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CBT\Campagne MCO 2017\02 - Travaux Campagne\04- TIC 2017\Publication site\01- Fichiers\"/>
    </mc:Choice>
  </mc:AlternateContent>
  <bookViews>
    <workbookView xWindow="120" yWindow="90" windowWidth="23895" windowHeight="14535" activeTab="1"/>
  </bookViews>
  <sheets>
    <sheet name="Lisez Moi" sheetId="4" r:id="rId1"/>
    <sheet name="Synthèse" sheetId="8" r:id="rId2"/>
    <sheet name="Secteur Ex DG" sheetId="1" r:id="rId3"/>
    <sheet name="Secteur Ex OQN" sheetId="2" r:id="rId4"/>
    <sheet name="Liste GHM" sheetId="6" state="hidden" r:id="rId5"/>
    <sheet name="Choix GHS" sheetId="7" state="hidden" r:id="rId6"/>
  </sheets>
  <externalReferences>
    <externalReference r:id="rId7"/>
  </externalReferences>
  <definedNames>
    <definedName name="_xlnm._FilterDatabase" localSheetId="4" hidden="1">'Liste GHM'!$A$1:$I$2149</definedName>
    <definedName name="_xlnm._FilterDatabase" localSheetId="2" hidden="1">'Secteur Ex DG'!$A$1:$N$2200</definedName>
    <definedName name="_xlnm._FilterDatabase" localSheetId="3" hidden="1">'Secteur Ex OQN'!$A$1:$N$965</definedName>
    <definedName name="DGF">'Secteur Ex DG'!$B$1:$I$2200</definedName>
    <definedName name="GHM">#REF!</definedName>
    <definedName name="ListeGHM">'[1]Liste GHM'!$A$2:$A$1854</definedName>
    <definedName name="ListeGHS">'[1]Choix GHS'!$B$2:$B$4</definedName>
    <definedName name="OQN">'Secteur Ex OQN'!$B$1:$I$965</definedName>
  </definedNames>
  <calcPr calcId="152511"/>
</workbook>
</file>

<file path=xl/calcChain.xml><?xml version="1.0" encoding="utf-8"?>
<calcChain xmlns="http://schemas.openxmlformats.org/spreadsheetml/2006/main">
  <c r="D9" i="8" l="1"/>
  <c r="D10" i="8" s="1"/>
  <c r="D8" i="8"/>
  <c r="A2" i="7" l="1"/>
  <c r="A3" i="7" l="1"/>
  <c r="B3" i="7" s="1"/>
  <c r="B2" i="7"/>
  <c r="A4" i="7" l="1"/>
  <c r="B4" i="7" s="1"/>
  <c r="A5" i="7" l="1"/>
  <c r="B5" i="7" s="1"/>
  <c r="A3" i="2"/>
  <c r="A4" i="2"/>
  <c r="A5" i="2"/>
  <c r="A6" i="2"/>
  <c r="A7" i="2"/>
  <c r="A8" i="2"/>
  <c r="A9" i="2"/>
  <c r="A10" i="2"/>
  <c r="A11" i="2"/>
  <c r="A12" i="2"/>
  <c r="A13" i="2"/>
  <c r="A14" i="2"/>
  <c r="A15" i="2"/>
  <c r="A16" i="2"/>
  <c r="A17" i="2"/>
  <c r="A18"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2" i="2"/>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 i="1"/>
  <c r="F22" i="8" l="1"/>
  <c r="F18" i="8"/>
  <c r="F24" i="8"/>
  <c r="F19" i="8"/>
  <c r="F25" i="8"/>
  <c r="F20" i="8"/>
  <c r="F21" i="8"/>
  <c r="F16" i="8"/>
  <c r="F17" i="8"/>
  <c r="F23" i="8"/>
  <c r="E18" i="8"/>
  <c r="E21" i="8"/>
  <c r="E25" i="8"/>
  <c r="E24" i="8"/>
  <c r="E16" i="8"/>
  <c r="E22" i="8"/>
  <c r="E20" i="8"/>
  <c r="E23" i="8"/>
  <c r="E19" i="8"/>
  <c r="E17" i="8"/>
</calcChain>
</file>

<file path=xl/sharedStrings.xml><?xml version="1.0" encoding="utf-8"?>
<sst xmlns="http://schemas.openxmlformats.org/spreadsheetml/2006/main" count="17038" uniqueCount="4371">
  <si>
    <t>01C031</t>
  </si>
  <si>
    <t>Craniotomies pour traumatisme, âge supérieur à 17 ans, niveau 1</t>
  </si>
  <si>
    <t>01C032</t>
  </si>
  <si>
    <t>Craniotomies pour traumatisme, âge supérieur à 17 ans, niveau 2</t>
  </si>
  <si>
    <t>01C033</t>
  </si>
  <si>
    <t>Craniotomies pour traumatisme, âge supérieur à 17 ans, niveau 3</t>
  </si>
  <si>
    <t>01C034</t>
  </si>
  <si>
    <t>Craniotomies pour traumatisme, âge supérieur à 17 ans, niveau 4</t>
  </si>
  <si>
    <t>01C041</t>
  </si>
  <si>
    <t>Craniotomies en dehors de tout traumatisme, âge supérieur à 17 ans, niveau 1</t>
  </si>
  <si>
    <t>01C042</t>
  </si>
  <si>
    <t>Craniotomies en dehors de tout traumatisme, âge supérieur à 17 ans, niveau 2</t>
  </si>
  <si>
    <t>01C043</t>
  </si>
  <si>
    <t>Craniotomies en dehors de tout traumatisme, âge supérieur à 17 ans, niveau 3</t>
  </si>
  <si>
    <t>01C044</t>
  </si>
  <si>
    <t>Craniotomies en dehors de tout traumatisme, âge supérieur à 17 ans, niveau 4</t>
  </si>
  <si>
    <t>01C051</t>
  </si>
  <si>
    <t>Interventions sur le rachis et la moelle pour des affections neurologiques, niveau 1</t>
  </si>
  <si>
    <t>01C052</t>
  </si>
  <si>
    <t>Interventions sur le rachis et la moelle pour des affections neurologiques, niveau 2</t>
  </si>
  <si>
    <t>01C053</t>
  </si>
  <si>
    <t>Interventions sur le rachis et la moelle pour des affections neurologiques, niveau 3</t>
  </si>
  <si>
    <t>01C054</t>
  </si>
  <si>
    <t>Interventions sur le rachis et la moelle pour des affections neurologiques, niveau 4</t>
  </si>
  <si>
    <t>01C061</t>
  </si>
  <si>
    <t>Interventions sur le système vasculaire précérébral, niveau 1</t>
  </si>
  <si>
    <t>01C062</t>
  </si>
  <si>
    <t>Interventions sur le système vasculaire précérébral, niveau 2</t>
  </si>
  <si>
    <t>01C063</t>
  </si>
  <si>
    <t>Interventions sur le système vasculaire précérébral, niveau 3</t>
  </si>
  <si>
    <t>01C064</t>
  </si>
  <si>
    <t>Interventions sur le système vasculaire précérébral, niveau 4</t>
  </si>
  <si>
    <t>01C081</t>
  </si>
  <si>
    <t>Interventions sur les nerfs crâniens ou périphériques et autres interventions sur le système nerveux, niveau 1</t>
  </si>
  <si>
    <t>01C082</t>
  </si>
  <si>
    <t>Interventions sur les nerfs crâniens ou périphériques et autres interventions sur le système nerveux, niveau 2</t>
  </si>
  <si>
    <t>01C083</t>
  </si>
  <si>
    <t>Interventions sur les nerfs crâniens ou périphériques et autres interventions sur le système nerveux, niveau 3</t>
  </si>
  <si>
    <t>01C084</t>
  </si>
  <si>
    <t>Interventions sur les nerfs crâniens ou périphériques et autres interventions sur le système nerveux, niveau 4</t>
  </si>
  <si>
    <t>01C08J</t>
  </si>
  <si>
    <t>Interventions sur les nerfs crâniens ou périphériques et autres interventions sur le système nerveux, en ambulatoire</t>
  </si>
  <si>
    <t>01C091</t>
  </si>
  <si>
    <t>Pose d'un stimulateur cérébral, niveau 1</t>
  </si>
  <si>
    <t>01C092</t>
  </si>
  <si>
    <t>Pose d'un stimulateur cérébral, niveau 2</t>
  </si>
  <si>
    <t>01C093</t>
  </si>
  <si>
    <t>Pose d'un stimulateur cérébral, niveau 3</t>
  </si>
  <si>
    <t>01C101</t>
  </si>
  <si>
    <t>Pose d'un stimulateur médullaire, niveau 1</t>
  </si>
  <si>
    <t>01C102</t>
  </si>
  <si>
    <t>Pose d'un stimulateur médullaire, niveau 2</t>
  </si>
  <si>
    <t>01C111</t>
  </si>
  <si>
    <t>Craniotomies pour tumeurs, âge inférieur à 18 ans, niveau 1</t>
  </si>
  <si>
    <t>01C112</t>
  </si>
  <si>
    <t>Craniotomies pour tumeurs, âge inférieur à 18 ans, niveau 2</t>
  </si>
  <si>
    <t>01C113</t>
  </si>
  <si>
    <t>Craniotomies pour tumeurs, âge inférieur à 18 ans, niveau 3</t>
  </si>
  <si>
    <t>01C114</t>
  </si>
  <si>
    <t>Craniotomies pour tumeurs, âge inférieur à 18 ans, niveau 4</t>
  </si>
  <si>
    <t>01C121</t>
  </si>
  <si>
    <t>Craniotomies pour affections non tumorales, âge inférieur à 18 ans, niveau 1</t>
  </si>
  <si>
    <t>01C122</t>
  </si>
  <si>
    <t>Craniotomies pour affections non tumorales, âge inférieur à 18 ans, niveau 2</t>
  </si>
  <si>
    <t>01C123</t>
  </si>
  <si>
    <t>Craniotomies pour affections non tumorales, âge inférieur à 18 ans, niveau 3</t>
  </si>
  <si>
    <t>01C124</t>
  </si>
  <si>
    <t>Craniotomies pour affections non tumorales, âge inférieur à 18 ans, niveau 4</t>
  </si>
  <si>
    <t>01C10J</t>
  </si>
  <si>
    <t>Pose d'un stimulateur médullaire, en ambulatoire</t>
  </si>
  <si>
    <t>01C141</t>
  </si>
  <si>
    <t>Libérations de nerfs superficiels à l'exception du médian au canal carpien, niveau 1</t>
  </si>
  <si>
    <t>01C14J</t>
  </si>
  <si>
    <t>Libérations de nerfs superficiels à l'exception du médian au canal carpien, en ambulatoire</t>
  </si>
  <si>
    <t>01C151</t>
  </si>
  <si>
    <t>Libérations du médian au canal carpien, niveau 1</t>
  </si>
  <si>
    <t>01C15J</t>
  </si>
  <si>
    <t>Libérations du médian au canal carpien, en ambulatoire</t>
  </si>
  <si>
    <t>01K021</t>
  </si>
  <si>
    <t>Autres embolisations intracrâniennes et médullaires, niveau 1</t>
  </si>
  <si>
    <t>01K022</t>
  </si>
  <si>
    <t>Autres embolisations intracrâniennes et médullaires, niveau 2</t>
  </si>
  <si>
    <t>01K023</t>
  </si>
  <si>
    <t>Autres embolisations intracrâniennes et médullaires, niveau 3</t>
  </si>
  <si>
    <t>01K024</t>
  </si>
  <si>
    <t>Autres embolisations intracrâniennes et médullaires, niveau 4</t>
  </si>
  <si>
    <t>01K031</t>
  </si>
  <si>
    <t>Autres actes thérapeutiques par voie vasculaire du système nerveux, niveau 1</t>
  </si>
  <si>
    <t>01K032</t>
  </si>
  <si>
    <t>Autres actes thérapeutiques par voie vasculaire du système nerveux, niveau 2</t>
  </si>
  <si>
    <t>01K033</t>
  </si>
  <si>
    <t>Autres actes thérapeutiques par voie vasculaire du système nerveux, niveau 3</t>
  </si>
  <si>
    <t>01K034</t>
  </si>
  <si>
    <t>Autres actes thérapeutiques par voie vasculaire du système nerveux, niveau 4</t>
  </si>
  <si>
    <t>01K04J</t>
  </si>
  <si>
    <t>Injections de toxine botulique, en ambulatoire</t>
  </si>
  <si>
    <t>01K05J</t>
  </si>
  <si>
    <t>Séjours pour douleurs chroniques rebelles comprenant un bloc ou une infiltration, en ambulatoire</t>
  </si>
  <si>
    <t>01K06J</t>
  </si>
  <si>
    <t>Affections du système nerveux sans acte opératoire avec anesthésie, en ambulatoire</t>
  </si>
  <si>
    <t>01K071</t>
  </si>
  <si>
    <t>Embolisations intracrâniennes et médullaires pour hémorragie, niveau 1</t>
  </si>
  <si>
    <t>01K072</t>
  </si>
  <si>
    <t>Embolisations intracrâniennes et médullaires pour hémorragie, niveau 2</t>
  </si>
  <si>
    <t>01K073</t>
  </si>
  <si>
    <t>Embolisations intracrâniennes et médullaires pour hémorragie, niveau 3</t>
  </si>
  <si>
    <t>01K074</t>
  </si>
  <si>
    <t>Embolisations intracrâniennes et médullaires pour hémorragie, niveau 4</t>
  </si>
  <si>
    <t>01M041</t>
  </si>
  <si>
    <t>Méningites virales, niveau 1</t>
  </si>
  <si>
    <t>01M042</t>
  </si>
  <si>
    <t>Méningites virales, niveau 2</t>
  </si>
  <si>
    <t>01M043</t>
  </si>
  <si>
    <t>Méningites virales, niveau 3</t>
  </si>
  <si>
    <t>01M044</t>
  </si>
  <si>
    <t>Méningites virales, niveau 4</t>
  </si>
  <si>
    <t>01M051</t>
  </si>
  <si>
    <t>Infections du système nerveux à l'exception des méningites virales, niveau 1</t>
  </si>
  <si>
    <t>01M052</t>
  </si>
  <si>
    <t>Infections du système nerveux à l'exception des méningites virales, niveau 2</t>
  </si>
  <si>
    <t>01M053</t>
  </si>
  <si>
    <t>Infections du système nerveux à l'exception des méningites virales, niveau 3</t>
  </si>
  <si>
    <t>01M054</t>
  </si>
  <si>
    <t>Infections du système nerveux à l'exception des méningites virales, niveau 4</t>
  </si>
  <si>
    <t>01M05T</t>
  </si>
  <si>
    <t>Infections du système nerveux à l'exception des méningites virales, très courte durée</t>
  </si>
  <si>
    <t>01M071</t>
  </si>
  <si>
    <t>Maladies dégénératives du système nerveux, âge supérieur à 79 ans, niveau 1</t>
  </si>
  <si>
    <t>01M072</t>
  </si>
  <si>
    <t>Maladies dégénératives du système nerveux, âge supérieur à 79 ans, niveau 2</t>
  </si>
  <si>
    <t>01M073</t>
  </si>
  <si>
    <t>Maladies dégénératives du système nerveux, âge supérieur à 79 ans, niveau 3</t>
  </si>
  <si>
    <t>01M074</t>
  </si>
  <si>
    <t>Maladies dégénératives du système nerveux, âge supérieur à 79 ans, niveau 4</t>
  </si>
  <si>
    <t>01M07T</t>
  </si>
  <si>
    <t>Maladies dégénératives du système nerveux, âge supérieur à 79 ans, très courte durée</t>
  </si>
  <si>
    <t>01M081</t>
  </si>
  <si>
    <t>Maladies dégénératives du système nerveux, âge inférieur à 80 ans, niveau 1</t>
  </si>
  <si>
    <t>01M082</t>
  </si>
  <si>
    <t>Maladies dégénératives du système nerveux, âge inférieur à 80 ans, niveau 2</t>
  </si>
  <si>
    <t>01M083</t>
  </si>
  <si>
    <t>Maladies dégénératives du système nerveux, âge inférieur à 80 ans, niveau 3</t>
  </si>
  <si>
    <t>01M084</t>
  </si>
  <si>
    <t>Maladies dégénératives du système nerveux, âge inférieur à 80 ans, niveau 4</t>
  </si>
  <si>
    <t>01M08T</t>
  </si>
  <si>
    <t>Maladies dégénératives du système nerveux, âge inférieur à 80 ans, très courte durée</t>
  </si>
  <si>
    <t>01M091</t>
  </si>
  <si>
    <t>Affections et lésions du rachis et de la moelle, niveau 1</t>
  </si>
  <si>
    <t>01M092</t>
  </si>
  <si>
    <t>Affections et lésions du rachis et de la moelle, niveau 2</t>
  </si>
  <si>
    <t>01M093</t>
  </si>
  <si>
    <t>Affections et lésions du rachis et de la moelle, niveau 3</t>
  </si>
  <si>
    <t>01M094</t>
  </si>
  <si>
    <t>Affections et lésions du rachis et de la moelle, niveau 4</t>
  </si>
  <si>
    <t>01M09T</t>
  </si>
  <si>
    <t>Affections et lésions du rachis et de la moelle, très courte durée</t>
  </si>
  <si>
    <t>01M101</t>
  </si>
  <si>
    <t>Autres affections cérébrovasculaires, niveau 1</t>
  </si>
  <si>
    <t>01M102</t>
  </si>
  <si>
    <t>Autres affections cérébrovasculaires, niveau 2</t>
  </si>
  <si>
    <t>01M103</t>
  </si>
  <si>
    <t>Autres affections cérébrovasculaires, niveau 3</t>
  </si>
  <si>
    <t>01M104</t>
  </si>
  <si>
    <t>Autres affections cérébrovasculaires, niveau 4</t>
  </si>
  <si>
    <t>01M10T</t>
  </si>
  <si>
    <t>Autres affections cérébrovasculaires, très courte durée</t>
  </si>
  <si>
    <t>01M111</t>
  </si>
  <si>
    <t>Affections des nerfs crâniens et rachidiens, niveau 1</t>
  </si>
  <si>
    <t>01M112</t>
  </si>
  <si>
    <t>Affections des nerfs crâniens et rachidiens, niveau 2</t>
  </si>
  <si>
    <t>01M113</t>
  </si>
  <si>
    <t>Affections des nerfs crâniens et rachidiens, niveau 3</t>
  </si>
  <si>
    <t>01M114</t>
  </si>
  <si>
    <t>Affections des nerfs crâniens et rachidiens, niveau 4</t>
  </si>
  <si>
    <t>01M11T</t>
  </si>
  <si>
    <t>Affections des nerfs crâniens et rachidiens, très courte durée</t>
  </si>
  <si>
    <t>01M121</t>
  </si>
  <si>
    <t>Autres affections du système nerveux, niveau 1</t>
  </si>
  <si>
    <t>01M122</t>
  </si>
  <si>
    <t>Autres affections du système nerveux, niveau 2</t>
  </si>
  <si>
    <t>01M123</t>
  </si>
  <si>
    <t>Autres affections du système nerveux, niveau 3</t>
  </si>
  <si>
    <t>01M124</t>
  </si>
  <si>
    <t>Autres affections du système nerveux, niveau 4</t>
  </si>
  <si>
    <t>01M12T</t>
  </si>
  <si>
    <t>Autres affections du système nerveux, très courte durée</t>
  </si>
  <si>
    <t>01M131</t>
  </si>
  <si>
    <t>Troubles de la conscience et comas d'origine non traumatique, niveau 1</t>
  </si>
  <si>
    <t>01M132</t>
  </si>
  <si>
    <t>Troubles de la conscience et comas d'origine non traumatique, niveau 2</t>
  </si>
  <si>
    <t>01M133</t>
  </si>
  <si>
    <t>Troubles de la conscience et comas d'origine non traumatique, niveau 3</t>
  </si>
  <si>
    <t>01M134</t>
  </si>
  <si>
    <t>Troubles de la conscience et comas d'origine non traumatique, niveau 4</t>
  </si>
  <si>
    <t>01M151</t>
  </si>
  <si>
    <t>Accidents ischémiques transitoires et occlusions des artères précérébrales, âge supérieur à 79 ans, niveau 1</t>
  </si>
  <si>
    <t>01M152</t>
  </si>
  <si>
    <t>Accidents ischémiques transitoires et occlusions des artères précérébrales, âge supérieur à 79 ans, niveau 2</t>
  </si>
  <si>
    <t>01M153</t>
  </si>
  <si>
    <t>Accidents ischémiques transitoires et occlusions des artères précérébrales, âge supérieur à 79 ans, niveau 3</t>
  </si>
  <si>
    <t>01M154</t>
  </si>
  <si>
    <t>Accidents ischémiques transitoires et occlusions des artères précérébrales, âge supérieur à 79 ans, niveau 4</t>
  </si>
  <si>
    <t>01M161</t>
  </si>
  <si>
    <t>Accidents ischémiques transitoires et occlusions des artères précérébrales, âge inférieur à 80 ans, niveau 1</t>
  </si>
  <si>
    <t>01M162</t>
  </si>
  <si>
    <t>Accidents ischémiques transitoires et occlusions des artères précérébrales, âge inférieur à 80 ans, niveau 2</t>
  </si>
  <si>
    <t>01M163</t>
  </si>
  <si>
    <t>Accidents ischémiques transitoires et occlusions des artères précérébrales, âge inférieur à 80 ans, niveau 3</t>
  </si>
  <si>
    <t>01M171</t>
  </si>
  <si>
    <t>Sclérose en plaques et ataxie cérébelleuse, niveau 1</t>
  </si>
  <si>
    <t>01M172</t>
  </si>
  <si>
    <t>Sclérose en plaques et ataxie cérébelleuse, niveau 2</t>
  </si>
  <si>
    <t>01M173</t>
  </si>
  <si>
    <t>Sclérose en plaques et ataxie cérébelleuse, niveau 3</t>
  </si>
  <si>
    <t>01M174</t>
  </si>
  <si>
    <t>Sclérose en plaques et ataxie cérébelleuse, niveau 4</t>
  </si>
  <si>
    <t>01M17T</t>
  </si>
  <si>
    <t>Sclérose en plaques et ataxie cérébelleuse, très courte durée</t>
  </si>
  <si>
    <t>01M181</t>
  </si>
  <si>
    <t>Lésions traumatiques intracrâniennes sévères, niveau 1</t>
  </si>
  <si>
    <t>01M182</t>
  </si>
  <si>
    <t>Lésions traumatiques intracrâniennes sévères, niveau 2</t>
  </si>
  <si>
    <t>01M183</t>
  </si>
  <si>
    <t>Lésions traumatiques intracrâniennes sévères, niveau 3</t>
  </si>
  <si>
    <t>01M184</t>
  </si>
  <si>
    <t>Lésions traumatiques intracrâniennes sévères, niveau 4</t>
  </si>
  <si>
    <t>01M191</t>
  </si>
  <si>
    <t>Autres lésions traumatiques intracrâniennes, sauf commotions, niveau 1</t>
  </si>
  <si>
    <t>01M192</t>
  </si>
  <si>
    <t>Autres lésions traumatiques intracrâniennes, sauf commotions, niveau 2</t>
  </si>
  <si>
    <t>01M193</t>
  </si>
  <si>
    <t>Autres lésions traumatiques intracrâniennes, sauf commotions, niveau 3</t>
  </si>
  <si>
    <t>01M194</t>
  </si>
  <si>
    <t>Autres lésions traumatiques intracrâniennes, sauf commotions, niveau 4</t>
  </si>
  <si>
    <t>01M201</t>
  </si>
  <si>
    <t>Commotions cérébrales, niveau 1</t>
  </si>
  <si>
    <t>01M202</t>
  </si>
  <si>
    <t>Commotions cérébrales, niveau 2</t>
  </si>
  <si>
    <t>01M203</t>
  </si>
  <si>
    <t>Commotions cérébrales, niveau 3</t>
  </si>
  <si>
    <t>01M204</t>
  </si>
  <si>
    <t>Commotions cérébrales, niveau 4</t>
  </si>
  <si>
    <t>01M211</t>
  </si>
  <si>
    <t>Douleurs chroniques rebelles, niveau 1</t>
  </si>
  <si>
    <t>01M212</t>
  </si>
  <si>
    <t>Douleurs chroniques rebelles, niveau 2</t>
  </si>
  <si>
    <t>01M213</t>
  </si>
  <si>
    <t>Douleurs chroniques rebelles, niveau 3</t>
  </si>
  <si>
    <t>01M214</t>
  </si>
  <si>
    <t>Douleurs chroniques rebelles, niveau 4</t>
  </si>
  <si>
    <t>01M221</t>
  </si>
  <si>
    <t>Migraines et céphalées, niveau 1</t>
  </si>
  <si>
    <t>01M222</t>
  </si>
  <si>
    <t>Migraines et céphalées, niveau 2</t>
  </si>
  <si>
    <t>01M223</t>
  </si>
  <si>
    <t>Migraines et céphalées, niveau 3</t>
  </si>
  <si>
    <t>01M224</t>
  </si>
  <si>
    <t>Migraines et céphalées, niveau 4</t>
  </si>
  <si>
    <t>01M22T</t>
  </si>
  <si>
    <t>Migraines et céphalées, très courte durée</t>
  </si>
  <si>
    <t>01M231</t>
  </si>
  <si>
    <t>Convulsions hyperthermiques, niveau 1</t>
  </si>
  <si>
    <t>01M232</t>
  </si>
  <si>
    <t>Convulsions hyperthermiques, niveau 2</t>
  </si>
  <si>
    <t>01M241</t>
  </si>
  <si>
    <t>Epilepsie, âge inférieur à 18 ans, niveau 1</t>
  </si>
  <si>
    <t>01M242</t>
  </si>
  <si>
    <t>Epilepsie, âge inférieur à 18 ans, niveau 2</t>
  </si>
  <si>
    <t>01M243</t>
  </si>
  <si>
    <t>Epilepsie, âge inférieur à 18 ans, niveau 3</t>
  </si>
  <si>
    <t>01M244</t>
  </si>
  <si>
    <t>Epilepsie, âge inférieur à 18 ans, niveau 4</t>
  </si>
  <si>
    <t>01M24T</t>
  </si>
  <si>
    <t>Epilepsie, âge inférieur à 18 ans, très courte durée</t>
  </si>
  <si>
    <t>01M251</t>
  </si>
  <si>
    <t>Epilepsie, âge supérieur à 17 ans, niveau 1</t>
  </si>
  <si>
    <t>01M252</t>
  </si>
  <si>
    <t>Epilepsie, âge supérieur à 17 ans, niveau 2</t>
  </si>
  <si>
    <t>01M253</t>
  </si>
  <si>
    <t>Epilepsie, âge supérieur à 17 ans, niveau 3</t>
  </si>
  <si>
    <t>01M254</t>
  </si>
  <si>
    <t>Epilepsie, âge supérieur à 17 ans, niveau 4</t>
  </si>
  <si>
    <t>01M25T</t>
  </si>
  <si>
    <t>Epilepsie, âge supérieur à 17 ans, très courte durée</t>
  </si>
  <si>
    <t>01M261</t>
  </si>
  <si>
    <t>Tumeurs malignes du système nerveux, niveau 1</t>
  </si>
  <si>
    <t>01M262</t>
  </si>
  <si>
    <t>Tumeurs malignes du système nerveux, niveau 2</t>
  </si>
  <si>
    <t>01M263</t>
  </si>
  <si>
    <t>Tumeurs malignes du système nerveux, niveau 3</t>
  </si>
  <si>
    <t>01M264</t>
  </si>
  <si>
    <t>Tumeurs malignes du système nerveux, niveau 4</t>
  </si>
  <si>
    <t>01M26T</t>
  </si>
  <si>
    <t>Tumeurs malignes du système nerveux, très courte durée</t>
  </si>
  <si>
    <t>01M271</t>
  </si>
  <si>
    <t>Autres tumeurs du système nerveux, niveau 1</t>
  </si>
  <si>
    <t>01M272</t>
  </si>
  <si>
    <t>Autres tumeurs du système nerveux, niveau 2</t>
  </si>
  <si>
    <t>01M273</t>
  </si>
  <si>
    <t>Autres tumeurs du système nerveux, niveau 3</t>
  </si>
  <si>
    <t>01M274</t>
  </si>
  <si>
    <t>Autres tumeurs du système nerveux, niveau 4</t>
  </si>
  <si>
    <t>01M27T</t>
  </si>
  <si>
    <t>Autres tumeurs du système nerveux, très courte durée</t>
  </si>
  <si>
    <t>01M281</t>
  </si>
  <si>
    <t>Hydrocéphalies, niveau 1</t>
  </si>
  <si>
    <t>01M282</t>
  </si>
  <si>
    <t>Hydrocéphalies, niveau 2</t>
  </si>
  <si>
    <t>01M283</t>
  </si>
  <si>
    <t>Hydrocéphalies, niveau 3</t>
  </si>
  <si>
    <t>01M28T</t>
  </si>
  <si>
    <t>Hydrocéphalies, très courte durée</t>
  </si>
  <si>
    <t>01M291</t>
  </si>
  <si>
    <t>Anévrysmes cérébraux, niveau 1</t>
  </si>
  <si>
    <t>01M292</t>
  </si>
  <si>
    <t>Anévrysmes cérébraux, niveau 2</t>
  </si>
  <si>
    <t>01M301</t>
  </si>
  <si>
    <t>Accidents vasculaires intracérébraux non transitoires, niveau 1</t>
  </si>
  <si>
    <t>01M302</t>
  </si>
  <si>
    <t>Accidents vasculaires intracérébraux non transitoires, niveau 2</t>
  </si>
  <si>
    <t>01M303</t>
  </si>
  <si>
    <t>Accidents vasculaires intracérébraux non transitoires, niveau 3</t>
  </si>
  <si>
    <t>01M304</t>
  </si>
  <si>
    <t>Accidents vasculaires intracérébraux non transitoires, niveau 4</t>
  </si>
  <si>
    <t>01M30T</t>
  </si>
  <si>
    <t>Transferts et autres séjours courts pour accidents vasculaires intracérébraux non transitoires</t>
  </si>
  <si>
    <t>01M311</t>
  </si>
  <si>
    <t>Autres accidents vasculaires cérébraux non transitoires, niveau 1</t>
  </si>
  <si>
    <t>01M312</t>
  </si>
  <si>
    <t>Autres accidents vasculaires cérébraux non transitoires, niveau 2</t>
  </si>
  <si>
    <t>01M313</t>
  </si>
  <si>
    <t>Autres accidents vasculaires cérébraux non transitoires, niveau 3</t>
  </si>
  <si>
    <t>01M314</t>
  </si>
  <si>
    <t>Autres accidents vasculaires cérébraux non transitoires, niveau 4</t>
  </si>
  <si>
    <t>01M31T</t>
  </si>
  <si>
    <t>Transferts et autres séjours courts pour autres accidents vasculaires cérébraux non transitoires</t>
  </si>
  <si>
    <t>01M32Z</t>
  </si>
  <si>
    <t>Explorations et surveillance pour affections du système nerveux</t>
  </si>
  <si>
    <t>01M331</t>
  </si>
  <si>
    <t>Troubles du sommeil, niveau 1</t>
  </si>
  <si>
    <t>01M34Z</t>
  </si>
  <si>
    <t>Anomalies de la démarche d'origine neurologique</t>
  </si>
  <si>
    <t>01M35Z</t>
  </si>
  <si>
    <t>Symptômes et autres recours aux soins de la CMD 01</t>
  </si>
  <si>
    <t>01M36E</t>
  </si>
  <si>
    <t>Accidents vasculaires cérébraux non transitoires avec décès : séjours de moins de 2 jours</t>
  </si>
  <si>
    <t>01M37E</t>
  </si>
  <si>
    <t>Autres affections de la CMD 01 avec décès : séjours de moins de 2 jours</t>
  </si>
  <si>
    <t>01M04T</t>
  </si>
  <si>
    <t>Méningites virales, très courte durée</t>
  </si>
  <si>
    <t>01M15T</t>
  </si>
  <si>
    <t>Accidents ischémiques transitoires et occlusions des artères précérébrales, âge supérieur à 79 ans, très courte durée</t>
  </si>
  <si>
    <t>01M16T</t>
  </si>
  <si>
    <t>Accidents ischémiques transitoires et occlusions des artères précérébrales, âge inférieur à 80 ans, très courte durée</t>
  </si>
  <si>
    <t>01M18T</t>
  </si>
  <si>
    <t>Lésions traumatiques intracrâniennes sévères, très courte durée</t>
  </si>
  <si>
    <t>01M21T</t>
  </si>
  <si>
    <t>Douleurs chroniques rebelles, très courte durée</t>
  </si>
  <si>
    <t>01M34T</t>
  </si>
  <si>
    <t>Anomalies de la démarche d'origine neurologique, très courte durée</t>
  </si>
  <si>
    <t>01M35T</t>
  </si>
  <si>
    <t>Symptômes et autres recours aux soins de la CMD 01, très courte durée</t>
  </si>
  <si>
    <t>01M381</t>
  </si>
  <si>
    <t>Autres affections neurologiques concernant majoritairement la petite enfance, niveau 1</t>
  </si>
  <si>
    <t>01M391</t>
  </si>
  <si>
    <t>Troubles de la régulation thermique du nouveau-né et du nourrisson, niveau 1</t>
  </si>
  <si>
    <t>01M392</t>
  </si>
  <si>
    <t>Troubles de la régulation thermique du nouveau-né et du nourrisson, niveau 2</t>
  </si>
  <si>
    <t>02C021</t>
  </si>
  <si>
    <t>Interventions sur la rétine, niveau 1</t>
  </si>
  <si>
    <t>02C022</t>
  </si>
  <si>
    <t>Interventions sur la rétine, niveau 2</t>
  </si>
  <si>
    <t>02C02J</t>
  </si>
  <si>
    <t>Interventions sur la rétine, en ambulatoire</t>
  </si>
  <si>
    <t>02C031</t>
  </si>
  <si>
    <t>Interventions sur l'orbite, niveau 1</t>
  </si>
  <si>
    <t>02C032</t>
  </si>
  <si>
    <t>Interventions sur l'orbite, niveau 2</t>
  </si>
  <si>
    <t>02C033</t>
  </si>
  <si>
    <t>Interventions sur l'orbite, niveau 3</t>
  </si>
  <si>
    <t>02C03J</t>
  </si>
  <si>
    <t>Interventions sur l'orbite, en ambulatoire</t>
  </si>
  <si>
    <t>02C051</t>
  </si>
  <si>
    <t>Interventions sur le cristallin avec ou sans vitrectomie, niveau 1</t>
  </si>
  <si>
    <t>02C052</t>
  </si>
  <si>
    <t>Interventions sur le cristallin avec ou sans vitrectomie, niveau 2</t>
  </si>
  <si>
    <t>02C05J</t>
  </si>
  <si>
    <t>Interventions sur le cristallin avec ou sans vitrectomie, en ambulatoire</t>
  </si>
  <si>
    <t>02C061</t>
  </si>
  <si>
    <t>Interventions primaires sur l'iris, niveau 1</t>
  </si>
  <si>
    <t>02C06J</t>
  </si>
  <si>
    <t>Interventions primaires sur l'iris, en ambulatoire</t>
  </si>
  <si>
    <t>02C071</t>
  </si>
  <si>
    <t>Autres interventions extraoculaires, âge inférieur à 18 ans, niveau 1</t>
  </si>
  <si>
    <t>02C07J</t>
  </si>
  <si>
    <t>Autres interventions extraoculaires, âge inférieur à 18 ans, en ambulatoire</t>
  </si>
  <si>
    <t>02C081</t>
  </si>
  <si>
    <t>Autres interventions extraoculaires, âge supérieur à 17 ans, niveau 1</t>
  </si>
  <si>
    <t>02C082</t>
  </si>
  <si>
    <t>Autres interventions extraoculaires, âge supérieur à 17 ans, niveau 2</t>
  </si>
  <si>
    <t>02C083</t>
  </si>
  <si>
    <t>Autres interventions extraoculaires, âge supérieur à 17 ans, niveau 3</t>
  </si>
  <si>
    <t>02C08J</t>
  </si>
  <si>
    <t>Autres interventions extraoculaires, âge supérieur à 17 ans, en ambulatoire</t>
  </si>
  <si>
    <t>02C091</t>
  </si>
  <si>
    <t>Allogreffes de cornée, niveau 1</t>
  </si>
  <si>
    <t>02C092</t>
  </si>
  <si>
    <t>Allogreffes de cornée, niveau 2</t>
  </si>
  <si>
    <t>02C09J</t>
  </si>
  <si>
    <t>Allogreffes de cornée, en ambulatoire</t>
  </si>
  <si>
    <t>02C101</t>
  </si>
  <si>
    <t>Autres interventions intraoculaires pour affections sévères, niveau 1</t>
  </si>
  <si>
    <t>02C102</t>
  </si>
  <si>
    <t>Autres interventions intraoculaires pour affections sévères, niveau 2</t>
  </si>
  <si>
    <t>02C103</t>
  </si>
  <si>
    <t>Autres interventions intraoculaires pour affections sévères, niveau 3</t>
  </si>
  <si>
    <t>02C10J</t>
  </si>
  <si>
    <t>Autres interventions intraoculaires pour affections sévères, en ambulatoire</t>
  </si>
  <si>
    <t>02C111</t>
  </si>
  <si>
    <t>Autres interventions intraoculaires en dehors des affections sévères, niveau 1</t>
  </si>
  <si>
    <t>02C112</t>
  </si>
  <si>
    <t>Autres interventions intraoculaires en dehors des affections sévères, niveau 2</t>
  </si>
  <si>
    <t>02C11J</t>
  </si>
  <si>
    <t>Autres interventions intraoculaires en dehors des affections sévères, en ambulatoire</t>
  </si>
  <si>
    <t>02C121</t>
  </si>
  <si>
    <t>Interventions sur le cristallin avec trabéculectomie, niveau 1</t>
  </si>
  <si>
    <t>02C12J</t>
  </si>
  <si>
    <t>Interventions sur le cristallin avec trabéculectomie, en ambulatoire</t>
  </si>
  <si>
    <t>02C131</t>
  </si>
  <si>
    <t>Interventions sur les muscles oculomoteurs, âge inférieur à 18 ans, niveau 1</t>
  </si>
  <si>
    <t>02C13J</t>
  </si>
  <si>
    <t>Interventions sur les muscles oculomoteurs, âge inférieur à 18 ans, en ambulatoire</t>
  </si>
  <si>
    <t>02M021</t>
  </si>
  <si>
    <t>Hyphéma, niveau 1</t>
  </si>
  <si>
    <t>02M031</t>
  </si>
  <si>
    <t>Infections oculaires aiguës sévères, niveau 1</t>
  </si>
  <si>
    <t>02M032</t>
  </si>
  <si>
    <t>Infections oculaires aiguës sévères, niveau 2</t>
  </si>
  <si>
    <t>02M033</t>
  </si>
  <si>
    <t>Infections oculaires aiguës sévères, niveau 3</t>
  </si>
  <si>
    <t>02M034</t>
  </si>
  <si>
    <t>Infections oculaires aiguës sévères, niveau 4</t>
  </si>
  <si>
    <t>02M041</t>
  </si>
  <si>
    <t>Affections oculaires d'origine neurologique, niveau 1</t>
  </si>
  <si>
    <t>02M042</t>
  </si>
  <si>
    <t>Affections oculaires d'origine neurologique, niveau 2</t>
  </si>
  <si>
    <t>02M043</t>
  </si>
  <si>
    <t>Affections oculaires d'origine neurologique, niveau 3</t>
  </si>
  <si>
    <t>02M04T</t>
  </si>
  <si>
    <t>Affections oculaires d'origine neurologique, très courte durée</t>
  </si>
  <si>
    <t>02M051</t>
  </si>
  <si>
    <t>Autres affections oculaires, âge inférieur à 18 ans, niveau 1</t>
  </si>
  <si>
    <t>02M052</t>
  </si>
  <si>
    <t>Autres affections oculaires, âge inférieur à 18 ans, niveau 2</t>
  </si>
  <si>
    <t>02M05T</t>
  </si>
  <si>
    <t>Autres affections oculaires, âge inférieur à 18 ans, très courte durée</t>
  </si>
  <si>
    <t>02M071</t>
  </si>
  <si>
    <t>Autres affections oculaires d'origine diabétique, âge supérieur à 17 ans, niveau 1</t>
  </si>
  <si>
    <t>02M072</t>
  </si>
  <si>
    <t>Autres affections oculaires d'origine diabétique, âge supérieur à 17 ans, niveau 2</t>
  </si>
  <si>
    <t>02M073</t>
  </si>
  <si>
    <t>Autres affections oculaires d'origine diabétique, âge supérieur à 17 ans, niveau 3</t>
  </si>
  <si>
    <t>02M07T</t>
  </si>
  <si>
    <t>Autres affections oculaires d'origine diabétique, âge supérieur à 17 ans, très courte durée</t>
  </si>
  <si>
    <t>02M081</t>
  </si>
  <si>
    <t>Autres affections oculaires d'origine non diabétique, âge supérieur à 17 ans, niveau 1</t>
  </si>
  <si>
    <t>02M082</t>
  </si>
  <si>
    <t>Autres affections oculaires d'origine non diabétique, âge supérieur à 17 ans, niveau 2</t>
  </si>
  <si>
    <t>02M083</t>
  </si>
  <si>
    <t>Autres affections oculaires d'origine non diabétique, âge supérieur à 17 ans, niveau 3</t>
  </si>
  <si>
    <t>02M08T</t>
  </si>
  <si>
    <t>Autres affections oculaires d'origine non diabétique, âge supérieur à 17 ans, très courte durée</t>
  </si>
  <si>
    <t>02M09Z</t>
  </si>
  <si>
    <t>Explorations et surveillance pour affections de l'oeil</t>
  </si>
  <si>
    <t>02M10Z</t>
  </si>
  <si>
    <t>Symptômes et autres recours aux soins de la CMD 02</t>
  </si>
  <si>
    <t>02M10T</t>
  </si>
  <si>
    <t>Symptômes et autres recours aux soins de la CMD 02, très courte durée</t>
  </si>
  <si>
    <t>03C051</t>
  </si>
  <si>
    <t>Réparations de fissures labiale et palatine, niveau 1</t>
  </si>
  <si>
    <t>03C052</t>
  </si>
  <si>
    <t>Réparations de fissures labiale et palatine, niveau 2</t>
  </si>
  <si>
    <t>03C061</t>
  </si>
  <si>
    <t>Interventions sur les sinus et l'apophyse mastoïde, âge inférieur à 18 ans, niveau 1</t>
  </si>
  <si>
    <t>03C062</t>
  </si>
  <si>
    <t>Interventions sur les sinus et l'apophyse mastoïde, âge inférieur à 18 ans, niveau 2</t>
  </si>
  <si>
    <t>03C06J</t>
  </si>
  <si>
    <t>Interventions sur les sinus et l'apophyse mastoïde, âge inférieur à 18 ans, en ambulatoire</t>
  </si>
  <si>
    <t>03C071</t>
  </si>
  <si>
    <t>Interventions sur les sinus et l'apophyse mastoïde, âge supérieur à 17 ans, niveau 1</t>
  </si>
  <si>
    <t>03C072</t>
  </si>
  <si>
    <t>Interventions sur les sinus et l'apophyse mastoïde, âge supérieur à 17 ans, niveau 2</t>
  </si>
  <si>
    <t>03C073</t>
  </si>
  <si>
    <t>Interventions sur les sinus et l'apophyse mastoïde, âge supérieur à 17 ans, niveau 3</t>
  </si>
  <si>
    <t>03C074</t>
  </si>
  <si>
    <t>Interventions sur les sinus et l'apophyse mastoïde, âge supérieur à 17 ans, niveau 4</t>
  </si>
  <si>
    <t>03C07J</t>
  </si>
  <si>
    <t>Interventions sur les sinus et l'apophyse mastoïde, âge supérieur à 17 ans, en ambulatoire</t>
  </si>
  <si>
    <t>03C091</t>
  </si>
  <si>
    <t>Rhinoplasties, niveau 1</t>
  </si>
  <si>
    <t>03C092</t>
  </si>
  <si>
    <t>Rhinoplasties, niveau 2</t>
  </si>
  <si>
    <t>03C09J</t>
  </si>
  <si>
    <t>Rhinoplasties, en ambulatoire</t>
  </si>
  <si>
    <t>03C101</t>
  </si>
  <si>
    <t>Amygdalectomies et/ou adénoïdectomies isolées, âge inférieur à 18 ans, niveau 1</t>
  </si>
  <si>
    <t>03C102</t>
  </si>
  <si>
    <t>Amygdalectomies et/ou adénoïdectomies isolées, âge inférieur à 18 ans, niveau 2</t>
  </si>
  <si>
    <t>03C111</t>
  </si>
  <si>
    <t>Amygdalectomies et/ou adénoïdectomies isolées, âge supérieur à 17 ans, niveau 1</t>
  </si>
  <si>
    <t>03C121</t>
  </si>
  <si>
    <t>Interventions sur les amygdales et les végétations adénoïdes autres que les amygdalectomies et/ou les adénoïdectomies isolées, âge inférieur à 18 ans, niveau 1</t>
  </si>
  <si>
    <t>03C122</t>
  </si>
  <si>
    <t>Interventions sur les amygdales et les végétations adénoïdes autres que les amygdalectomies et/ou les adénoïdectomies isolées, âge inférieur à 18 ans, niveau 2</t>
  </si>
  <si>
    <t>03C131</t>
  </si>
  <si>
    <t>Interventions sur les amygdales et les végétations adénoïdes autres que les amygdalectomies et/ou les adénoïdectomies isolées, âge supérieur à 17 ans, niveau 1</t>
  </si>
  <si>
    <t>03C132</t>
  </si>
  <si>
    <t>Interventions sur les amygdales et les végétations adénoïdes autres que les amygdalectomies et/ou les adénoïdectomies isolées, âge supérieur à 17 ans, niveau 2</t>
  </si>
  <si>
    <t>03C141</t>
  </si>
  <si>
    <t>Drains transtympaniques, âge inférieur à 18 ans, niveau 1</t>
  </si>
  <si>
    <t>03C14J</t>
  </si>
  <si>
    <t>Drains transtympaniques, âge inférieur à 18 ans, en ambulatoire</t>
  </si>
  <si>
    <t>03C151</t>
  </si>
  <si>
    <t>Drains transtympaniques, âge supérieur à 17 ans, niveau 1</t>
  </si>
  <si>
    <t>03C15J</t>
  </si>
  <si>
    <t>Drains transtympaniques, âge supérieur à 17 ans, en ambulatoire</t>
  </si>
  <si>
    <t>03C161</t>
  </si>
  <si>
    <t>Autres interventions chirurgicales portant sur les oreilles, le nez, la gorge ou le cou, niveau 1</t>
  </si>
  <si>
    <t>03C162</t>
  </si>
  <si>
    <t>Autres interventions chirurgicales portant sur les oreilles, le nez, la gorge ou le cou, niveau 2</t>
  </si>
  <si>
    <t>03C163</t>
  </si>
  <si>
    <t>Autres interventions chirurgicales portant sur les oreilles, le nez, la gorge ou le cou, niveau 3</t>
  </si>
  <si>
    <t>03C164</t>
  </si>
  <si>
    <t>Autres interventions chirurgicales portant sur les oreilles, le nez, la gorge ou le cou, niveau 4</t>
  </si>
  <si>
    <t>03C16J</t>
  </si>
  <si>
    <t>Autres interventions chirurgicales portant sur les oreilles, le nez, la gorge ou le cou, en ambulatoire</t>
  </si>
  <si>
    <t>03C171</t>
  </si>
  <si>
    <t>Interventions sur la bouche, niveau 1</t>
  </si>
  <si>
    <t>03C172</t>
  </si>
  <si>
    <t>Interventions sur la bouche, niveau 2</t>
  </si>
  <si>
    <t>03C173</t>
  </si>
  <si>
    <t>Interventions sur la bouche, niveau 3</t>
  </si>
  <si>
    <t>03C17J</t>
  </si>
  <si>
    <t>Interventions sur la bouche, en ambulatoire</t>
  </si>
  <si>
    <t>03C181</t>
  </si>
  <si>
    <t>Pose d'implants cochléaires, niveau 1</t>
  </si>
  <si>
    <t>03C182</t>
  </si>
  <si>
    <t>Pose d'implants cochléaires, niveau 2</t>
  </si>
  <si>
    <t>03C191</t>
  </si>
  <si>
    <t>Ostéotomies de la face, niveau 1</t>
  </si>
  <si>
    <t>03C192</t>
  </si>
  <si>
    <t>Ostéotomies de la face, niveau 2</t>
  </si>
  <si>
    <t>03C201</t>
  </si>
  <si>
    <t>Interventions de reconstruction de l'oreille moyenne, niveau 1</t>
  </si>
  <si>
    <t>03C202</t>
  </si>
  <si>
    <t>Interventions de reconstruction de l'oreille moyenne, niveau 2</t>
  </si>
  <si>
    <t>03C20J</t>
  </si>
  <si>
    <t>Interventions de reconstruction de l'oreille moyenne, en ambulatoire</t>
  </si>
  <si>
    <t>03C211</t>
  </si>
  <si>
    <t>Interventions pour oreilles décollées, niveau 1</t>
  </si>
  <si>
    <t>03C21J</t>
  </si>
  <si>
    <t>Interventions pour oreilles décollées, en ambulatoire</t>
  </si>
  <si>
    <t>03C241</t>
  </si>
  <si>
    <t>Interventions sur les glandes salivaires, niveau 1</t>
  </si>
  <si>
    <t>03C242</t>
  </si>
  <si>
    <t>Interventions sur les glandes salivaires, niveau 2</t>
  </si>
  <si>
    <t>03C24J</t>
  </si>
  <si>
    <t>Interventions sur les glandes salivaires, en ambulatoire</t>
  </si>
  <si>
    <t>03C251</t>
  </si>
  <si>
    <t>Interventions majeures sur la tête et le cou, niveau 1</t>
  </si>
  <si>
    <t>03C252</t>
  </si>
  <si>
    <t>Interventions majeures sur la tête et le cou, niveau 2</t>
  </si>
  <si>
    <t>03C253</t>
  </si>
  <si>
    <t>Interventions majeures sur la tête et le cou, niveau 3</t>
  </si>
  <si>
    <t>03C254</t>
  </si>
  <si>
    <t>Interventions majeures sur la tête et le cou, niveau 4</t>
  </si>
  <si>
    <t>03C261</t>
  </si>
  <si>
    <t>Autres interventions sur la tête et le cou, niveau 1</t>
  </si>
  <si>
    <t>03C262</t>
  </si>
  <si>
    <t>Autres interventions sur la tête et le cou, niveau 2</t>
  </si>
  <si>
    <t>03C263</t>
  </si>
  <si>
    <t>Autres interventions sur la tête et le cou, niveau 3</t>
  </si>
  <si>
    <t>03C264</t>
  </si>
  <si>
    <t>Autres interventions sur la tête et le cou, niveau 4</t>
  </si>
  <si>
    <t>03C05T</t>
  </si>
  <si>
    <t>Réparations de fissures labiale et palatine, très courte durée</t>
  </si>
  <si>
    <t>03C19J</t>
  </si>
  <si>
    <t>Ostéotomies de la face, en ambulatoire</t>
  </si>
  <si>
    <t>03C27J</t>
  </si>
  <si>
    <t>Interventions sur les amygdales, en ambulatoire</t>
  </si>
  <si>
    <t>03C28J</t>
  </si>
  <si>
    <t>Interventions sur les végétations adénoïdes, en ambulatoire</t>
  </si>
  <si>
    <t>03C291</t>
  </si>
  <si>
    <t>Autres interventions sur l'oreille, le nez ou la gorge pour tumeurs malignes, niveau 1</t>
  </si>
  <si>
    <t>03C292</t>
  </si>
  <si>
    <t>Autres interventions sur l'oreille, le nez ou la gorge pour tumeurs malignes, niveau 2</t>
  </si>
  <si>
    <t>03C293</t>
  </si>
  <si>
    <t>Autres interventions sur l'oreille, le nez ou la gorge pour tumeurs malignes, niveau 3</t>
  </si>
  <si>
    <t>03C294</t>
  </si>
  <si>
    <t>Autres interventions sur l'oreille, le nez ou la gorge pour tumeurs malignes, niveau 4</t>
  </si>
  <si>
    <t>03C29J</t>
  </si>
  <si>
    <t>Autres interventions sur l'oreille, le nez ou la gorge pour tumeurs malignes, en ambulatoire</t>
  </si>
  <si>
    <t>03C301</t>
  </si>
  <si>
    <t>Interventions sur l'oreille externe, niveau 1</t>
  </si>
  <si>
    <t>03C30J</t>
  </si>
  <si>
    <t>Interventions sur l'oreille externe, en ambulatoire</t>
  </si>
  <si>
    <t>03K021</t>
  </si>
  <si>
    <t>Affections de la bouche et des dents avec certaines extractions, réparations et prothèses dentaires, niveau 1</t>
  </si>
  <si>
    <t>03K022</t>
  </si>
  <si>
    <t>Affections de la bouche et des dents avec certaines extractions, réparations et prothèses dentaires, niveau 2</t>
  </si>
  <si>
    <t>03K02J</t>
  </si>
  <si>
    <t>Affections de la bouche et des dents avec certaines extractions, réparations et prothèses dentaires, en ambulatoire</t>
  </si>
  <si>
    <t>03K03J</t>
  </si>
  <si>
    <t>Séjours comprenant une endoscopie oto-rhino-laryngologique, en ambulatoire</t>
  </si>
  <si>
    <t>03K04J</t>
  </si>
  <si>
    <t>Séjours comprenant certains actes non opératoires de la CMD 03, en ambulatoire</t>
  </si>
  <si>
    <t>03M021</t>
  </si>
  <si>
    <t>Traumatismes et déformations du nez, niveau 1</t>
  </si>
  <si>
    <t>03M022</t>
  </si>
  <si>
    <t>Traumatismes et déformations du nez, niveau 2</t>
  </si>
  <si>
    <t>03M031</t>
  </si>
  <si>
    <t>Otites moyennes et autres infections des voies aériennes supérieures, âge inférieur à 18 ans, niveau 1</t>
  </si>
  <si>
    <t>03M032</t>
  </si>
  <si>
    <t>Otites moyennes et autres infections des voies aériennes supérieures, âge inférieur à 18 ans, niveau 2</t>
  </si>
  <si>
    <t>03M033</t>
  </si>
  <si>
    <t>Otites moyennes et autres infections des voies aériennes supérieures, âge inférieur à 18 ans, niveau 3</t>
  </si>
  <si>
    <t>03M041</t>
  </si>
  <si>
    <t>Otites moyennes et autres infections des voies aériennes supérieures, âge supérieur à 17 ans, niveau 1</t>
  </si>
  <si>
    <t>03M042</t>
  </si>
  <si>
    <t>Otites moyennes et autres infections des voies aériennes supérieures, âge supérieur à 17 ans, niveau 2</t>
  </si>
  <si>
    <t>03M043</t>
  </si>
  <si>
    <t>Otites moyennes et autres infections des voies aériennes supérieures, âge supérieur à 17 ans, niveau 3</t>
  </si>
  <si>
    <t>03M044</t>
  </si>
  <si>
    <t>Otites moyennes et autres infections des voies aériennes supérieures, âge supérieur à 17 ans, niveau 4</t>
  </si>
  <si>
    <t>03M051</t>
  </si>
  <si>
    <t>Troubles de l'équilibre, niveau 1</t>
  </si>
  <si>
    <t>03M052</t>
  </si>
  <si>
    <t>Troubles de l'équilibre, niveau 2</t>
  </si>
  <si>
    <t>03M053</t>
  </si>
  <si>
    <t>Troubles de l'équilibre, niveau 3</t>
  </si>
  <si>
    <t>03M061</t>
  </si>
  <si>
    <t>Epistaxis, niveau 1</t>
  </si>
  <si>
    <t>03M062</t>
  </si>
  <si>
    <t>Epistaxis, niveau 2</t>
  </si>
  <si>
    <t>03M063</t>
  </si>
  <si>
    <t>Epistaxis, niveau 3</t>
  </si>
  <si>
    <t>03M071</t>
  </si>
  <si>
    <t>Tumeurs malignes des oreilles, du nez, de la gorge ou de la bouche, niveau 1</t>
  </si>
  <si>
    <t>03M072</t>
  </si>
  <si>
    <t>Tumeurs malignes des oreilles, du nez, de la gorge ou de la bouche, niveau 2</t>
  </si>
  <si>
    <t>03M073</t>
  </si>
  <si>
    <t>Tumeurs malignes des oreilles, du nez, de la gorge ou de la bouche, niveau 3</t>
  </si>
  <si>
    <t>03M074</t>
  </si>
  <si>
    <t>Tumeurs malignes des oreilles, du nez, de la gorge ou de la bouche, niveau 4</t>
  </si>
  <si>
    <t>03M07T</t>
  </si>
  <si>
    <t>Tumeurs malignes des oreilles, du nez, de la gorge ou de la bouche, très courte durée</t>
  </si>
  <si>
    <t>03M081</t>
  </si>
  <si>
    <t>Autres diagnostics portant sur les oreilles, le nez, la gorge ou la bouche, âge inférieur à 18 ans, niveau 1</t>
  </si>
  <si>
    <t>03M082</t>
  </si>
  <si>
    <t>Autres diagnostics portant sur les oreilles, le nez, la gorge ou la bouche, âge inférieur à 18 ans, niveau 2</t>
  </si>
  <si>
    <t>03M083</t>
  </si>
  <si>
    <t>Autres diagnostics portant sur les oreilles, le nez, la gorge ou la bouche, âge inférieur à 18 ans, niveau 3</t>
  </si>
  <si>
    <t>03M084</t>
  </si>
  <si>
    <t>Autres diagnostics portant sur les oreilles, le nez, la gorge ou la bouche, âge inférieur à 18 ans, niveau 4</t>
  </si>
  <si>
    <t>03M091</t>
  </si>
  <si>
    <t>Autres diagnostics portant sur les oreilles, le nez, la gorge ou la bouche, âge supérieur à 17 ans, niveau 1</t>
  </si>
  <si>
    <t>03M092</t>
  </si>
  <si>
    <t>Autres diagnostics portant sur les oreilles, le nez, la gorge ou la bouche, âge supérieur à 17 ans, niveau 2</t>
  </si>
  <si>
    <t>03M093</t>
  </si>
  <si>
    <t>Autres diagnostics portant sur les oreilles, le nez, la gorge ou la bouche, âge supérieur à 17 ans, niveau 3</t>
  </si>
  <si>
    <t>03M094</t>
  </si>
  <si>
    <t>Autres diagnostics portant sur les oreilles, le nez, la gorge ou la bouche, âge supérieur à 17 ans, niveau 4</t>
  </si>
  <si>
    <t>03M09T</t>
  </si>
  <si>
    <t>Autres diagnostics portant sur les oreilles, le nez, la gorge ou la bouche, âge supérieur à 17 ans, très courte durée</t>
  </si>
  <si>
    <t>03M101</t>
  </si>
  <si>
    <t>Affections de la bouche et des dents sans certaines extractions, réparations ou prothèses dentaires, âge inférieur à 18 ans, niveau 1</t>
  </si>
  <si>
    <t>03M102</t>
  </si>
  <si>
    <t>Affections de la bouche et des dents sans certaines extractions, réparations ou prothèses dentaires, âge inférieur à 18 ans, niveau 2</t>
  </si>
  <si>
    <t>03M111</t>
  </si>
  <si>
    <t>Affections de la bouche et des dents sans certaines extractions, réparations ou prothèses dentaires, âge supérieur à 17 ans, niveau 1</t>
  </si>
  <si>
    <t>03M112</t>
  </si>
  <si>
    <t>Affections de la bouche et des dents sans certaines extractions, réparations ou prothèses dentaires, âge supérieur à 17 ans, niveau 2</t>
  </si>
  <si>
    <t>03M113</t>
  </si>
  <si>
    <t>Affections de la bouche et des dents sans certaines extractions, réparations ou prothèses dentaires, âge supérieur à 17 ans, niveau 3</t>
  </si>
  <si>
    <t>03M114</t>
  </si>
  <si>
    <t>Affections de la bouche et des dents sans certaines extractions, réparations ou prothèses dentaires, âge supérieur à 17 ans, niveau 4</t>
  </si>
  <si>
    <t>03M121</t>
  </si>
  <si>
    <t>Infections aigües sévères des voies aériennes supérieures, âge inférieur à 18 ans, niveau 1</t>
  </si>
  <si>
    <t>03M122</t>
  </si>
  <si>
    <t>Infections aigües sévères des voies aériennes supérieures, âge inférieur à 18 ans, niveau 2</t>
  </si>
  <si>
    <t>03M131</t>
  </si>
  <si>
    <t>Infections aigües sévères des voies aériennes supérieures, âge supérieur à 17 ans, niveau 1</t>
  </si>
  <si>
    <t>03M132</t>
  </si>
  <si>
    <t>Infections aigües sévères des voies aériennes supérieures, âge supérieur à 17 ans, niveau 2</t>
  </si>
  <si>
    <t>03M133</t>
  </si>
  <si>
    <t>Infections aigües sévères des voies aériennes supérieures, âge supérieur à 17 ans, niveau 3</t>
  </si>
  <si>
    <t>03M134</t>
  </si>
  <si>
    <t>Infections aigües sévères des voies aériennes supérieures, âge supérieur à 17 ans, niveau 4</t>
  </si>
  <si>
    <t>03M14Z</t>
  </si>
  <si>
    <t>Explorations et surveillance pour affections ORL</t>
  </si>
  <si>
    <t>03M15Z</t>
  </si>
  <si>
    <t>Symptômes et autres recours aux soins de la CMD 03</t>
  </si>
  <si>
    <t>03M02T</t>
  </si>
  <si>
    <t>Traumatismes et déformations du nez, très courte durée</t>
  </si>
  <si>
    <t>03M03T</t>
  </si>
  <si>
    <t>Otites moyennes et autres infections des voies aériennes supérieures, âge inférieur à 18 ans, très courte durée</t>
  </si>
  <si>
    <t>03M04T</t>
  </si>
  <si>
    <t>Otites moyennes et autres infections des voies aériennes supérieures, âge supérieur à 17 ans, très courte durée</t>
  </si>
  <si>
    <t>03M05T</t>
  </si>
  <si>
    <t>Troubles de l'équilibre, très courte durée</t>
  </si>
  <si>
    <t>03M06T</t>
  </si>
  <si>
    <t>Epistaxis, très courte durée</t>
  </si>
  <si>
    <t>03M08T</t>
  </si>
  <si>
    <t>Autres diagnostics portant sur les oreilles, le nez, la gorge ou la bouche, âge inférieur à 18 ans, très courte durée</t>
  </si>
  <si>
    <t>03M10T</t>
  </si>
  <si>
    <t>Affections de la bouche et des dents sans certaines extractions, réparations ou prothèses dentaires, âge inférieur à 18 ans, très courte durée</t>
  </si>
  <si>
    <t>03M11T</t>
  </si>
  <si>
    <t>Affections de la bouche et des dents sans certaines extractions, réparations ou prothèses dentaires, âge supérieur à 17 ans, très courte durée</t>
  </si>
  <si>
    <t>03M15T</t>
  </si>
  <si>
    <t>Symptômes et autres recours aux soins de la CMD 03, très courte durée</t>
  </si>
  <si>
    <t>04C021</t>
  </si>
  <si>
    <t>Interventions majeures sur le thorax, niveau 1</t>
  </si>
  <si>
    <t>04C022</t>
  </si>
  <si>
    <t>Interventions majeures sur le thorax, niveau 2</t>
  </si>
  <si>
    <t>04C023</t>
  </si>
  <si>
    <t>Interventions majeures sur le thorax, niveau 3</t>
  </si>
  <si>
    <t>04C024</t>
  </si>
  <si>
    <t>Interventions majeures sur le thorax, niveau 4</t>
  </si>
  <si>
    <t>04C031</t>
  </si>
  <si>
    <t>Autres interventions chirurgicales sur le système respiratoire, niveau 1</t>
  </si>
  <si>
    <t>04C032</t>
  </si>
  <si>
    <t>Autres interventions chirurgicales sur le système respiratoire, niveau 2</t>
  </si>
  <si>
    <t>04C033</t>
  </si>
  <si>
    <t>Autres interventions chirurgicales sur le système respiratoire, niveau 3</t>
  </si>
  <si>
    <t>04C034</t>
  </si>
  <si>
    <t>Autres interventions chirurgicales sur le système respiratoire, niveau 4</t>
  </si>
  <si>
    <t>04C041</t>
  </si>
  <si>
    <t>Interventions sous thoracoscopie, niveau 1</t>
  </si>
  <si>
    <t>04C042</t>
  </si>
  <si>
    <t>Interventions sous thoracoscopie, niveau 2</t>
  </si>
  <si>
    <t>04C043</t>
  </si>
  <si>
    <t>Interventions sous thoracoscopie, niveau 3</t>
  </si>
  <si>
    <t>04C044</t>
  </si>
  <si>
    <t>Interventions sous thoracoscopie, niveau 4</t>
  </si>
  <si>
    <t>04K02J</t>
  </si>
  <si>
    <t>Séjours comprenant une endoscopie bronchique, en ambulatoire</t>
  </si>
  <si>
    <t>04M021</t>
  </si>
  <si>
    <t>Bronchites et asthme, âge inférieur à 18 ans, niveau 1</t>
  </si>
  <si>
    <t>04M022</t>
  </si>
  <si>
    <t>Bronchites et asthme, âge inférieur à 18 ans, niveau 2</t>
  </si>
  <si>
    <t>04M023</t>
  </si>
  <si>
    <t>Bronchites et asthme, âge inférieur à 18 ans, niveau 3</t>
  </si>
  <si>
    <t>04M024</t>
  </si>
  <si>
    <t>Bronchites et asthme, âge inférieur à 18 ans, niveau 4</t>
  </si>
  <si>
    <t>04M031</t>
  </si>
  <si>
    <t>Bronchites et asthme, âge supérieur à 17 ans, niveau 1</t>
  </si>
  <si>
    <t>04M032</t>
  </si>
  <si>
    <t>Bronchites et asthme, âge supérieur à 17 ans, niveau 2</t>
  </si>
  <si>
    <t>04M033</t>
  </si>
  <si>
    <t>Bronchites et asthme, âge supérieur à 17 ans, niveau 3</t>
  </si>
  <si>
    <t>04M034</t>
  </si>
  <si>
    <t>Bronchites et asthme, âge supérieur à 17 ans, niveau 4</t>
  </si>
  <si>
    <t>04M041</t>
  </si>
  <si>
    <t>Pneumonies et pleurésies banales, âge inférieur à 18 ans, niveau 1</t>
  </si>
  <si>
    <t>04M042</t>
  </si>
  <si>
    <t>Pneumonies et pleurésies banales, âge inférieur à 18 ans, niveau 2</t>
  </si>
  <si>
    <t>04M043</t>
  </si>
  <si>
    <t>Pneumonies et pleurésies banales, âge inférieur à 18 ans, niveau 3</t>
  </si>
  <si>
    <t>04M044</t>
  </si>
  <si>
    <t>Pneumonies et pleurésies banales, âge inférieur à 18 ans, niveau 4</t>
  </si>
  <si>
    <t>04M051</t>
  </si>
  <si>
    <t>Pneumonies et pleurésies banales, âge supérieur à 17 ans, niveau 1</t>
  </si>
  <si>
    <t>04M052</t>
  </si>
  <si>
    <t>Pneumonies et pleurésies banales, âge supérieur à 17 ans, niveau 2</t>
  </si>
  <si>
    <t>04M053</t>
  </si>
  <si>
    <t>Pneumonies et pleurésies banales, âge supérieur à 17 ans, niveau 3</t>
  </si>
  <si>
    <t>04M054</t>
  </si>
  <si>
    <t>Pneumonies et pleurésies banales, âge supérieur à 17 ans, niveau 4</t>
  </si>
  <si>
    <t>04M061</t>
  </si>
  <si>
    <t>Infections et inflammations respiratoires, âge inférieur à 18 ans, niveau 1</t>
  </si>
  <si>
    <t>04M062</t>
  </si>
  <si>
    <t>Infections et inflammations respiratoires, âge inférieur à 18 ans, niveau 2</t>
  </si>
  <si>
    <t>04M063</t>
  </si>
  <si>
    <t>Infections et inflammations respiratoires, âge inférieur à 18 ans, niveau 3</t>
  </si>
  <si>
    <t>04M064</t>
  </si>
  <si>
    <t>Infections et inflammations respiratoires, âge inférieur à 18 ans, niveau 4</t>
  </si>
  <si>
    <t>04M06T</t>
  </si>
  <si>
    <t>Transferts et autres séjours courts pour infections et inflammations respiratoires, âge inférieur à 18 ans</t>
  </si>
  <si>
    <t>04M071</t>
  </si>
  <si>
    <t>Infections et inflammations respiratoires, âge supérieur à 17 ans, niveau 1</t>
  </si>
  <si>
    <t>04M072</t>
  </si>
  <si>
    <t>Infections et inflammations respiratoires, âge supérieur à 17 ans, niveau 2</t>
  </si>
  <si>
    <t>04M073</t>
  </si>
  <si>
    <t>Infections et inflammations respiratoires, âge supérieur à 17 ans, niveau 3</t>
  </si>
  <si>
    <t>04M074</t>
  </si>
  <si>
    <t>Infections et inflammations respiratoires, âge supérieur à 17 ans, niveau 4</t>
  </si>
  <si>
    <t>04M07T</t>
  </si>
  <si>
    <t>Transferts et autres séjours courts pour infections et inflammations respiratoires, âge supérieur à 17 ans</t>
  </si>
  <si>
    <t>04M081</t>
  </si>
  <si>
    <t>Bronchopneumopathies chroniques, niveau 1</t>
  </si>
  <si>
    <t>04M082</t>
  </si>
  <si>
    <t>Bronchopneumopathies chroniques, niveau 2</t>
  </si>
  <si>
    <t>04M083</t>
  </si>
  <si>
    <t>Bronchopneumopathies chroniques, niveau 3</t>
  </si>
  <si>
    <t>04M084</t>
  </si>
  <si>
    <t>Bronchopneumopathies chroniques, niveau 4</t>
  </si>
  <si>
    <t>04M08T</t>
  </si>
  <si>
    <t>Bronchopneumopathies chroniques, très courte durée</t>
  </si>
  <si>
    <t>04M091</t>
  </si>
  <si>
    <t>Tumeurs de l'appareil respiratoire, niveau 1</t>
  </si>
  <si>
    <t>04M092</t>
  </si>
  <si>
    <t>Tumeurs de l'appareil respiratoire, niveau 2</t>
  </si>
  <si>
    <t>04M093</t>
  </si>
  <si>
    <t>Tumeurs de l'appareil respiratoire, niveau 3</t>
  </si>
  <si>
    <t>04M094</t>
  </si>
  <si>
    <t>Tumeurs de l'appareil respiratoire, niveau 4</t>
  </si>
  <si>
    <t>04M09T</t>
  </si>
  <si>
    <t>Tumeurs de l'appareil respiratoire, très courte durée</t>
  </si>
  <si>
    <t>04M101</t>
  </si>
  <si>
    <t>Embolies pulmonaires, niveau 1</t>
  </si>
  <si>
    <t>04M102</t>
  </si>
  <si>
    <t>Embolies pulmonaires, niveau 2</t>
  </si>
  <si>
    <t>04M103</t>
  </si>
  <si>
    <t>Embolies pulmonaires, niveau 3</t>
  </si>
  <si>
    <t>04M104</t>
  </si>
  <si>
    <t>Embolies pulmonaires, niveau 4</t>
  </si>
  <si>
    <t>04M10T</t>
  </si>
  <si>
    <t>Embolies pulmonaires, très courte durée</t>
  </si>
  <si>
    <t>04M111</t>
  </si>
  <si>
    <t>Signes et symptômes respiratoires, niveau 1</t>
  </si>
  <si>
    <t>04M112</t>
  </si>
  <si>
    <t>Signes et symptômes respiratoires, niveau 2</t>
  </si>
  <si>
    <t>04M113</t>
  </si>
  <si>
    <t>Signes et symptômes respiratoires, niveau 3</t>
  </si>
  <si>
    <t>04M114</t>
  </si>
  <si>
    <t>Signes et symptômes respiratoires, niveau 4</t>
  </si>
  <si>
    <t>04M121</t>
  </si>
  <si>
    <t>Pneumothorax, niveau 1</t>
  </si>
  <si>
    <t>04M122</t>
  </si>
  <si>
    <t>Pneumothorax, niveau 2</t>
  </si>
  <si>
    <t>04M123</t>
  </si>
  <si>
    <t>Pneumothorax, niveau 3</t>
  </si>
  <si>
    <t>04M124</t>
  </si>
  <si>
    <t>Pneumothorax, niveau 4</t>
  </si>
  <si>
    <t>04M12T</t>
  </si>
  <si>
    <t>Pneumothorax, très courte durée</t>
  </si>
  <si>
    <t>04M131</t>
  </si>
  <si>
    <t>Oedème pulmonaire et détresse respiratoire, niveau 1</t>
  </si>
  <si>
    <t>04M132</t>
  </si>
  <si>
    <t>Oedème pulmonaire et détresse respiratoire, niveau 2</t>
  </si>
  <si>
    <t>04M133</t>
  </si>
  <si>
    <t>Oedème pulmonaire et détresse respiratoire, niveau 3</t>
  </si>
  <si>
    <t>04M134</t>
  </si>
  <si>
    <t>Oedème pulmonaire et détresse respiratoire, niveau 4</t>
  </si>
  <si>
    <t>04M13T</t>
  </si>
  <si>
    <t>Oedème pulmonaire et détresse respiratoire, très courte durée</t>
  </si>
  <si>
    <t>04M141</t>
  </si>
  <si>
    <t>Maladies pulmonaires interstitielles, niveau 1</t>
  </si>
  <si>
    <t>04M142</t>
  </si>
  <si>
    <t>Maladies pulmonaires interstitielles, niveau 2</t>
  </si>
  <si>
    <t>04M143</t>
  </si>
  <si>
    <t>Maladies pulmonaires interstitielles, niveau 3</t>
  </si>
  <si>
    <t>04M144</t>
  </si>
  <si>
    <t>Maladies pulmonaires interstitielles, niveau 4</t>
  </si>
  <si>
    <t>04M14T</t>
  </si>
  <si>
    <t>Maladies pulmonaires interstitielles, très courte durée</t>
  </si>
  <si>
    <t>04M151</t>
  </si>
  <si>
    <t>Autres diagnostics portant sur le système respiratoire, niveau 1</t>
  </si>
  <si>
    <t>04M152</t>
  </si>
  <si>
    <t>Autres diagnostics portant sur le système respiratoire, niveau 2</t>
  </si>
  <si>
    <t>04M153</t>
  </si>
  <si>
    <t>Autres diagnostics portant sur le système respiratoire, niveau 3</t>
  </si>
  <si>
    <t>04M154</t>
  </si>
  <si>
    <t>Autres diagnostics portant sur le système respiratoire, niveau 4</t>
  </si>
  <si>
    <t>04M15T</t>
  </si>
  <si>
    <t>Autres diagnostics portant sur le système respiratoire, très courte durée</t>
  </si>
  <si>
    <t>04M161</t>
  </si>
  <si>
    <t>Traumatismes thoraciques, niveau 1</t>
  </si>
  <si>
    <t>04M162</t>
  </si>
  <si>
    <t>Traumatismes thoraciques, niveau 2</t>
  </si>
  <si>
    <t>04M163</t>
  </si>
  <si>
    <t>Traumatismes thoraciques, niveau 3</t>
  </si>
  <si>
    <t>04M164</t>
  </si>
  <si>
    <t>Traumatismes thoraciques, niveau 4</t>
  </si>
  <si>
    <t>04M16T</t>
  </si>
  <si>
    <t>Traumatismes thoraciques, très courte durée</t>
  </si>
  <si>
    <t>04M171</t>
  </si>
  <si>
    <t>Epanchements pleuraux, niveau 1</t>
  </si>
  <si>
    <t>04M172</t>
  </si>
  <si>
    <t>Epanchements pleuraux, niveau 2</t>
  </si>
  <si>
    <t>04M173</t>
  </si>
  <si>
    <t>Epanchements pleuraux, niveau 3</t>
  </si>
  <si>
    <t>04M174</t>
  </si>
  <si>
    <t>Epanchements pleuraux, niveau 4</t>
  </si>
  <si>
    <t>04M17T</t>
  </si>
  <si>
    <t>Epanchements pleuraux, très courte durée</t>
  </si>
  <si>
    <t>04M181</t>
  </si>
  <si>
    <t>Bronchiolites, niveau 1</t>
  </si>
  <si>
    <t>04M182</t>
  </si>
  <si>
    <t>Bronchiolites, niveau 2</t>
  </si>
  <si>
    <t>04M183</t>
  </si>
  <si>
    <t>Bronchiolites, niveau 3</t>
  </si>
  <si>
    <t>04M184</t>
  </si>
  <si>
    <t>Bronchiolites, niveau 4</t>
  </si>
  <si>
    <t>04M191</t>
  </si>
  <si>
    <t>Tuberculoses, niveau 1</t>
  </si>
  <si>
    <t>04M192</t>
  </si>
  <si>
    <t>Tuberculoses, niveau 2</t>
  </si>
  <si>
    <t>04M193</t>
  </si>
  <si>
    <t>Tuberculoses, niveau 3</t>
  </si>
  <si>
    <t>04M194</t>
  </si>
  <si>
    <t>Tuberculoses, niveau 4</t>
  </si>
  <si>
    <t>04M19T</t>
  </si>
  <si>
    <t>Tuberculoses, très courte durée</t>
  </si>
  <si>
    <t>04M201</t>
  </si>
  <si>
    <t>Bronchopneumopathies chroniques surinfectées, niveau 1</t>
  </si>
  <si>
    <t>04M202</t>
  </si>
  <si>
    <t>Bronchopneumopathies chroniques surinfectées, niveau 2</t>
  </si>
  <si>
    <t>04M203</t>
  </si>
  <si>
    <t>Bronchopneumopathies chroniques surinfectées, niveau 3</t>
  </si>
  <si>
    <t>04M204</t>
  </si>
  <si>
    <t>Bronchopneumopathies chroniques surinfectées, niveau 4</t>
  </si>
  <si>
    <t>04M20T</t>
  </si>
  <si>
    <t>Bronchopneumopathies chroniques surinfectées, très courte durée</t>
  </si>
  <si>
    <t>04M211</t>
  </si>
  <si>
    <t>Suivis de greffe pulmonaire, niveau 1</t>
  </si>
  <si>
    <t>04M212</t>
  </si>
  <si>
    <t>Suivis de greffe pulmonaire, niveau 2</t>
  </si>
  <si>
    <t>04M22Z</t>
  </si>
  <si>
    <t>Explorations et surveillance pour affections de l'appareil respiratoire</t>
  </si>
  <si>
    <t>04M23T</t>
  </si>
  <si>
    <t>Autres symptômes et recours aux soins de la CMD 04, très courte durée</t>
  </si>
  <si>
    <t>04M23Z</t>
  </si>
  <si>
    <t>Autres symptômes et recours aux soins de la CMD 04</t>
  </si>
  <si>
    <t>04M24E</t>
  </si>
  <si>
    <t>Affections de la CMD 04 avec décès : séjours de moins de 2 jours</t>
  </si>
  <si>
    <t>04M251</t>
  </si>
  <si>
    <t>Grippes, niveau 1</t>
  </si>
  <si>
    <t>04M252</t>
  </si>
  <si>
    <t>Grippes, niveau 2</t>
  </si>
  <si>
    <t>04M253</t>
  </si>
  <si>
    <t>Grippes, niveau 3</t>
  </si>
  <si>
    <t>04M254</t>
  </si>
  <si>
    <t>Grippes, niveau 4</t>
  </si>
  <si>
    <t>04M25T</t>
  </si>
  <si>
    <t>Grippes, très courte durée</t>
  </si>
  <si>
    <t>04M261</t>
  </si>
  <si>
    <t>Fibroses kystiques avec manifestations pulmonaires, niveau 1</t>
  </si>
  <si>
    <t>04M262</t>
  </si>
  <si>
    <t>Fibroses kystiques avec manifestations pulmonaires, niveau 2</t>
  </si>
  <si>
    <t>04M263</t>
  </si>
  <si>
    <t>Fibroses kystiques avec manifestations pulmonaires, niveau 3</t>
  </si>
  <si>
    <t>04M264</t>
  </si>
  <si>
    <t>Fibroses kystiques avec manifestations pulmonaires, niveau 4</t>
  </si>
  <si>
    <t>04M26T</t>
  </si>
  <si>
    <t>Fibroses kystiques avec manifestations pulmonaires, très courte durée</t>
  </si>
  <si>
    <t>04M02T</t>
  </si>
  <si>
    <t>Bronchites et asthme, âge inférieur à 18 ans, très courte durée</t>
  </si>
  <si>
    <t>04M03T</t>
  </si>
  <si>
    <t>Bronchites et asthme, âge supérieur à 17 ans, très courte durée</t>
  </si>
  <si>
    <t>04M05T</t>
  </si>
  <si>
    <t>Transferts et autres séjours pour pneumonies et pleurésies banales, âge supérieur à 17 ans</t>
  </si>
  <si>
    <t>04M18T</t>
  </si>
  <si>
    <t>Bronchiolites, très courte durée</t>
  </si>
  <si>
    <t>04M271</t>
  </si>
  <si>
    <t>Autres affections respiratoires concernant majoritairement la petite enfance, niveau 1</t>
  </si>
  <si>
    <t>04M272</t>
  </si>
  <si>
    <t>Autres affections respiratoires concernant majoritairement la petite enfance, niveau 2</t>
  </si>
  <si>
    <t>04M273</t>
  </si>
  <si>
    <t>Autres affections respiratoires concernant majoritairement la petite enfance, niveau 3</t>
  </si>
  <si>
    <t>04M274</t>
  </si>
  <si>
    <t>Autres affections respiratoires concernant majoritairement la petite enfance, niveau 4</t>
  </si>
  <si>
    <t>05C021</t>
  </si>
  <si>
    <t>Chirurgie de remplacement valvulaire avec circulation extracorporelle et avec cathétérisme cardiaque ou coronarographie, niveau 1</t>
  </si>
  <si>
    <t>05C022</t>
  </si>
  <si>
    <t>Chirurgie de remplacement valvulaire avec circulation extracorporelle et avec cathétérisme cardiaque ou coronarographie, niveau 2</t>
  </si>
  <si>
    <t>05C023</t>
  </si>
  <si>
    <t>Chirurgie de remplacement valvulaire avec circulation extracorporelle et avec cathétérisme cardiaque ou coronarographie, niveau 3</t>
  </si>
  <si>
    <t>05C024</t>
  </si>
  <si>
    <t>Chirurgie de remplacement valvulaire avec circulation extracorporelle et avec cathétérisme cardiaque ou coronarographie, niveau 4</t>
  </si>
  <si>
    <t>05C031</t>
  </si>
  <si>
    <t>Chirurgie de remplacement valvulaire avec circulation extracorporelle, sans cathétérisme cardiaque, ni coronarographie, niveau 1</t>
  </si>
  <si>
    <t>05C032</t>
  </si>
  <si>
    <t>Chirurgie de remplacement valvulaire avec circulation extracorporelle, sans cathétérisme cardiaque, ni coronarographie, niveau 2</t>
  </si>
  <si>
    <t>05C033</t>
  </si>
  <si>
    <t>Chirurgie de remplacement valvulaire avec circulation extracorporelle, sans cathétérisme cardiaque, ni coronarographie, niveau 3</t>
  </si>
  <si>
    <t>05C034</t>
  </si>
  <si>
    <t>Chirurgie de remplacement valvulaire avec circulation extracorporelle, sans cathétérisme cardiaque, ni coronarographie, niveau 4</t>
  </si>
  <si>
    <t>05C041</t>
  </si>
  <si>
    <t>Pontages aortocoronariens avec cathétérisme cardiaque ou coronarographie, niveau 1</t>
  </si>
  <si>
    <t>05C042</t>
  </si>
  <si>
    <t>Pontages aortocoronariens avec cathétérisme cardiaque ou coronarographie, niveau 2</t>
  </si>
  <si>
    <t>05C043</t>
  </si>
  <si>
    <t>Pontages aortocoronariens avec cathétérisme cardiaque ou coronarographie, niveau 3</t>
  </si>
  <si>
    <t>05C044</t>
  </si>
  <si>
    <t>Pontages aortocoronariens avec cathétérisme cardiaque ou coronarographie, niveau 4</t>
  </si>
  <si>
    <t>05C051</t>
  </si>
  <si>
    <t>Pontages aortocoronariens sans cathétérisme cardiaque, ni coronarographie, niveau 1</t>
  </si>
  <si>
    <t>05C052</t>
  </si>
  <si>
    <t>Pontages aortocoronariens sans cathétérisme cardiaque, ni coronarographie, niveau 2</t>
  </si>
  <si>
    <t>05C053</t>
  </si>
  <si>
    <t>Pontages aortocoronariens sans cathétérisme cardiaque, ni coronarographie, niveau 3</t>
  </si>
  <si>
    <t>05C054</t>
  </si>
  <si>
    <t>Pontages aortocoronariens sans cathétérisme cardiaque, ni coronarographie, niveau 4</t>
  </si>
  <si>
    <t>05C061</t>
  </si>
  <si>
    <t>Autres interventions cardiothoraciques, âge supérieur à 1 an, ou vasculaires quel que soit l'âge, avec circulation extracorporelle, niveau 1</t>
  </si>
  <si>
    <t>05C062</t>
  </si>
  <si>
    <t>Autres interventions cardiothoraciques, âge supérieur à 1 an, ou vasculaires quel que soit l'âge, avec circulation extracorporelle, niveau 2</t>
  </si>
  <si>
    <t>05C063</t>
  </si>
  <si>
    <t>Autres interventions cardiothoraciques, âge supérieur à 1 an, ou vasculaires quel que soit l'âge, avec circulation extracorporelle, niveau 3</t>
  </si>
  <si>
    <t>05C064</t>
  </si>
  <si>
    <t>Autres interventions cardiothoraciques, âge supérieur à 1 an, ou vasculaires quel que soit l'âge, avec circulation extracorporelle, niveau 4</t>
  </si>
  <si>
    <t>05C071</t>
  </si>
  <si>
    <t>Autres interventions cardiothoraciques, âge inférieur à 2 ans, avec circulation extracorporelle, niveau 1</t>
  </si>
  <si>
    <t>05C072</t>
  </si>
  <si>
    <t>Autres interventions cardiothoraciques, âge inférieur à 2 ans, avec circulation extracorporelle, niveau 2</t>
  </si>
  <si>
    <t>05C073</t>
  </si>
  <si>
    <t>Autres interventions cardiothoraciques, âge inférieur à 2 ans, avec circulation extracorporelle, niveau 3</t>
  </si>
  <si>
    <t>05C074</t>
  </si>
  <si>
    <t>Autres interventions cardiothoraciques, âge inférieur à 2 ans, avec circulation extracorporelle, niveau 4</t>
  </si>
  <si>
    <t>05C081</t>
  </si>
  <si>
    <t>Autres interventions cardiothoraciques, âge supérieur à 1 an, ou vasculaires quel que soit l'âge, sans circulation extracorporelle, niveau 1</t>
  </si>
  <si>
    <t>05C082</t>
  </si>
  <si>
    <t>Autres interventions cardiothoraciques, âge supérieur à 1 an, ou vasculaires quel que soit l'âge, sans circulation extracorporelle, niveau 2</t>
  </si>
  <si>
    <t>05C083</t>
  </si>
  <si>
    <t>Autres interventions cardiothoraciques, âge supérieur à 1 an, ou vasculaires quel que soit l'âge, sans circulation extracorporelle, niveau 3</t>
  </si>
  <si>
    <t>05C084</t>
  </si>
  <si>
    <t>Autres interventions cardiothoraciques, âge supérieur à 1 an, ou vasculaires quel que soit l'âge, sans circulation extracorporelle, niveau 4</t>
  </si>
  <si>
    <t>05C092</t>
  </si>
  <si>
    <t>Autres interventions cardiothoraciques, âge inférieur à 2 ans, sans circulation extracorporelle, niveau 2</t>
  </si>
  <si>
    <t>05C093</t>
  </si>
  <si>
    <t>Autres interventions cardiothoraciques, âge inférieur à 2 ans, sans circulation extracorporelle, niveau 3</t>
  </si>
  <si>
    <t>05C094</t>
  </si>
  <si>
    <t>Autres interventions cardiothoraciques, âge inférieur à 2 ans, sans circulation extracorporelle, niveau 4</t>
  </si>
  <si>
    <t>05C101</t>
  </si>
  <si>
    <t>Chirurgie majeure de revascularisation, niveau 1</t>
  </si>
  <si>
    <t>05C102</t>
  </si>
  <si>
    <t>Chirurgie majeure de revascularisation, niveau 2</t>
  </si>
  <si>
    <t>05C103</t>
  </si>
  <si>
    <t>Chirurgie majeure de revascularisation, niveau 3</t>
  </si>
  <si>
    <t>05C104</t>
  </si>
  <si>
    <t>Chirurgie majeure de revascularisation, niveau 4</t>
  </si>
  <si>
    <t>05C111</t>
  </si>
  <si>
    <t>Autres interventions de chirurgie vasculaire, niveau 1</t>
  </si>
  <si>
    <t>05C112</t>
  </si>
  <si>
    <t>Autres interventions de chirurgie vasculaire, niveau 2</t>
  </si>
  <si>
    <t>05C113</t>
  </si>
  <si>
    <t>Autres interventions de chirurgie vasculaire, niveau 3</t>
  </si>
  <si>
    <t>05C114</t>
  </si>
  <si>
    <t>Autres interventions de chirurgie vasculaire, niveau 4</t>
  </si>
  <si>
    <t>05C121</t>
  </si>
  <si>
    <t>Amputations du membre inférieur, sauf des orteils, pour troubles circulatoires, niveau 1</t>
  </si>
  <si>
    <t>05C122</t>
  </si>
  <si>
    <t>Amputations du membre inférieur, sauf des orteils, pour troubles circulatoires, niveau 2</t>
  </si>
  <si>
    <t>05C123</t>
  </si>
  <si>
    <t>Amputations du membre inférieur, sauf des orteils, pour troubles circulatoires, niveau 3</t>
  </si>
  <si>
    <t>05C124</t>
  </si>
  <si>
    <t>Amputations du membre inférieur, sauf des orteils, pour troubles circulatoires, niveau 4</t>
  </si>
  <si>
    <t>05C131</t>
  </si>
  <si>
    <t>Amputations pour troubles circulatoires portant sur le membre supérieur ou les orteils, niveau 1</t>
  </si>
  <si>
    <t>05C132</t>
  </si>
  <si>
    <t>Amputations pour troubles circulatoires portant sur le membre supérieur ou les orteils, niveau 2</t>
  </si>
  <si>
    <t>05C133</t>
  </si>
  <si>
    <t>Amputations pour troubles circulatoires portant sur le membre supérieur ou les orteils, niveau 3</t>
  </si>
  <si>
    <t>05C134</t>
  </si>
  <si>
    <t>Amputations pour troubles circulatoires portant sur le membre supérieur ou les orteils, niveau 4</t>
  </si>
  <si>
    <t>05C141</t>
  </si>
  <si>
    <t>Poses d'un stimulateur cardiaque permanent avec infarctus aigu du myocarde ou insuffisance cardiaque congestive ou état de choc, niveau 1</t>
  </si>
  <si>
    <t>05C142</t>
  </si>
  <si>
    <t>Poses d'un stimulateur cardiaque permanent avec infarctus aigu du myocarde ou insuffisance cardiaque congestive ou état de choc, niveau 2</t>
  </si>
  <si>
    <t>05C143</t>
  </si>
  <si>
    <t>Poses d'un stimulateur cardiaque permanent avec infarctus aigu du myocarde ou insuffisance cardiaque congestive ou état de choc, niveau 3</t>
  </si>
  <si>
    <t>05C144</t>
  </si>
  <si>
    <t>Poses d'un stimulateur cardiaque permanent avec infarctus aigu du myocarde ou insuffisance cardiaque congestive ou état de choc, niveau 4</t>
  </si>
  <si>
    <t>05C151</t>
  </si>
  <si>
    <t>Poses d'un stimulateur cardiaque permanent sans infarctus aigu du myocarde, ni insuffisance cardiaque congestive, ni état de choc, niveau 1</t>
  </si>
  <si>
    <t>05C152</t>
  </si>
  <si>
    <t>Poses d'un stimulateur cardiaque permanent sans infarctus aigu du myocarde, ni insuffisance cardiaque congestive, ni état de choc, niveau 2</t>
  </si>
  <si>
    <t>05C153</t>
  </si>
  <si>
    <t>Poses d'un stimulateur cardiaque permanent sans infarctus aigu du myocarde, ni insuffisance cardiaque congestive, ni état de choc, niveau 3</t>
  </si>
  <si>
    <t>05C154</t>
  </si>
  <si>
    <t>Poses d'un stimulateur cardiaque permanent sans infarctus aigu du myocarde, ni insuffisance cardiaque congestive, ni état de choc, niveau 4</t>
  </si>
  <si>
    <t>05C15T</t>
  </si>
  <si>
    <t>Poses d'un stimulateur cardiaque permanent sans infarctus aigu du myocarde, ni insuffisance cardiaque congestive, ni état de choc, très courte durée</t>
  </si>
  <si>
    <t>05C171</t>
  </si>
  <si>
    <t>Ligatures de veines et éveinages, niveau 1</t>
  </si>
  <si>
    <t>05C172</t>
  </si>
  <si>
    <t>Ligatures de veines et éveinages, niveau 2</t>
  </si>
  <si>
    <t>05C17J</t>
  </si>
  <si>
    <t>Ligatures de veines et éveinages, en ambulatoire</t>
  </si>
  <si>
    <t>05C181</t>
  </si>
  <si>
    <t>Autres interventions sur le système circulatoire, niveau 1</t>
  </si>
  <si>
    <t>05C182</t>
  </si>
  <si>
    <t>Autres interventions sur le système circulatoire, niveau 2</t>
  </si>
  <si>
    <t>05C183</t>
  </si>
  <si>
    <t>Autres interventions sur le système circulatoire, niveau 3</t>
  </si>
  <si>
    <t>05C184</t>
  </si>
  <si>
    <t>Autres interventions sur le système circulatoire, niveau 4</t>
  </si>
  <si>
    <t>05C18J</t>
  </si>
  <si>
    <t>Autres interventions sur le système circulatoire, en ambulatoire</t>
  </si>
  <si>
    <t>05C191</t>
  </si>
  <si>
    <t>Poses d'un défibrillateur cardiaque, niveau 1</t>
  </si>
  <si>
    <t>05C192</t>
  </si>
  <si>
    <t>Poses d'un défibrillateur cardiaque, niveau 2</t>
  </si>
  <si>
    <t>05C193</t>
  </si>
  <si>
    <t>Poses d'un défibrillateur cardiaque, niveau 3</t>
  </si>
  <si>
    <t>05C194</t>
  </si>
  <si>
    <t>Poses d'un défibrillateur cardiaque, niveau 4</t>
  </si>
  <si>
    <t>05C19T</t>
  </si>
  <si>
    <t>Poses d'un défibrillateur cardiaque, très courte durée</t>
  </si>
  <si>
    <t>05C201</t>
  </si>
  <si>
    <t>Remplacements ou ablations chirurgicale d'électrodes ou repositionnements de boîtier de stimulation cardiaque permanente, niveau 1</t>
  </si>
  <si>
    <t>05C221</t>
  </si>
  <si>
    <t>Remplacements de stimulateurs cardiaques permanents, niveau 1</t>
  </si>
  <si>
    <t>05C222</t>
  </si>
  <si>
    <t>Remplacements de stimulateurs cardiaques permanents, niveau 2</t>
  </si>
  <si>
    <t>05C22T</t>
  </si>
  <si>
    <t>Remplacements de stimulateurs cardiaques permanents, très courte durée</t>
  </si>
  <si>
    <t>05C08T</t>
  </si>
  <si>
    <t>Transferts et autres séjours courts pour autres interventions cardiothoraciques, âge supérieur à 1 an, ou vasculaires quel que soit l'âge, sans circulation extracorporelle</t>
  </si>
  <si>
    <t>05K051</t>
  </si>
  <si>
    <t>Endoprothèses vasculaires avec infarctus du myocarde, niveau 1</t>
  </si>
  <si>
    <t>05K052</t>
  </si>
  <si>
    <t>Endoprothèses vasculaires avec infarctus du myocarde, niveau 2</t>
  </si>
  <si>
    <t>05K053</t>
  </si>
  <si>
    <t>Endoprothèses vasculaires avec infarctus du myocarde, niveau 3</t>
  </si>
  <si>
    <t>05K054</t>
  </si>
  <si>
    <t>Endoprothèses vasculaires avec infarctus du myocarde, niveau 4</t>
  </si>
  <si>
    <t>05K061</t>
  </si>
  <si>
    <t>Endoprothèses vasculaires sans infarctus du myocarde, niveau 1</t>
  </si>
  <si>
    <t>05K062</t>
  </si>
  <si>
    <t>Endoprothèses vasculaires sans infarctus du myocarde, niveau 2</t>
  </si>
  <si>
    <t>05K063</t>
  </si>
  <si>
    <t>Endoprothèses vasculaires sans infarctus du myocarde, niveau 3</t>
  </si>
  <si>
    <t>05K064</t>
  </si>
  <si>
    <t>Endoprothèses vasculaires sans infarctus du myocarde, niveau 4</t>
  </si>
  <si>
    <t>05K06T</t>
  </si>
  <si>
    <t>Endoprothèses vasculaires sans infarctus du myocarde, très courte durée</t>
  </si>
  <si>
    <t>05K101</t>
  </si>
  <si>
    <t>Actes diagnostiques par voie vasculaire, niveau 1</t>
  </si>
  <si>
    <t>05K102</t>
  </si>
  <si>
    <t>Actes diagnostiques par voie vasculaire, niveau 2</t>
  </si>
  <si>
    <t>05K103</t>
  </si>
  <si>
    <t>Actes diagnostiques par voie vasculaire, niveau 3</t>
  </si>
  <si>
    <t>05K104</t>
  </si>
  <si>
    <t>Actes diagnostiques par voie vasculaire, niveau 4</t>
  </si>
  <si>
    <t>05K10J</t>
  </si>
  <si>
    <t>Actes diagnostiques par voie vasculaire, en ambulatoire</t>
  </si>
  <si>
    <t>05K121</t>
  </si>
  <si>
    <t>Actes thérapeutiques par voie vasculaire sauf endoprothèses, âge inférieur à 18 ans, niveau 1</t>
  </si>
  <si>
    <t>05K122</t>
  </si>
  <si>
    <t>Actes thérapeutiques par voie vasculaire sauf endoprothèses, âge inférieur à 18 ans, niveau 2</t>
  </si>
  <si>
    <t>05K14Z</t>
  </si>
  <si>
    <t>Mise en place de certains accès vasculaires pour des affections de la CMD 05, séjours de moins de 2 jours</t>
  </si>
  <si>
    <t>05K151</t>
  </si>
  <si>
    <t>Surveillances de greffes de coeur avec acte diagnostique par voie vasculaire, niveau 1</t>
  </si>
  <si>
    <t>05K15J</t>
  </si>
  <si>
    <t>Surveillances de greffes de coeur avec acte diagnostique par voie vasculaire, en ambulatoire</t>
  </si>
  <si>
    <t>05K17J</t>
  </si>
  <si>
    <t>Affections cardiovasculaires sans acte opératoire de la CMD 05, avec anesthésie, en ambulatoire</t>
  </si>
  <si>
    <t>05M041</t>
  </si>
  <si>
    <t>Infarctus aigu du myocarde, niveau 1</t>
  </si>
  <si>
    <t>05M042</t>
  </si>
  <si>
    <t>Infarctus aigu du myocarde, niveau 2</t>
  </si>
  <si>
    <t>05M043</t>
  </si>
  <si>
    <t>Infarctus aigu du myocarde, niveau 3</t>
  </si>
  <si>
    <t>05M044</t>
  </si>
  <si>
    <t>Infarctus aigu du myocarde, niveau 4</t>
  </si>
  <si>
    <t>05M04T</t>
  </si>
  <si>
    <t>Infarctus aigu du myocarde, très courte durée</t>
  </si>
  <si>
    <t>05M051</t>
  </si>
  <si>
    <t>Syncopes et lipothymies, niveau 1</t>
  </si>
  <si>
    <t>05M052</t>
  </si>
  <si>
    <t>Syncopes et lipothymies, niveau 2</t>
  </si>
  <si>
    <t>05M053</t>
  </si>
  <si>
    <t>Syncopes et lipothymies, niveau 3</t>
  </si>
  <si>
    <t>05M054</t>
  </si>
  <si>
    <t>Syncopes et lipothymies, niveau 4</t>
  </si>
  <si>
    <t>05M061</t>
  </si>
  <si>
    <t>Angine de poitrine, niveau 1</t>
  </si>
  <si>
    <t>05M062</t>
  </si>
  <si>
    <t>Angine de poitrine, niveau 2</t>
  </si>
  <si>
    <t>05M063</t>
  </si>
  <si>
    <t>Angine de poitrine, niveau 3</t>
  </si>
  <si>
    <t>05M064</t>
  </si>
  <si>
    <t>Angine de poitrine, niveau 4</t>
  </si>
  <si>
    <t>05M06T</t>
  </si>
  <si>
    <t>Angine de poitrine, très courte durée</t>
  </si>
  <si>
    <t>05M071</t>
  </si>
  <si>
    <t>Thrombophlébites veineuses profondes, niveau 1</t>
  </si>
  <si>
    <t>05M072</t>
  </si>
  <si>
    <t>Thrombophlébites veineuses profondes, niveau 2</t>
  </si>
  <si>
    <t>05M073</t>
  </si>
  <si>
    <t>Thrombophlébites veineuses profondes, niveau 3</t>
  </si>
  <si>
    <t>05M074</t>
  </si>
  <si>
    <t>Thrombophlébites veineuses profondes, niveau 4</t>
  </si>
  <si>
    <t>05M07T</t>
  </si>
  <si>
    <t>Thrombophlébites veineuses profondes, très courte durée</t>
  </si>
  <si>
    <t>05M081</t>
  </si>
  <si>
    <t>Arythmies et troubles de la conduction cardiaque, niveau 1</t>
  </si>
  <si>
    <t>05M082</t>
  </si>
  <si>
    <t>Arythmies et troubles de la conduction cardiaque, niveau 2</t>
  </si>
  <si>
    <t>05M083</t>
  </si>
  <si>
    <t>Arythmies et troubles de la conduction cardiaque, niveau 3</t>
  </si>
  <si>
    <t>05M084</t>
  </si>
  <si>
    <t>Arythmies et troubles de la conduction cardiaque, niveau 4</t>
  </si>
  <si>
    <t>05M08T</t>
  </si>
  <si>
    <t>Arythmies et troubles de la conduction cardiaque, très courte durée</t>
  </si>
  <si>
    <t>05M091</t>
  </si>
  <si>
    <t>Insuffisances cardiaques et états de choc circulatoire, niveau 1</t>
  </si>
  <si>
    <t>05M092</t>
  </si>
  <si>
    <t>Insuffisances cardiaques et états de choc circulatoire, niveau 2</t>
  </si>
  <si>
    <t>05M093</t>
  </si>
  <si>
    <t>Insuffisances cardiaques et états de choc circulatoire, niveau 3</t>
  </si>
  <si>
    <t>05M094</t>
  </si>
  <si>
    <t>Insuffisances cardiaques et états de choc circulatoire, niveau 4</t>
  </si>
  <si>
    <t>05M09T</t>
  </si>
  <si>
    <t>Insuffisances cardiaques et états de choc circulatoire, très courte durée</t>
  </si>
  <si>
    <t>05M101</t>
  </si>
  <si>
    <t>Cardiopathies congénitales et valvulopathies, âge inférieur à 18 ans, niveau 1</t>
  </si>
  <si>
    <t>05M102</t>
  </si>
  <si>
    <t>Cardiopathies congénitales et valvulopathies, âge inférieur à 18 ans, niveau 2</t>
  </si>
  <si>
    <t>05M103</t>
  </si>
  <si>
    <t>Cardiopathies congénitales et valvulopathies, âge inférieur à 18 ans, niveau 3</t>
  </si>
  <si>
    <t>05M111</t>
  </si>
  <si>
    <t>Cardiopathies congénitales et valvulopathies, âge supérieur à 17 ans, niveau 1</t>
  </si>
  <si>
    <t>05M112</t>
  </si>
  <si>
    <t>Cardiopathies congénitales et valvulopathies, âge supérieur à 17 ans, niveau 2</t>
  </si>
  <si>
    <t>05M113</t>
  </si>
  <si>
    <t>Cardiopathies congénitales et valvulopathies, âge supérieur à 17 ans, niveau 3</t>
  </si>
  <si>
    <t>05M114</t>
  </si>
  <si>
    <t>Cardiopathies congénitales et valvulopathies, âge supérieur à 17 ans, niveau 4</t>
  </si>
  <si>
    <t>05M11T</t>
  </si>
  <si>
    <t>Cardiopathies congénitales et valvulopathies, âge supérieur à 17 ans, très courte durée</t>
  </si>
  <si>
    <t>05M121</t>
  </si>
  <si>
    <t>Troubles vasculaires périphériques, niveau 1</t>
  </si>
  <si>
    <t>05M122</t>
  </si>
  <si>
    <t>Troubles vasculaires périphériques, niveau 2</t>
  </si>
  <si>
    <t>05M123</t>
  </si>
  <si>
    <t>Troubles vasculaires périphériques, niveau 3</t>
  </si>
  <si>
    <t>05M124</t>
  </si>
  <si>
    <t>Troubles vasculaires périphériques, niveau 4</t>
  </si>
  <si>
    <t>05M12T</t>
  </si>
  <si>
    <t>Troubles vasculaires périphériques, très courte durée</t>
  </si>
  <si>
    <t>05M131</t>
  </si>
  <si>
    <t>Douleurs thoraciques, niveau 1</t>
  </si>
  <si>
    <t>05M132</t>
  </si>
  <si>
    <t>Douleurs thoraciques, niveau 2</t>
  </si>
  <si>
    <t>05M141</t>
  </si>
  <si>
    <t>Arrêt cardiaque, niveau 1</t>
  </si>
  <si>
    <t>05M142</t>
  </si>
  <si>
    <t>Arrêt cardiaque, niveau 2</t>
  </si>
  <si>
    <t>05M143</t>
  </si>
  <si>
    <t>Arrêt cardiaque, niveau 3</t>
  </si>
  <si>
    <t>05M144</t>
  </si>
  <si>
    <t>Arrêt cardiaque, niveau 4</t>
  </si>
  <si>
    <t>05M151</t>
  </si>
  <si>
    <t>Hypertension artérielle, niveau 1</t>
  </si>
  <si>
    <t>05M152</t>
  </si>
  <si>
    <t>Hypertension artérielle, niveau 2</t>
  </si>
  <si>
    <t>05M153</t>
  </si>
  <si>
    <t>Hypertension artérielle, niveau 3</t>
  </si>
  <si>
    <t>05M154</t>
  </si>
  <si>
    <t>Hypertension artérielle, niveau 4</t>
  </si>
  <si>
    <t>05M15T</t>
  </si>
  <si>
    <t>Hypertension artérielle, très courte durée</t>
  </si>
  <si>
    <t>05M161</t>
  </si>
  <si>
    <t>Athérosclérose coronarienne, niveau 1</t>
  </si>
  <si>
    <t>05M162</t>
  </si>
  <si>
    <t>Athérosclérose coronarienne, niveau 2</t>
  </si>
  <si>
    <t>05M163</t>
  </si>
  <si>
    <t>Athérosclérose coronarienne, niveau 3</t>
  </si>
  <si>
    <t>05M164</t>
  </si>
  <si>
    <t>Athérosclérose coronarienne, niveau 4</t>
  </si>
  <si>
    <t>05M16T</t>
  </si>
  <si>
    <t>Athérosclérose coronarienne, très courte durée</t>
  </si>
  <si>
    <t>05M171</t>
  </si>
  <si>
    <t>Autres affections de l'appareil circulatoire, niveau 1</t>
  </si>
  <si>
    <t>05M172</t>
  </si>
  <si>
    <t>Autres affections de l'appareil circulatoire, niveau 2</t>
  </si>
  <si>
    <t>05M173</t>
  </si>
  <si>
    <t>Autres affections de l'appareil circulatoire, niveau 3</t>
  </si>
  <si>
    <t>05M174</t>
  </si>
  <si>
    <t>Autres affections de l'appareil circulatoire, niveau 4</t>
  </si>
  <si>
    <t>05M17T</t>
  </si>
  <si>
    <t>Autres affections de l'appareil circulatoire, très courte durée</t>
  </si>
  <si>
    <t>05M181</t>
  </si>
  <si>
    <t>Endocardites aiguës et subaiguës, niveau 1</t>
  </si>
  <si>
    <t>05M182</t>
  </si>
  <si>
    <t>Endocardites aiguës et subaiguës, niveau 2</t>
  </si>
  <si>
    <t>05M183</t>
  </si>
  <si>
    <t>Endocardites aiguës et subaiguës, niveau 3</t>
  </si>
  <si>
    <t>05M184</t>
  </si>
  <si>
    <t>Endocardites aiguës et subaiguës, niveau 4</t>
  </si>
  <si>
    <t>05M191</t>
  </si>
  <si>
    <t>Surveillances de greffes de coeur sans acte diagnostique par voie vasculaire, niveau 1</t>
  </si>
  <si>
    <t>05M20Z</t>
  </si>
  <si>
    <t>Explorations et surveillance pour affections de l'appareil circulatoire</t>
  </si>
  <si>
    <t>05M21E</t>
  </si>
  <si>
    <t>Infarctus aigu du myocarde avec décès : séjours de moins de 2 jours</t>
  </si>
  <si>
    <t>05M22E</t>
  </si>
  <si>
    <t>Autres affections de la CMD 05 avec décès : séjours de moins de 2 jours</t>
  </si>
  <si>
    <t>05M23T</t>
  </si>
  <si>
    <t>Symptômes et autres recours aux soins de la CMD 05, très courte durée</t>
  </si>
  <si>
    <t>05M23Z</t>
  </si>
  <si>
    <t>Symptômes et autres recours aux soins de la CMD 05</t>
  </si>
  <si>
    <t>05M05T</t>
  </si>
  <si>
    <t>Syncopes et lipothymies, très courte durée</t>
  </si>
  <si>
    <t>05M10T</t>
  </si>
  <si>
    <t>Cardiopathies congénitales et valvulopathies, âge inférieur à 18 ans, très courte durée</t>
  </si>
  <si>
    <t>05M13T</t>
  </si>
  <si>
    <t>Douleurs thoraciques, très courte durée</t>
  </si>
  <si>
    <t>05M18T</t>
  </si>
  <si>
    <t>Transferts et autres séjours courts pour endocardites aiguës et subaiguës</t>
  </si>
  <si>
    <t>05K191</t>
  </si>
  <si>
    <t>Traitements majeurs de troubles du rythme par voie vasculaire, niveau 1</t>
  </si>
  <si>
    <t>05K192</t>
  </si>
  <si>
    <t>Traitements majeurs de troubles du rythme par voie vasculaire, niveau 2</t>
  </si>
  <si>
    <t>05K193</t>
  </si>
  <si>
    <t>Traitements majeurs de troubles du rythme par voie vasculaire, niveau 3</t>
  </si>
  <si>
    <t>05K201</t>
  </si>
  <si>
    <t>Autres traitements de troubles du rythme par voie vasculaire, niveau 1</t>
  </si>
  <si>
    <t>05K202</t>
  </si>
  <si>
    <t>Autres traitements de troubles du rythme par voie vasculaire, niveau 2</t>
  </si>
  <si>
    <t>05K203</t>
  </si>
  <si>
    <t>Autres traitements de troubles du rythme par voie vasculaire, niveau 3</t>
  </si>
  <si>
    <t>05K204</t>
  </si>
  <si>
    <t>Autres traitements de troubles du rythme par voie vasculaire, niveau 4</t>
  </si>
  <si>
    <t>05K20T</t>
  </si>
  <si>
    <t>Autres traitements de troubles du rythme par voie vasculaire, très courte durée</t>
  </si>
  <si>
    <t>05K211</t>
  </si>
  <si>
    <t>Poses de bioprothèses de valves cardiaques par voie vasculaire, niveau 1</t>
  </si>
  <si>
    <t>05K212</t>
  </si>
  <si>
    <t>Poses de bioprothèses de valves cardiaques par voie vasculaire, niveau 2</t>
  </si>
  <si>
    <t>05K213</t>
  </si>
  <si>
    <t>Poses de bioprothèses de valves cardiaques par voie vasculaire, niveau 3</t>
  </si>
  <si>
    <t>05K214</t>
  </si>
  <si>
    <t>Poses de bioprothèses de valves cardiaques par voie vasculaire, niveau 4</t>
  </si>
  <si>
    <t>05K221</t>
  </si>
  <si>
    <t>Actes thérapeutiques par voie vasculaire sur les orifices du coeur, âge supérieur à 17 ans, niveau 1</t>
  </si>
  <si>
    <t>05K222</t>
  </si>
  <si>
    <t>Actes thérapeutiques par voie vasculaire sur les orifices du coeur, âge supérieur à 17 ans, niveau 2</t>
  </si>
  <si>
    <t>05K223</t>
  </si>
  <si>
    <t>Actes thérapeutiques par voie vasculaire sur les orifices du coeur, âge supérieur à 17 ans, niveau 3</t>
  </si>
  <si>
    <t>05K224</t>
  </si>
  <si>
    <t>Actes thérapeutiques par voie vasculaire sur les orifices du coeur, âge supérieur à 17 ans, niveau 4</t>
  </si>
  <si>
    <t>05K231</t>
  </si>
  <si>
    <t>Ablations, repositionnements et poses de sondes cardiaques supplémentaires par voie vasculaire, âge supérieur à 17 ans, niveau 1</t>
  </si>
  <si>
    <t>05K232</t>
  </si>
  <si>
    <t>Ablations, repositionnements et poses de sondes cardiaques supplémentaires par voie vasculaire, âge supérieur à 17 ans, niveau 2</t>
  </si>
  <si>
    <t>05K233</t>
  </si>
  <si>
    <t>Ablations, repositionnements et poses de sondes cardiaques supplémentaires par voie vasculaire, âge supérieur à 17 ans, niveau 3</t>
  </si>
  <si>
    <t>05K234</t>
  </si>
  <si>
    <t>Ablations, repositionnements et poses de sondes cardiaques supplémentaires par voie vasculaire, âge supérieur à 17 ans, niveau 4</t>
  </si>
  <si>
    <t>05K23J</t>
  </si>
  <si>
    <t>Ablations, repositionnements et poses de sondes cardiaques supplémentaires par voie vasculaire, âge supérieur à 17 ans, en ambulatoire</t>
  </si>
  <si>
    <t>05K241</t>
  </si>
  <si>
    <t>Dilatations coronaires et autres actes thérapeutiques sur le coeur par voie vasculaire, âge supérieur à 17 ans, niveau 1</t>
  </si>
  <si>
    <t>05K242</t>
  </si>
  <si>
    <t>Dilatations coronaires et autres actes thérapeutiques sur le coeur par voie vasculaire, âge supérieur à 17 ans, niveau 2</t>
  </si>
  <si>
    <t>05K243</t>
  </si>
  <si>
    <t>Dilatations coronaires et autres actes thérapeutiques sur le coeur par voie vasculaire, âge supérieur à 17 ans, niveau 3</t>
  </si>
  <si>
    <t>05K24J</t>
  </si>
  <si>
    <t>Dilatations coronaires et autres actes thérapeutiques sur le coeur par voie vasculaire, âge supérieur à 17 ans, en ambulatoire</t>
  </si>
  <si>
    <t>05K251</t>
  </si>
  <si>
    <t>Actes thérapeutiques sur les artères par voie vasculaire, âge supérieur à 17 ans, niveau 1</t>
  </si>
  <si>
    <t>05K252</t>
  </si>
  <si>
    <t>Actes thérapeutiques sur les artères par voie vasculaire, âge supérieur à 17 ans, niveau 2</t>
  </si>
  <si>
    <t>05K253</t>
  </si>
  <si>
    <t>Actes thérapeutiques sur les artères par voie vasculaire, âge supérieur à 17 ans, niveau 3</t>
  </si>
  <si>
    <t>05K254</t>
  </si>
  <si>
    <t>Actes thérapeutiques sur les artères par voie vasculaire, âge supérieur à 17 ans, niveau 4</t>
  </si>
  <si>
    <t>05K25J</t>
  </si>
  <si>
    <t>Actes thérapeutiques sur les artères par voie vasculaire, âge supérieur à 17 ans, en ambulatoire</t>
  </si>
  <si>
    <t>05K261</t>
  </si>
  <si>
    <t>Actes thérapeutiques sur les accès vasculaires ou les veines par voie vasculaire, âge supérieur à 17 ans, niveau 1</t>
  </si>
  <si>
    <t>05K262</t>
  </si>
  <si>
    <t>Actes thérapeutiques sur les accès vasculaires ou les veines par voie vasculaire, âge supérieur à 17 ans, niveau 2</t>
  </si>
  <si>
    <t>05K26J</t>
  </si>
  <si>
    <t>Actes thérapeutiques sur les accès vasculaires ou les veines par voie vasculaire, âge supérieur à 17 ans, en ambulatoire</t>
  </si>
  <si>
    <t>06C031</t>
  </si>
  <si>
    <t>Résections rectales, niveau 1</t>
  </si>
  <si>
    <t>06C032</t>
  </si>
  <si>
    <t>Résections rectales, niveau 2</t>
  </si>
  <si>
    <t>06C033</t>
  </si>
  <si>
    <t>Résections rectales, niveau 3</t>
  </si>
  <si>
    <t>06C034</t>
  </si>
  <si>
    <t>Résections rectales, niveau 4</t>
  </si>
  <si>
    <t>06C041</t>
  </si>
  <si>
    <t>Interventions majeures sur l'intestin grêle et le côlon, niveau 1</t>
  </si>
  <si>
    <t>06C042</t>
  </si>
  <si>
    <t>Interventions majeures sur l'intestin grêle et le côlon, niveau 2</t>
  </si>
  <si>
    <t>06C043</t>
  </si>
  <si>
    <t>Interventions majeures sur l'intestin grêle et le côlon, niveau 3</t>
  </si>
  <si>
    <t>06C044</t>
  </si>
  <si>
    <t>Interventions majeures sur l'intestin grêle et le côlon, niveau 4</t>
  </si>
  <si>
    <t>06C051</t>
  </si>
  <si>
    <t>Interventions sur l'oesophage, l'estomac et le duodénum, âge inférieur à 18 ans, niveau 1</t>
  </si>
  <si>
    <t>06C052</t>
  </si>
  <si>
    <t>Interventions sur l'oesophage, l'estomac et le duodénum, âge inférieur à 18 ans, niveau 2</t>
  </si>
  <si>
    <t>06C053</t>
  </si>
  <si>
    <t>Interventions sur l'oesophage, l'estomac et le duodénum, âge inférieur à 18 ans, niveau 3</t>
  </si>
  <si>
    <t>06C054</t>
  </si>
  <si>
    <t>Interventions sur l'oesophage, l'estomac et le duodénum, âge inférieur à 18 ans, niveau 4</t>
  </si>
  <si>
    <t>06C071</t>
  </si>
  <si>
    <t>Interventions mineures sur l'intestin grêle et le côlon, niveau 1</t>
  </si>
  <si>
    <t>06C072</t>
  </si>
  <si>
    <t>Interventions mineures sur l'intestin grêle et le côlon, niveau 2</t>
  </si>
  <si>
    <t>06C073</t>
  </si>
  <si>
    <t>Interventions mineures sur l'intestin grêle et le côlon, niveau 3</t>
  </si>
  <si>
    <t>06C074</t>
  </si>
  <si>
    <t>Interventions mineures sur l'intestin grêle et le côlon, niveau 4</t>
  </si>
  <si>
    <t>06C081</t>
  </si>
  <si>
    <t>Appendicectomies compliquées, niveau 1</t>
  </si>
  <si>
    <t>06C082</t>
  </si>
  <si>
    <t>Appendicectomies compliquées, niveau 2</t>
  </si>
  <si>
    <t>06C083</t>
  </si>
  <si>
    <t>Appendicectomies compliquées, niveau 3</t>
  </si>
  <si>
    <t>06C084</t>
  </si>
  <si>
    <t>Appendicectomies compliquées, niveau 4</t>
  </si>
  <si>
    <t>06C091</t>
  </si>
  <si>
    <t>Appendicectomies non compliquées, niveau 1</t>
  </si>
  <si>
    <t>06C092</t>
  </si>
  <si>
    <t>Appendicectomies non compliquées, niveau 2</t>
  </si>
  <si>
    <t>06C093</t>
  </si>
  <si>
    <t>Appendicectomies non compliquées, niveau 3</t>
  </si>
  <si>
    <t>06C094</t>
  </si>
  <si>
    <t>Appendicectomies non compliquées, niveau 4</t>
  </si>
  <si>
    <t>06C101</t>
  </si>
  <si>
    <t>Interventions réparatrices pour hernies et éventrations, âge inférieur à 18 ans, niveau 1</t>
  </si>
  <si>
    <t>06C102</t>
  </si>
  <si>
    <t>Interventions réparatrices pour hernies et éventrations, âge inférieur à 18 ans, niveau 2</t>
  </si>
  <si>
    <t>06C10J</t>
  </si>
  <si>
    <t>Interventions réparatrices pour hernies et éventrations, âge inférieur à 18 ans, en ambulatoire</t>
  </si>
  <si>
    <t>06C121</t>
  </si>
  <si>
    <t>Interventions réparatrices pour hernies inguinales et crurales, âge supérieur à 17 ans, niveau 1</t>
  </si>
  <si>
    <t>06C122</t>
  </si>
  <si>
    <t>Interventions réparatrices pour hernies inguinales et crurales, âge supérieur à 17 ans, niveau 2</t>
  </si>
  <si>
    <t>06C123</t>
  </si>
  <si>
    <t>Interventions réparatrices pour hernies inguinales et crurales, âge supérieur à 17 ans, niveau 3</t>
  </si>
  <si>
    <t>06C124</t>
  </si>
  <si>
    <t>Interventions réparatrices pour hernies inguinales et crurales, âge supérieur à 17 ans, niveau 4</t>
  </si>
  <si>
    <t>06C12J</t>
  </si>
  <si>
    <t>Interventions réparatrices pour hernies inguinales et crurales, âge supérieur à 17 ans, en ambulatoire</t>
  </si>
  <si>
    <t>06C131</t>
  </si>
  <si>
    <t>Libérations d'adhérences péritonéales, niveau 1</t>
  </si>
  <si>
    <t>06C132</t>
  </si>
  <si>
    <t>Libérations d'adhérences péritonéales, niveau 2</t>
  </si>
  <si>
    <t>06C133</t>
  </si>
  <si>
    <t>Libérations d'adhérences péritonéales, niveau 3</t>
  </si>
  <si>
    <t>06C134</t>
  </si>
  <si>
    <t>Libérations d'adhérences péritonéales, niveau 4</t>
  </si>
  <si>
    <t>06C141</t>
  </si>
  <si>
    <t>Interventions sur le rectum et l'anus autres que les résections rectales, niveau 1</t>
  </si>
  <si>
    <t>06C142</t>
  </si>
  <si>
    <t>Interventions sur le rectum et l'anus autres que les résections rectales, niveau 2</t>
  </si>
  <si>
    <t>06C143</t>
  </si>
  <si>
    <t>Interventions sur le rectum et l'anus autres que les résections rectales, niveau 3</t>
  </si>
  <si>
    <t>06C144</t>
  </si>
  <si>
    <t>Interventions sur le rectum et l'anus autres que les résections rectales, niveau 4</t>
  </si>
  <si>
    <t>06C14J</t>
  </si>
  <si>
    <t>Interventions sur le rectum et l'anus autres que les résections rectales, en ambulatoire</t>
  </si>
  <si>
    <t>06C151</t>
  </si>
  <si>
    <t>Autres interventions sur le tube digestif en dehors des laparotomies, niveau 1</t>
  </si>
  <si>
    <t>06C152</t>
  </si>
  <si>
    <t>Autres interventions sur le tube digestif en dehors des laparotomies, niveau 2</t>
  </si>
  <si>
    <t>06C153</t>
  </si>
  <si>
    <t>Autres interventions sur le tube digestif en dehors des laparotomies, niveau 3</t>
  </si>
  <si>
    <t>06C154</t>
  </si>
  <si>
    <t>Autres interventions sur le tube digestif en dehors des laparotomies, niveau 4</t>
  </si>
  <si>
    <t>06C161</t>
  </si>
  <si>
    <t>Interventions sur l'oesophage, l'estomac et le duodénum pour tumeurs malignes, âge supérieur à 17 ans, niveau 1</t>
  </si>
  <si>
    <t>06C162</t>
  </si>
  <si>
    <t>Interventions sur l'oesophage, l'estomac et le duodénum pour tumeurs malignes, âge supérieur à 17 ans, niveau 2</t>
  </si>
  <si>
    <t>06C163</t>
  </si>
  <si>
    <t>Interventions sur l'oesophage, l'estomac et le duodénum pour tumeurs malignes, âge supérieur à 17 ans, niveau 3</t>
  </si>
  <si>
    <t>06C164</t>
  </si>
  <si>
    <t>Interventions sur l'oesophage, l'estomac et le duodénum pour tumeurs malignes, âge supérieur à 17 ans, niveau 4</t>
  </si>
  <si>
    <t>06C191</t>
  </si>
  <si>
    <t>Hémorroïdectomies, niveau 1</t>
  </si>
  <si>
    <t>06C192</t>
  </si>
  <si>
    <t>Hémorroïdectomies, niveau 2</t>
  </si>
  <si>
    <t>06C19J</t>
  </si>
  <si>
    <t>Hémorroïdectomies, en ambulatoire</t>
  </si>
  <si>
    <t>06C201</t>
  </si>
  <si>
    <t>Interventions sur l'oesophage, l'estomac et le duodénum pour ulcères, âge supérieur à 17 ans, niveau 1</t>
  </si>
  <si>
    <t>06C202</t>
  </si>
  <si>
    <t>Interventions sur l'oesophage, l'estomac et le duodénum pour ulcères, âge supérieur à 17 ans, niveau 2</t>
  </si>
  <si>
    <t>06C203</t>
  </si>
  <si>
    <t>Interventions sur l'oesophage, l'estomac et le duodénum pour ulcères, âge supérieur à 17 ans, niveau 3</t>
  </si>
  <si>
    <t>06C204</t>
  </si>
  <si>
    <t>Interventions sur l'oesophage, l'estomac et le duodénum pour ulcères, âge supérieur à 17 ans, niveau 4</t>
  </si>
  <si>
    <t>06C211</t>
  </si>
  <si>
    <t>Autres interventions sur le tube digestif par laparotomie, niveau 1</t>
  </si>
  <si>
    <t>06C212</t>
  </si>
  <si>
    <t>Autres interventions sur le tube digestif par laparotomie, niveau 2</t>
  </si>
  <si>
    <t>06C213</t>
  </si>
  <si>
    <t>Autres interventions sur le tube digestif par laparotomie, niveau 3</t>
  </si>
  <si>
    <t>06C214</t>
  </si>
  <si>
    <t>Autres interventions sur le tube digestif par laparotomie, niveau 4</t>
  </si>
  <si>
    <t>06C221</t>
  </si>
  <si>
    <t>Interventions sur l'oesophage, l'estomac et le duodénum pour affections autres que malignes ou ulcères, âge supérieur à 17 ans, niveau 1</t>
  </si>
  <si>
    <t>06C222</t>
  </si>
  <si>
    <t>Interventions sur l'oesophage, l'estomac et le duodénum pour affections autres que malignes ou ulcères, âge supérieur à 17 ans, niveau 2</t>
  </si>
  <si>
    <t>06C223</t>
  </si>
  <si>
    <t>Interventions sur l'oesophage, l'estomac et le duodénum pour affections autres que malignes ou ulcères, âge supérieur à 17 ans, niveau 3</t>
  </si>
  <si>
    <t>06C224</t>
  </si>
  <si>
    <t>Interventions sur l'oesophage, l'estomac et le duodénum pour affections autres que malignes ou ulcères, âge supérieur à 17 ans, niveau 4</t>
  </si>
  <si>
    <t>06C231</t>
  </si>
  <si>
    <t>Certaines interventions pour stomies, niveau 1</t>
  </si>
  <si>
    <t>06C232</t>
  </si>
  <si>
    <t>Certaines interventions pour stomies, niveau 2</t>
  </si>
  <si>
    <t>06C233</t>
  </si>
  <si>
    <t>Certaines interventions pour stomies, niveau 3</t>
  </si>
  <si>
    <t>06C234</t>
  </si>
  <si>
    <t>Certaines interventions pour stomies, niveau 4</t>
  </si>
  <si>
    <t>06C23J</t>
  </si>
  <si>
    <t>Certaines interventions pour stomies, en ambulatoire</t>
  </si>
  <si>
    <t>06C241</t>
  </si>
  <si>
    <t>Cures d'éventrations postopératoires, âge supérieur à 17 ans, niveau 1</t>
  </si>
  <si>
    <t>06C242</t>
  </si>
  <si>
    <t>Cures d'éventrations postopératoires, âge supérieur à 17 ans, niveau 2</t>
  </si>
  <si>
    <t>06C243</t>
  </si>
  <si>
    <t>Cures d'éventrations postopératoires, âge supérieur à 17 ans, niveau 3</t>
  </si>
  <si>
    <t>06C244</t>
  </si>
  <si>
    <t>Cures d'éventrations postopératoires, âge supérieur à 17 ans, niveau 4</t>
  </si>
  <si>
    <t>06C24J</t>
  </si>
  <si>
    <t>Cures d'éventrations postopératoires, âge supérieur à 17 ans, en ambulatoire</t>
  </si>
  <si>
    <t>06C251</t>
  </si>
  <si>
    <t>Interventions réparatrices pour hernies à l'exception des hernies inguinales, crurales, âge supérieur à 17 ans, niveau 1</t>
  </si>
  <si>
    <t>06C252</t>
  </si>
  <si>
    <t>Interventions réparatrices pour hernies à l'exception des hernies inguinales, crurales, âge supérieur à 17 ans, niveau 2</t>
  </si>
  <si>
    <t>06C253</t>
  </si>
  <si>
    <t>Interventions réparatrices pour hernies à l'exception des hernies inguinales, crurales, âge supérieur à 17 ans, niveau 3</t>
  </si>
  <si>
    <t>06C254</t>
  </si>
  <si>
    <t>Interventions réparatrices pour hernies à l'exception des hernies inguinales, crurales, âge supérieur à 17 ans, niveau 4</t>
  </si>
  <si>
    <t>06C25J</t>
  </si>
  <si>
    <t>Interventions réparatrices pour hernies à l'exception des hernies inguinales, crurales, âge supérieur à 17 ans, en ambulatoire</t>
  </si>
  <si>
    <t>06K02Z</t>
  </si>
  <si>
    <t>Endoscopies digestives thérapeutiques et anesthésie : séjours de moins de 2 jours</t>
  </si>
  <si>
    <t>06K03J</t>
  </si>
  <si>
    <t>Séjours comprenant une endoscopie digestive thérapeutique sans anesthésie, en ambulatoire</t>
  </si>
  <si>
    <t>06K04J</t>
  </si>
  <si>
    <t>Endoscopie digestive diagnostique et anesthésie, en ambulatoire</t>
  </si>
  <si>
    <t>06K05J</t>
  </si>
  <si>
    <t>Séjours comprenant une endoscopie digestive diagnostique sans anesthésie, en ambulatoire</t>
  </si>
  <si>
    <t>06K06J</t>
  </si>
  <si>
    <t>Affections digestives sans acte opératoire de la CMD 06, avec anesthésie, en ambulatoire</t>
  </si>
  <si>
    <t>06M021</t>
  </si>
  <si>
    <t>Autres gastroentérites et maladies diverses du tube digestif, âge inférieur à 18 ans, niveau 1</t>
  </si>
  <si>
    <t>06M022</t>
  </si>
  <si>
    <t>Autres gastroentérites et maladies diverses du tube digestif, âge inférieur à 18 ans, niveau 2</t>
  </si>
  <si>
    <t>06M023</t>
  </si>
  <si>
    <t>Autres gastroentérites et maladies diverses du tube digestif, âge inférieur à 18 ans, niveau 3</t>
  </si>
  <si>
    <t>06M024</t>
  </si>
  <si>
    <t>Autres gastroentérites et maladies diverses du tube digestif, âge inférieur à 18 ans, niveau 4</t>
  </si>
  <si>
    <t>06M02T</t>
  </si>
  <si>
    <t>Autres gastroentérites et maladies diverses du tube digestif, âge inférieur à 18 ans, très courte durée</t>
  </si>
  <si>
    <t>06M031</t>
  </si>
  <si>
    <t>Autres gastroentérites et maladies diverses du tube digestif, âge supérieur à 17 ans, niveau 1</t>
  </si>
  <si>
    <t>06M032</t>
  </si>
  <si>
    <t>Autres gastroentérites et maladies diverses du tube digestif, âge supérieur à 17 ans, niveau 2</t>
  </si>
  <si>
    <t>06M033</t>
  </si>
  <si>
    <t>Autres gastroentérites et maladies diverses du tube digestif, âge supérieur à 17 ans, niveau 3</t>
  </si>
  <si>
    <t>06M034</t>
  </si>
  <si>
    <t>Autres gastroentérites et maladies diverses du tube digestif, âge supérieur à 17 ans, niveau 4</t>
  </si>
  <si>
    <t>06M03T</t>
  </si>
  <si>
    <t>Autres gastroentérites et maladies diverses du tube digestif, âge supérieur à 17 ans, très courte durée</t>
  </si>
  <si>
    <t>06M041</t>
  </si>
  <si>
    <t>Hémorragies digestives, niveau 1</t>
  </si>
  <si>
    <t>06M042</t>
  </si>
  <si>
    <t>Hémorragies digestives, niveau 2</t>
  </si>
  <si>
    <t>06M043</t>
  </si>
  <si>
    <t>Hémorragies digestives, niveau 3</t>
  </si>
  <si>
    <t>06M044</t>
  </si>
  <si>
    <t>Hémorragies digestives, niveau 4</t>
  </si>
  <si>
    <t>06M051</t>
  </si>
  <si>
    <t>Autres tumeurs malignes du tube digestif, niveau 1</t>
  </si>
  <si>
    <t>06M052</t>
  </si>
  <si>
    <t>Autres tumeurs malignes du tube digestif, niveau 2</t>
  </si>
  <si>
    <t>06M053</t>
  </si>
  <si>
    <t>Autres tumeurs malignes du tube digestif, niveau 3</t>
  </si>
  <si>
    <t>06M054</t>
  </si>
  <si>
    <t>Autres tumeurs malignes du tube digestif, niveau 4</t>
  </si>
  <si>
    <t>06M05T</t>
  </si>
  <si>
    <t>Autres tumeurs malignes du tube digestif, très courte durée</t>
  </si>
  <si>
    <t>06M061</t>
  </si>
  <si>
    <t>Occlusions intestinales non dues à une hernie, niveau 1</t>
  </si>
  <si>
    <t>06M062</t>
  </si>
  <si>
    <t>Occlusions intestinales non dues à une hernie, niveau 2</t>
  </si>
  <si>
    <t>06M063</t>
  </si>
  <si>
    <t>Occlusions intestinales non dues à une hernie, niveau 3</t>
  </si>
  <si>
    <t>06M064</t>
  </si>
  <si>
    <t>Occlusions intestinales non dues à une hernie, niveau 4</t>
  </si>
  <si>
    <t>06M06T</t>
  </si>
  <si>
    <t>Occlusions intestinales non dues à une hernie, très courte durée</t>
  </si>
  <si>
    <t>06M071</t>
  </si>
  <si>
    <t>Maladies inflammatoires de l'intestin, niveau 1</t>
  </si>
  <si>
    <t>06M072</t>
  </si>
  <si>
    <t>Maladies inflammatoires de l'intestin, niveau 2</t>
  </si>
  <si>
    <t>06M073</t>
  </si>
  <si>
    <t>Maladies inflammatoires de l'intestin, niveau 3</t>
  </si>
  <si>
    <t>06M074</t>
  </si>
  <si>
    <t>Maladies inflammatoires de l'intestin, niveau 4</t>
  </si>
  <si>
    <t>06M07T</t>
  </si>
  <si>
    <t>Maladies inflammatoires de l'intestin, très courte durée</t>
  </si>
  <si>
    <t>06M081</t>
  </si>
  <si>
    <t>Autres affections digestives, âge inférieur à 18 ans, niveau 1</t>
  </si>
  <si>
    <t>06M082</t>
  </si>
  <si>
    <t>Autres affections digestives, âge inférieur à 18 ans, niveau 2</t>
  </si>
  <si>
    <t>06M083</t>
  </si>
  <si>
    <t>Autres affections digestives, âge inférieur à 18 ans, niveau 3</t>
  </si>
  <si>
    <t>06M084</t>
  </si>
  <si>
    <t>Autres affections digestives, âge inférieur à 18 ans, niveau 4</t>
  </si>
  <si>
    <t>06M08T</t>
  </si>
  <si>
    <t>Autres affections digestives, âge inférieur à 18 ans, très courte durée</t>
  </si>
  <si>
    <t>06M091</t>
  </si>
  <si>
    <t>Autres affections digestives, âge supérieur à 17 ans, niveau 1</t>
  </si>
  <si>
    <t>06M092</t>
  </si>
  <si>
    <t>Autres affections digestives, âge supérieur à 17 ans, niveau 2</t>
  </si>
  <si>
    <t>06M093</t>
  </si>
  <si>
    <t>Autres affections digestives, âge supérieur à 17 ans, niveau 3</t>
  </si>
  <si>
    <t>06M094</t>
  </si>
  <si>
    <t>Autres affections digestives, âge supérieur à 17 ans, niveau 4</t>
  </si>
  <si>
    <t>06M09T</t>
  </si>
  <si>
    <t>Autres affections digestives, âge supérieur à 17 ans, très courte durée</t>
  </si>
  <si>
    <t>06M101</t>
  </si>
  <si>
    <t>Ulcères gastroduodénaux compliqués, niveau 1</t>
  </si>
  <si>
    <t>06M102</t>
  </si>
  <si>
    <t>Ulcères gastroduodénaux compliqués, niveau 2</t>
  </si>
  <si>
    <t>06M111</t>
  </si>
  <si>
    <t>Ulcères gastroduodénaux non compliqués, niveau 1</t>
  </si>
  <si>
    <t>06M112</t>
  </si>
  <si>
    <t>Ulcères gastroduodénaux non compliqués, niveau 2</t>
  </si>
  <si>
    <t>06M113</t>
  </si>
  <si>
    <t>Ulcères gastroduodénaux non compliqués, niveau 3</t>
  </si>
  <si>
    <t>06M11T</t>
  </si>
  <si>
    <t>Ulcères gastroduodénaux non compliqués, très courte durée</t>
  </si>
  <si>
    <t>06M121</t>
  </si>
  <si>
    <t>Douleurs abdominales, niveau 1</t>
  </si>
  <si>
    <t>06M122</t>
  </si>
  <si>
    <t>Douleurs abdominales, niveau 2</t>
  </si>
  <si>
    <t>06M123</t>
  </si>
  <si>
    <t>Douleurs abdominales, niveau 3</t>
  </si>
  <si>
    <t>06M124</t>
  </si>
  <si>
    <t>Douleurs abdominales, niveau 4</t>
  </si>
  <si>
    <t>06M131</t>
  </si>
  <si>
    <t>Tumeurs malignes de l'oesophage et de l'estomac, niveau 1</t>
  </si>
  <si>
    <t>06M132</t>
  </si>
  <si>
    <t>Tumeurs malignes de l'oesophage et de l'estomac, niveau 2</t>
  </si>
  <si>
    <t>06M133</t>
  </si>
  <si>
    <t>Tumeurs malignes de l'oesophage et de l'estomac, niveau 3</t>
  </si>
  <si>
    <t>06M134</t>
  </si>
  <si>
    <t>Tumeurs malignes de l'oesophage et de l'estomac, niveau 4</t>
  </si>
  <si>
    <t>06M13T</t>
  </si>
  <si>
    <t>Tumeurs malignes de l'oesophage et de l'estomac, très courte durée</t>
  </si>
  <si>
    <t>06M141</t>
  </si>
  <si>
    <t>Invaginations intestinales aigües, niveau 1</t>
  </si>
  <si>
    <t>06M16Z</t>
  </si>
  <si>
    <t>Explorations et surveillance pour affections de l'appareil digestif</t>
  </si>
  <si>
    <t>06M17T</t>
  </si>
  <si>
    <t>Soins de stomies digestives, très courte durée</t>
  </si>
  <si>
    <t>06M17Z</t>
  </si>
  <si>
    <t>Soins de stomies digestives</t>
  </si>
  <si>
    <t>06M18Z</t>
  </si>
  <si>
    <t>Symptômes et autres recours aux soins de la CMD 06</t>
  </si>
  <si>
    <t>06M191</t>
  </si>
  <si>
    <t>Affections sévères du tube digestif, niveau 1</t>
  </si>
  <si>
    <t>06M192</t>
  </si>
  <si>
    <t>Affections sévères du tube digestif, niveau 2</t>
  </si>
  <si>
    <t>06M193</t>
  </si>
  <si>
    <t>Affections sévères du tube digestif, niveau 3</t>
  </si>
  <si>
    <t>06M194</t>
  </si>
  <si>
    <t>Affections sévères du tube digestif, niveau 4</t>
  </si>
  <si>
    <t>06M201</t>
  </si>
  <si>
    <t>Tumeurs bénignes de l'appareil digestif, niveau 1</t>
  </si>
  <si>
    <t>06M202</t>
  </si>
  <si>
    <t>Tumeurs bénignes de l'appareil digestif, niveau 2</t>
  </si>
  <si>
    <t>06M203</t>
  </si>
  <si>
    <t>Tumeurs bénignes de l'appareil digestif, niveau 3</t>
  </si>
  <si>
    <t>06M204</t>
  </si>
  <si>
    <t>Tumeurs bénignes de l'appareil digestif, niveau 4</t>
  </si>
  <si>
    <t>06M20T</t>
  </si>
  <si>
    <t>Tumeurs bénignes de l'appareil digestif, très courte durée</t>
  </si>
  <si>
    <t>06M04T</t>
  </si>
  <si>
    <t>Transferts et autres séjours courts pour hémorragies digestives</t>
  </si>
  <si>
    <t>06M12T</t>
  </si>
  <si>
    <t>Douleurs abdominales, très courte durée</t>
  </si>
  <si>
    <t>06M18T</t>
  </si>
  <si>
    <t>Symptômes et autres recours aux soins de la CMD 06, très courte durée</t>
  </si>
  <si>
    <t>06M211</t>
  </si>
  <si>
    <t>Autres affections digestives concernant majoritairement la petite enfance, niveau 1</t>
  </si>
  <si>
    <t>07C061</t>
  </si>
  <si>
    <t>Interventions diagnostiques sur le système hépato-biliaire et pancréatique pour affections malignes, niveau 1</t>
  </si>
  <si>
    <t>07C062</t>
  </si>
  <si>
    <t>Interventions diagnostiques sur le système hépato-biliaire et pancréatique pour affections malignes, niveau 2</t>
  </si>
  <si>
    <t>07C063</t>
  </si>
  <si>
    <t>Interventions diagnostiques sur le système hépato-biliaire et pancréatique pour affections malignes, niveau 3</t>
  </si>
  <si>
    <t>07C071</t>
  </si>
  <si>
    <t>Interventions diagnostiques sur le système hépato-biliaire et pancréatique pour affections non malignes, niveau 1</t>
  </si>
  <si>
    <t>07C084</t>
  </si>
  <si>
    <t>Autres interventions sur le système hépato-biliaire et pancréatique, niveau 4</t>
  </si>
  <si>
    <t>07C091</t>
  </si>
  <si>
    <t>Interventions sur le foie, le pancréas et les veines porte ou cave pour tumeurs malignes, niveau 1</t>
  </si>
  <si>
    <t>07C092</t>
  </si>
  <si>
    <t>Interventions sur le foie, le pancréas et les veines porte ou cave pour tumeurs malignes, niveau 2</t>
  </si>
  <si>
    <t>07C093</t>
  </si>
  <si>
    <t>Interventions sur le foie, le pancréas et les veines porte ou cave pour tumeurs malignes, niveau 3</t>
  </si>
  <si>
    <t>07C094</t>
  </si>
  <si>
    <t>Interventions sur le foie, le pancréas et les veines porte ou cave pour tumeurs malignes, niveau 4</t>
  </si>
  <si>
    <t>07C101</t>
  </si>
  <si>
    <t>Interventions sur le foie, le pancréas et les veines porte ou cave pour affections non malignes, niveau 1</t>
  </si>
  <si>
    <t>07C102</t>
  </si>
  <si>
    <t>Interventions sur le foie, le pancréas et les veines porte ou cave pour affections non malignes, niveau 2</t>
  </si>
  <si>
    <t>07C103</t>
  </si>
  <si>
    <t>Interventions sur le foie, le pancréas et les veines porte ou cave pour affections non malignes, niveau 3</t>
  </si>
  <si>
    <t>07C104</t>
  </si>
  <si>
    <t>Interventions sur le foie, le pancréas et les veines porte ou cave pour affections non malignes, niveau 4</t>
  </si>
  <si>
    <t>07C111</t>
  </si>
  <si>
    <t>Dérivations biliaires, niveau 1</t>
  </si>
  <si>
    <t>07C112</t>
  </si>
  <si>
    <t>Dérivations biliaires, niveau 2</t>
  </si>
  <si>
    <t>07C113</t>
  </si>
  <si>
    <t>Dérivations biliaires, niveau 3</t>
  </si>
  <si>
    <t>07C114</t>
  </si>
  <si>
    <t>Dérivations biliaires, niveau 4</t>
  </si>
  <si>
    <t>07C121</t>
  </si>
  <si>
    <t>Autres interventions sur les voies biliaires sauf cholécystectomies isolées, niveau 1</t>
  </si>
  <si>
    <t>07C122</t>
  </si>
  <si>
    <t>Autres interventions sur les voies biliaires sauf cholécystectomies isolées, niveau 2</t>
  </si>
  <si>
    <t>07C123</t>
  </si>
  <si>
    <t>Autres interventions sur les voies biliaires sauf cholécystectomies isolées, niveau 3</t>
  </si>
  <si>
    <t>07C124</t>
  </si>
  <si>
    <t>Autres interventions sur les voies biliaires sauf cholécystectomies isolées, niveau 4</t>
  </si>
  <si>
    <t>07C131</t>
  </si>
  <si>
    <t>Cholécystectomies sans exploration de la voie biliaire principale pour affections aigües, niveau 1</t>
  </si>
  <si>
    <t>07C132</t>
  </si>
  <si>
    <t>Cholécystectomies sans exploration de la voie biliaire principale pour affections aigües, niveau 2</t>
  </si>
  <si>
    <t>07C133</t>
  </si>
  <si>
    <t>Cholécystectomies sans exploration de la voie biliaire principale pour affections aigües, niveau 3</t>
  </si>
  <si>
    <t>07C134</t>
  </si>
  <si>
    <t>Cholécystectomies sans exploration de la voie biliaire principale pour affections aigües, niveau 4</t>
  </si>
  <si>
    <t>07C141</t>
  </si>
  <si>
    <t>Cholécystectomies sans exploration de la voie biliaire principale à l'exception des affections aigües, niveau 1</t>
  </si>
  <si>
    <t>07C142</t>
  </si>
  <si>
    <t>Cholécystectomies sans exploration de la voie biliaire principale à l'exception des affections aigües, niveau 2</t>
  </si>
  <si>
    <t>07C143</t>
  </si>
  <si>
    <t>Cholécystectomies sans exploration de la voie biliaire principale à l'exception des affections aigües, niveau 3</t>
  </si>
  <si>
    <t>07C144</t>
  </si>
  <si>
    <t>Cholécystectomies sans exploration de la voie biliaire principale à l'exception des affections aigües, niveau 4</t>
  </si>
  <si>
    <t>07C14J</t>
  </si>
  <si>
    <t>Cholécystectomies sans exploration de la voie biliaire principale à l'exception des affections aigües, en ambulatoire</t>
  </si>
  <si>
    <t>07K02Z</t>
  </si>
  <si>
    <t>Endoscopies biliaires thérapeutiques et anesthésie : séjours de moins de 2 jours</t>
  </si>
  <si>
    <t>07K04J</t>
  </si>
  <si>
    <t>Endoscopie biliaire diagnostique et anesthésie, en ambulatoire</t>
  </si>
  <si>
    <t>07K05J</t>
  </si>
  <si>
    <t>Séjours comprenant une endoscopie biliaire thérapeutique ou diagnostique sans anesthésie, en ambulatoire</t>
  </si>
  <si>
    <t>07M021</t>
  </si>
  <si>
    <t>Affections des voies biliaires, niveau 1</t>
  </si>
  <si>
    <t>07M022</t>
  </si>
  <si>
    <t>Affections des voies biliaires, niveau 2</t>
  </si>
  <si>
    <t>07M023</t>
  </si>
  <si>
    <t>Affections des voies biliaires, niveau 3</t>
  </si>
  <si>
    <t>07M024</t>
  </si>
  <si>
    <t>Affections des voies biliaires, niveau 4</t>
  </si>
  <si>
    <t>07M02T</t>
  </si>
  <si>
    <t>Affections des voies biliaires, très courte durée</t>
  </si>
  <si>
    <t>07M041</t>
  </si>
  <si>
    <t>Autres affections hépatiques, niveau 1</t>
  </si>
  <si>
    <t>07M042</t>
  </si>
  <si>
    <t>Autres affections hépatiques, niveau 2</t>
  </si>
  <si>
    <t>07M043</t>
  </si>
  <si>
    <t>Autres affections hépatiques, niveau 3</t>
  </si>
  <si>
    <t>07M044</t>
  </si>
  <si>
    <t>Autres affections hépatiques, niveau 4</t>
  </si>
  <si>
    <t>07M04T</t>
  </si>
  <si>
    <t>Autres affections hépatiques, très courte durée</t>
  </si>
  <si>
    <t>07M061</t>
  </si>
  <si>
    <t>Affections malignes du système hépato-biliaire ou du pancréas, niveau 1</t>
  </si>
  <si>
    <t>07M062</t>
  </si>
  <si>
    <t>Affections malignes du système hépato-biliaire ou du pancréas, niveau 2</t>
  </si>
  <si>
    <t>07M063</t>
  </si>
  <si>
    <t>Affections malignes du système hépato-biliaire ou du pancréas, niveau 3</t>
  </si>
  <si>
    <t>07M064</t>
  </si>
  <si>
    <t>Affections malignes du système hépato-biliaire ou du pancréas, niveau 4</t>
  </si>
  <si>
    <t>07M06T</t>
  </si>
  <si>
    <t>Affections malignes du système hépato-biliaire ou du pancréas, très courte durée</t>
  </si>
  <si>
    <t>07M071</t>
  </si>
  <si>
    <t>Cirrhoses alcooliques, niveau 1</t>
  </si>
  <si>
    <t>07M072</t>
  </si>
  <si>
    <t>Cirrhoses alcooliques, niveau 2</t>
  </si>
  <si>
    <t>07M073</t>
  </si>
  <si>
    <t>Cirrhoses alcooliques, niveau 3</t>
  </si>
  <si>
    <t>07M074</t>
  </si>
  <si>
    <t>Cirrhoses alcooliques, niveau 4</t>
  </si>
  <si>
    <t>07M07T</t>
  </si>
  <si>
    <t>Cirrhoses alcooliques, très courte durée</t>
  </si>
  <si>
    <t>07M081</t>
  </si>
  <si>
    <t>Autres cirrhoses et fibrose hépatique, niveau 1</t>
  </si>
  <si>
    <t>07M082</t>
  </si>
  <si>
    <t>Autres cirrhoses et fibrose hépatique, niveau 2</t>
  </si>
  <si>
    <t>07M083</t>
  </si>
  <si>
    <t>Autres cirrhoses et fibrose hépatique, niveau 3</t>
  </si>
  <si>
    <t>07M084</t>
  </si>
  <si>
    <t>Autres cirrhoses et fibrose hépatique, niveau 4</t>
  </si>
  <si>
    <t>07M08T</t>
  </si>
  <si>
    <t>Autres cirrhoses et fibrose hépatique, très courte durée</t>
  </si>
  <si>
    <t>07M091</t>
  </si>
  <si>
    <t>Hépatites chroniques, niveau 1</t>
  </si>
  <si>
    <t>07M092</t>
  </si>
  <si>
    <t>Hépatites chroniques, niveau 2</t>
  </si>
  <si>
    <t>07M09T</t>
  </si>
  <si>
    <t>Hépatites chroniques, très courte durée</t>
  </si>
  <si>
    <t>07M101</t>
  </si>
  <si>
    <t>Pancréatites aigües, niveau 1</t>
  </si>
  <si>
    <t>07M102</t>
  </si>
  <si>
    <t>Pancréatites aigües, niveau 2</t>
  </si>
  <si>
    <t>07M103</t>
  </si>
  <si>
    <t>Pancréatites aigües, niveau 3</t>
  </si>
  <si>
    <t>07M104</t>
  </si>
  <si>
    <t>Pancréatites aigües, niveau 4</t>
  </si>
  <si>
    <t>07M10T</t>
  </si>
  <si>
    <t>Pancréatites aigües, très courte durée</t>
  </si>
  <si>
    <t>07M111</t>
  </si>
  <si>
    <t>Autres affections non malignes du pancréas, niveau 1</t>
  </si>
  <si>
    <t>07M112</t>
  </si>
  <si>
    <t>Autres affections non malignes du pancréas, niveau 2</t>
  </si>
  <si>
    <t>07M113</t>
  </si>
  <si>
    <t>Autres affections non malignes du pancréas, niveau 3</t>
  </si>
  <si>
    <t>07M114</t>
  </si>
  <si>
    <t>Autres affections non malignes du pancréas, niveau 4</t>
  </si>
  <si>
    <t>07M11T</t>
  </si>
  <si>
    <t>Autres affections non malignes du pancréas, très courte durée</t>
  </si>
  <si>
    <t>07M121</t>
  </si>
  <si>
    <t>Suivis de greffe de foie et de pancréas, niveau 1</t>
  </si>
  <si>
    <t>07M122</t>
  </si>
  <si>
    <t>Suivis de greffe de foie et de pancréas, niveau 2</t>
  </si>
  <si>
    <t>07M13Z</t>
  </si>
  <si>
    <t>Explorations et surveillance des affections du système hépatobiliaire et du pancréas</t>
  </si>
  <si>
    <t>07M14T</t>
  </si>
  <si>
    <t>Symptômes et autres recours aux soins de la CMD 07, très courte durée</t>
  </si>
  <si>
    <t>07M14Z</t>
  </si>
  <si>
    <t>Symptômes et autres recours aux soins de la CMD 07</t>
  </si>
  <si>
    <t>07M151</t>
  </si>
  <si>
    <t>Affections hépatiques sévères à l'exception des tumeurs malignes, des cirrhoses et des hépatites alcooliques, niveau 1</t>
  </si>
  <si>
    <t>07M152</t>
  </si>
  <si>
    <t>Affections hépatiques sévères à l'exception des tumeurs malignes, des cirrhoses et des hépatites alcooliques, niveau 2</t>
  </si>
  <si>
    <t>07M153</t>
  </si>
  <si>
    <t>Affections hépatiques sévères à l'exception des tumeurs malignes, des cirrhoses et des hépatites alcooliques, niveau 3</t>
  </si>
  <si>
    <t>07M154</t>
  </si>
  <si>
    <t>Affections hépatiques sévères à l'exception des tumeurs malignes, des cirrhoses et des hépatites alcooliques, niveau 4</t>
  </si>
  <si>
    <t>07M15T</t>
  </si>
  <si>
    <t>Affections hépatiques sévères à l'exception des tumeurs malignes, des cirrhoses et des hépatites alcooliques, très courte durée</t>
  </si>
  <si>
    <t>07M161</t>
  </si>
  <si>
    <t>Ictères du nouveau-né, niveau 1</t>
  </si>
  <si>
    <t>07K061</t>
  </si>
  <si>
    <t>Actes thérapeutiques par voie vasculaire pour des affections malignes du système hépatobiliaire, niveau 1</t>
  </si>
  <si>
    <t>07K062</t>
  </si>
  <si>
    <t>Actes thérapeutiques par voie vasculaire pour des affections malignes du système hépatobiliaire, niveau 2</t>
  </si>
  <si>
    <t>07K063</t>
  </si>
  <si>
    <t>Actes thérapeutiques par voie vasculaire pour des affections malignes du système hépatobiliaire, niveau 3</t>
  </si>
  <si>
    <t>07K064</t>
  </si>
  <si>
    <t>Actes thérapeutiques par voie vasculaire pour des affections malignes du système hépatobiliaire, niveau 4</t>
  </si>
  <si>
    <t>08C021</t>
  </si>
  <si>
    <t>Interventions majeures multiples sur les genoux et/ou les hanches, niveau 1</t>
  </si>
  <si>
    <t>08C022</t>
  </si>
  <si>
    <t>Interventions majeures multiples sur les genoux et/ou les hanches, niveau 2</t>
  </si>
  <si>
    <t>08C041</t>
  </si>
  <si>
    <t>Interventions sur la hanche et le fémur, âge inférieur à 18 ans, niveau 1</t>
  </si>
  <si>
    <t>08C042</t>
  </si>
  <si>
    <t>Interventions sur la hanche et le fémur, âge inférieur à 18 ans, niveau 2</t>
  </si>
  <si>
    <t>08C043</t>
  </si>
  <si>
    <t>Interventions sur la hanche et le fémur, âge inférieur à 18 ans, niveau 3</t>
  </si>
  <si>
    <t>08C061</t>
  </si>
  <si>
    <t>Amputations pour affections de l'appareil musculosquelettique et du tissu conjonctif, niveau 1</t>
  </si>
  <si>
    <t>08C062</t>
  </si>
  <si>
    <t>Amputations pour affections de l'appareil musculosquelettique et du tissu conjonctif, niveau 2</t>
  </si>
  <si>
    <t>08C063</t>
  </si>
  <si>
    <t>Amputations pour affections de l'appareil musculosquelettique et du tissu conjonctif, niveau 3</t>
  </si>
  <si>
    <t>08C064</t>
  </si>
  <si>
    <t>Amputations pour affections de l'appareil musculosquelettique et du tissu conjonctif, niveau 4</t>
  </si>
  <si>
    <t>08C121</t>
  </si>
  <si>
    <t>Biopsies ostéoarticulaires, niveau 1</t>
  </si>
  <si>
    <t>08C122</t>
  </si>
  <si>
    <t>Biopsies ostéoarticulaires, niveau 2</t>
  </si>
  <si>
    <t>08C131</t>
  </si>
  <si>
    <t>Résections osseuses localisées et/ou ablation de matériel de fixation interne au niveau de la hanche et du fémur, niveau 1</t>
  </si>
  <si>
    <t>08C132</t>
  </si>
  <si>
    <t>Résections osseuses localisées et/ou ablation de matériel de fixation interne au niveau de la hanche et du fémur, niveau 2</t>
  </si>
  <si>
    <t>08C13J</t>
  </si>
  <si>
    <t>Résections osseuses localisées et/ou ablation de matériel de fixation interne au niveau de la hanche et du fémur, en ambulatoire</t>
  </si>
  <si>
    <t>08C141</t>
  </si>
  <si>
    <t>Résections osseuses localisées et/ou ablation de matériel de fixation interne au niveau d'une localisation autre que la hanche et le fémur, niveau 1</t>
  </si>
  <si>
    <t>08C142</t>
  </si>
  <si>
    <t>Résections osseuses localisées et/ou ablation de matériel de fixation interne au niveau d'une localisation autre que la hanche et le fémur, niveau 2</t>
  </si>
  <si>
    <t>08C143</t>
  </si>
  <si>
    <t>Résections osseuses localisées et/ou ablation de matériel de fixation interne au niveau d'une localisation autre que la hanche et le fémur, niveau 3</t>
  </si>
  <si>
    <t>08C14J</t>
  </si>
  <si>
    <t>Résections osseuses localisées et/ou ablation de matériel de fixation interne au niveau d'une localisation autre que la hanche et le fémur, en ambulatoire</t>
  </si>
  <si>
    <t>08C201</t>
  </si>
  <si>
    <t>Greffes de peau pour maladie de l'appareil musculosquelettique ou du tissu conjonctif, niveau 1</t>
  </si>
  <si>
    <t>08C203</t>
  </si>
  <si>
    <t>Greffes de peau pour maladie de l'appareil musculosquelettique ou du tissu conjonctif, niveau 3</t>
  </si>
  <si>
    <t>08C20J</t>
  </si>
  <si>
    <t>Greffes de peau pour maladie de l'appareil musculosquelettique ou du tissu conjonctif, en ambulatoire</t>
  </si>
  <si>
    <t>08C211</t>
  </si>
  <si>
    <t>Autres interventions portant sur l'appareil musculosquelettique et le tissu conjonctif, niveau 1</t>
  </si>
  <si>
    <t>08C212</t>
  </si>
  <si>
    <t>Autres interventions portant sur l'appareil musculosquelettique et le tissu conjonctif, niveau 2</t>
  </si>
  <si>
    <t>08C213</t>
  </si>
  <si>
    <t>Autres interventions portant sur l'appareil musculosquelettique et le tissu conjonctif, niveau 3</t>
  </si>
  <si>
    <t>08C214</t>
  </si>
  <si>
    <t>Autres interventions portant sur l'appareil musculosquelettique et le tissu conjonctif, niveau 4</t>
  </si>
  <si>
    <t>08C21J</t>
  </si>
  <si>
    <t>Autres interventions portant sur l'appareil musculosquelettique et le tissu conjonctif, en ambulatoire</t>
  </si>
  <si>
    <t>08C221</t>
  </si>
  <si>
    <t>Interventions pour reprise de prothèses articulaires, niveau 1</t>
  </si>
  <si>
    <t>08C222</t>
  </si>
  <si>
    <t>Interventions pour reprise de prothèses articulaires, niveau 2</t>
  </si>
  <si>
    <t>08C223</t>
  </si>
  <si>
    <t>Interventions pour reprise de prothèses articulaires, niveau 3</t>
  </si>
  <si>
    <t>08C224</t>
  </si>
  <si>
    <t>Interventions pour reprise de prothèses articulaires, niveau 4</t>
  </si>
  <si>
    <t>08C241</t>
  </si>
  <si>
    <t>Prothèses de genou, niveau 1</t>
  </si>
  <si>
    <t>08C242</t>
  </si>
  <si>
    <t>Prothèses de genou, niveau 2</t>
  </si>
  <si>
    <t>08C243</t>
  </si>
  <si>
    <t>Prothèses de genou, niveau 3</t>
  </si>
  <si>
    <t>08C244</t>
  </si>
  <si>
    <t>Prothèses de genou, niveau 4</t>
  </si>
  <si>
    <t>08C251</t>
  </si>
  <si>
    <t>Prothèses d'épaule, niveau 1</t>
  </si>
  <si>
    <t>08C252</t>
  </si>
  <si>
    <t>Prothèses d'épaule, niveau 2</t>
  </si>
  <si>
    <t>08C253</t>
  </si>
  <si>
    <t>Prothèses d'épaule, niveau 3</t>
  </si>
  <si>
    <t>08C271</t>
  </si>
  <si>
    <t>Autres interventions sur le rachis, niveau 1</t>
  </si>
  <si>
    <t>08C272</t>
  </si>
  <si>
    <t>Autres interventions sur le rachis, niveau 2</t>
  </si>
  <si>
    <t>08C273</t>
  </si>
  <si>
    <t>Autres interventions sur le rachis, niveau 3</t>
  </si>
  <si>
    <t>08C274</t>
  </si>
  <si>
    <t>Autres interventions sur le rachis, niveau 4</t>
  </si>
  <si>
    <t>08C281</t>
  </si>
  <si>
    <t>Interventions maxillofaciales, niveau 1</t>
  </si>
  <si>
    <t>08C282</t>
  </si>
  <si>
    <t>Interventions maxillofaciales, niveau 2</t>
  </si>
  <si>
    <t>08C283</t>
  </si>
  <si>
    <t>Interventions maxillofaciales, niveau 3</t>
  </si>
  <si>
    <t>08C291</t>
  </si>
  <si>
    <t>Interventions sur le tissu mou pour tumeurs malignes, niveau 1</t>
  </si>
  <si>
    <t>08C292</t>
  </si>
  <si>
    <t>Interventions sur le tissu mou pour tumeurs malignes, niveau 2</t>
  </si>
  <si>
    <t>08C293</t>
  </si>
  <si>
    <t>Interventions sur le tissu mou pour tumeurs malignes, niveau 3</t>
  </si>
  <si>
    <t>08C29J</t>
  </si>
  <si>
    <t>Interventions sur le tissu mou pour tumeurs malignes, en ambulatoire</t>
  </si>
  <si>
    <t>08C311</t>
  </si>
  <si>
    <t>Interventions sur la jambe, âge inférieur à 18 ans, niveau 1</t>
  </si>
  <si>
    <t>08C312</t>
  </si>
  <si>
    <t>Interventions sur la jambe, âge inférieur à 18 ans, niveau 2</t>
  </si>
  <si>
    <t>08C313</t>
  </si>
  <si>
    <t>Interventions sur la jambe, âge inférieur à 18 ans, niveau 3</t>
  </si>
  <si>
    <t>08C321</t>
  </si>
  <si>
    <t>Interventions sur la jambe, âge supérieur à 17 ans, niveau 1</t>
  </si>
  <si>
    <t>08C322</t>
  </si>
  <si>
    <t>Interventions sur la jambe, âge supérieur à 17 ans, niveau 2</t>
  </si>
  <si>
    <t>08C323</t>
  </si>
  <si>
    <t>Interventions sur la jambe, âge supérieur à 17 ans, niveau 3</t>
  </si>
  <si>
    <t>08C324</t>
  </si>
  <si>
    <t>Interventions sur la jambe, âge supérieur à 17 ans, niveau 4</t>
  </si>
  <si>
    <t>08C32J</t>
  </si>
  <si>
    <t>Interventions sur la jambe, âge supérieur à 17 ans, en ambulatoire</t>
  </si>
  <si>
    <t>08C331</t>
  </si>
  <si>
    <t>Interventions sur la cheville et l'arrière-pied à l'exception des fractures, niveau 1</t>
  </si>
  <si>
    <t>08C332</t>
  </si>
  <si>
    <t>Interventions sur la cheville et l'arrière-pied à l'exception des fractures, niveau 2</t>
  </si>
  <si>
    <t>08C333</t>
  </si>
  <si>
    <t>Interventions sur la cheville et l'arrière-pied à l'exception des fractures, niveau 3</t>
  </si>
  <si>
    <t>08C341</t>
  </si>
  <si>
    <t>Interventions sur les ligaments croisés sous arthroscopie, niveau 1</t>
  </si>
  <si>
    <t>08C342</t>
  </si>
  <si>
    <t>Interventions sur les ligaments croisés sous arthroscopie, niveau 2</t>
  </si>
  <si>
    <t>08C351</t>
  </si>
  <si>
    <t>Interventions sur le bras, coude et épaule, niveau 1</t>
  </si>
  <si>
    <t>08C352</t>
  </si>
  <si>
    <t>Interventions sur le bras, coude et épaule, niveau 2</t>
  </si>
  <si>
    <t>08C353</t>
  </si>
  <si>
    <t>Interventions sur le bras, coude et épaule, niveau 3</t>
  </si>
  <si>
    <t>08C354</t>
  </si>
  <si>
    <t>Interventions sur le bras, coude et épaule, niveau 4</t>
  </si>
  <si>
    <t>08C35J</t>
  </si>
  <si>
    <t>Interventions sur le bras, coude et épaule, en ambulatoire</t>
  </si>
  <si>
    <t>08C361</t>
  </si>
  <si>
    <t>Interventions sur le pied, âge inférieur à 18 ans, niveau 1</t>
  </si>
  <si>
    <t>08C362</t>
  </si>
  <si>
    <t>Interventions sur le pied, âge inférieur à 18 ans, niveau 2</t>
  </si>
  <si>
    <t>08C36J</t>
  </si>
  <si>
    <t>Interventions sur le pied, âge inférieur à 18 ans, en ambulatoire</t>
  </si>
  <si>
    <t>08C371</t>
  </si>
  <si>
    <t>Interventions sur le pied, âge supérieur à 17 ans, niveau 1</t>
  </si>
  <si>
    <t>08C372</t>
  </si>
  <si>
    <t>Interventions sur le pied, âge supérieur à 17 ans, niveau 2</t>
  </si>
  <si>
    <t>08C373</t>
  </si>
  <si>
    <t>Interventions sur le pied, âge supérieur à 17 ans, niveau 3</t>
  </si>
  <si>
    <t>08C374</t>
  </si>
  <si>
    <t>Interventions sur le pied, âge supérieur à 17 ans, niveau 4</t>
  </si>
  <si>
    <t>08C37J</t>
  </si>
  <si>
    <t>Interventions sur le pied, âge supérieur à 17 ans, en ambulatoire</t>
  </si>
  <si>
    <t>08C381</t>
  </si>
  <si>
    <t>Autres arthroscopies du genou, niveau 1</t>
  </si>
  <si>
    <t>08C38J</t>
  </si>
  <si>
    <t>Autres arthroscopies du genou, en ambulatoire</t>
  </si>
  <si>
    <t>08C391</t>
  </si>
  <si>
    <t>Interventions sur l'avant-bras, niveau 1</t>
  </si>
  <si>
    <t>08C392</t>
  </si>
  <si>
    <t>Interventions sur l'avant-bras, niveau 2</t>
  </si>
  <si>
    <t>08C393</t>
  </si>
  <si>
    <t>Interventions sur l'avant-bras, niveau 3</t>
  </si>
  <si>
    <t>08C394</t>
  </si>
  <si>
    <t>Interventions sur l'avant-bras, niveau 4</t>
  </si>
  <si>
    <t>08C39J</t>
  </si>
  <si>
    <t>Interventions sur l'avant-bras, en ambulatoire</t>
  </si>
  <si>
    <t>08C401</t>
  </si>
  <si>
    <t>Arthroscopies d'autres localisations, niveau 1</t>
  </si>
  <si>
    <t>08C402</t>
  </si>
  <si>
    <t>Arthroscopies d'autres localisations, niveau 2</t>
  </si>
  <si>
    <t>08C40J</t>
  </si>
  <si>
    <t>Arthroscopies d'autres localisations, en ambulatoire</t>
  </si>
  <si>
    <t>08C421</t>
  </si>
  <si>
    <t>Interventions non mineures sur les tissus mous, niveau 1</t>
  </si>
  <si>
    <t>08C422</t>
  </si>
  <si>
    <t>Interventions non mineures sur les tissus mous, niveau 2</t>
  </si>
  <si>
    <t>08C423</t>
  </si>
  <si>
    <t>Interventions non mineures sur les tissus mous, niveau 3</t>
  </si>
  <si>
    <t>08C42J</t>
  </si>
  <si>
    <t>Interventions non mineures sur les tissus mous, en ambulatoire</t>
  </si>
  <si>
    <t>08C431</t>
  </si>
  <si>
    <t>Interventions non mineures sur la main, niveau 1</t>
  </si>
  <si>
    <t>08C432</t>
  </si>
  <si>
    <t>Interventions non mineures sur la main, niveau 2</t>
  </si>
  <si>
    <t>08C433</t>
  </si>
  <si>
    <t>Interventions non mineures sur la main, niveau 3</t>
  </si>
  <si>
    <t>08C43J</t>
  </si>
  <si>
    <t>Interventions non mineures sur la main, en ambulatoire</t>
  </si>
  <si>
    <t>08C441</t>
  </si>
  <si>
    <t>Autres interventions sur la main, niveau 1</t>
  </si>
  <si>
    <t>08C442</t>
  </si>
  <si>
    <t>Autres interventions sur la main, niveau 2</t>
  </si>
  <si>
    <t>08C443</t>
  </si>
  <si>
    <t>Autres interventions sur la main, niveau 3</t>
  </si>
  <si>
    <t>08C44J</t>
  </si>
  <si>
    <t>Autres interventions sur la main, en ambulatoire</t>
  </si>
  <si>
    <t>08C451</t>
  </si>
  <si>
    <t>Ménisectomie sous arthroscopie, niveau 1</t>
  </si>
  <si>
    <t>08C45J</t>
  </si>
  <si>
    <t>Ménisectomie sous arthroscopie, en ambulatoire</t>
  </si>
  <si>
    <t>08C461</t>
  </si>
  <si>
    <t>Autres interventions sur les tissus mous, niveau 1</t>
  </si>
  <si>
    <t>08C462</t>
  </si>
  <si>
    <t>Autres interventions sur les tissus mous, niveau 2</t>
  </si>
  <si>
    <t>08C463</t>
  </si>
  <si>
    <t>Autres interventions sur les tissus mous, niveau 3</t>
  </si>
  <si>
    <t>08C464</t>
  </si>
  <si>
    <t>Autres interventions sur les tissus mous, niveau 4</t>
  </si>
  <si>
    <t>08C46J</t>
  </si>
  <si>
    <t>Autres interventions sur les tissus mous, en ambulatoire</t>
  </si>
  <si>
    <t>08C471</t>
  </si>
  <si>
    <t>Prothèses de hanche pour traumatismes récents, niveau 1</t>
  </si>
  <si>
    <t>08C472</t>
  </si>
  <si>
    <t>Prothèses de hanche pour traumatismes récents, niveau 2</t>
  </si>
  <si>
    <t>08C473</t>
  </si>
  <si>
    <t>Prothèses de hanche pour traumatismes récents, niveau 3</t>
  </si>
  <si>
    <t>08C474</t>
  </si>
  <si>
    <t>Prothèses de hanche pour traumatismes récents, niveau 4</t>
  </si>
  <si>
    <t>08C481</t>
  </si>
  <si>
    <t>Prothèses de hanche pour des affections autres que des traumatismes récents, niveau 1</t>
  </si>
  <si>
    <t>08C482</t>
  </si>
  <si>
    <t>Prothèses de hanche pour des affections autres que des traumatismes récents, niveau 2</t>
  </si>
  <si>
    <t>08C483</t>
  </si>
  <si>
    <t>Prothèses de hanche pour des affections autres que des traumatismes récents, niveau 3</t>
  </si>
  <si>
    <t>08C484</t>
  </si>
  <si>
    <t>Prothèses de hanche pour des affections autres que des traumatismes récents, niveau 4</t>
  </si>
  <si>
    <t>08C491</t>
  </si>
  <si>
    <t>Interventions sur la hanche et le fémur pour traumatismes récents, âge supérieur à 17 ans, niveau 1</t>
  </si>
  <si>
    <t>08C492</t>
  </si>
  <si>
    <t>Interventions sur la hanche et le fémur pour traumatismes récents, âge supérieur à 17 ans, niveau 2</t>
  </si>
  <si>
    <t>08C493</t>
  </si>
  <si>
    <t>Interventions sur la hanche et le fémur pour traumatismes récents, âge supérieur à 17 ans, niveau 3</t>
  </si>
  <si>
    <t>08C494</t>
  </si>
  <si>
    <t>Interventions sur la hanche et le fémur pour traumatismes récents, âge supérieur à 17 ans, niveau 4</t>
  </si>
  <si>
    <t>08C501</t>
  </si>
  <si>
    <t>Interventions sur la hanche et le fémur sauf traumatismes récents, âge supérieur à 17 ans, niveau 1</t>
  </si>
  <si>
    <t>08C502</t>
  </si>
  <si>
    <t>Interventions sur la hanche et le fémur sauf traumatismes récents, âge supérieur à 17 ans, niveau 2</t>
  </si>
  <si>
    <t>08C503</t>
  </si>
  <si>
    <t>Interventions sur la hanche et le fémur sauf traumatismes récents, âge supérieur à 17 ans, niveau 3</t>
  </si>
  <si>
    <t>08C504</t>
  </si>
  <si>
    <t>Interventions sur la hanche et le fémur sauf traumatismes récents, âge supérieur à 17 ans, niveau 4</t>
  </si>
  <si>
    <t>08C511</t>
  </si>
  <si>
    <t>Interventions majeures sur le rachis pour fractures, cyphoses et scolioses, niveau 1</t>
  </si>
  <si>
    <t>08C512</t>
  </si>
  <si>
    <t>Interventions majeures sur le rachis pour fractures, cyphoses et scolioses, niveau 2</t>
  </si>
  <si>
    <t>08C513</t>
  </si>
  <si>
    <t>Interventions majeures sur le rachis pour fractures, cyphoses et scolioses, niveau 3</t>
  </si>
  <si>
    <t>08C514</t>
  </si>
  <si>
    <t>Interventions majeures sur le rachis pour fractures, cyphoses et scolioses, niveau 4</t>
  </si>
  <si>
    <t>08C521</t>
  </si>
  <si>
    <t>Autres interventions majeures sur le rachis, niveau 1</t>
  </si>
  <si>
    <t>08C522</t>
  </si>
  <si>
    <t>Autres interventions majeures sur le rachis, niveau 2</t>
  </si>
  <si>
    <t>08C523</t>
  </si>
  <si>
    <t>Autres interventions majeures sur le rachis, niveau 3</t>
  </si>
  <si>
    <t>08C524</t>
  </si>
  <si>
    <t>Autres interventions majeures sur le rachis, niveau 4</t>
  </si>
  <si>
    <t>08C531</t>
  </si>
  <si>
    <t>Interventions sur le genou pour traumatismes, niveau 1</t>
  </si>
  <si>
    <t>08C532</t>
  </si>
  <si>
    <t>Interventions sur le genou pour traumatismes, niveau 2</t>
  </si>
  <si>
    <t>08C533</t>
  </si>
  <si>
    <t>Interventions sur le genou pour traumatismes, niveau 3</t>
  </si>
  <si>
    <t>08C541</t>
  </si>
  <si>
    <t>Interventions sur le genou pour des affections autres que traumatiques, niveau 1</t>
  </si>
  <si>
    <t>08C542</t>
  </si>
  <si>
    <t>Interventions sur le genou pour des affections autres que traumatiques, niveau 2</t>
  </si>
  <si>
    <t>08C54J</t>
  </si>
  <si>
    <t>Interventions sur le genou pour des affections autres que traumatiques, en ambulatoire</t>
  </si>
  <si>
    <t>08C551</t>
  </si>
  <si>
    <t>Interventions sur la cheville et l'arrière-pied pour fractures, niveau 1</t>
  </si>
  <si>
    <t>08C552</t>
  </si>
  <si>
    <t>Interventions sur la cheville et l'arrière-pied pour fractures, niveau 2</t>
  </si>
  <si>
    <t>08C12J</t>
  </si>
  <si>
    <t>Biopsies ostéoarticulaires, en ambulatoire</t>
  </si>
  <si>
    <t>08C28J</t>
  </si>
  <si>
    <t>Interventions maxillofaciales, en ambulatoire</t>
  </si>
  <si>
    <t>08C571</t>
  </si>
  <si>
    <t>Libérations articulaires du membre inférieur à l'exception de la hanche et du pied, niveau 1</t>
  </si>
  <si>
    <t>08C57J</t>
  </si>
  <si>
    <t>Libérations articulaires du membre inférieur à l'exception de la hanche et du pied, en ambulatoire</t>
  </si>
  <si>
    <t>08C581</t>
  </si>
  <si>
    <t>Arthroscopies de l'épaule, niveau 1</t>
  </si>
  <si>
    <t>08C582</t>
  </si>
  <si>
    <t>Arthroscopies de l'épaule, niveau 2</t>
  </si>
  <si>
    <t>08C58J</t>
  </si>
  <si>
    <t>Arthroscopies de l'épaule, en ambulatoire</t>
  </si>
  <si>
    <t>08C591</t>
  </si>
  <si>
    <t>Ténosynovectomies du poignet, niveau 1</t>
  </si>
  <si>
    <t>08C59J</t>
  </si>
  <si>
    <t>Ténosynovectomies du poignet, en ambulatoire</t>
  </si>
  <si>
    <t>08C601</t>
  </si>
  <si>
    <t>Interventions sur le poignet autres que les ténosynovectomies, niveau 1</t>
  </si>
  <si>
    <t>08C602</t>
  </si>
  <si>
    <t>Interventions sur le poignet autres que les ténosynovectomies, niveau 2</t>
  </si>
  <si>
    <t>08C60J</t>
  </si>
  <si>
    <t>Interventions sur le poignet autres que les ténosynovectomies, en ambulatoire</t>
  </si>
  <si>
    <t>08C611</t>
  </si>
  <si>
    <t>Interventions majeures pour infections ostéoarticulaires, niveau 1</t>
  </si>
  <si>
    <t>08C612</t>
  </si>
  <si>
    <t>Interventions majeures pour infections ostéoarticulaires, niveau 2</t>
  </si>
  <si>
    <t>08C613</t>
  </si>
  <si>
    <t>Interventions majeures pour infections ostéoarticulaires, niveau 3</t>
  </si>
  <si>
    <t>08C614</t>
  </si>
  <si>
    <t>Interventions majeures pour infections ostéoarticulaires, niveau 4</t>
  </si>
  <si>
    <t>08C621</t>
  </si>
  <si>
    <t>Autres interventions pour infections ostéoarticulaires, niveau 1</t>
  </si>
  <si>
    <t>08C622</t>
  </si>
  <si>
    <t>Autres interventions pour infections ostéoarticulaires, niveau 2</t>
  </si>
  <si>
    <t>08C623</t>
  </si>
  <si>
    <t>Autres interventions pour infections ostéoarticulaires, niveau 3</t>
  </si>
  <si>
    <t>08C624</t>
  </si>
  <si>
    <t>Autres interventions pour infections ostéoarticulaires, niveau 4</t>
  </si>
  <si>
    <t>08C62J</t>
  </si>
  <si>
    <t>Autres interventions pour infections ostéoarticulaires, en ambulatoire</t>
  </si>
  <si>
    <t>08C34J</t>
  </si>
  <si>
    <t>Interventions sur les ligaments croisés sous arthroscopie, en ambulatoire</t>
  </si>
  <si>
    <t>08K02J</t>
  </si>
  <si>
    <t>Affections de l'appareil musculosquelettique sans acte opératoire de la CMD 08, avec anesthésie, en ambulatoire</t>
  </si>
  <si>
    <t>08K031</t>
  </si>
  <si>
    <t>Tractions continues et réductions progressives : autres que hanche et fémur, niveau 1</t>
  </si>
  <si>
    <t>08K041</t>
  </si>
  <si>
    <t>Tractions continues et réductions progressives : hanche et fémur, niveau 1</t>
  </si>
  <si>
    <t>08K042</t>
  </si>
  <si>
    <t>Tractions continues et réductions progressives : hanche et fémur, niveau 2</t>
  </si>
  <si>
    <t>08M041</t>
  </si>
  <si>
    <t>Fractures de la hanche et du bassin, niveau 1</t>
  </si>
  <si>
    <t>08M042</t>
  </si>
  <si>
    <t>Fractures de la hanche et du bassin, niveau 2</t>
  </si>
  <si>
    <t>08M043</t>
  </si>
  <si>
    <t>Fractures de la hanche et du bassin, niveau 3</t>
  </si>
  <si>
    <t>08M044</t>
  </si>
  <si>
    <t>Fractures de la hanche et du bassin, niveau 4</t>
  </si>
  <si>
    <t>08M04T</t>
  </si>
  <si>
    <t>Transferts et autres séjours courts pour fractures de la hanche et du bassin</t>
  </si>
  <si>
    <t>08M051</t>
  </si>
  <si>
    <t>Fractures de la diaphyse, de l'épiphyse ou d'une partie non précisée du fémur, niveau 1</t>
  </si>
  <si>
    <t>08M052</t>
  </si>
  <si>
    <t>Fractures de la diaphyse, de l'épiphyse ou d'une partie non précisée du fémur, niveau 2</t>
  </si>
  <si>
    <t>08M053</t>
  </si>
  <si>
    <t>Fractures de la diaphyse, de l'épiphyse ou d'une partie non précisée du fémur, niveau 3</t>
  </si>
  <si>
    <t>08M061</t>
  </si>
  <si>
    <t>Fractures, entorses, luxations et dislocations de la jambe, âge inférieur à 18 ans, niveau 1</t>
  </si>
  <si>
    <t>08M071</t>
  </si>
  <si>
    <t>Fractures, entorses, luxations et dislocations de la jambe, âge supérieur à 17 ans, niveau 1</t>
  </si>
  <si>
    <t>08M072</t>
  </si>
  <si>
    <t>Fractures, entorses, luxations et dislocations de la jambe, âge supérieur à 17 ans, niveau 2</t>
  </si>
  <si>
    <t>08M073</t>
  </si>
  <si>
    <t>Fractures, entorses, luxations et dislocations de la jambe, âge supérieur à 17 ans, niveau 3</t>
  </si>
  <si>
    <t>08M081</t>
  </si>
  <si>
    <t>Entorses et luxations de la hanche et du bassin, niveau 1</t>
  </si>
  <si>
    <t>08M082</t>
  </si>
  <si>
    <t>Entorses et luxations de la hanche et du bassin, niveau 2</t>
  </si>
  <si>
    <t>08M091</t>
  </si>
  <si>
    <t>Arthropathies non spécifiques, niveau 1</t>
  </si>
  <si>
    <t>08M092</t>
  </si>
  <si>
    <t>Arthropathies non spécifiques, niveau 2</t>
  </si>
  <si>
    <t>08M093</t>
  </si>
  <si>
    <t>Arthropathies non spécifiques, niveau 3</t>
  </si>
  <si>
    <t>08M09T</t>
  </si>
  <si>
    <t>Arthropathies non spécifiques, très courte durée</t>
  </si>
  <si>
    <t>08M101</t>
  </si>
  <si>
    <t>Maladies osseuses et arthropathies spécifiques, niveau 1</t>
  </si>
  <si>
    <t>08M102</t>
  </si>
  <si>
    <t>Maladies osseuses et arthropathies spécifiques, niveau 2</t>
  </si>
  <si>
    <t>08M103</t>
  </si>
  <si>
    <t>Maladies osseuses et arthropathies spécifiques, niveau 3</t>
  </si>
  <si>
    <t>08M104</t>
  </si>
  <si>
    <t>Maladies osseuses et arthropathies spécifiques, niveau 4</t>
  </si>
  <si>
    <t>08M10T</t>
  </si>
  <si>
    <t>Maladies osseuses et arthropathies spécifiques, très courte durée</t>
  </si>
  <si>
    <t>08M141</t>
  </si>
  <si>
    <t>Affections du tissu conjonctif, niveau 1</t>
  </si>
  <si>
    <t>08M142</t>
  </si>
  <si>
    <t>Affections du tissu conjonctif, niveau 2</t>
  </si>
  <si>
    <t>08M143</t>
  </si>
  <si>
    <t>Affections du tissu conjonctif, niveau 3</t>
  </si>
  <si>
    <t>08M144</t>
  </si>
  <si>
    <t>Affections du tissu conjonctif, niveau 4</t>
  </si>
  <si>
    <t>08M14T</t>
  </si>
  <si>
    <t>Affections du tissu conjonctif, très courte durée</t>
  </si>
  <si>
    <t>08M151</t>
  </si>
  <si>
    <t>Tendinites, myosites et bursites, niveau 1</t>
  </si>
  <si>
    <t>08M152</t>
  </si>
  <si>
    <t>Tendinites, myosites et bursites, niveau 2</t>
  </si>
  <si>
    <t>08M153</t>
  </si>
  <si>
    <t>Tendinites, myosites et bursites, niveau 3</t>
  </si>
  <si>
    <t>08M154</t>
  </si>
  <si>
    <t>Tendinites, myosites et bursites, niveau 4</t>
  </si>
  <si>
    <t>08M181</t>
  </si>
  <si>
    <t>Suites de traitement après une affection de l'appareil musculosquelettique ou du tissu conjonctif, niveau 1</t>
  </si>
  <si>
    <t>08M182</t>
  </si>
  <si>
    <t>Suites de traitement après une affection de l'appareil musculosquelettique ou du tissu conjonctif, niveau 2</t>
  </si>
  <si>
    <t>08M183</t>
  </si>
  <si>
    <t>Suites de traitement après une affection de l'appareil musculosquelettique ou du tissu conjonctif, niveau 3</t>
  </si>
  <si>
    <t>08M191</t>
  </si>
  <si>
    <t>Autres pathologies de l'appareil musculosquelettique et du tissu conjonctif, niveau 1</t>
  </si>
  <si>
    <t>08M192</t>
  </si>
  <si>
    <t>Autres pathologies de l'appareil musculosquelettique et du tissu conjonctif, niveau 2</t>
  </si>
  <si>
    <t>08M193</t>
  </si>
  <si>
    <t>Autres pathologies de l'appareil musculosquelettique et du tissu conjonctif, niveau 3</t>
  </si>
  <si>
    <t>08M194</t>
  </si>
  <si>
    <t>Autres pathologies de l'appareil musculosquelettique et du tissu conjonctif, niveau 4</t>
  </si>
  <si>
    <t>08M201</t>
  </si>
  <si>
    <t>Fractures, entorses, luxations et dislocations du bras et de l'avant-bras, âge inférieur à 18 ans, niveau 1</t>
  </si>
  <si>
    <t>08M211</t>
  </si>
  <si>
    <t>Entorses, luxations et dislocations du bras et de l'avant-bras, âge supérieur à 17 ans, niveau 1</t>
  </si>
  <si>
    <t>08M212</t>
  </si>
  <si>
    <t>Entorses, luxations et dislocations du bras et de l'avant-bras, âge supérieur à 17 ans, niveau 2</t>
  </si>
  <si>
    <t>08M213</t>
  </si>
  <si>
    <t>Entorses, luxations et dislocations du bras et de l'avant-bras, âge supérieur à 17 ans, niveau 3</t>
  </si>
  <si>
    <t>08M214</t>
  </si>
  <si>
    <t>Entorses, luxations et dislocations du bras et de l'avant-bras, âge supérieur à 17 ans, niveau 4</t>
  </si>
  <si>
    <t>08M221</t>
  </si>
  <si>
    <t>Fractures, entorses, luxations et dislocations de la main, niveau 1</t>
  </si>
  <si>
    <t>08M223</t>
  </si>
  <si>
    <t>Fractures, entorses, luxations et dislocations de la main, niveau 3</t>
  </si>
  <si>
    <t>08M231</t>
  </si>
  <si>
    <t>Fractures, entorses, luxations et dislocations du pied, niveau 1</t>
  </si>
  <si>
    <t>08M241</t>
  </si>
  <si>
    <t>Tumeurs primitives malignes des os, du cartilage ou des tissus mous, niveau 1</t>
  </si>
  <si>
    <t>08M242</t>
  </si>
  <si>
    <t>Tumeurs primitives malignes des os, du cartilage ou des tissus mous, niveau 2</t>
  </si>
  <si>
    <t>08M243</t>
  </si>
  <si>
    <t>Tumeurs primitives malignes des os, du cartilage ou des tissus mous, niveau 3</t>
  </si>
  <si>
    <t>08M244</t>
  </si>
  <si>
    <t>Tumeurs primitives malignes des os, du cartilage ou des tissus mous, niveau 4</t>
  </si>
  <si>
    <t>08M24T</t>
  </si>
  <si>
    <t>Tumeurs primitives malignes des os, du cartilage ou des tissus mous, très courte durée</t>
  </si>
  <si>
    <t>08M251</t>
  </si>
  <si>
    <t>Fractures pathologiques et autres tumeurs malignes de l'appareil musculosquelettique et du tissu conjonctif, niveau 1</t>
  </si>
  <si>
    <t>08M252</t>
  </si>
  <si>
    <t>Fractures pathologiques et autres tumeurs malignes de l'appareil musculosquelettique et du tissu conjonctif, niveau 2</t>
  </si>
  <si>
    <t>08M253</t>
  </si>
  <si>
    <t>Fractures pathologiques et autres tumeurs malignes de l'appareil musculosquelettique et du tissu conjonctif, niveau 3</t>
  </si>
  <si>
    <t>08M254</t>
  </si>
  <si>
    <t>Fractures pathologiques et autres tumeurs malignes de l'appareil musculosquelettique et du tissu conjonctif, niveau 4</t>
  </si>
  <si>
    <t>08M25T</t>
  </si>
  <si>
    <t>Fractures pathologiques et autres tumeurs malignes de l'appareil musculosquelettique et du tissu conjonctif, très courte durée</t>
  </si>
  <si>
    <t>08M261</t>
  </si>
  <si>
    <t>Fractures du rachis, niveau 1</t>
  </si>
  <si>
    <t>08M262</t>
  </si>
  <si>
    <t>Fractures du rachis, niveau 2</t>
  </si>
  <si>
    <t>08M263</t>
  </si>
  <si>
    <t>Fractures du rachis, niveau 3</t>
  </si>
  <si>
    <t>08M264</t>
  </si>
  <si>
    <t>Fractures du rachis, niveau 4</t>
  </si>
  <si>
    <t>08M271</t>
  </si>
  <si>
    <t>Sciatiques et autres radiculopathies, niveau 1</t>
  </si>
  <si>
    <t>08M272</t>
  </si>
  <si>
    <t>Sciatiques et autres radiculopathies, niveau 2</t>
  </si>
  <si>
    <t>08M273</t>
  </si>
  <si>
    <t>Sciatiques et autres radiculopathies, niveau 3</t>
  </si>
  <si>
    <t>08M27T</t>
  </si>
  <si>
    <t>Sciatiques et autres radiculopathies, très courte durée</t>
  </si>
  <si>
    <t>08M281</t>
  </si>
  <si>
    <t>Autres rachialgies, niveau 1</t>
  </si>
  <si>
    <t>08M282</t>
  </si>
  <si>
    <t>Autres rachialgies, niveau 2</t>
  </si>
  <si>
    <t>08M283</t>
  </si>
  <si>
    <t>Autres rachialgies, niveau 3</t>
  </si>
  <si>
    <t>08M28T</t>
  </si>
  <si>
    <t>Autres rachialgies, très courte durée</t>
  </si>
  <si>
    <t>08M291</t>
  </si>
  <si>
    <t>Autres pathologies rachidiennes relevant d'un traitement médical, niveau 1</t>
  </si>
  <si>
    <t>08M292</t>
  </si>
  <si>
    <t>Autres pathologies rachidiennes relevant d'un traitement médical, niveau 2</t>
  </si>
  <si>
    <t>08M293</t>
  </si>
  <si>
    <t>Autres pathologies rachidiennes relevant d'un traitement médical, niveau 3</t>
  </si>
  <si>
    <t>08M294</t>
  </si>
  <si>
    <t>Autres pathologies rachidiennes relevant d'un traitement médical, niveau 4</t>
  </si>
  <si>
    <t>08M301</t>
  </si>
  <si>
    <t>Rhumatismes et raideurs articulaires, niveau 1</t>
  </si>
  <si>
    <t>08M302</t>
  </si>
  <si>
    <t>Rhumatismes et raideurs articulaires, niveau 2</t>
  </si>
  <si>
    <t>08M30T</t>
  </si>
  <si>
    <t>Rhumatismes et raideurs articulaires, très courte durée</t>
  </si>
  <si>
    <t>08M311</t>
  </si>
  <si>
    <t>Ostéomyélites aigües (y compris vertébrales) et arthrites septiques, niveau 1</t>
  </si>
  <si>
    <t>08M312</t>
  </si>
  <si>
    <t>Ostéomyélites aigües (y compris vertébrales) et arthrites septiques, niveau 2</t>
  </si>
  <si>
    <t>08M313</t>
  </si>
  <si>
    <t>Ostéomyélites aigües (y compris vertébrales) et arthrites septiques, niveau 3</t>
  </si>
  <si>
    <t>08M314</t>
  </si>
  <si>
    <t>Ostéomyélites aigües (y compris vertébrales) et arthrites septiques, niveau 4</t>
  </si>
  <si>
    <t>08M31T</t>
  </si>
  <si>
    <t>Ostéomyélites aigües (y compris vertébrales) et arthrites septiques, très courte durée</t>
  </si>
  <si>
    <t>08M321</t>
  </si>
  <si>
    <t>Ostéomyélites chroniques, niveau 1</t>
  </si>
  <si>
    <t>08M322</t>
  </si>
  <si>
    <t>Ostéomyélites chroniques, niveau 2</t>
  </si>
  <si>
    <t>08M323</t>
  </si>
  <si>
    <t>Ostéomyélites chroniques, niveau 3</t>
  </si>
  <si>
    <t>08M324</t>
  </si>
  <si>
    <t>Ostéomyélites chroniques, niveau 4</t>
  </si>
  <si>
    <t>08M32T</t>
  </si>
  <si>
    <t>Ostéomyélites chroniques, très courte durée</t>
  </si>
  <si>
    <t>08M331</t>
  </si>
  <si>
    <t>Ablation de matériel sans acte classant, niveau 1</t>
  </si>
  <si>
    <t>08M341</t>
  </si>
  <si>
    <t>Algoneurodystrophie, niveau 1</t>
  </si>
  <si>
    <t>08M342</t>
  </si>
  <si>
    <t>Algoneurodystrophie, niveau 2</t>
  </si>
  <si>
    <t>08M35Z</t>
  </si>
  <si>
    <t>Explorations et surveillance de l'appareil musculosquelettique et du tissu conjonctif</t>
  </si>
  <si>
    <t>08M36T</t>
  </si>
  <si>
    <t>Symptômes et autres recours aux soins de la CMD 08, très courte durée</t>
  </si>
  <si>
    <t>08M36Z</t>
  </si>
  <si>
    <t>Symptômes et autres recours aux soins de la CMD 08</t>
  </si>
  <si>
    <t>08M371</t>
  </si>
  <si>
    <t>Fractures du bras et de l'avant-bras, âge supérieur à 17 ans, niveau 1</t>
  </si>
  <si>
    <t>08M372</t>
  </si>
  <si>
    <t>Fractures du bras et de l'avant-bras, âge supérieur à 17 ans, niveau 2</t>
  </si>
  <si>
    <t>08M373</t>
  </si>
  <si>
    <t>Fractures du bras et de l'avant-bras, âge supérieur à 17 ans, niveau 3</t>
  </si>
  <si>
    <t>08M374</t>
  </si>
  <si>
    <t>Fractures du bras et de l'avant-bras, âge supérieur à 17 ans, niveau 4</t>
  </si>
  <si>
    <t>08M381</t>
  </si>
  <si>
    <t>Entorses et luxations du rachis, niveau 1</t>
  </si>
  <si>
    <t>08M05T</t>
  </si>
  <si>
    <t>Transferts et autres séjours pour fractures de la diaphyse, de l'épiphyse ou d'une partie non précisée du fémur</t>
  </si>
  <si>
    <t>08M06T</t>
  </si>
  <si>
    <t>Transferts et autres séjours courts pour fractures, entorses, luxations et dislocations de la jambe, âge inférieur à 18 ans</t>
  </si>
  <si>
    <t>08M07T</t>
  </si>
  <si>
    <t>Transferts et autres séjours courts pour fractures, entorses, luxations et dislocations de la jambe, âge supérieur à 17 ans</t>
  </si>
  <si>
    <t>08M08T</t>
  </si>
  <si>
    <t>Transferts et autres séjours courts pour entorses et luxations de la hanche et du bassin</t>
  </si>
  <si>
    <t>08M15T</t>
  </si>
  <si>
    <t>Tendinites, myosites et bursites, très courte durée</t>
  </si>
  <si>
    <t>08M18T</t>
  </si>
  <si>
    <t>Suites de traitement après une affection de l'appareil musculosquelettique ou du tissu conjonctif, très courte durée</t>
  </si>
  <si>
    <t>08M19T</t>
  </si>
  <si>
    <t>Autres pathologies de l'appareil musculosquelettique et du tissu conjonctif, très courte durée</t>
  </si>
  <si>
    <t>08M29T</t>
  </si>
  <si>
    <t>Autres pathologies rachidiennes relevant d'un traitement médical, très courte durée</t>
  </si>
  <si>
    <t>08M33T</t>
  </si>
  <si>
    <t>Ablation de matériel sans acte classant, très courte durée</t>
  </si>
  <si>
    <t>08M34T</t>
  </si>
  <si>
    <t>Algoneurodystrophie, très courte durée</t>
  </si>
  <si>
    <t>08M37T</t>
  </si>
  <si>
    <t>Fractures du bras et de l'avant-bras, âge supérieur à 17 ans, très courte durée</t>
  </si>
  <si>
    <t>08M38T</t>
  </si>
  <si>
    <t>Entorses et luxations du rachis, très courte durée</t>
  </si>
  <si>
    <t>09C021</t>
  </si>
  <si>
    <t>Greffes de peau et/ou parages de plaie pour ulcère cutané ou cellulite, niveau 1</t>
  </si>
  <si>
    <t>09C022</t>
  </si>
  <si>
    <t>Greffes de peau et/ou parages de plaie pour ulcère cutané ou cellulite, niveau 2</t>
  </si>
  <si>
    <t>09C023</t>
  </si>
  <si>
    <t>Greffes de peau et/ou parages de plaie pour ulcère cutané ou cellulite, niveau 3</t>
  </si>
  <si>
    <t>09C024</t>
  </si>
  <si>
    <t>Greffes de peau et/ou parages de plaie pour ulcère cutané ou cellulite, niveau 4</t>
  </si>
  <si>
    <t>09C02J</t>
  </si>
  <si>
    <t>Greffes de peau et/ou parages de plaie pour ulcère cutané ou cellulite, en ambulatoire</t>
  </si>
  <si>
    <t>09C031</t>
  </si>
  <si>
    <t>Greffes de peau et/ou parages de plaie à l'exception des ulcères cutanés et cellulites, niveau 1</t>
  </si>
  <si>
    <t>09C032</t>
  </si>
  <si>
    <t>Greffes de peau et/ou parages de plaie à l'exception des ulcères cutanés et cellulites, niveau 2</t>
  </si>
  <si>
    <t>09C033</t>
  </si>
  <si>
    <t>Greffes de peau et/ou parages de plaie à l'exception des ulcères cutanés et cellulites, niveau 3</t>
  </si>
  <si>
    <t>09C034</t>
  </si>
  <si>
    <t>Greffes de peau et/ou parages de plaie à l'exception des ulcères cutanés et cellulites, niveau 4</t>
  </si>
  <si>
    <t>09C03J</t>
  </si>
  <si>
    <t>Greffes de peau et/ou parages de plaie à l'exception des ulcères cutanés et cellulites, en ambulatoire</t>
  </si>
  <si>
    <t>09C041</t>
  </si>
  <si>
    <t>Mastectomies totales pour tumeur maligne, niveau 1</t>
  </si>
  <si>
    <t>09C042</t>
  </si>
  <si>
    <t>Mastectomies totales pour tumeur maligne, niveau 2</t>
  </si>
  <si>
    <t>09C043</t>
  </si>
  <si>
    <t>Mastectomies totales pour tumeur maligne, niveau 3</t>
  </si>
  <si>
    <t>09C051</t>
  </si>
  <si>
    <t>Mastectomies subtotales pour tumeur maligne, niveau 1</t>
  </si>
  <si>
    <t>09C052</t>
  </si>
  <si>
    <t>Mastectomies subtotales pour tumeur maligne, niveau 2</t>
  </si>
  <si>
    <t>09C053</t>
  </si>
  <si>
    <t>Mastectomies subtotales pour tumeur maligne, niveau 3</t>
  </si>
  <si>
    <t>09C05J</t>
  </si>
  <si>
    <t>Mastectomies subtotales pour tumeur maligne, en ambulatoire</t>
  </si>
  <si>
    <t>09C062</t>
  </si>
  <si>
    <t>Interventions sur le sein pour des affections non malignes autres que les actes de biopsie et d'excision locale, niveau 2</t>
  </si>
  <si>
    <t>09C071</t>
  </si>
  <si>
    <t>Biopsies et excisions locales pour des affections non malignes du sein, niveau 1</t>
  </si>
  <si>
    <t>09C07J</t>
  </si>
  <si>
    <t>Biopsies et excisions locales pour des affections non malignes du sein, en ambulatoire</t>
  </si>
  <si>
    <t>09C081</t>
  </si>
  <si>
    <t>Interventions sur la région anale et périanale, niveau 1</t>
  </si>
  <si>
    <t>09C082</t>
  </si>
  <si>
    <t>Interventions sur la région anale et périanale, niveau 2</t>
  </si>
  <si>
    <t>09C08J</t>
  </si>
  <si>
    <t>Interventions sur la région anale et périanale, en ambulatoire</t>
  </si>
  <si>
    <t>09C091</t>
  </si>
  <si>
    <t>Interventions plastiques en dehors de la chirurgie esthétique, niveau 1</t>
  </si>
  <si>
    <t>09C092</t>
  </si>
  <si>
    <t>Interventions plastiques en dehors de la chirurgie esthétique, niveau 2</t>
  </si>
  <si>
    <t>09C093</t>
  </si>
  <si>
    <t>Interventions plastiques en dehors de la chirurgie esthétique, niveau 3</t>
  </si>
  <si>
    <t>09C09J</t>
  </si>
  <si>
    <t>Interventions plastiques en dehors de la chirurgie esthétique, en ambulatoire</t>
  </si>
  <si>
    <t>09C101</t>
  </si>
  <si>
    <t>Autres interventions sur la peau, les tissus sous-cutanés ou les seins, niveau 1</t>
  </si>
  <si>
    <t>09C102</t>
  </si>
  <si>
    <t>Autres interventions sur la peau, les tissus sous-cutanés ou les seins, niveau 2</t>
  </si>
  <si>
    <t>09C103</t>
  </si>
  <si>
    <t>Autres interventions sur la peau, les tissus sous-cutanés ou les seins, niveau 3</t>
  </si>
  <si>
    <t>09C104</t>
  </si>
  <si>
    <t>Autres interventions sur la peau, les tissus sous-cutanés ou les seins, niveau 4</t>
  </si>
  <si>
    <t>09C10J</t>
  </si>
  <si>
    <t>Autres interventions sur la peau, les tissus sous-cutanés ou les seins, en ambulatoire</t>
  </si>
  <si>
    <t>09C111</t>
  </si>
  <si>
    <t>Reconstructions des seins, niveau 1</t>
  </si>
  <si>
    <t>09C112</t>
  </si>
  <si>
    <t>Reconstructions des seins, niveau 2</t>
  </si>
  <si>
    <t>09C121</t>
  </si>
  <si>
    <t>Interventions pour kystes, granulomes et interventions sur les ongles, niveau 1</t>
  </si>
  <si>
    <t>09C12J</t>
  </si>
  <si>
    <t>Interventions pour kystes, granulomes et interventions sur les ongles, en ambulatoire</t>
  </si>
  <si>
    <t>09C131</t>
  </si>
  <si>
    <t>Interventions pour condylomes anogénitaux, niveau 1</t>
  </si>
  <si>
    <t>09C13J</t>
  </si>
  <si>
    <t>Interventions pour condylomes anogénitaux, en ambulatoire</t>
  </si>
  <si>
    <t>09C141</t>
  </si>
  <si>
    <t>Certains curages lymphonodaux pour des affections de la peau, des tissus sous-cutanés ou des seins, niveau 1</t>
  </si>
  <si>
    <t>09C142</t>
  </si>
  <si>
    <t>Certains curages lymphonodaux pour des affections de la peau, des tissus sous-cutanés ou des seins, niveau 2</t>
  </si>
  <si>
    <t>09C143</t>
  </si>
  <si>
    <t>Certains curages lymphonodaux pour des affections de la peau, des tissus sous-cutanés ou des seins, niveau 3</t>
  </si>
  <si>
    <t>09C14J</t>
  </si>
  <si>
    <t>Certains curages lymphonodaux pour des affections de la peau, des tissus sous-cutanés ou des seins, en ambulatoire</t>
  </si>
  <si>
    <t>09C151</t>
  </si>
  <si>
    <t>Interventions sur la peau, les tissus sous-cutanés ou les seins pour lésions traumatiques, niveau 1</t>
  </si>
  <si>
    <t>09C152</t>
  </si>
  <si>
    <t>Interventions sur la peau, les tissus sous-cutanés ou les seins pour lésions traumatiques, niveau 2</t>
  </si>
  <si>
    <t>09C153</t>
  </si>
  <si>
    <t>Interventions sur la peau, les tissus sous-cutanés ou les seins pour lésions traumatiques, niveau 3</t>
  </si>
  <si>
    <t>09C154</t>
  </si>
  <si>
    <t>Interventions sur la peau, les tissus sous-cutanés ou les seins pour lésions traumatiques, niveau 4</t>
  </si>
  <si>
    <t>09C15J</t>
  </si>
  <si>
    <t>Interventions sur la peau, les tissus sous-cutanés ou les seins pour lésions traumatiques, en ambulatoire</t>
  </si>
  <si>
    <t>09K02J</t>
  </si>
  <si>
    <t>Affections de la peau, des tissus sous-cutanés et des seins sans acte opératoire de la CMD 09, avec anesthésie, en ambulatoire</t>
  </si>
  <si>
    <t>09M021</t>
  </si>
  <si>
    <t>Traumatismes de la peau et des tissus sous-cutanés, âge inférieur à 18 ans, niveau 1</t>
  </si>
  <si>
    <t>09M022</t>
  </si>
  <si>
    <t>Traumatismes de la peau et des tissus sous-cutanés, âge inférieur à 18 ans, niveau 2</t>
  </si>
  <si>
    <t>09M02T</t>
  </si>
  <si>
    <t>Traumatismes de la peau et des tissus sous-cutanés, âge inférieur à 18 ans, très courte durée</t>
  </si>
  <si>
    <t>09M031</t>
  </si>
  <si>
    <t>Traumatismes de la peau et des tissus sous-cutanés, âge supérieur à 17 ans, niveau 1</t>
  </si>
  <si>
    <t>09M032</t>
  </si>
  <si>
    <t>Traumatismes de la peau et des tissus sous-cutanés, âge supérieur à 17 ans, niveau 2</t>
  </si>
  <si>
    <t>09M033</t>
  </si>
  <si>
    <t>Traumatismes de la peau et des tissus sous-cutanés, âge supérieur à 17 ans, niveau 3</t>
  </si>
  <si>
    <t>09M034</t>
  </si>
  <si>
    <t>Traumatismes de la peau et des tissus sous-cutanés, âge supérieur à 17 ans, niveau 4</t>
  </si>
  <si>
    <t>09M03T</t>
  </si>
  <si>
    <t>Traumatismes de la peau et des tissus sous-cutanés, âge supérieur à 17 ans, très courte durée</t>
  </si>
  <si>
    <t>09M041</t>
  </si>
  <si>
    <t>Lésions, infections et inflammations de la peau et des tissus sous-cutanés, âge inférieur à 18 ans, niveau 1</t>
  </si>
  <si>
    <t>09M042</t>
  </si>
  <si>
    <t>Lésions, infections et inflammations de la peau et des tissus sous-cutanés, âge inférieur à 18 ans, niveau 2</t>
  </si>
  <si>
    <t>09M043</t>
  </si>
  <si>
    <t>Lésions, infections et inflammations de la peau et des tissus sous-cutanés, âge inférieur à 18 ans, niveau 3</t>
  </si>
  <si>
    <t>09M044</t>
  </si>
  <si>
    <t>Lésions, infections et inflammations de la peau et des tissus sous-cutanés, âge inférieur à 18 ans, niveau 4</t>
  </si>
  <si>
    <t>09M04T</t>
  </si>
  <si>
    <t>Lésions, infections et inflammations de la peau et des tissus sous-cutanés, âge inférieur à 18 ans, très courte durée</t>
  </si>
  <si>
    <t>09M051</t>
  </si>
  <si>
    <t>Lésions, infections et inflammations de la peau et des tissus sous-cutanés, âge supérieur à 17 ans, niveau 1</t>
  </si>
  <si>
    <t>09M052</t>
  </si>
  <si>
    <t>Lésions, infections et inflammations de la peau et des tissus sous-cutanés, âge supérieur à 17 ans, niveau 2</t>
  </si>
  <si>
    <t>09M053</t>
  </si>
  <si>
    <t>Lésions, infections et inflammations de la peau et des tissus sous-cutanés, âge supérieur à 17 ans, niveau 3</t>
  </si>
  <si>
    <t>09M054</t>
  </si>
  <si>
    <t>Lésions, infections et inflammations de la peau et des tissus sous-cutanés, âge supérieur à 17 ans, niveau 4</t>
  </si>
  <si>
    <t>09M05T</t>
  </si>
  <si>
    <t>Lésions, infections et inflammations de la peau et des tissus sous-cutanés, âge supérieur à 17 ans, très courte durée</t>
  </si>
  <si>
    <t>09M061</t>
  </si>
  <si>
    <t>Ulcères cutanés, niveau 1</t>
  </si>
  <si>
    <t>09M062</t>
  </si>
  <si>
    <t>Ulcères cutanés, niveau 2</t>
  </si>
  <si>
    <t>09M063</t>
  </si>
  <si>
    <t>Ulcères cutanés, niveau 3</t>
  </si>
  <si>
    <t>09M064</t>
  </si>
  <si>
    <t>Ulcères cutanés, niveau 4</t>
  </si>
  <si>
    <t>09M06T</t>
  </si>
  <si>
    <t>Ulcères cutanés, très courte durée</t>
  </si>
  <si>
    <t>09M071</t>
  </si>
  <si>
    <t>Autres affections dermatologiques, niveau 1</t>
  </si>
  <si>
    <t>09M072</t>
  </si>
  <si>
    <t>Autres affections dermatologiques, niveau 2</t>
  </si>
  <si>
    <t>09M073</t>
  </si>
  <si>
    <t>Autres affections dermatologiques, niveau 3</t>
  </si>
  <si>
    <t>09M074</t>
  </si>
  <si>
    <t>Autres affections dermatologiques, niveau 4</t>
  </si>
  <si>
    <t>09M07T</t>
  </si>
  <si>
    <t>Autres affections dermatologiques, très courte durée</t>
  </si>
  <si>
    <t>09M081</t>
  </si>
  <si>
    <t>Affections dermatologiques sévères, niveau 1</t>
  </si>
  <si>
    <t>09M082</t>
  </si>
  <si>
    <t>Affections dermatologiques sévères, niveau 2</t>
  </si>
  <si>
    <t>09M083</t>
  </si>
  <si>
    <t>Affections dermatologiques sévères, niveau 3</t>
  </si>
  <si>
    <t>09M084</t>
  </si>
  <si>
    <t>Affections dermatologiques sévères, niveau 4</t>
  </si>
  <si>
    <t>09M08T</t>
  </si>
  <si>
    <t>Affections dermatologiques sévères, très courte durée</t>
  </si>
  <si>
    <t>09M091</t>
  </si>
  <si>
    <t>Affections non malignes des seins, niveau 1</t>
  </si>
  <si>
    <t>09M092</t>
  </si>
  <si>
    <t>Affections non malignes des seins, niveau 2</t>
  </si>
  <si>
    <t>09M093</t>
  </si>
  <si>
    <t>Affections non malignes des seins, niveau 3</t>
  </si>
  <si>
    <t>09M094</t>
  </si>
  <si>
    <t>Affections non malignes des seins, niveau 4</t>
  </si>
  <si>
    <t>09M09T</t>
  </si>
  <si>
    <t>Affections non malignes des seins, très courte durée</t>
  </si>
  <si>
    <t>09M101</t>
  </si>
  <si>
    <t>Tumeurs malignes des seins, niveau 1</t>
  </si>
  <si>
    <t>09M102</t>
  </si>
  <si>
    <t>Tumeurs malignes des seins, niveau 2</t>
  </si>
  <si>
    <t>09M103</t>
  </si>
  <si>
    <t>Tumeurs malignes des seins, niveau 3</t>
  </si>
  <si>
    <t>09M104</t>
  </si>
  <si>
    <t>Tumeurs malignes des seins, niveau 4</t>
  </si>
  <si>
    <t>09M111</t>
  </si>
  <si>
    <t>Tumeurs de la peau, niveau 1</t>
  </si>
  <si>
    <t>09M112</t>
  </si>
  <si>
    <t>Tumeurs de la peau, niveau 2</t>
  </si>
  <si>
    <t>09M113</t>
  </si>
  <si>
    <t>Tumeurs de la peau, niveau 3</t>
  </si>
  <si>
    <t>09M114</t>
  </si>
  <si>
    <t>Tumeurs de la peau, niveau 4</t>
  </si>
  <si>
    <t>09M12Z</t>
  </si>
  <si>
    <t>Explorations et surveillance des affections de la peau</t>
  </si>
  <si>
    <t>09M13Z</t>
  </si>
  <si>
    <t>Explorations et surveillance des affections des seins</t>
  </si>
  <si>
    <t>09M14Z</t>
  </si>
  <si>
    <t>Symptômes et autres recours aux soins concernant les affections de la peau</t>
  </si>
  <si>
    <t>09M15Z</t>
  </si>
  <si>
    <t>Symptômes et autres recours aux soins concernant les affections des seins</t>
  </si>
  <si>
    <t>09M10T</t>
  </si>
  <si>
    <t>Tumeurs malignes des seins, très courte durée</t>
  </si>
  <si>
    <t>09M11T</t>
  </si>
  <si>
    <t>Tumeurs de la peau, très courte durée</t>
  </si>
  <si>
    <t>09M14T</t>
  </si>
  <si>
    <t>Symptômes et autres recours aux soins concernant les affections de la peau, très courte durée</t>
  </si>
  <si>
    <t>10C021</t>
  </si>
  <si>
    <t>Interventions sur l'hypophyse, niveau 1</t>
  </si>
  <si>
    <t>10C022</t>
  </si>
  <si>
    <t>Interventions sur l'hypophyse, niveau 2</t>
  </si>
  <si>
    <t>10C023</t>
  </si>
  <si>
    <t>Interventions sur l'hypophyse, niveau 3</t>
  </si>
  <si>
    <t>10C031</t>
  </si>
  <si>
    <t>Interventions sur les glandes surrénales, niveau 1</t>
  </si>
  <si>
    <t>10C032</t>
  </si>
  <si>
    <t>Interventions sur les glandes surrénales, niveau 2</t>
  </si>
  <si>
    <t>10C033</t>
  </si>
  <si>
    <t>Interventions sur les glandes surrénales, niveau 3</t>
  </si>
  <si>
    <t>10C051</t>
  </si>
  <si>
    <t>Interventions sur les parathyroïdes, niveau 1</t>
  </si>
  <si>
    <t>10C052</t>
  </si>
  <si>
    <t>Interventions sur les parathyroïdes, niveau 2</t>
  </si>
  <si>
    <t>10C053</t>
  </si>
  <si>
    <t>Interventions sur les parathyroïdes, niveau 3</t>
  </si>
  <si>
    <t>10C071</t>
  </si>
  <si>
    <t>Interventions sur le tractus thyréoglosse, niveau 1</t>
  </si>
  <si>
    <t>10C081</t>
  </si>
  <si>
    <t>Autres interventions pour troubles endocriniens, métaboliques ou nutritionnels, niveau 1</t>
  </si>
  <si>
    <t>10C082</t>
  </si>
  <si>
    <t>Autres interventions pour troubles endocriniens, métaboliques ou nutritionnels, niveau 2</t>
  </si>
  <si>
    <t>10C083</t>
  </si>
  <si>
    <t>Autres interventions pour troubles endocriniens, métaboliques ou nutritionnels, niveau 3</t>
  </si>
  <si>
    <t>10C084</t>
  </si>
  <si>
    <t>Autres interventions pour troubles endocriniens, métaboliques ou nutritionnels, niveau 4</t>
  </si>
  <si>
    <t>10C091</t>
  </si>
  <si>
    <t>Gastroplasties pour obésité, niveau 1</t>
  </si>
  <si>
    <t>10C101</t>
  </si>
  <si>
    <t>Autres interventions pour obésité, niveau 1</t>
  </si>
  <si>
    <t>10C102</t>
  </si>
  <si>
    <t>Autres interventions pour obésité, niveau 2</t>
  </si>
  <si>
    <t>10C103</t>
  </si>
  <si>
    <t>Autres interventions pour obésité, niveau 3</t>
  </si>
  <si>
    <t>10C111</t>
  </si>
  <si>
    <t>Interventions sur la thyroïde pour tumeurs malignes, niveau 1</t>
  </si>
  <si>
    <t>10C112</t>
  </si>
  <si>
    <t>Interventions sur la thyroïde pour tumeurs malignes, niveau 2</t>
  </si>
  <si>
    <t>10C121</t>
  </si>
  <si>
    <t>Interventions sur la thyroïde pour affections non malignes, niveau 1</t>
  </si>
  <si>
    <t>10C122</t>
  </si>
  <si>
    <t>Interventions sur la thyroïde pour affections non malignes, niveau 2</t>
  </si>
  <si>
    <t>10C123</t>
  </si>
  <si>
    <t>Interventions sur la thyroïde pour affections non malignes, niveau 3</t>
  </si>
  <si>
    <t>10C131</t>
  </si>
  <si>
    <t>Interventions digestives autres que les gastroplasties, pour obésité, niveau 1</t>
  </si>
  <si>
    <t>10C132</t>
  </si>
  <si>
    <t>Interventions digestives autres que les gastroplasties, pour obésité, niveau 2</t>
  </si>
  <si>
    <t>10C133</t>
  </si>
  <si>
    <t>Interventions digestives autres que les gastroplasties, pour obésité, niveau 3</t>
  </si>
  <si>
    <t>10C134</t>
  </si>
  <si>
    <t>Interventions digestives autres que les gastroplasties, pour obésité, niveau 4</t>
  </si>
  <si>
    <t>10M021</t>
  </si>
  <si>
    <t>Diabète, âge supérieur à 35 ans, niveau 1</t>
  </si>
  <si>
    <t>10M022</t>
  </si>
  <si>
    <t>Diabète, âge supérieur à 35 ans, niveau 2</t>
  </si>
  <si>
    <t>10M023</t>
  </si>
  <si>
    <t>Diabète, âge supérieur à 35 ans, niveau 3</t>
  </si>
  <si>
    <t>10M024</t>
  </si>
  <si>
    <t>Diabète, âge supérieur à 35 ans, niveau 4</t>
  </si>
  <si>
    <t>10M02T</t>
  </si>
  <si>
    <t>Diabète, âge supérieur à 35 ans, très courte durée</t>
  </si>
  <si>
    <t>10M031</t>
  </si>
  <si>
    <t>Diabète, âge inférieur à 36 ans, niveau 1</t>
  </si>
  <si>
    <t>10M032</t>
  </si>
  <si>
    <t>Diabète, âge inférieur à 36 ans, niveau 2</t>
  </si>
  <si>
    <t>10M033</t>
  </si>
  <si>
    <t>Diabète, âge inférieur à 36 ans, niveau 3</t>
  </si>
  <si>
    <t>10M03T</t>
  </si>
  <si>
    <t>Diabète, âge inférieur à 36 ans, très courte durée</t>
  </si>
  <si>
    <t>10M071</t>
  </si>
  <si>
    <t>Autres troubles endocriniens, niveau 1</t>
  </si>
  <si>
    <t>10M072</t>
  </si>
  <si>
    <t>Autres troubles endocriniens, niveau 2</t>
  </si>
  <si>
    <t>10M073</t>
  </si>
  <si>
    <t>Autres troubles endocriniens, niveau 3</t>
  </si>
  <si>
    <t>10M074</t>
  </si>
  <si>
    <t>Autres troubles endocriniens, niveau 4</t>
  </si>
  <si>
    <t>10M07T</t>
  </si>
  <si>
    <t>Autres troubles endocriniens, très courte durée</t>
  </si>
  <si>
    <t>10M081</t>
  </si>
  <si>
    <t>Acidocétose et coma diabétique, niveau 1</t>
  </si>
  <si>
    <t>10M082</t>
  </si>
  <si>
    <t>Acidocétose et coma diabétique, niveau 2</t>
  </si>
  <si>
    <t>10M083</t>
  </si>
  <si>
    <t>Acidocétose et coma diabétique, niveau 3</t>
  </si>
  <si>
    <t>10M084</t>
  </si>
  <si>
    <t>Acidocétose et coma diabétique, niveau 4</t>
  </si>
  <si>
    <t>10M08T</t>
  </si>
  <si>
    <t>Acidocétose et coma diabétique, très courte durée</t>
  </si>
  <si>
    <t>10M091</t>
  </si>
  <si>
    <t>Obésité, niveau 1</t>
  </si>
  <si>
    <t>10M092</t>
  </si>
  <si>
    <t>Obésité, niveau 2</t>
  </si>
  <si>
    <t>10M093</t>
  </si>
  <si>
    <t>Obésité, niveau 3</t>
  </si>
  <si>
    <t>10M09T</t>
  </si>
  <si>
    <t>Obésité, très courte durée</t>
  </si>
  <si>
    <t>10M101</t>
  </si>
  <si>
    <t>Maladies métaboliques congénitales sévères, niveau 1</t>
  </si>
  <si>
    <t>10M102</t>
  </si>
  <si>
    <t>Maladies métaboliques congénitales sévères, niveau 2</t>
  </si>
  <si>
    <t>10M103</t>
  </si>
  <si>
    <t>Maladies métaboliques congénitales sévères, niveau 3</t>
  </si>
  <si>
    <t>10M104</t>
  </si>
  <si>
    <t>Maladies métaboliques congénitales sévères, niveau 4</t>
  </si>
  <si>
    <t>10M10T</t>
  </si>
  <si>
    <t>Maladies métaboliques congénitales sévères, très courte durée</t>
  </si>
  <si>
    <t>10M111</t>
  </si>
  <si>
    <t>Autres maladies métaboliques congénitales, niveau 1</t>
  </si>
  <si>
    <t>10M112</t>
  </si>
  <si>
    <t>Autres maladies métaboliques congénitales, niveau 2</t>
  </si>
  <si>
    <t>10M113</t>
  </si>
  <si>
    <t>Autres maladies métaboliques congénitales, niveau 3</t>
  </si>
  <si>
    <t>10M121</t>
  </si>
  <si>
    <t>Tumeurs des glandes endocrines, niveau 1</t>
  </si>
  <si>
    <t>10M122</t>
  </si>
  <si>
    <t>Tumeurs des glandes endocrines, niveau 2</t>
  </si>
  <si>
    <t>10M123</t>
  </si>
  <si>
    <t>Tumeurs des glandes endocrines, niveau 3</t>
  </si>
  <si>
    <t>10M124</t>
  </si>
  <si>
    <t>Tumeurs des glandes endocrines, niveau 4</t>
  </si>
  <si>
    <t>10M12T</t>
  </si>
  <si>
    <t>Tumeurs des glandes endocrines, très courte durée</t>
  </si>
  <si>
    <t>10M13Z</t>
  </si>
  <si>
    <t>Explorations et surveillance pour affections endocriniennes et métaboliques</t>
  </si>
  <si>
    <t>10M14Z</t>
  </si>
  <si>
    <t>Symptômes et autres recours aux soins de la CMD 10</t>
  </si>
  <si>
    <t>10M151</t>
  </si>
  <si>
    <t>Troubles métaboliques, âge inférieur à 18 ans, niveau 1</t>
  </si>
  <si>
    <t>10M152</t>
  </si>
  <si>
    <t>Troubles métaboliques, âge inférieur à 18 ans, niveau 2</t>
  </si>
  <si>
    <t>10M153</t>
  </si>
  <si>
    <t>Troubles métaboliques, âge inférieur à 18 ans, niveau 3</t>
  </si>
  <si>
    <t>10M154</t>
  </si>
  <si>
    <t>Troubles métaboliques, âge inférieur à 18 ans, niveau 4</t>
  </si>
  <si>
    <t>10M15T</t>
  </si>
  <si>
    <t>Troubles métaboliques, âge inférieur à 18 ans, très courte durée</t>
  </si>
  <si>
    <t>10M161</t>
  </si>
  <si>
    <t>Troubles métaboliques, âge supérieur à 17 ans, niveau 1</t>
  </si>
  <si>
    <t>10M162</t>
  </si>
  <si>
    <t>Troubles métaboliques, âge supérieur à 17 ans, niveau 2</t>
  </si>
  <si>
    <t>10M163</t>
  </si>
  <si>
    <t>Troubles métaboliques, âge supérieur à 17 ans, niveau 3</t>
  </si>
  <si>
    <t>10M164</t>
  </si>
  <si>
    <t>Troubles métaboliques, âge supérieur à 17 ans, niveau 4</t>
  </si>
  <si>
    <t>10M16T</t>
  </si>
  <si>
    <t>Troubles métaboliques, âge supérieur à 17 ans, très courte durée</t>
  </si>
  <si>
    <t>10M171</t>
  </si>
  <si>
    <t>Troubles nutritionnels divers, âge inférieur à 18 ans, niveau 1</t>
  </si>
  <si>
    <t>10M172</t>
  </si>
  <si>
    <t>Troubles nutritionnels divers, âge inférieur à 18 ans, niveau 2</t>
  </si>
  <si>
    <t>10M173</t>
  </si>
  <si>
    <t>Troubles nutritionnels divers, âge inférieur à 18 ans, niveau 3</t>
  </si>
  <si>
    <t>10M174</t>
  </si>
  <si>
    <t>Troubles nutritionnels divers, âge inférieur à 18 ans, niveau 4</t>
  </si>
  <si>
    <t>10M17T</t>
  </si>
  <si>
    <t>Troubles nutritionnels divers, âge inférieur à 18 ans, très courte durée</t>
  </si>
  <si>
    <t>10M181</t>
  </si>
  <si>
    <t>Troubles nutritionnels divers, âge supérieur à 17 ans, niveau 1</t>
  </si>
  <si>
    <t>10M182</t>
  </si>
  <si>
    <t>Troubles nutritionnels divers, âge supérieur à 17 ans, niveau 2</t>
  </si>
  <si>
    <t>10M183</t>
  </si>
  <si>
    <t>Troubles nutritionnels divers, âge supérieur à 17 ans, niveau 3</t>
  </si>
  <si>
    <t>10M184</t>
  </si>
  <si>
    <t>Troubles nutritionnels divers, âge supérieur à 17 ans, niveau 4</t>
  </si>
  <si>
    <t>10M18T</t>
  </si>
  <si>
    <t>Troubles nutritionnels divers, âge supérieur à 17 ans, très courte durée</t>
  </si>
  <si>
    <t>10M11T</t>
  </si>
  <si>
    <t>Autres maladies métaboliques congénitales, très courte durée</t>
  </si>
  <si>
    <t>10M14T</t>
  </si>
  <si>
    <t>Symptômes et autres recours aux soins de la CMD 10, très courte durée</t>
  </si>
  <si>
    <t>10M191</t>
  </si>
  <si>
    <t>Autres affections de la CMD 10 concernant majoritairement la petite enfance, niveau 1</t>
  </si>
  <si>
    <t>10M192</t>
  </si>
  <si>
    <t>Autres affections de la CMD 10 concernant majoritairement la petite enfance, niveau 2</t>
  </si>
  <si>
    <t>10M193</t>
  </si>
  <si>
    <t>Autres affections de la CMD 10 concernant majoritairement la petite enfance, niveau 3</t>
  </si>
  <si>
    <t>10M194</t>
  </si>
  <si>
    <t>Autres affections de la CMD 10 concernant majoritairement la petite enfance, niveau 4</t>
  </si>
  <si>
    <t>10M201</t>
  </si>
  <si>
    <t>Problèmes alimentaires du nouveau-né et du nourrisson, niveau 1</t>
  </si>
  <si>
    <t>10M202</t>
  </si>
  <si>
    <t>Problèmes alimentaires du nouveau-né et du nourrisson, niveau 2</t>
  </si>
  <si>
    <t>10M203</t>
  </si>
  <si>
    <t>Problèmes alimentaires du nouveau-né et du nourrisson, niveau 3</t>
  </si>
  <si>
    <t>10M13T</t>
  </si>
  <si>
    <t>Explorations et surveillance pour affections endocriniennes et métaboliques, très courte durée</t>
  </si>
  <si>
    <t>11C021</t>
  </si>
  <si>
    <t>Interventions sur les reins et les uretères et chirurgie majeure de la vessie pour une affection tumorale, niveau 1</t>
  </si>
  <si>
    <t>11C022</t>
  </si>
  <si>
    <t>Interventions sur les reins et les uretères et chirurgie majeure de la vessie pour une affection tumorale, niveau 2</t>
  </si>
  <si>
    <t>11C023</t>
  </si>
  <si>
    <t>Interventions sur les reins et les uretères et chirurgie majeure de la vessie pour une affection tumorale, niveau 3</t>
  </si>
  <si>
    <t>11C024</t>
  </si>
  <si>
    <t>Interventions sur les reins et les uretères et chirurgie majeure de la vessie pour une affection tumorale, niveau 4</t>
  </si>
  <si>
    <t>11C031</t>
  </si>
  <si>
    <t>Interventions sur les reins et les uretères et chirurgie majeure de la vessie pour une affection non tumorale, niveau 1</t>
  </si>
  <si>
    <t>11C032</t>
  </si>
  <si>
    <t>Interventions sur les reins et les uretères et chirurgie majeure de la vessie pour une affection non tumorale, niveau 2</t>
  </si>
  <si>
    <t>11C033</t>
  </si>
  <si>
    <t>Interventions sur les reins et les uretères et chirurgie majeure de la vessie pour une affection non tumorale, niveau 3</t>
  </si>
  <si>
    <t>11C034</t>
  </si>
  <si>
    <t>Interventions sur les reins et les uretères et chirurgie majeure de la vessie pour une affection non tumorale, niveau 4</t>
  </si>
  <si>
    <t>11C041</t>
  </si>
  <si>
    <t>Autres interventions sur la vessie à l'exception des interventions transurétrales, niveau 1</t>
  </si>
  <si>
    <t>11C042</t>
  </si>
  <si>
    <t>Autres interventions sur la vessie à l'exception des interventions transurétrales, niveau 2</t>
  </si>
  <si>
    <t>11C043</t>
  </si>
  <si>
    <t>Autres interventions sur la vessie à l'exception des interventions transurétrales, niveau 3</t>
  </si>
  <si>
    <t>11C044</t>
  </si>
  <si>
    <t>Autres interventions sur la vessie à l'exception des interventions transurétrales, niveau 4</t>
  </si>
  <si>
    <t>11C04J</t>
  </si>
  <si>
    <t>Autres interventions sur la vessie à l'exception des interventions transurétrales, en ambulatoire</t>
  </si>
  <si>
    <t>11C061</t>
  </si>
  <si>
    <t>Interventions sur l'urètre, âge inférieur à 18 ans, niveau 1</t>
  </si>
  <si>
    <t>11C062</t>
  </si>
  <si>
    <t>Interventions sur l'urètre, âge inférieur à 18 ans, niveau 2</t>
  </si>
  <si>
    <t>11C071</t>
  </si>
  <si>
    <t>Interventions sur l'urètre, âge supérieur à 17 ans, niveau 1</t>
  </si>
  <si>
    <t>11C072</t>
  </si>
  <si>
    <t>Interventions sur l'urètre, âge supérieur à 17 ans, niveau 2</t>
  </si>
  <si>
    <t>11C07J</t>
  </si>
  <si>
    <t>Interventions sur l'urètre, âge supérieur à 17 ans, en ambulatoire</t>
  </si>
  <si>
    <t>11C081</t>
  </si>
  <si>
    <t>Autres interventions sur les reins et les voies urinaires, niveau 1</t>
  </si>
  <si>
    <t>11C082</t>
  </si>
  <si>
    <t>Autres interventions sur les reins et les voies urinaires, niveau 2</t>
  </si>
  <si>
    <t>11C083</t>
  </si>
  <si>
    <t>Autres interventions sur les reins et les voies urinaires, niveau 3</t>
  </si>
  <si>
    <t>11C084</t>
  </si>
  <si>
    <t>Autres interventions sur les reins et les voies urinaires, niveau 4</t>
  </si>
  <si>
    <t>11C08T</t>
  </si>
  <si>
    <t>Autres interventions sur les reins et les voies urinaires, très courte durée</t>
  </si>
  <si>
    <t>11C101</t>
  </si>
  <si>
    <t>Interventions pour incontinence urinaire en dehors des interventions transurétrales, niveau 1</t>
  </si>
  <si>
    <t>11C102</t>
  </si>
  <si>
    <t>Interventions pour incontinence urinaire en dehors des interventions transurétrales, niveau 2</t>
  </si>
  <si>
    <t>11C10J</t>
  </si>
  <si>
    <t>Interventions pour incontinence urinaire en dehors des interventions transurétrales, en ambulatoire</t>
  </si>
  <si>
    <t>11C111</t>
  </si>
  <si>
    <t>Interventions par voie transurétrale ou transcutanée pour lithiases urinaires, niveau 1</t>
  </si>
  <si>
    <t>11C112</t>
  </si>
  <si>
    <t>Interventions par voie transurétrale ou transcutanée pour lithiases urinaires, niveau 2</t>
  </si>
  <si>
    <t>11C113</t>
  </si>
  <si>
    <t>Interventions par voie transurétrale ou transcutanée pour lithiases urinaires, niveau 3</t>
  </si>
  <si>
    <t>11C114</t>
  </si>
  <si>
    <t>Interventions par voie transurétrale ou transcutanée pour lithiases urinaires, niveau 4</t>
  </si>
  <si>
    <t>11C11J</t>
  </si>
  <si>
    <t>Interventions par voie transurétrale ou transcutanée pour lithiases urinaires, en ambulatoire</t>
  </si>
  <si>
    <t>11C121</t>
  </si>
  <si>
    <t>Injections de toxine botulique dans l'appareil urinaire, niveau 1</t>
  </si>
  <si>
    <t>11C12J</t>
  </si>
  <si>
    <t>Injections de toxine botulique dans l'appareil urinaire, en ambulatoire</t>
  </si>
  <si>
    <t>11C131</t>
  </si>
  <si>
    <t>Interventions par voie transurétrale ou transcutanée pour des affections non lithiasiques, niveau 1</t>
  </si>
  <si>
    <t>11C132</t>
  </si>
  <si>
    <t>Interventions par voie transurétrale ou transcutanée pour des affections non lithiasiques, niveau 2</t>
  </si>
  <si>
    <t>11C133</t>
  </si>
  <si>
    <t>Interventions par voie transurétrale ou transcutanée pour des affections non lithiasiques, niveau 3</t>
  </si>
  <si>
    <t>11C134</t>
  </si>
  <si>
    <t>Interventions par voie transurétrale ou transcutanée pour des affections non lithiasiques, niveau 4</t>
  </si>
  <si>
    <t>11C13J</t>
  </si>
  <si>
    <t>Interventions par voie transurétrale ou transcutanée pour des affections non lithiasiques, en ambulatoire</t>
  </si>
  <si>
    <t>11K021</t>
  </si>
  <si>
    <t>Insuffisance rénale, avec dialyse, niveau 1</t>
  </si>
  <si>
    <t>11K022</t>
  </si>
  <si>
    <t>Insuffisance rénale, avec dialyse, niveau 2</t>
  </si>
  <si>
    <t>11K023</t>
  </si>
  <si>
    <t>Insuffisance rénale, avec dialyse, niveau 3</t>
  </si>
  <si>
    <t>11K024</t>
  </si>
  <si>
    <t>Insuffisance rénale, avec dialyse, niveau 4</t>
  </si>
  <si>
    <t>11K02J</t>
  </si>
  <si>
    <t>Insuffisance rénale, avec dialyse, en ambulatoire</t>
  </si>
  <si>
    <t>11K03Z</t>
  </si>
  <si>
    <t>Endoscopies génito-urinaires thérapeutiques et anesthésie : séjours de la CMD 11 et de moins de 2 jours</t>
  </si>
  <si>
    <t>11K04Z</t>
  </si>
  <si>
    <t>Séjours de la CMD 11 comprenant une endoscopie génito-urinaire thérapeutique sans anesthésie : séjours de moins de 2 jours</t>
  </si>
  <si>
    <t>11K05Z</t>
  </si>
  <si>
    <t>Endoscopies génito-urinaires diagnostiques et anesthésie : séjours de la CMD 11 et de moins de 2 jours</t>
  </si>
  <si>
    <t>11K06Z</t>
  </si>
  <si>
    <t>Séjours de la CMD 11 comprenant une endoscopie génito-urinaire diagnostique sans anesthésie : séjours de moins de 2 jours</t>
  </si>
  <si>
    <t>11K07Z</t>
  </si>
  <si>
    <t>Séjours de la CMD 11 comprenant la mise en place de certains accès vasculaires, en ambulatoire</t>
  </si>
  <si>
    <t>11K08J</t>
  </si>
  <si>
    <t>Lithotritie extracorporelle de l'appareil urinaire, en ambulatoire</t>
  </si>
  <si>
    <t>11M021</t>
  </si>
  <si>
    <t>Lithiases urinaires, niveau 1</t>
  </si>
  <si>
    <t>11M022</t>
  </si>
  <si>
    <t>Lithiases urinaires, niveau 2</t>
  </si>
  <si>
    <t>11M023</t>
  </si>
  <si>
    <t>Lithiases urinaires, niveau 3</t>
  </si>
  <si>
    <t>11M031</t>
  </si>
  <si>
    <t>Infections des reins et des voies urinaires, âge inférieur à 18 ans, niveau 1</t>
  </si>
  <si>
    <t>11M032</t>
  </si>
  <si>
    <t>Infections des reins et des voies urinaires, âge inférieur à 18 ans, niveau 2</t>
  </si>
  <si>
    <t>11M033</t>
  </si>
  <si>
    <t>Infections des reins et des voies urinaires, âge inférieur à 18 ans, niveau 3</t>
  </si>
  <si>
    <t>11M034</t>
  </si>
  <si>
    <t>Infections des reins et des voies urinaires, âge inférieur à 18 ans, niveau 4</t>
  </si>
  <si>
    <t>11M03T</t>
  </si>
  <si>
    <t>Infections des reins et des voies urinaires, âge inférieur à 18 ans, très courte durée</t>
  </si>
  <si>
    <t>11M041</t>
  </si>
  <si>
    <t>Infections des reins et des voies urinaires, âge supérieur à 17 ans, niveau 1</t>
  </si>
  <si>
    <t>11M042</t>
  </si>
  <si>
    <t>Infections des reins et des voies urinaires, âge supérieur à 17 ans, niveau 2</t>
  </si>
  <si>
    <t>11M043</t>
  </si>
  <si>
    <t>Infections des reins et des voies urinaires, âge supérieur à 17 ans, niveau 3</t>
  </si>
  <si>
    <t>11M044</t>
  </si>
  <si>
    <t>Infections des reins et des voies urinaires, âge supérieur à 17 ans, niveau 4</t>
  </si>
  <si>
    <t>11M04T</t>
  </si>
  <si>
    <t>Infections des reins et des voies urinaires, âge supérieur à 17 ans, très courte durée</t>
  </si>
  <si>
    <t>11M061</t>
  </si>
  <si>
    <t>Insuffisance rénale, sans dialyse, niveau 1</t>
  </si>
  <si>
    <t>11M062</t>
  </si>
  <si>
    <t>Insuffisance rénale, sans dialyse, niveau 2</t>
  </si>
  <si>
    <t>11M063</t>
  </si>
  <si>
    <t>Insuffisance rénale, sans dialyse, niveau 3</t>
  </si>
  <si>
    <t>11M064</t>
  </si>
  <si>
    <t>Insuffisance rénale, sans dialyse, niveau 4</t>
  </si>
  <si>
    <t>11M06T</t>
  </si>
  <si>
    <t>Insuffisance rénale, sans dialyse, très courte durée</t>
  </si>
  <si>
    <t>11M071</t>
  </si>
  <si>
    <t>Tumeurs des reins et des voies urinaires, niveau 1</t>
  </si>
  <si>
    <t>11M072</t>
  </si>
  <si>
    <t>Tumeurs des reins et des voies urinaires, niveau 2</t>
  </si>
  <si>
    <t>11M073</t>
  </si>
  <si>
    <t>Tumeurs des reins et des voies urinaires, niveau 3</t>
  </si>
  <si>
    <t>11M074</t>
  </si>
  <si>
    <t>Tumeurs des reins et des voies urinaires, niveau 4</t>
  </si>
  <si>
    <t>11M07T</t>
  </si>
  <si>
    <t>Tumeurs des reins et des voies urinaires, très courte durée</t>
  </si>
  <si>
    <t>11M081</t>
  </si>
  <si>
    <t>Autres affections des reins et des voies urinaires, âge inférieur à 18 ans, niveau 1</t>
  </si>
  <si>
    <t>11M082</t>
  </si>
  <si>
    <t>Autres affections des reins et des voies urinaires, âge inférieur à 18 ans, niveau 2</t>
  </si>
  <si>
    <t>11M083</t>
  </si>
  <si>
    <t>Autres affections des reins et des voies urinaires, âge inférieur à 18 ans, niveau 3</t>
  </si>
  <si>
    <t>11M08T</t>
  </si>
  <si>
    <t>Autres affections des reins et des voies urinaires, âge inférieur à 18 ans, très courte durée</t>
  </si>
  <si>
    <t>11M101</t>
  </si>
  <si>
    <t>Rétrécissement urétral, niveau 1</t>
  </si>
  <si>
    <t>11M102</t>
  </si>
  <si>
    <t>Rétrécissement urétral, niveau 2</t>
  </si>
  <si>
    <t>11M10T</t>
  </si>
  <si>
    <t>Rétrécissement urétral, très courte durée</t>
  </si>
  <si>
    <t>11M111</t>
  </si>
  <si>
    <t>Signes et symptômes concernant les reins et les voies urinaires, âge inférieur à 18 ans, niveau 1</t>
  </si>
  <si>
    <t>11M121</t>
  </si>
  <si>
    <t>Signes et symptômes concernant les reins et les voies urinaires, âge supérieur à 17 ans, niveau 1</t>
  </si>
  <si>
    <t>11M122</t>
  </si>
  <si>
    <t>Signes et symptômes concernant les reins et les voies urinaires, âge supérieur à 17 ans, niveau 2</t>
  </si>
  <si>
    <t>11M123</t>
  </si>
  <si>
    <t>Signes et symptômes concernant les reins et les voies urinaires, âge supérieur à 17 ans, niveau 3</t>
  </si>
  <si>
    <t>11M124</t>
  </si>
  <si>
    <t>Signes et symptômes concernant les reins et les voies urinaires, âge supérieur à 17 ans, niveau 4</t>
  </si>
  <si>
    <t>11M151</t>
  </si>
  <si>
    <t>Autres affections des reins et des voies urinaires d'origine diabétique, âge supérieur à 17 ans, niveau 1</t>
  </si>
  <si>
    <t>11M152</t>
  </si>
  <si>
    <t>Autres affections des reins et des voies urinaires d'origine diabétique, âge supérieur à 17 ans, niveau 2</t>
  </si>
  <si>
    <t>11M153</t>
  </si>
  <si>
    <t>Autres affections des reins et des voies urinaires d'origine diabétique, âge supérieur à 17 ans, niveau 3</t>
  </si>
  <si>
    <t>11M154</t>
  </si>
  <si>
    <t>Autres affections des reins et des voies urinaires d'origine diabétique, âge supérieur à 17 ans, niveau 4</t>
  </si>
  <si>
    <t>11M15T</t>
  </si>
  <si>
    <t>Autres affections des reins et des voies urinaires d'origine diabétique, âge supérieur à 17 ans, très courte durée</t>
  </si>
  <si>
    <t>11M161</t>
  </si>
  <si>
    <t>Autres affections des reins et des voies urinaires, à l'exception de celles d'origine diabétique, âge supérieur à 17 ans, niveau 1</t>
  </si>
  <si>
    <t>11M162</t>
  </si>
  <si>
    <t>Autres affections des reins et des voies urinaires, à l'exception de celles d'origine diabétique, âge supérieur à 17 ans, niveau 2</t>
  </si>
  <si>
    <t>11M163</t>
  </si>
  <si>
    <t>Autres affections des reins et des voies urinaires, à l'exception de celles d'origine diabétique, âge supérieur à 17 ans, niveau 3</t>
  </si>
  <si>
    <t>11M164</t>
  </si>
  <si>
    <t>Autres affections des reins et des voies urinaires, à l'exception de celles d'origine diabétique, âge supérieur à 17 ans, niveau 4</t>
  </si>
  <si>
    <t>11M16T</t>
  </si>
  <si>
    <t>Autres affections des reins et des voies urinaires, à l'exception de celles d'origine diabétique, âge supérieur à 17 ans, très courte durée</t>
  </si>
  <si>
    <t>11M171</t>
  </si>
  <si>
    <t>Surveillances de greffes de rein, niveau 1</t>
  </si>
  <si>
    <t>11M172</t>
  </si>
  <si>
    <t>Surveillances de greffes de rein, niveau 2</t>
  </si>
  <si>
    <t>11M173</t>
  </si>
  <si>
    <t>Surveillances de greffes de rein, niveau 3</t>
  </si>
  <si>
    <t>11M18Z</t>
  </si>
  <si>
    <t>Explorations et surveillance pour affections du rein et des voies urinaires</t>
  </si>
  <si>
    <t>11M19Z</t>
  </si>
  <si>
    <t>Autres symptômes et recours aux soins de la CMD 11</t>
  </si>
  <si>
    <t>11M02T</t>
  </si>
  <si>
    <t>Lithiases urinaires, très courte durée</t>
  </si>
  <si>
    <t>11M12T</t>
  </si>
  <si>
    <t>Signes et symptômes concernant les reins et les voies urinaires, âge supérieur à 17 ans, très courte durée</t>
  </si>
  <si>
    <t>11M19T</t>
  </si>
  <si>
    <t>Autres symptômes et recours aux soins de la CMD 11, très courte durée</t>
  </si>
  <si>
    <t>11M201</t>
  </si>
  <si>
    <t>Autres affections uronéphrologiques concernant majoritairement la petite enfance, niveau 1</t>
  </si>
  <si>
    <t>11M202</t>
  </si>
  <si>
    <t>Autres affections uronéphrologiques concernant majoritairement la petite enfance, niveau 2</t>
  </si>
  <si>
    <t>12C031</t>
  </si>
  <si>
    <t>Interventions sur le pénis, niveau 1</t>
  </si>
  <si>
    <t>12C032</t>
  </si>
  <si>
    <t>Interventions sur le pénis, niveau 2</t>
  </si>
  <si>
    <t>12C033</t>
  </si>
  <si>
    <t>Interventions sur le pénis, niveau 3</t>
  </si>
  <si>
    <t>12C03J</t>
  </si>
  <si>
    <t>Interventions sur le pénis, en ambulatoire</t>
  </si>
  <si>
    <t>12C041</t>
  </si>
  <si>
    <t>Prostatectomies transurétrales, niveau 1</t>
  </si>
  <si>
    <t>12C042</t>
  </si>
  <si>
    <t>Prostatectomies transurétrales, niveau 2</t>
  </si>
  <si>
    <t>12C043</t>
  </si>
  <si>
    <t>Prostatectomies transurétrales, niveau 3</t>
  </si>
  <si>
    <t>12C044</t>
  </si>
  <si>
    <t>Prostatectomies transurétrales, niveau 4</t>
  </si>
  <si>
    <t>12C051</t>
  </si>
  <si>
    <t>Interventions sur les testicules pour tumeurs malignes, niveau 1</t>
  </si>
  <si>
    <t>12C061</t>
  </si>
  <si>
    <t>Interventions sur les testicules pour affections non malignes, âge inférieur à 18 ans, niveau 1</t>
  </si>
  <si>
    <t>12C06J</t>
  </si>
  <si>
    <t>Interventions sur les testicules pour affections non malignes, âge inférieur à 18 ans, en ambulatoire</t>
  </si>
  <si>
    <t>12C071</t>
  </si>
  <si>
    <t>Interventions sur les testicules pour affections non malignes, âge supérieur à 17 ans, niveau 1</t>
  </si>
  <si>
    <t>12C072</t>
  </si>
  <si>
    <t>Interventions sur les testicules pour affections non malignes, âge supérieur à 17 ans, niveau 2</t>
  </si>
  <si>
    <t>12C073</t>
  </si>
  <si>
    <t>Interventions sur les testicules pour affections non malignes, âge supérieur à 17 ans, niveau 3</t>
  </si>
  <si>
    <t>12C07J</t>
  </si>
  <si>
    <t>Interventions sur les testicules pour affections non malignes, âge supérieur à 17 ans, en ambulatoire</t>
  </si>
  <si>
    <t>12C081</t>
  </si>
  <si>
    <t>Circoncision, niveau 1</t>
  </si>
  <si>
    <t>12C08J</t>
  </si>
  <si>
    <t>Circoncision, en ambulatoire</t>
  </si>
  <si>
    <t>12C091</t>
  </si>
  <si>
    <t>Autres interventions pour tumeurs malignes de l'appareil génital masculin, niveau 1</t>
  </si>
  <si>
    <t>12C101</t>
  </si>
  <si>
    <t>Autres interventions pour affections non malignes de l'appareil génital masculin, niveau 1</t>
  </si>
  <si>
    <t>12C111</t>
  </si>
  <si>
    <t>Interventions pelviennes majeures chez l'homme pour tumeurs malignes, niveau 1</t>
  </si>
  <si>
    <t>12C112</t>
  </si>
  <si>
    <t>Interventions pelviennes majeures chez l'homme pour tumeurs malignes, niveau 2</t>
  </si>
  <si>
    <t>12C113</t>
  </si>
  <si>
    <t>Interventions pelviennes majeures chez l'homme pour tumeurs malignes, niveau 3</t>
  </si>
  <si>
    <t>12C114</t>
  </si>
  <si>
    <t>Interventions pelviennes majeures chez l'homme pour tumeurs malignes, niveau 4</t>
  </si>
  <si>
    <t>12C121</t>
  </si>
  <si>
    <t>Interventions pelviennes majeures chez l'homme pour affections non malignes, niveau 1</t>
  </si>
  <si>
    <t>12C122</t>
  </si>
  <si>
    <t>Interventions pelviennes majeures chez l'homme pour affections non malignes, niveau 2</t>
  </si>
  <si>
    <t>12C123</t>
  </si>
  <si>
    <t>Interventions pelviennes majeures chez l'homme pour affections non malignes, niveau 3</t>
  </si>
  <si>
    <t>12C04J</t>
  </si>
  <si>
    <t>Prostatectomies transurétrales, en ambulatoire</t>
  </si>
  <si>
    <t>12C13J</t>
  </si>
  <si>
    <t>Stérilisation et vasoplastie, en ambulatoire</t>
  </si>
  <si>
    <t>12K02Z</t>
  </si>
  <si>
    <t>Endoscopies génito-urinaires et anesthésie : séjours de la CMD 12 et de moins de deux jours</t>
  </si>
  <si>
    <t>12K03Z</t>
  </si>
  <si>
    <t>Séjours de la CMD 12 comprenant une endoscopie génito-urinaire sans anesthésie : séjours de moins de deux jours</t>
  </si>
  <si>
    <t>12K06J</t>
  </si>
  <si>
    <t>Séjours comprenant une biopsie prostatique, en ambulatoire</t>
  </si>
  <si>
    <t>12M031</t>
  </si>
  <si>
    <t>Tumeurs malignes de l'appareil génital masculin, niveau 1</t>
  </si>
  <si>
    <t>12M032</t>
  </si>
  <si>
    <t>Tumeurs malignes de l'appareil génital masculin, niveau 2</t>
  </si>
  <si>
    <t>12M033</t>
  </si>
  <si>
    <t>Tumeurs malignes de l'appareil génital masculin, niveau 3</t>
  </si>
  <si>
    <t>12M034</t>
  </si>
  <si>
    <t>Tumeurs malignes de l'appareil génital masculin, niveau 4</t>
  </si>
  <si>
    <t>12M03T</t>
  </si>
  <si>
    <t>Tumeurs malignes de l'appareil génital masculin, très courte durée</t>
  </si>
  <si>
    <t>12M041</t>
  </si>
  <si>
    <t>Hypertrophie prostatique bénigne, niveau 1</t>
  </si>
  <si>
    <t>12M042</t>
  </si>
  <si>
    <t>Hypertrophie prostatique bénigne, niveau 2</t>
  </si>
  <si>
    <t>12M043</t>
  </si>
  <si>
    <t>Hypertrophie prostatique bénigne, niveau 3</t>
  </si>
  <si>
    <t>12M051</t>
  </si>
  <si>
    <t>Autres affections de l'appareil génital masculin, niveau 1</t>
  </si>
  <si>
    <t>12M052</t>
  </si>
  <si>
    <t>Autres affections de l'appareil génital masculin, niveau 2</t>
  </si>
  <si>
    <t>12M053</t>
  </si>
  <si>
    <t>Autres affections de l'appareil génital masculin, niveau 3</t>
  </si>
  <si>
    <t>12M061</t>
  </si>
  <si>
    <t>Prostatites aigües et orchites, niveau 1</t>
  </si>
  <si>
    <t>12M062</t>
  </si>
  <si>
    <t>Prostatites aigües et orchites, niveau 2</t>
  </si>
  <si>
    <t>12M063</t>
  </si>
  <si>
    <t>Prostatites aigües et orchites, niveau 3</t>
  </si>
  <si>
    <t>12M064</t>
  </si>
  <si>
    <t>Prostatites aigües et orchites, niveau 4</t>
  </si>
  <si>
    <t>12M06T</t>
  </si>
  <si>
    <t>Prostatites aigües et orchites, très courte durée</t>
  </si>
  <si>
    <t>12M071</t>
  </si>
  <si>
    <t>Autres infections et inflammations de l'appareil génital masculin, niveau 1</t>
  </si>
  <si>
    <t>12M072</t>
  </si>
  <si>
    <t>Autres infections et inflammations de l'appareil génital masculin, niveau 2</t>
  </si>
  <si>
    <t>12M073</t>
  </si>
  <si>
    <t>Autres infections et inflammations de l'appareil génital masculin, niveau 3</t>
  </si>
  <si>
    <t>12M07T</t>
  </si>
  <si>
    <t>Autres infections et inflammations de l'appareil génital masculin, très courte durée</t>
  </si>
  <si>
    <t>12M08Z</t>
  </si>
  <si>
    <t>Explorations et surveillance des affections de l'appareil génital masculin</t>
  </si>
  <si>
    <t>12M09Z</t>
  </si>
  <si>
    <t>Symptômes et autres recours aux soins de la CMD 12</t>
  </si>
  <si>
    <t>12M04T</t>
  </si>
  <si>
    <t>Hypertrophie prostatique bénigne, très courte durée</t>
  </si>
  <si>
    <t>12M05T</t>
  </si>
  <si>
    <t>Autres affections de l'appareil génital masculin, très courte durée</t>
  </si>
  <si>
    <t>13C17J</t>
  </si>
  <si>
    <t>Cervicocystopexie, en ambulatoire</t>
  </si>
  <si>
    <t>13C031</t>
  </si>
  <si>
    <t>Hystérectomies, niveau 1</t>
  </si>
  <si>
    <t>13C032</t>
  </si>
  <si>
    <t>Hystérectomies, niveau 2</t>
  </si>
  <si>
    <t>13C033</t>
  </si>
  <si>
    <t>Hystérectomies, niveau 3</t>
  </si>
  <si>
    <t>13C041</t>
  </si>
  <si>
    <t>Interventions réparatrices sur l'appareil génital féminin, niveau 1</t>
  </si>
  <si>
    <t>13C042</t>
  </si>
  <si>
    <t>Interventions réparatrices sur l'appareil génital féminin, niveau 2</t>
  </si>
  <si>
    <t>13C043</t>
  </si>
  <si>
    <t>Interventions réparatrices sur l'appareil génital féminin, niveau 3</t>
  </si>
  <si>
    <t>13C051</t>
  </si>
  <si>
    <t>Interventions sur le système utéroannexiel pour tumeurs malignes, niveau 1</t>
  </si>
  <si>
    <t>13C052</t>
  </si>
  <si>
    <t>Interventions sur le système utéroannexiel pour tumeurs malignes, niveau 2</t>
  </si>
  <si>
    <t>13C053</t>
  </si>
  <si>
    <t>Interventions sur le système utéroannexiel pour tumeurs malignes, niveau 3</t>
  </si>
  <si>
    <t>13C061</t>
  </si>
  <si>
    <t>Interruptions tubaires, niveau 1</t>
  </si>
  <si>
    <t>13C062</t>
  </si>
  <si>
    <t>Interruptions tubaires, niveau 2</t>
  </si>
  <si>
    <t>13C06J</t>
  </si>
  <si>
    <t>Interruptions tubaires, en ambulatoire</t>
  </si>
  <si>
    <t>13C071</t>
  </si>
  <si>
    <t>Interventions sur le système utéroannexiel pour des affections non malignes, autres que les interruptions tubaires, niveau 1</t>
  </si>
  <si>
    <t>13C072</t>
  </si>
  <si>
    <t>Interventions sur le système utéroannexiel pour des affections non malignes, autres que les interruptions tubaires, niveau 2</t>
  </si>
  <si>
    <t>13C073</t>
  </si>
  <si>
    <t>Interventions sur le système utéroannexiel pour des affections non malignes, autres que les interruptions tubaires, niveau 3</t>
  </si>
  <si>
    <t>13C07J</t>
  </si>
  <si>
    <t>Interventions sur le système utéroannexiel pour des affections non malignes, autres que les interruptions tubaires, en ambulatoire</t>
  </si>
  <si>
    <t>13C081</t>
  </si>
  <si>
    <t>Interventions sur la vulve, le vagin ou le col utérin, niveau 1</t>
  </si>
  <si>
    <t>13C082</t>
  </si>
  <si>
    <t>Interventions sur la vulve, le vagin ou le col utérin, niveau 2</t>
  </si>
  <si>
    <t>13C083</t>
  </si>
  <si>
    <t>Interventions sur la vulve, le vagin ou le col utérin, niveau 3</t>
  </si>
  <si>
    <t>13C08J</t>
  </si>
  <si>
    <t>Interventions sur la vulve, le vagin ou le col utérin, en ambulatoire</t>
  </si>
  <si>
    <t>13C091</t>
  </si>
  <si>
    <t>Laparoscopies ou coelioscopies diagnostiques, niveau 1</t>
  </si>
  <si>
    <t>13C092</t>
  </si>
  <si>
    <t>Laparoscopies ou coelioscopies diagnostiques, niveau 2</t>
  </si>
  <si>
    <t>13C093</t>
  </si>
  <si>
    <t>Laparoscopies ou coelioscopies diagnostiques, niveau 3</t>
  </si>
  <si>
    <t>13C101</t>
  </si>
  <si>
    <t>Ligatures tubaires par laparoscopie ou coelioscopie, niveau 1</t>
  </si>
  <si>
    <t>13C111</t>
  </si>
  <si>
    <t>Dilatations et curetages, conisations pour tumeurs malignes, niveau 1</t>
  </si>
  <si>
    <t>13C11J</t>
  </si>
  <si>
    <t>Dilatations et curetages, conisations pour tumeurs malignes, en ambulatoire</t>
  </si>
  <si>
    <t>13C121</t>
  </si>
  <si>
    <t>Dilatations et curetages, conisations pour affections non malignes, niveau 1</t>
  </si>
  <si>
    <t>13C12J</t>
  </si>
  <si>
    <t>Dilatations et curetages, conisations pour affections non malignes, en ambulatoire</t>
  </si>
  <si>
    <t>13C131</t>
  </si>
  <si>
    <t>Autres interventions sur l'appareil génital féminin, niveau 1</t>
  </si>
  <si>
    <t>13C132</t>
  </si>
  <si>
    <t>Autres interventions sur l'appareil génital féminin, niveau 2</t>
  </si>
  <si>
    <t>13C133</t>
  </si>
  <si>
    <t>Autres interventions sur l'appareil génital féminin, niveau 3</t>
  </si>
  <si>
    <t>13C134</t>
  </si>
  <si>
    <t>Autres interventions sur l'appareil génital féminin, niveau 4</t>
  </si>
  <si>
    <t>13C13T</t>
  </si>
  <si>
    <t>Autres interventions sur l'appareil génital féminin, très courte durée</t>
  </si>
  <si>
    <t>13C141</t>
  </si>
  <si>
    <t>Exentérations pelviennes, hystérectomies élargies ou vulvectomies pour tumeurs malignes, niveau 1</t>
  </si>
  <si>
    <t>13C142</t>
  </si>
  <si>
    <t>Exentérations pelviennes, hystérectomies élargies ou vulvectomies pour tumeurs malignes, niveau 2</t>
  </si>
  <si>
    <t>13C143</t>
  </si>
  <si>
    <t>Exentérations pelviennes, hystérectomies élargies ou vulvectomies pour tumeurs malignes, niveau 3</t>
  </si>
  <si>
    <t>13C144</t>
  </si>
  <si>
    <t>Exentérations pelviennes, hystérectomies élargies ou vulvectomies pour tumeurs malignes, niveau 4</t>
  </si>
  <si>
    <t>13C151</t>
  </si>
  <si>
    <t>Exentérations pelviennes, hystérectomies élargies ou vulvectomies pour affections non malignes, niveau 1</t>
  </si>
  <si>
    <t>13C152</t>
  </si>
  <si>
    <t>Exentérations pelviennes, hystérectomies élargies ou vulvectomies pour affections non malignes, niveau 2</t>
  </si>
  <si>
    <t>13C153</t>
  </si>
  <si>
    <t>Exentérations pelviennes, hystérectomies élargies ou vulvectomies pour affections non malignes, niveau 3</t>
  </si>
  <si>
    <t>13C16J</t>
  </si>
  <si>
    <t>Prélèvements d'ovocytes, en ambulatoire</t>
  </si>
  <si>
    <t>13C171</t>
  </si>
  <si>
    <t>Cervicocystopexie, niveau 1</t>
  </si>
  <si>
    <t>13C172</t>
  </si>
  <si>
    <t>Cervicocystopexie, niveau 2</t>
  </si>
  <si>
    <t>13C04J</t>
  </si>
  <si>
    <t>Interventions réparatrices sur l'appareil génital féminin, en ambulatoire</t>
  </si>
  <si>
    <t>13C181</t>
  </si>
  <si>
    <t>Myomectomies de l'utérus, niveau 1</t>
  </si>
  <si>
    <t>13C182</t>
  </si>
  <si>
    <t>Myomectomies de l'utérus, niveau 2</t>
  </si>
  <si>
    <t>13C191</t>
  </si>
  <si>
    <t>Interventions pour stérilité ou motifs de soins liés à la reproduction, niveau 1</t>
  </si>
  <si>
    <t>13C19J</t>
  </si>
  <si>
    <t>Interventions pour stérilité ou motifs de soins liés à la reproduction, en ambulatoire</t>
  </si>
  <si>
    <t>13C201</t>
  </si>
  <si>
    <t>Exérèses ou destructions de lésions du col de l'utérus sauf conisations, niveau 1</t>
  </si>
  <si>
    <t>13C20J</t>
  </si>
  <si>
    <t>Exérèses ou destructions de lésions du col de l'utérus sauf conisations, en ambulatoire</t>
  </si>
  <si>
    <t>13C10J</t>
  </si>
  <si>
    <t>Ligatures tubaires par laparoscopie ou coelioscopie, en ambulatoire</t>
  </si>
  <si>
    <t>13C09J</t>
  </si>
  <si>
    <t>Laparoscopies ou coelioscopies diagnostiques, en ambulatoire</t>
  </si>
  <si>
    <t>13K02Z</t>
  </si>
  <si>
    <t>Endoscopies génito-urinaires thérapeutiques et anesthésie : séjours de la CMD 13 et de moins de 2 jours</t>
  </si>
  <si>
    <t>13K03Z</t>
  </si>
  <si>
    <t>Séjours de la CMD 13 comprenant une endoscopie génito-urinaire thérapeutique sans anesthésie : séjours de moins de 2 jours</t>
  </si>
  <si>
    <t>13K04Z</t>
  </si>
  <si>
    <t>Endoscopies génito-urinaires diagnostiques et anesthésie : séjours de la CMD 13 et de moins de 2 jours</t>
  </si>
  <si>
    <t>13K05Z</t>
  </si>
  <si>
    <t>Endoscopies génito-urinaires diagnostiques sans anesthésie : séjours de la CMD 13 et de moins de 2 jours</t>
  </si>
  <si>
    <t>13K06J</t>
  </si>
  <si>
    <t>Affections de l'appareil génital féminin sans acte opératoire de la CMD 13, avec anesthésie, en ambulatoire</t>
  </si>
  <si>
    <t>13M031</t>
  </si>
  <si>
    <t>Tumeurs malignes de l'appareil génital féminin, niveau 1</t>
  </si>
  <si>
    <t>13M032</t>
  </si>
  <si>
    <t>Tumeurs malignes de l'appareil génital féminin, niveau 2</t>
  </si>
  <si>
    <t>13M033</t>
  </si>
  <si>
    <t>Tumeurs malignes de l'appareil génital féminin, niveau 3</t>
  </si>
  <si>
    <t>13M034</t>
  </si>
  <si>
    <t>Tumeurs malignes de l'appareil génital féminin, niveau 4</t>
  </si>
  <si>
    <t>13M03T</t>
  </si>
  <si>
    <t>Tumeurs malignes de l'appareil génital féminin, très courte durée</t>
  </si>
  <si>
    <t>13M041</t>
  </si>
  <si>
    <t>Autres affections de l'appareil génital féminin, niveau 1</t>
  </si>
  <si>
    <t>13M042</t>
  </si>
  <si>
    <t>Autres affections de l'appareil génital féminin, niveau 2</t>
  </si>
  <si>
    <t>13M043</t>
  </si>
  <si>
    <t>Autres affections de l'appareil génital féminin, niveau 3</t>
  </si>
  <si>
    <t>13M04T</t>
  </si>
  <si>
    <t>Autres affections de l'appareil génital féminin, très courte durée</t>
  </si>
  <si>
    <t>13M051</t>
  </si>
  <si>
    <t>Infections de l'utérus et de ses annexes, niveau 1</t>
  </si>
  <si>
    <t>13M052</t>
  </si>
  <si>
    <t>Infections de l'utérus et de ses annexes, niveau 2</t>
  </si>
  <si>
    <t>13M053</t>
  </si>
  <si>
    <t>Infections de l'utérus et de ses annexes, niveau 3</t>
  </si>
  <si>
    <t>13M061</t>
  </si>
  <si>
    <t>Autres infections de l'appareil génital féminin, niveau 1</t>
  </si>
  <si>
    <t>13M062</t>
  </si>
  <si>
    <t>Autres infections de l'appareil génital féminin, niveau 2</t>
  </si>
  <si>
    <t>13M071</t>
  </si>
  <si>
    <t>Autres tumeurs de l'appareil génital féminin, niveau 1</t>
  </si>
  <si>
    <t>13M072</t>
  </si>
  <si>
    <t>Autres tumeurs de l'appareil génital féminin, niveau 2</t>
  </si>
  <si>
    <t>13M081</t>
  </si>
  <si>
    <t>Assistance médicale à la procréation, niveau 1</t>
  </si>
  <si>
    <t>13M09Z</t>
  </si>
  <si>
    <t>Explorations et surveillance gynécologiques</t>
  </si>
  <si>
    <t>13M10Z</t>
  </si>
  <si>
    <t>Autres symptômes et recours aux soins de la CMD 13</t>
  </si>
  <si>
    <t>13M06T</t>
  </si>
  <si>
    <t>Autres infections de l'appareil génital féminin, très courte durée</t>
  </si>
  <si>
    <t>14C04T</t>
  </si>
  <si>
    <t>Affections du post-partum ou du post abortum avec intervention chirurgicale, très courte durée</t>
  </si>
  <si>
    <t>14C04Z</t>
  </si>
  <si>
    <t>Affections du post-partum ou du post abortum avec intervention chirurgicale</t>
  </si>
  <si>
    <t>14C05J</t>
  </si>
  <si>
    <t>Avortements avec aspiration ou curetage ou hystérotomie, en ambulatoire</t>
  </si>
  <si>
    <t>14C05Z</t>
  </si>
  <si>
    <t>Avortements avec aspiration ou curetage ou hystérotomie</t>
  </si>
  <si>
    <t>14C03A</t>
  </si>
  <si>
    <t>Accouchements uniques par voie basse avec autres interventions, sans complication significative</t>
  </si>
  <si>
    <t>14C06B</t>
  </si>
  <si>
    <t>Césariennes avec naissance d'un mort-né, avec autres complications</t>
  </si>
  <si>
    <t>14C07A</t>
  </si>
  <si>
    <t>Césariennes pour grossesse multiple, sans complication significative</t>
  </si>
  <si>
    <t>14C07B</t>
  </si>
  <si>
    <t>Césariennes pour grossesse multiple, avec autres complications</t>
  </si>
  <si>
    <t>14C07C</t>
  </si>
  <si>
    <t>Césariennes pour grossesse multiple, avec complications majeures</t>
  </si>
  <si>
    <t>14C07D</t>
  </si>
  <si>
    <t>Césariennes pour grossesse multiple, avec complications sévères</t>
  </si>
  <si>
    <t>14C08A</t>
  </si>
  <si>
    <t>Césariennes pour grossesse unique, sans complication significative</t>
  </si>
  <si>
    <t>14C08B</t>
  </si>
  <si>
    <t>Césariennes pour grossesse unique, avec autres complications</t>
  </si>
  <si>
    <t>14C08C</t>
  </si>
  <si>
    <t>Césariennes pour grossesse unique, avec complications majeures</t>
  </si>
  <si>
    <t>14C08D</t>
  </si>
  <si>
    <t>Césariennes pour grossesse unique, avec complications sévères</t>
  </si>
  <si>
    <t>14C09A</t>
  </si>
  <si>
    <t>Grossesses ectopiques avec intervention chirurgicale, sans complication significative</t>
  </si>
  <si>
    <t>14C09B</t>
  </si>
  <si>
    <t>Grossesses ectopiques avec intervention chirurgicale, avec complications</t>
  </si>
  <si>
    <t>14C10T</t>
  </si>
  <si>
    <t>Affections de l'ante partum avec intervention chirurgicale, très courte durée</t>
  </si>
  <si>
    <t>14C10Z</t>
  </si>
  <si>
    <t>Affections de l'ante partum avec intervention chirurgicale</t>
  </si>
  <si>
    <t>14M02T</t>
  </si>
  <si>
    <t>Affections médicales du post-partum ou du post-abortum, très courte durée</t>
  </si>
  <si>
    <t>14Z04T</t>
  </si>
  <si>
    <t>Avortements sans aspiration, ni curetage, ni hystérotomie, très courte durée</t>
  </si>
  <si>
    <t>14Z04Z</t>
  </si>
  <si>
    <t>Avortements sans aspiration, ni curetage, ni hystérotomie</t>
  </si>
  <si>
    <t>14Z06T</t>
  </si>
  <si>
    <t>Menaces d'avortement, très courte durée</t>
  </si>
  <si>
    <t>14Z06Z</t>
  </si>
  <si>
    <t>Menaces d'avortement</t>
  </si>
  <si>
    <t>14M02A</t>
  </si>
  <si>
    <t>Affections médicales du post-partum ou du post-abortum, sans complication significative</t>
  </si>
  <si>
    <t>14M02B</t>
  </si>
  <si>
    <t>Affections médicales du post-partum ou du post-abortum, avec complications</t>
  </si>
  <si>
    <t>14M03A</t>
  </si>
  <si>
    <t>Affections de l'ante partum sans intervention chirurgicale, sans complication significative</t>
  </si>
  <si>
    <t>14M03B</t>
  </si>
  <si>
    <t>Affections de l'ante partum sans intervention chirurgicale, avec autres complications</t>
  </si>
  <si>
    <t>14M03C</t>
  </si>
  <si>
    <t>Affections de l'ante partum sans intervention chirurgicale, avec complications majeures</t>
  </si>
  <si>
    <t>14M03D</t>
  </si>
  <si>
    <t>Affections de l'ante partum sans intervention chirurgicale, avec complications sévères</t>
  </si>
  <si>
    <t>14M03T</t>
  </si>
  <si>
    <t>Affections de l'ante partum sans intervention chirurgicale, très courte durée</t>
  </si>
  <si>
    <t>14Z09Z</t>
  </si>
  <si>
    <t>Accouchements hors de l'établissement</t>
  </si>
  <si>
    <t>14Z10A</t>
  </si>
  <si>
    <t>Accouchements par voie basse avec naissance d'un mort-né, sans complication significative</t>
  </si>
  <si>
    <t>14Z10B</t>
  </si>
  <si>
    <t>Accouchements voie basse avec naissance d'un mort-né, avec complications</t>
  </si>
  <si>
    <t>14Z10T</t>
  </si>
  <si>
    <t>Accouchements par voie basse avec naissance d'un mort-né, très courte durée</t>
  </si>
  <si>
    <t>14Z11A</t>
  </si>
  <si>
    <t>Accouchements multiples par voie basse chez une primipare, sans complication significative</t>
  </si>
  <si>
    <t>14Z11B</t>
  </si>
  <si>
    <t>Accouchements multiples par voie basse chez une primipare, avec complications</t>
  </si>
  <si>
    <t>14Z12A</t>
  </si>
  <si>
    <t>Accouchements multiples par voie basse chez une multipare, sans complication significative</t>
  </si>
  <si>
    <t>14Z12B</t>
  </si>
  <si>
    <t>Accouchements multiples par voie basse chez une multipare, avec complications</t>
  </si>
  <si>
    <t>14Z13A</t>
  </si>
  <si>
    <t>Accouchements uniques par voie basse chez une primipare, sans complication significative</t>
  </si>
  <si>
    <t>14Z13B</t>
  </si>
  <si>
    <t>Accouchements uniques par voie basse chez une primipare, avec autres complications</t>
  </si>
  <si>
    <t>14Z13C</t>
  </si>
  <si>
    <t>Accouchements uniques par voie basse chez une primipare, avec complications majeures</t>
  </si>
  <si>
    <t>14Z13D</t>
  </si>
  <si>
    <t>Accouchements uniques par voie basse chez une primipare, avec complications sévères</t>
  </si>
  <si>
    <t>14Z13T</t>
  </si>
  <si>
    <t>Accouchements uniques par voie basse chez une primipare, très courte durée</t>
  </si>
  <si>
    <t>14Z14A</t>
  </si>
  <si>
    <t>Accouchements uniques par voie basse chez une multipare, sans complication significative</t>
  </si>
  <si>
    <t>14Z14B</t>
  </si>
  <si>
    <t>Accouchements uniques par voie basse chez une multipare, avec autres complications</t>
  </si>
  <si>
    <t>14Z14C</t>
  </si>
  <si>
    <t>Accouchements uniques par voie basse chez une multipare, avec complications majeures</t>
  </si>
  <si>
    <t>14Z14D</t>
  </si>
  <si>
    <t>Accouchements uniques par voie basse chez une multipare, avec complications sévères</t>
  </si>
  <si>
    <t>14Z14T</t>
  </si>
  <si>
    <t>Accouchements uniques par voie basse chez une multipare, très courte durée</t>
  </si>
  <si>
    <t>14Z15Z</t>
  </si>
  <si>
    <t>Grossesses ectopiques sans intervention chirurgicale</t>
  </si>
  <si>
    <t>14Z16T</t>
  </si>
  <si>
    <t>Faux travail et menaces d'accouchements prématurés, très courte durée</t>
  </si>
  <si>
    <t>14Z16Z</t>
  </si>
  <si>
    <t>Faux travail et menaces d'accouchements prématurés</t>
  </si>
  <si>
    <t>15C02A</t>
  </si>
  <si>
    <t>Interventions majeures sur l'appareil digestif, groupes nouveau-nés 1 à 7, sans complication significative</t>
  </si>
  <si>
    <t>15C03A</t>
  </si>
  <si>
    <t>Interventions majeures sur l'appareil cardiovasculaire, groupes nouveau-nés 1 à 7, sans complication significative</t>
  </si>
  <si>
    <t>15C04A</t>
  </si>
  <si>
    <t>Autres interventions chirurgicales, groupes nouveau-nés 1 à 7, sans complication significative</t>
  </si>
  <si>
    <t>15C05A</t>
  </si>
  <si>
    <t>Interventions chirurgicales, groupes nouveau-nés 8 à 9, sans complication significative</t>
  </si>
  <si>
    <t>15C06A</t>
  </si>
  <si>
    <t>Interventions chirurgicales, groupe nouveau-nés 10, sans complication significative</t>
  </si>
  <si>
    <t>15M02Z</t>
  </si>
  <si>
    <t>Transferts précoces de nouveau-nés vers un autre établissement MCO</t>
  </si>
  <si>
    <t>15M03E</t>
  </si>
  <si>
    <t>Décès précoces de nouveau-nés</t>
  </si>
  <si>
    <t>15M04E</t>
  </si>
  <si>
    <t>Décès tardifs de nouveau-nés</t>
  </si>
  <si>
    <t>15M05A</t>
  </si>
  <si>
    <t>Nouveau-nés de 3300g et âge gestationnel de 40 SA et assimilés (groupe nouveau-nés 1), sans problème significatif</t>
  </si>
  <si>
    <t>15M05B</t>
  </si>
  <si>
    <t>Nouveau-nés de 3300g et âge gestationnel de 40 SA et assimilés (groupe nouveau-nés 1), avec autre problème significatif</t>
  </si>
  <si>
    <t>15M05C</t>
  </si>
  <si>
    <t>Nouveau-nés de 3300g et âge gestationnel de 40 SA et assimilés (groupe nouveau-nés 1), avec problème sévère</t>
  </si>
  <si>
    <t>15M05D</t>
  </si>
  <si>
    <t>Nouveau-nés de 3300g et âge gestationnel de 40 SA et assimilés (groupe nouveau-nés 1), avec problème majeur</t>
  </si>
  <si>
    <t>15M06A</t>
  </si>
  <si>
    <t>Nouveau-nés de 2400g et âge gestationnel de 38 SA et assimilés (groupe nouveau-nés 2), sans problème significatif</t>
  </si>
  <si>
    <t>15M06B</t>
  </si>
  <si>
    <t>Nouveau-nés de 2400g et âge gestationnel de 38 SA et assimilés (groupe nouveau-nés 2), avec autre problème significatif</t>
  </si>
  <si>
    <t>15M06C</t>
  </si>
  <si>
    <t>Nouveau-nés de 2400g et âge gestationnel de 38 SA et assimilés (groupe nouveau-nés 2), avec problème sévère</t>
  </si>
  <si>
    <t>15M06D</t>
  </si>
  <si>
    <t>Nouveau-nés de 2400g et âge gestationnel de 38 SA et assimilés (groupe nouveau-nés 2), avec problème majeur</t>
  </si>
  <si>
    <t>15M07A</t>
  </si>
  <si>
    <t>Nouveau-nés de 2200g et âge gestationnel de 37 SA et assimilés (groupe nouveau-nés 3), sans problème significatif</t>
  </si>
  <si>
    <t>15M07B</t>
  </si>
  <si>
    <t>Nouveau-nés de 2200g et âge gestationnel de 37 SA et assimilés (groupe nouveau-nés 3), avec autre problème significatif</t>
  </si>
  <si>
    <t>15M07C</t>
  </si>
  <si>
    <t>Nouveau-nés de 2200g et âge gestationnel de 37 SA et assimilés (groupe nouveau-nés 3), avec problème majeur ou sévère</t>
  </si>
  <si>
    <t>15M08A</t>
  </si>
  <si>
    <t>Nouveau-nés de 2000g et âge gestationnel de 37 SA et assimilés (groupe nouveau-nés 4), sans problème significatif</t>
  </si>
  <si>
    <t>15M08B</t>
  </si>
  <si>
    <t>Nouveau-nés de 2000g et âge gestationnel de 37 SA et assimilés (groupe nouveau-nés 4), avec autre problème significatif</t>
  </si>
  <si>
    <t>15M08C</t>
  </si>
  <si>
    <t>Nouveau-nés de 2000g et âge gestationnel de 37 SA et assimilés (groupe nouveau-nés 4), avec problème majeur ou sévère</t>
  </si>
  <si>
    <t>15M09A</t>
  </si>
  <si>
    <t>Nouveau-nés de 1800g et âge gestationnel de 36 SA et assimilés (groupe nouveau-nés 5), sans problème significatif</t>
  </si>
  <si>
    <t>15M09B</t>
  </si>
  <si>
    <t>Nouveau-nés de 1800g et âge gestationnel de 36 SA et assimilés (groupe nouveau-nés 5), avec autre problème significatif</t>
  </si>
  <si>
    <t>15M09C</t>
  </si>
  <si>
    <t>Nouveau-nés de 1800g et âge gestationnel de 36 SA et assimilés (groupe nouveau-nés 5), avec problème majeur ou sévère</t>
  </si>
  <si>
    <t>15M10A</t>
  </si>
  <si>
    <t>Nouveau-nés de 1700g et âge gestationnel de 35 SA et assimilés (groupe nouveau-nés 6), sans problème significatif</t>
  </si>
  <si>
    <t>15M10B</t>
  </si>
  <si>
    <t>Nouveau-nés de 1700g et âge gestationnel de 35 SA et assimilés (groupe nouveau-nés 6), avec autre problème significatif</t>
  </si>
  <si>
    <t>15M10C</t>
  </si>
  <si>
    <t>Nouveau-nés de 1700g et âge gestationnel de 35 SA et assimilés (groupe nouveau-nés 6), avec problème majeur ou sévère</t>
  </si>
  <si>
    <t>15M11A</t>
  </si>
  <si>
    <t>Nouveau-nés de 1500g et âge gestationnel de 33 SA et assimilés (groupe nouveau-nés 7), sans problème significatif</t>
  </si>
  <si>
    <t>15M11B</t>
  </si>
  <si>
    <t>Nouveau-nés de 1500g et âge gestationnel de 33 SA et assimilés (groupe nouveau-nés 7), avec autre problème significatif</t>
  </si>
  <si>
    <t>15M11C</t>
  </si>
  <si>
    <t>Nouveau-nés de 1500g et âge gestationnel de 33 SA et assimilés (groupe nouveau-nés 7), avec problème majeur ou sévère</t>
  </si>
  <si>
    <t>15M12A</t>
  </si>
  <si>
    <t>Nouveau-nés de 1300g et âge gestationnel de 32 SA et assimilés (groupe nouveau-nés 8), sans problème significatif</t>
  </si>
  <si>
    <t>15M12B</t>
  </si>
  <si>
    <t>Nouveau-nés de 1300g et âge gestationnel de 32 SA et assimilés (groupe nouveau-nés 8), avec problème significatif</t>
  </si>
  <si>
    <t>15M13A</t>
  </si>
  <si>
    <t>Nouveau-nés de 1100g et âge gestationnel de 30 SA et assimilés (groupe nouveau-nés 9), sans problème significatif</t>
  </si>
  <si>
    <t>15M13B</t>
  </si>
  <si>
    <t>Nouveau-nés de 1100g et âge gestationnel de 30 SA et assimilés (groupe nouveau-nés 9), avec problème significatif</t>
  </si>
  <si>
    <t>15M14A</t>
  </si>
  <si>
    <t>Nouveau-nés de 800g et âge gestationnel de 28SA et assimilés (groupe nouveau-nés 10), sans problème significatif</t>
  </si>
  <si>
    <t>15M14B</t>
  </si>
  <si>
    <t>Nouveau-nés de 800g et âge gestationnel de 28SA et assimilés (groupe nouveau-nés 10), avec problème significatif</t>
  </si>
  <si>
    <t>15C02B</t>
  </si>
  <si>
    <t>Interventions majeures sur l'appareil digestif, groupes nouveau-nés 1 à 7, avec complications</t>
  </si>
  <si>
    <t>15C03B</t>
  </si>
  <si>
    <t>Interventions majeures sur l'appareil cardiovasculaire, groupes nouveau-nés 1 à 7, avec complications</t>
  </si>
  <si>
    <t>15C04B</t>
  </si>
  <si>
    <t>Autres interventions chirurgicales, groupes nouveau-nés 1 à 7, avec complications</t>
  </si>
  <si>
    <t>15C05B</t>
  </si>
  <si>
    <t>Interventions chirurgicales, groupes nouveau-nés 8 à 9, avec complications</t>
  </si>
  <si>
    <t>15C06B</t>
  </si>
  <si>
    <t>Interventions chirurgicales, groupe nouveau-nés 10, avec complications</t>
  </si>
  <si>
    <t>16C021</t>
  </si>
  <si>
    <t>Interventions sur la rate, niveau 1</t>
  </si>
  <si>
    <t>16C022</t>
  </si>
  <si>
    <t>Interventions sur la rate, niveau 2</t>
  </si>
  <si>
    <t>16C023</t>
  </si>
  <si>
    <t>Interventions sur la rate, niveau 3</t>
  </si>
  <si>
    <t>16C024</t>
  </si>
  <si>
    <t>Interventions sur la rate, niveau 4</t>
  </si>
  <si>
    <t>16C031</t>
  </si>
  <si>
    <t>Autres interventions pour affections du sang et des organes hématopoïétiques, niveau 1</t>
  </si>
  <si>
    <t>16C032</t>
  </si>
  <si>
    <t>Autres interventions pour affections du sang et des organes hématopoïétiques, niveau 2</t>
  </si>
  <si>
    <t>16C033</t>
  </si>
  <si>
    <t>Autres interventions pour affections du sang et des organes hématopoïétiques, niveau 3</t>
  </si>
  <si>
    <t>16C03J</t>
  </si>
  <si>
    <t>Autres interventions pour affections du sang et des organes hématopoïétiques, en ambulatoire</t>
  </si>
  <si>
    <t>16M061</t>
  </si>
  <si>
    <t>Affections de la rate, niveau 1</t>
  </si>
  <si>
    <t>16M062</t>
  </si>
  <si>
    <t>Affections de la rate, niveau 2</t>
  </si>
  <si>
    <t>16M063</t>
  </si>
  <si>
    <t>Affections de la rate, niveau 3</t>
  </si>
  <si>
    <t>16M06T</t>
  </si>
  <si>
    <t>Affections de la rate, très courte durée</t>
  </si>
  <si>
    <t>16M071</t>
  </si>
  <si>
    <t>Donneurs de moelle, niveau 1</t>
  </si>
  <si>
    <t>16M081</t>
  </si>
  <si>
    <t>Déficits immunitaires, niveau 1</t>
  </si>
  <si>
    <t>16M082</t>
  </si>
  <si>
    <t>Déficits immunitaires, niveau 2</t>
  </si>
  <si>
    <t>16M083</t>
  </si>
  <si>
    <t>Déficits immunitaires, niveau 3</t>
  </si>
  <si>
    <t>16M091</t>
  </si>
  <si>
    <t>Autres affections du système réticuloendothélial ou immunitaire, niveau 1</t>
  </si>
  <si>
    <t>16M092</t>
  </si>
  <si>
    <t>Autres affections du système réticuloendothélial ou immunitaire, niveau 2</t>
  </si>
  <si>
    <t>16M093</t>
  </si>
  <si>
    <t>Autres affections du système réticuloendothélial ou immunitaire, niveau 3</t>
  </si>
  <si>
    <t>16M094</t>
  </si>
  <si>
    <t>Autres affections du système réticuloendothélial ou immunitaire, niveau 4</t>
  </si>
  <si>
    <t>16M09T</t>
  </si>
  <si>
    <t>Autres affections du système réticuloendothélial ou immunitaire, très courte durée</t>
  </si>
  <si>
    <t>16M101</t>
  </si>
  <si>
    <t>Troubles sévères de la lignée érythrocytaire, âge supérieur à 17 ans, niveau 1</t>
  </si>
  <si>
    <t>16M102</t>
  </si>
  <si>
    <t>Troubles sévères de la lignée érythrocytaire, âge supérieur à 17 ans, niveau 2</t>
  </si>
  <si>
    <t>16M103</t>
  </si>
  <si>
    <t>Troubles sévères de la lignée érythrocytaire, âge supérieur à 17 ans, niveau 3</t>
  </si>
  <si>
    <t>16M104</t>
  </si>
  <si>
    <t>Troubles sévères de la lignée érythrocytaire, âge supérieur à 17 ans, niveau 4</t>
  </si>
  <si>
    <t>16M10T</t>
  </si>
  <si>
    <t>Troubles sévères de la lignée érythrocytaire, âge supérieur à 17 ans, très courte durée</t>
  </si>
  <si>
    <t>16M111</t>
  </si>
  <si>
    <t>Autres troubles de la lignée érythrocytaire, âge supérieur à 17 ans, niveau 1</t>
  </si>
  <si>
    <t>16M112</t>
  </si>
  <si>
    <t>Autres troubles de la lignée érythrocytaire, âge supérieur à 17 ans, niveau 2</t>
  </si>
  <si>
    <t>16M113</t>
  </si>
  <si>
    <t>Autres troubles de la lignée érythrocytaire, âge supérieur à 17 ans, niveau 3</t>
  </si>
  <si>
    <t>16M114</t>
  </si>
  <si>
    <t>Autres troubles de la lignée érythrocytaire, âge supérieur à 17 ans, niveau 4</t>
  </si>
  <si>
    <t>16M11T</t>
  </si>
  <si>
    <t>Autres troubles de la lignée érythrocytaire, âge supérieur à 17 ans, très courte durée</t>
  </si>
  <si>
    <t>16M121</t>
  </si>
  <si>
    <t>Purpuras, niveau 1</t>
  </si>
  <si>
    <t>16M122</t>
  </si>
  <si>
    <t>Purpuras, niveau 2</t>
  </si>
  <si>
    <t>16M123</t>
  </si>
  <si>
    <t>Purpuras, niveau 3</t>
  </si>
  <si>
    <t>16M124</t>
  </si>
  <si>
    <t>Purpuras, niveau 4</t>
  </si>
  <si>
    <t>16M12T</t>
  </si>
  <si>
    <t>Purpuras, très courte durée</t>
  </si>
  <si>
    <t>16M131</t>
  </si>
  <si>
    <t>Autres troubles de la coagulation, niveau 1</t>
  </si>
  <si>
    <t>16M132</t>
  </si>
  <si>
    <t>Autres troubles de la coagulation, niveau 2</t>
  </si>
  <si>
    <t>16M133</t>
  </si>
  <si>
    <t>Autres troubles de la coagulation, niveau 3</t>
  </si>
  <si>
    <t>16M134</t>
  </si>
  <si>
    <t>Autres troubles de la coagulation, niveau 4</t>
  </si>
  <si>
    <t>16M13T</t>
  </si>
  <si>
    <t>Autres troubles de la coagulation, très courte durée</t>
  </si>
  <si>
    <t>16M14Z</t>
  </si>
  <si>
    <t>Explorations et surveillance pour affections du sang et des organes hématopoïétiques</t>
  </si>
  <si>
    <t>16M15Z</t>
  </si>
  <si>
    <t>Symptômes et autres recours aux soins de la CMD 16</t>
  </si>
  <si>
    <t>16M161</t>
  </si>
  <si>
    <t>Troubles sévères de la lignée érythrocytaire, âge inférieur à 18 ans, niveau 1</t>
  </si>
  <si>
    <t>16M162</t>
  </si>
  <si>
    <t>Troubles sévères de la lignée érythrocytaire, âge inférieur à 18 ans, niveau 2</t>
  </si>
  <si>
    <t>16M163</t>
  </si>
  <si>
    <t>Troubles sévères de la lignée érythrocytaire, âge inférieur à 18 ans, niveau 3</t>
  </si>
  <si>
    <t>16M164</t>
  </si>
  <si>
    <t>Troubles sévères de la lignée érythrocytaire, âge inférieur à 18 ans, niveau 4</t>
  </si>
  <si>
    <t>16M16T</t>
  </si>
  <si>
    <t>Troubles sévères de la lignée érythrocytaire, âge inférieur à 18 ans, très courte durée</t>
  </si>
  <si>
    <t>16M171</t>
  </si>
  <si>
    <t>Autres troubles de la lignée érythrocytaire, âge inférieur à 18 ans, niveau 1</t>
  </si>
  <si>
    <t>16M172</t>
  </si>
  <si>
    <t>Autres troubles de la lignée érythrocytaire, âge inférieur à 18 ans, niveau 2</t>
  </si>
  <si>
    <t>16M17T</t>
  </si>
  <si>
    <t>Autres troubles de la lignée érythrocytaire, âge inférieur à 18 ans, très courte durée</t>
  </si>
  <si>
    <t>16M15T</t>
  </si>
  <si>
    <t>Symptômes et autres recours aux soins de la CMD 16, très courte durée</t>
  </si>
  <si>
    <t>16M181</t>
  </si>
  <si>
    <t>Autres affections hématologiques concernant majoritairement la petite enfance, niveau 1</t>
  </si>
  <si>
    <t>17C061</t>
  </si>
  <si>
    <t>Interventions majeures de la CMD17, niveau 1</t>
  </si>
  <si>
    <t>17C062</t>
  </si>
  <si>
    <t>Interventions majeures de la CMD17, niveau 2</t>
  </si>
  <si>
    <t>17C063</t>
  </si>
  <si>
    <t>Interventions majeures de la CMD17, niveau 3</t>
  </si>
  <si>
    <t>17C064</t>
  </si>
  <si>
    <t>Interventions majeures de la CMD17, niveau 4</t>
  </si>
  <si>
    <t>17C071</t>
  </si>
  <si>
    <t>Interventions intermédiaires de la CMD17, niveau 1</t>
  </si>
  <si>
    <t>17C072</t>
  </si>
  <si>
    <t>Interventions intermédiaires de la CMD17, niveau 2</t>
  </si>
  <si>
    <t>17C073</t>
  </si>
  <si>
    <t>Interventions intermédiaires de la CMD17, niveau 3</t>
  </si>
  <si>
    <t>17C074</t>
  </si>
  <si>
    <t>Interventions intermédiaires de la CMD17, niveau 4</t>
  </si>
  <si>
    <t>17C081</t>
  </si>
  <si>
    <t>Interventions mineures de la CMD17, niveau 1</t>
  </si>
  <si>
    <t>17C082</t>
  </si>
  <si>
    <t>Interventions mineures de la CMD17, niveau 2</t>
  </si>
  <si>
    <t>17C083</t>
  </si>
  <si>
    <t>Interventions mineures de la CMD17, niveau 3</t>
  </si>
  <si>
    <t>17C084</t>
  </si>
  <si>
    <t>Interventions mineures de la CMD17, niveau 4</t>
  </si>
  <si>
    <t>17C08J</t>
  </si>
  <si>
    <t>Interventions mineures de la CMD17, en ambulatoire</t>
  </si>
  <si>
    <t>17K081</t>
  </si>
  <si>
    <t>Autres curiethérapies, niveau 1</t>
  </si>
  <si>
    <t>17K082</t>
  </si>
  <si>
    <t>Autres curiethérapies, niveau 2</t>
  </si>
  <si>
    <t>17K091</t>
  </si>
  <si>
    <t>Irradiations internes, niveau 1</t>
  </si>
  <si>
    <t>17K092</t>
  </si>
  <si>
    <t>Irradiations internes, niveau 2</t>
  </si>
  <si>
    <t>17K041</t>
  </si>
  <si>
    <t>Autres irradiations, niveau 1</t>
  </si>
  <si>
    <t>17K042</t>
  </si>
  <si>
    <t>Autres irradiations, niveau 2</t>
  </si>
  <si>
    <t>17K043</t>
  </si>
  <si>
    <t>Autres irradiations, niveau 3</t>
  </si>
  <si>
    <t>17K044</t>
  </si>
  <si>
    <t>Autres irradiations, niveau 4</t>
  </si>
  <si>
    <t>17K051</t>
  </si>
  <si>
    <t>Curiethérapies de la prostate par implants permanents, niveau 1</t>
  </si>
  <si>
    <t>17K07J</t>
  </si>
  <si>
    <t>Affections myéloprolifératives et tumeurs de siège imprécis sans acte opératoire, avec anesthésie, en ambulatoire</t>
  </si>
  <si>
    <t>17M051</t>
  </si>
  <si>
    <t>Chimiothérapie pour leucémie aigüe, niveau 1</t>
  </si>
  <si>
    <t>17M052</t>
  </si>
  <si>
    <t>Chimiothérapie pour leucémie aigüe, niveau 2</t>
  </si>
  <si>
    <t>17M053</t>
  </si>
  <si>
    <t>Chimiothérapie pour leucémie aigüe, niveau 3</t>
  </si>
  <si>
    <t>17M054</t>
  </si>
  <si>
    <t>Chimiothérapie pour leucémie aigüe, niveau 4</t>
  </si>
  <si>
    <t>17M061</t>
  </si>
  <si>
    <t>Chimiothérapie pour autre tumeur, niveau 1</t>
  </si>
  <si>
    <t>17M062</t>
  </si>
  <si>
    <t>Chimiothérapie pour autre tumeur, niveau 2</t>
  </si>
  <si>
    <t>17M063</t>
  </si>
  <si>
    <t>Chimiothérapie pour autre tumeur, niveau 3</t>
  </si>
  <si>
    <t>17M064</t>
  </si>
  <si>
    <t>Chimiothérapie pour autre tumeur, niveau 4</t>
  </si>
  <si>
    <t>17M06T</t>
  </si>
  <si>
    <t>Chimiothérapie pour autre tumeur, très courte durée</t>
  </si>
  <si>
    <t>17M081</t>
  </si>
  <si>
    <t>Leucémies aigües, âge inférieur à 18 ans, niveau 1</t>
  </si>
  <si>
    <t>17M082</t>
  </si>
  <si>
    <t>Leucémies aigües, âge inférieur à 18 ans, niveau 2</t>
  </si>
  <si>
    <t>17M083</t>
  </si>
  <si>
    <t>Leucémies aigües, âge inférieur à 18 ans, niveau 3</t>
  </si>
  <si>
    <t>17M084</t>
  </si>
  <si>
    <t>Leucémies aigües, âge inférieur à 18 ans, niveau 4</t>
  </si>
  <si>
    <t>17M08T</t>
  </si>
  <si>
    <t>Leucémies aigües, âge inférieur à 18 ans, très courte durée</t>
  </si>
  <si>
    <t>17M091</t>
  </si>
  <si>
    <t>Leucémies aigües, âge supérieur à 17 ans, niveau 1</t>
  </si>
  <si>
    <t>17M092</t>
  </si>
  <si>
    <t>Leucémies aigües, âge supérieur à 17 ans, niveau 2</t>
  </si>
  <si>
    <t>17M093</t>
  </si>
  <si>
    <t>Leucémies aigües, âge supérieur à 17 ans, niveau 3</t>
  </si>
  <si>
    <t>17M094</t>
  </si>
  <si>
    <t>Leucémies aigües, âge supérieur à 17 ans, niveau 4</t>
  </si>
  <si>
    <t>17M09T</t>
  </si>
  <si>
    <t>Leucémies aigües, âge supérieur à 17 ans, très courte durée</t>
  </si>
  <si>
    <t>17M14Z</t>
  </si>
  <si>
    <t>Explorations et surveillance pour affections myéloprolifératives et tumeurs de siège imprécis ou diffus</t>
  </si>
  <si>
    <t>17M151</t>
  </si>
  <si>
    <t>Lymphomes et autres affections malignes lymphoïdes, niveau 1</t>
  </si>
  <si>
    <t>17M152</t>
  </si>
  <si>
    <t>Lymphomes et autres affections malignes lymphoïdes, niveau 2</t>
  </si>
  <si>
    <t>17M153</t>
  </si>
  <si>
    <t>Lymphomes et autres affections malignes lymphoïdes, niveau 3</t>
  </si>
  <si>
    <t>17M154</t>
  </si>
  <si>
    <t>Lymphomes et autres affections malignes lymphoïdes, niveau 4</t>
  </si>
  <si>
    <t>17M15T</t>
  </si>
  <si>
    <t>Lymphomes et autres affections malignes lymphoïdes, très courte durée</t>
  </si>
  <si>
    <t>17M161</t>
  </si>
  <si>
    <t>Hémopathies myéloïdes chroniques, niveau 1</t>
  </si>
  <si>
    <t>17M162</t>
  </si>
  <si>
    <t>Hémopathies myéloïdes chroniques, niveau 2</t>
  </si>
  <si>
    <t>17M163</t>
  </si>
  <si>
    <t>Hémopathies myéloïdes chroniques, niveau 3</t>
  </si>
  <si>
    <t>17M164</t>
  </si>
  <si>
    <t>Hémopathies myéloïdes chroniques, niveau 4</t>
  </si>
  <si>
    <t>17M16T</t>
  </si>
  <si>
    <t>Hémopathies myéloïdes chroniques, très courte durée</t>
  </si>
  <si>
    <t>17M171</t>
  </si>
  <si>
    <t>Autres affections et tumeurs de siège imprécis ou diffus, niveau 1</t>
  </si>
  <si>
    <t>17M172</t>
  </si>
  <si>
    <t>Autres affections et tumeurs de siège imprécis ou diffus, niveau 2</t>
  </si>
  <si>
    <t>17M173</t>
  </si>
  <si>
    <t>Autres affections et tumeurs de siège imprécis ou diffus, niveau 3</t>
  </si>
  <si>
    <t>17M174</t>
  </si>
  <si>
    <t>Autres affections et tumeurs de siège imprécis ou diffus, niveau 4</t>
  </si>
  <si>
    <t>17M17T</t>
  </si>
  <si>
    <t>Autres affections et tumeurs de siège imprécis ou diffus, très courte durée</t>
  </si>
  <si>
    <t>18C021</t>
  </si>
  <si>
    <t>Interventions pour maladies infectieuses ou parasitaires, niveau 1</t>
  </si>
  <si>
    <t>18C022</t>
  </si>
  <si>
    <t>Interventions pour maladies infectieuses ou parasitaires, niveau 2</t>
  </si>
  <si>
    <t>18C023</t>
  </si>
  <si>
    <t>Interventions pour maladies infectieuses ou parasitaires, niveau 3</t>
  </si>
  <si>
    <t>18C024</t>
  </si>
  <si>
    <t>Interventions pour maladies infectieuses ou parasitaires, niveau 4</t>
  </si>
  <si>
    <t>18C02J</t>
  </si>
  <si>
    <t>Interventions pour maladies infectieuses ou parasitaires, en ambulatoire</t>
  </si>
  <si>
    <t>18M021</t>
  </si>
  <si>
    <t>Maladies virales et fièvres d'étiologie indéterminée, âge inférieur à 18 ans, niveau 1</t>
  </si>
  <si>
    <t>18M022</t>
  </si>
  <si>
    <t>Maladies virales et fièvres d'étiologie indéterminée, âge inférieur à 18 ans, niveau 2</t>
  </si>
  <si>
    <t>18M023</t>
  </si>
  <si>
    <t>Maladies virales et fièvres d'étiologie indéterminée, âge inférieur à 18 ans, niveau 3</t>
  </si>
  <si>
    <t>18M024</t>
  </si>
  <si>
    <t>Maladies virales et fièvres d'étiologie indéterminée, âge inférieur à 18 ans, niveau 4</t>
  </si>
  <si>
    <t>18M031</t>
  </si>
  <si>
    <t>Maladies virales, âge supérieur à 17 ans, niveau 1</t>
  </si>
  <si>
    <t>18M032</t>
  </si>
  <si>
    <t>Maladies virales, âge supérieur à 17 ans, niveau 2</t>
  </si>
  <si>
    <t>18M033</t>
  </si>
  <si>
    <t>Maladies virales, âge supérieur à 17 ans, niveau 3</t>
  </si>
  <si>
    <t>18M034</t>
  </si>
  <si>
    <t>Maladies virales, âge supérieur à 17 ans, niveau 4</t>
  </si>
  <si>
    <t>18M03T</t>
  </si>
  <si>
    <t>Maladies virales, âge supérieur à 17 ans, très courte durée</t>
  </si>
  <si>
    <t>18M041</t>
  </si>
  <si>
    <t>Fièvres d'étiologie indéterminée, âge supérieur à 17 ans, niveau 1</t>
  </si>
  <si>
    <t>18M042</t>
  </si>
  <si>
    <t>Fièvres d'étiologie indéterminée, âge supérieur à 17 ans, niveau 2</t>
  </si>
  <si>
    <t>18M043</t>
  </si>
  <si>
    <t>Fièvres d'étiologie indéterminée, âge supérieur à 17 ans, niveau 3</t>
  </si>
  <si>
    <t>18M044</t>
  </si>
  <si>
    <t>Fièvres d'étiologie indéterminée, âge supérieur à 17 ans, niveau 4</t>
  </si>
  <si>
    <t>18M04T</t>
  </si>
  <si>
    <t>Fièvres d'étiologie indéterminée, âge supérieur à 17 ans, très courte durée</t>
  </si>
  <si>
    <t>18M061</t>
  </si>
  <si>
    <t>Septicémies, âge inférieur à 18 ans, niveau 1</t>
  </si>
  <si>
    <t>18M062</t>
  </si>
  <si>
    <t>Septicémies, âge inférieur à 18 ans, niveau 2</t>
  </si>
  <si>
    <t>18M063</t>
  </si>
  <si>
    <t>Septicémies, âge inférieur à 18 ans, niveau 3</t>
  </si>
  <si>
    <t>18M064</t>
  </si>
  <si>
    <t>Septicémies, âge inférieur à 18 ans, niveau 4</t>
  </si>
  <si>
    <t>18M071</t>
  </si>
  <si>
    <t>Septicémies, âge supérieur à 17 ans, niveau 1</t>
  </si>
  <si>
    <t>18M072</t>
  </si>
  <si>
    <t>Septicémies, âge supérieur à 17 ans, niveau 2</t>
  </si>
  <si>
    <t>18M073</t>
  </si>
  <si>
    <t>Septicémies, âge supérieur à 17 ans, niveau 3</t>
  </si>
  <si>
    <t>18M074</t>
  </si>
  <si>
    <t>Septicémies, âge supérieur à 17 ans, niveau 4</t>
  </si>
  <si>
    <t>18M07T</t>
  </si>
  <si>
    <t>Septicémies, âge supérieur à 17 ans, très courte durée</t>
  </si>
  <si>
    <t>18M091</t>
  </si>
  <si>
    <t>Paludisme, niveau 1</t>
  </si>
  <si>
    <t>18M092</t>
  </si>
  <si>
    <t>Paludisme, niveau 2</t>
  </si>
  <si>
    <t>18M093</t>
  </si>
  <si>
    <t>Paludisme, niveau 3</t>
  </si>
  <si>
    <t>18M101</t>
  </si>
  <si>
    <t>Maladies infectieuses sévères, niveau 1</t>
  </si>
  <si>
    <t>18M102</t>
  </si>
  <si>
    <t>Maladies infectieuses sévères, niveau 2</t>
  </si>
  <si>
    <t>18M103</t>
  </si>
  <si>
    <t>Maladies infectieuses sévères, niveau 3</t>
  </si>
  <si>
    <t>18M104</t>
  </si>
  <si>
    <t>Maladies infectieuses sévères, niveau 4</t>
  </si>
  <si>
    <t>18M10T</t>
  </si>
  <si>
    <t>Maladies infectieuses sévères, très courte durée</t>
  </si>
  <si>
    <t>18M111</t>
  </si>
  <si>
    <t>Autres maladies infectieuses ou parasitaires, niveau 1</t>
  </si>
  <si>
    <t>18M112</t>
  </si>
  <si>
    <t>Autres maladies infectieuses ou parasitaires, niveau 2</t>
  </si>
  <si>
    <t>18M113</t>
  </si>
  <si>
    <t>Autres maladies infectieuses ou parasitaires, niveau 3</t>
  </si>
  <si>
    <t>18M114</t>
  </si>
  <si>
    <t>Autres maladies infectieuses ou parasitaires, niveau 4</t>
  </si>
  <si>
    <t>18M12Z</t>
  </si>
  <si>
    <t>Explorations et surveillance pour maladies infectieuses ou parasitaires</t>
  </si>
  <si>
    <t>18M13E</t>
  </si>
  <si>
    <t>Affections de la CMD 18 avec décès : séjours de moins de 2 jours</t>
  </si>
  <si>
    <t>18M14T</t>
  </si>
  <si>
    <t>Symptômes et autres recours aux soins de la CMD 18, très courte durée</t>
  </si>
  <si>
    <t>18M14Z</t>
  </si>
  <si>
    <t>Symptômes et autres recours aux soins de la CMD 18</t>
  </si>
  <si>
    <t>18M09T</t>
  </si>
  <si>
    <t>Paludisme, très courte durée</t>
  </si>
  <si>
    <t>18M11T</t>
  </si>
  <si>
    <t>Autres maladies infectieuses ou parasitaires, très courte durée</t>
  </si>
  <si>
    <t>18M151</t>
  </si>
  <si>
    <t>Autres maladies infectieuses concernant majoritairement la petite enfance, niveau 1</t>
  </si>
  <si>
    <t>18M152</t>
  </si>
  <si>
    <t>Autres maladies infectieuses concernant majoritairement la petite enfance, niveau 2</t>
  </si>
  <si>
    <t>19C021</t>
  </si>
  <si>
    <t>Interventions chirurgicales avec un diagnostic principal de maladie mentale, niveau 1</t>
  </si>
  <si>
    <t>19C022</t>
  </si>
  <si>
    <t>Interventions chirurgicales avec un diagnostic principal de maladie mentale, niveau 2</t>
  </si>
  <si>
    <t>19C023</t>
  </si>
  <si>
    <t>Interventions chirurgicales avec un diagnostic principal de maladie mentale, niveau 3</t>
  </si>
  <si>
    <t>19C024</t>
  </si>
  <si>
    <t>Interventions chirurgicales avec un diagnostic principal de maladie mentale, niveau 4</t>
  </si>
  <si>
    <t>19M021</t>
  </si>
  <si>
    <t>Troubles aigus de l'adaptation et du fonctionnement psychosocial, niveau 1</t>
  </si>
  <si>
    <t>19M022</t>
  </si>
  <si>
    <t>Troubles aigus de l'adaptation et du fonctionnement psychosocial, niveau 2</t>
  </si>
  <si>
    <t>19M023</t>
  </si>
  <si>
    <t>Troubles aigus de l'adaptation et du fonctionnement psychosocial, niveau 3</t>
  </si>
  <si>
    <t>19M024</t>
  </si>
  <si>
    <t>Troubles aigus de l'adaptation et du fonctionnement psychosocial, niveau 4</t>
  </si>
  <si>
    <t>19M02T</t>
  </si>
  <si>
    <t>Troubles aigus de l'adaptation et du fonctionnement psychosocial, très courte durée</t>
  </si>
  <si>
    <t>19M061</t>
  </si>
  <si>
    <t>Troubles mentaux d'origine organique et retards mentaux, âge supérieur à 79 ans, niveau 1</t>
  </si>
  <si>
    <t>19M062</t>
  </si>
  <si>
    <t>Troubles mentaux d'origine organique et retards mentaux, âge supérieur à 79 ans, niveau 2</t>
  </si>
  <si>
    <t>19M063</t>
  </si>
  <si>
    <t>Troubles mentaux d'origine organique et retards mentaux, âge supérieur à 79 ans, niveau 3</t>
  </si>
  <si>
    <t>19M064</t>
  </si>
  <si>
    <t>Troubles mentaux d'origine organique et retards mentaux, âge supérieur à 79 ans, niveau 4</t>
  </si>
  <si>
    <t>19M06T</t>
  </si>
  <si>
    <t>Troubles mentaux d'origine organique et retards mentaux, âge supérieur à 79 ans, très courte durée</t>
  </si>
  <si>
    <t>19M071</t>
  </si>
  <si>
    <t>Troubles mentaux d'origine organique et retards mentaux, âge inférieur à 80 ans, niveau 1</t>
  </si>
  <si>
    <t>19M072</t>
  </si>
  <si>
    <t>Troubles mentaux d'origine organique et retards mentaux, âge inférieur à 80 ans, niveau 2</t>
  </si>
  <si>
    <t>19M073</t>
  </si>
  <si>
    <t>Troubles mentaux d'origine organique et retards mentaux, âge inférieur à 80 ans, niveau 3</t>
  </si>
  <si>
    <t>19M074</t>
  </si>
  <si>
    <t>Troubles mentaux d'origine organique et retards mentaux, âge inférieur à 80 ans, niveau 4</t>
  </si>
  <si>
    <t>19M07T</t>
  </si>
  <si>
    <t>Troubles mentaux d'origine organique et retards mentaux, âge inférieur à 80 ans, très courte durée</t>
  </si>
  <si>
    <t>19M101</t>
  </si>
  <si>
    <t>Névroses autres que les névroses dépressives, niveau 1</t>
  </si>
  <si>
    <t>19M102</t>
  </si>
  <si>
    <t>Névroses autres que les névroses dépressives, niveau 2</t>
  </si>
  <si>
    <t>19M103</t>
  </si>
  <si>
    <t>Névroses autres que les névroses dépressives, niveau 3</t>
  </si>
  <si>
    <t>19M10T</t>
  </si>
  <si>
    <t>Névroses autres que les névroses dépressives, très courte durée</t>
  </si>
  <si>
    <t>19M111</t>
  </si>
  <si>
    <t>Névroses dépressives, niveau 1</t>
  </si>
  <si>
    <t>19M112</t>
  </si>
  <si>
    <t>Névroses dépressives, niveau 2</t>
  </si>
  <si>
    <t>19M113</t>
  </si>
  <si>
    <t>Névroses dépressives, niveau 3</t>
  </si>
  <si>
    <t>19M114</t>
  </si>
  <si>
    <t>Névroses dépressives, niveau 4</t>
  </si>
  <si>
    <t>19M11T</t>
  </si>
  <si>
    <t>Névroses dépressives, très courte durée</t>
  </si>
  <si>
    <t>19M121</t>
  </si>
  <si>
    <t>Anorexie mentale et boulimie, niveau 1</t>
  </si>
  <si>
    <t>19M122</t>
  </si>
  <si>
    <t>Anorexie mentale et boulimie, niveau 2</t>
  </si>
  <si>
    <t>19M123</t>
  </si>
  <si>
    <t>Anorexie mentale et boulimie, niveau 3</t>
  </si>
  <si>
    <t>19M12T</t>
  </si>
  <si>
    <t>Anorexie mentale et boulimie, très courte durée</t>
  </si>
  <si>
    <t>19M131</t>
  </si>
  <si>
    <t>Autres troubles de la personnalité et du comportement avec réactions impulsives, niveau 1</t>
  </si>
  <si>
    <t>19M132</t>
  </si>
  <si>
    <t>Autres troubles de la personnalité et du comportement avec réactions impulsives, niveau 2</t>
  </si>
  <si>
    <t>19M133</t>
  </si>
  <si>
    <t>Autres troubles de la personnalité et du comportement avec réactions impulsives, niveau 3</t>
  </si>
  <si>
    <t>19M13T</t>
  </si>
  <si>
    <t>Autres troubles de la personnalité et du comportement avec réactions impulsives, très courte durée</t>
  </si>
  <si>
    <t>19M141</t>
  </si>
  <si>
    <t>Troubles bipolaires et syndromes dépressifs sévères, niveau 1</t>
  </si>
  <si>
    <t>19M142</t>
  </si>
  <si>
    <t>Troubles bipolaires et syndromes dépressifs sévères, niveau 2</t>
  </si>
  <si>
    <t>19M143</t>
  </si>
  <si>
    <t>Troubles bipolaires et syndromes dépressifs sévères, niveau 3</t>
  </si>
  <si>
    <t>19M14T</t>
  </si>
  <si>
    <t>Troubles bipolaires et syndromes dépressifs sévères, très courte durée</t>
  </si>
  <si>
    <t>19M151</t>
  </si>
  <si>
    <t>Autres psychoses, âge supérieur à 79 ans, niveau 1</t>
  </si>
  <si>
    <t>19M152</t>
  </si>
  <si>
    <t>Autres psychoses, âge supérieur à 79 ans, niveau 2</t>
  </si>
  <si>
    <t>19M153</t>
  </si>
  <si>
    <t>Autres psychoses, âge supérieur à 79 ans, niveau 3</t>
  </si>
  <si>
    <t>19M15T</t>
  </si>
  <si>
    <t>Autres psychoses, âge supérieur à 79 ans, très courte durée</t>
  </si>
  <si>
    <t>19M161</t>
  </si>
  <si>
    <t>Autres psychoses, âge inférieur à 80 ans, niveau 1</t>
  </si>
  <si>
    <t>19M162</t>
  </si>
  <si>
    <t>Autres psychoses, âge inférieur à 80 ans, niveau 2</t>
  </si>
  <si>
    <t>19M163</t>
  </si>
  <si>
    <t>Autres psychoses, âge inférieur à 80 ans, niveau 3</t>
  </si>
  <si>
    <t>19M16T</t>
  </si>
  <si>
    <t>Autres psychoses, âge inférieur à 80 ans, très courte durée</t>
  </si>
  <si>
    <t>19M171</t>
  </si>
  <si>
    <t>Maladies et troubles du développement psychologiques de l'enfance, niveau 1</t>
  </si>
  <si>
    <t>19M181</t>
  </si>
  <si>
    <t>Autres maladies et troubles mentaux de l'enfance, niveau 1</t>
  </si>
  <si>
    <t>19M182</t>
  </si>
  <si>
    <t>Autres maladies et troubles mentaux de l'enfance, niveau 2</t>
  </si>
  <si>
    <t>19M183</t>
  </si>
  <si>
    <t>Autres maladies et troubles mentaux de l'enfance, niveau 3</t>
  </si>
  <si>
    <t>19M18T</t>
  </si>
  <si>
    <t>Autres maladies et troubles mentaux de l'enfance, très courte durée</t>
  </si>
  <si>
    <t>19M191</t>
  </si>
  <si>
    <t>Troubles de l'humeur, niveau 1</t>
  </si>
  <si>
    <t>19M192</t>
  </si>
  <si>
    <t>Troubles de l'humeur, niveau 2</t>
  </si>
  <si>
    <t>19M193</t>
  </si>
  <si>
    <t>Troubles de l'humeur, niveau 3</t>
  </si>
  <si>
    <t>19M194</t>
  </si>
  <si>
    <t>Troubles de l'humeur, niveau 4</t>
  </si>
  <si>
    <t>19M19T</t>
  </si>
  <si>
    <t>Troubles de l'humeur, très courte durée</t>
  </si>
  <si>
    <t>19M201</t>
  </si>
  <si>
    <t>Autres troubles mentaux, niveau 1</t>
  </si>
  <si>
    <t>19M202</t>
  </si>
  <si>
    <t>Autres troubles mentaux, niveau 2</t>
  </si>
  <si>
    <t>19M203</t>
  </si>
  <si>
    <t>Autres troubles mentaux, niveau 3</t>
  </si>
  <si>
    <t>19M20T</t>
  </si>
  <si>
    <t>Autres troubles mentaux, très courte durée</t>
  </si>
  <si>
    <t>19M21Z</t>
  </si>
  <si>
    <t>Explorations et surveillance pour maladies et troubles mentaux</t>
  </si>
  <si>
    <t>19M22Z</t>
  </si>
  <si>
    <t>Symptômes et autres recours aux soins de la CMD 19</t>
  </si>
  <si>
    <t>19M22T</t>
  </si>
  <si>
    <t>Symptômes et autres recours aux soins de la CMD 19, très courte durée</t>
  </si>
  <si>
    <t>20Z021</t>
  </si>
  <si>
    <t>Toxicomanies non éthyliques avec dépendance, niveau 1</t>
  </si>
  <si>
    <t>20Z022</t>
  </si>
  <si>
    <t>Toxicomanies non éthyliques avec dépendance, niveau 2</t>
  </si>
  <si>
    <t>20Z02T</t>
  </si>
  <si>
    <t>Toxicomanies non éthyliques avec dépendance, très courte durée</t>
  </si>
  <si>
    <t>20Z031</t>
  </si>
  <si>
    <t>Abus de drogues non éthyliques sans dépendance, niveau 1</t>
  </si>
  <si>
    <t>20Z032</t>
  </si>
  <si>
    <t>Abus de drogues non éthyliques sans dépendance, niveau 2</t>
  </si>
  <si>
    <t>20Z041</t>
  </si>
  <si>
    <t>Ethylisme avec dépendance, niveau 1</t>
  </si>
  <si>
    <t>20Z042</t>
  </si>
  <si>
    <t>Ethylisme avec dépendance, niveau 2</t>
  </si>
  <si>
    <t>20Z043</t>
  </si>
  <si>
    <t>Ethylisme avec dépendance, niveau 3</t>
  </si>
  <si>
    <t>20Z044</t>
  </si>
  <si>
    <t>Ethylisme avec dépendance, niveau 4</t>
  </si>
  <si>
    <t>20Z04T</t>
  </si>
  <si>
    <t>Ethylisme avec dépendance, très courte durée</t>
  </si>
  <si>
    <t>20Z051</t>
  </si>
  <si>
    <t>Ethylisme aigu, niveau 1</t>
  </si>
  <si>
    <t>20Z052</t>
  </si>
  <si>
    <t>Ethylisme aigu, niveau 2</t>
  </si>
  <si>
    <t>20Z053</t>
  </si>
  <si>
    <t>Ethylisme aigu, niveau 3</t>
  </si>
  <si>
    <t>20Z061</t>
  </si>
  <si>
    <t>Troubles mentaux organiques induits par l'alcool ou d'autres substances, niveau 1</t>
  </si>
  <si>
    <t>20Z062</t>
  </si>
  <si>
    <t>Troubles mentaux organiques induits par l'alcool ou d'autres substances, niveau 2</t>
  </si>
  <si>
    <t>20Z063</t>
  </si>
  <si>
    <t>Troubles mentaux organiques induits par l'alcool ou d'autres substances, niveau 3</t>
  </si>
  <si>
    <t>20Z06T</t>
  </si>
  <si>
    <t>Troubles mentaux organiques induits par l'alcool ou d'autres substances, très courte durée</t>
  </si>
  <si>
    <t>21C041</t>
  </si>
  <si>
    <t>Interventions sur la main ou le poignet à la suite de blessures, niveau 1</t>
  </si>
  <si>
    <t>21C04J</t>
  </si>
  <si>
    <t>Interventions sur la main ou le poignet à la suite de blessures, en ambulatoire</t>
  </si>
  <si>
    <t>21C051</t>
  </si>
  <si>
    <t>Autres interventions pour blessures ou complications d'acte, niveau 1</t>
  </si>
  <si>
    <t>21C052</t>
  </si>
  <si>
    <t>Autres interventions pour blessures ou complications d'acte, niveau 2</t>
  </si>
  <si>
    <t>21C053</t>
  </si>
  <si>
    <t>Autres interventions pour blessures ou complications d'acte, niveau 3</t>
  </si>
  <si>
    <t>21C054</t>
  </si>
  <si>
    <t>Autres interventions pour blessures ou complications d'acte, niveau 4</t>
  </si>
  <si>
    <t>21C05J</t>
  </si>
  <si>
    <t>Autres interventions pour blessures ou complications d'acte, en ambulatoire</t>
  </si>
  <si>
    <t>21C061</t>
  </si>
  <si>
    <t>Greffes de peau ou parages de plaies pour lésions autres que des brûlures, niveau 1</t>
  </si>
  <si>
    <t>21C062</t>
  </si>
  <si>
    <t>Greffes de peau ou parages de plaies pour lésions autres que des brûlures, niveau 2</t>
  </si>
  <si>
    <t>21C063</t>
  </si>
  <si>
    <t>Greffes de peau ou parages de plaies pour lésions autres que des brûlures, niveau 3</t>
  </si>
  <si>
    <t>21C064</t>
  </si>
  <si>
    <t>Greffes de peau ou parages de plaies pour lésions autres que des brûlures, niveau 4</t>
  </si>
  <si>
    <t>21C06J</t>
  </si>
  <si>
    <t>Greffes de peau ou parages de plaies pour lésions autres que des brûlures, en ambulatoire</t>
  </si>
  <si>
    <t>21K02J</t>
  </si>
  <si>
    <t>Traumatismes, allergies et empoisonnements sans acte opératoire, avec anesthésie, en ambulatoire</t>
  </si>
  <si>
    <t>21M021</t>
  </si>
  <si>
    <t>Effets toxiques des médicaments et substances biologiques, âge inférieur à 18 ans, niveau 1</t>
  </si>
  <si>
    <t>21M022</t>
  </si>
  <si>
    <t>Effets toxiques des médicaments et substances biologiques, âge inférieur à 18 ans, niveau 2</t>
  </si>
  <si>
    <t>21M023</t>
  </si>
  <si>
    <t>Effets toxiques des médicaments et substances biologiques, âge inférieur à 18 ans, niveau 3</t>
  </si>
  <si>
    <t>21M041</t>
  </si>
  <si>
    <t>Réactions allergiques non classées ailleurs, âge inférieur à 18 ans, niveau 1</t>
  </si>
  <si>
    <t>21M051</t>
  </si>
  <si>
    <t>Réactions allergiques non classées ailleurs, âge supérieur à 17 ans, niveau 1</t>
  </si>
  <si>
    <t>21M052</t>
  </si>
  <si>
    <t>Réactions allergiques non classées ailleurs, âge supérieur à 17 ans, niveau 2</t>
  </si>
  <si>
    <t>21M053</t>
  </si>
  <si>
    <t>Réactions allergiques non classées ailleurs, âge supérieur à 17 ans, niveau 3</t>
  </si>
  <si>
    <t>21M061</t>
  </si>
  <si>
    <t>Traumatismes imprécis, âge inférieur à 18 ans, niveau 1</t>
  </si>
  <si>
    <t>21M071</t>
  </si>
  <si>
    <t>Traumatismes imprécis, âge supérieur à 17 ans, niveau 1</t>
  </si>
  <si>
    <t>21M072</t>
  </si>
  <si>
    <t>Traumatismes imprécis, âge supérieur à 17 ans, niveau 2</t>
  </si>
  <si>
    <t>21M073</t>
  </si>
  <si>
    <t>Traumatismes imprécis, âge supérieur à 17 ans, niveau 3</t>
  </si>
  <si>
    <t>21M101</t>
  </si>
  <si>
    <t>Effets toxiques des médicaments et substances biologiques, âge supérieur à 17 ans, niveau 1</t>
  </si>
  <si>
    <t>21M102</t>
  </si>
  <si>
    <t>Effets toxiques des médicaments et substances biologiques, âge supérieur à 17 ans, niveau 2</t>
  </si>
  <si>
    <t>21M103</t>
  </si>
  <si>
    <t>Effets toxiques des médicaments et substances biologiques, âge supérieur à 17 ans, niveau 3</t>
  </si>
  <si>
    <t>21M104</t>
  </si>
  <si>
    <t>Effets toxiques des médicaments et substances biologiques, âge supérieur à 17 ans, niveau 4</t>
  </si>
  <si>
    <t>21M111</t>
  </si>
  <si>
    <t>Effets toxiques des autres substances chimiques, niveau 1</t>
  </si>
  <si>
    <t>21M112</t>
  </si>
  <si>
    <t>Effets toxiques des autres substances chimiques, niveau 2</t>
  </si>
  <si>
    <t>21M121</t>
  </si>
  <si>
    <t>Autres effets toxiques, niveau 1</t>
  </si>
  <si>
    <t>21M122</t>
  </si>
  <si>
    <t>Autres effets toxiques, niveau 2</t>
  </si>
  <si>
    <t>21M123</t>
  </si>
  <si>
    <t>Autres effets toxiques, niveau 3</t>
  </si>
  <si>
    <t>21M131</t>
  </si>
  <si>
    <t>Maltraitance, niveau 1</t>
  </si>
  <si>
    <t>21M132</t>
  </si>
  <si>
    <t>Maltraitance, niveau 2</t>
  </si>
  <si>
    <t>21M141</t>
  </si>
  <si>
    <t>Autres traumatismes et effets nocifs autres que les intoxications, niveau 1</t>
  </si>
  <si>
    <t>21M142</t>
  </si>
  <si>
    <t>Autres traumatismes et effets nocifs autres que les intoxications, niveau 2</t>
  </si>
  <si>
    <t>21M143</t>
  </si>
  <si>
    <t>Autres traumatismes et effets nocifs autres que les intoxications, niveau 3</t>
  </si>
  <si>
    <t>21M144</t>
  </si>
  <si>
    <t>Autres traumatismes et effets nocifs autres que les intoxications, niveau 4</t>
  </si>
  <si>
    <t>21M151</t>
  </si>
  <si>
    <t>Rejets de greffe, niveau 1</t>
  </si>
  <si>
    <t>21M152</t>
  </si>
  <si>
    <t>Rejets de greffe, niveau 2</t>
  </si>
  <si>
    <t>21M153</t>
  </si>
  <si>
    <t>Rejets de greffe, niveau 3</t>
  </si>
  <si>
    <t>21M154</t>
  </si>
  <si>
    <t>Rejets de greffe, niveau 4</t>
  </si>
  <si>
    <t>21M15T</t>
  </si>
  <si>
    <t>Rejets de greffe, très courte durée</t>
  </si>
  <si>
    <t>21M161</t>
  </si>
  <si>
    <t>Autres complications iatrogéniques non classées ailleurs, niveau 1</t>
  </si>
  <si>
    <t>21M162</t>
  </si>
  <si>
    <t>Autres complications iatrogéniques non classées ailleurs, niveau 2</t>
  </si>
  <si>
    <t>21M163</t>
  </si>
  <si>
    <t>Autres complications iatrogéniques non classées ailleurs, niveau 3</t>
  </si>
  <si>
    <t>21M164</t>
  </si>
  <si>
    <t>Autres complications iatrogéniques non classées ailleurs, niveau 4</t>
  </si>
  <si>
    <t>21M16T</t>
  </si>
  <si>
    <t>Autres complications iatrogéniques non classées ailleurs, très courte durée</t>
  </si>
  <si>
    <t>21M02T</t>
  </si>
  <si>
    <t>Effets toxiques des médicaments et substances biologiques, âge inférieur à 18 ans, très courte durée</t>
  </si>
  <si>
    <t>21M07T</t>
  </si>
  <si>
    <t>Traumatismes imprécis, âge supérieur à 17 ans, très courte durée</t>
  </si>
  <si>
    <t>21M10T</t>
  </si>
  <si>
    <t>Effets toxiques des médicaments et substances biologiques, âge supérieur à 17 ans, très courte durée</t>
  </si>
  <si>
    <t>21M11T</t>
  </si>
  <si>
    <t>Effets toxiques des autres substances chimiques, très courte durée</t>
  </si>
  <si>
    <t>21M14T</t>
  </si>
  <si>
    <t>Autres traumatismes et effets nocifs autres que les intoxications, très courte durée</t>
  </si>
  <si>
    <t>21M04T</t>
  </si>
  <si>
    <t>Réactions allergiques non classées ailleurs, âge inférieur à 18 ans, très courte durée</t>
  </si>
  <si>
    <t>21M05T</t>
  </si>
  <si>
    <t>Réactions allergiques non classées ailleurs, âge supérieur à 17 ans, très courte durée</t>
  </si>
  <si>
    <t>22C021</t>
  </si>
  <si>
    <t>Brûlures non étendues avec greffe cutanée, niveau 1</t>
  </si>
  <si>
    <t>22C022</t>
  </si>
  <si>
    <t>Brûlures non étendues avec greffe cutanée, niveau 2</t>
  </si>
  <si>
    <t>22C023</t>
  </si>
  <si>
    <t>Brûlures non étendues avec greffe cutanée, niveau 3</t>
  </si>
  <si>
    <t>22C024</t>
  </si>
  <si>
    <t>Brûlures non étendues avec greffe cutanée, niveau 4</t>
  </si>
  <si>
    <t>22C031</t>
  </si>
  <si>
    <t>Brûlures non étendues avec parages de plaie ou autres interventions chirurgicales, niveau 1</t>
  </si>
  <si>
    <t>22C02J</t>
  </si>
  <si>
    <t>Brûlures non étendues avec greffe cutanée, en ambulatoire</t>
  </si>
  <si>
    <t>22K02J</t>
  </si>
  <si>
    <t>Brûlures sans acte opératoire, avec anesthésie, en ambulatoire</t>
  </si>
  <si>
    <t>22M021</t>
  </si>
  <si>
    <t>Brûlures et gelures non étendues sans intervention chirurgicale, niveau 1</t>
  </si>
  <si>
    <t>22M022</t>
  </si>
  <si>
    <t>Brûlures et gelures non étendues sans intervention chirurgicale, niveau 2</t>
  </si>
  <si>
    <t>22M023</t>
  </si>
  <si>
    <t>Brûlures et gelures non étendues sans intervention chirurgicale, niveau 3</t>
  </si>
  <si>
    <t>22M024</t>
  </si>
  <si>
    <t>Brûlures et gelures non étendues sans intervention chirurgicale, niveau 4</t>
  </si>
  <si>
    <t>22Z021</t>
  </si>
  <si>
    <t>Brûlures étendues, niveau 1</t>
  </si>
  <si>
    <t>22Z023</t>
  </si>
  <si>
    <t>Brûlures étendues, niveau 3</t>
  </si>
  <si>
    <t>22Z024</t>
  </si>
  <si>
    <t>Brûlures étendues, niveau 4</t>
  </si>
  <si>
    <t>22Z03Z</t>
  </si>
  <si>
    <t>Brûlures avec transfert vers un autre établissement MCO : séjours de moins de 2 jours</t>
  </si>
  <si>
    <t>22M02T</t>
  </si>
  <si>
    <t>Brûlures et gelures non étendues sans intervention chirurgicale, très courte durée</t>
  </si>
  <si>
    <t>23C021</t>
  </si>
  <si>
    <t>Interventions chirurgicales avec autres motifs de recours aux services de santé, niveau 1</t>
  </si>
  <si>
    <t>23C022</t>
  </si>
  <si>
    <t>Interventions chirurgicales avec autres motifs de recours aux services de santé, niveau 2</t>
  </si>
  <si>
    <t>23C023</t>
  </si>
  <si>
    <t>Interventions chirurgicales avec autres motifs de recours aux services de santé, niveau 3</t>
  </si>
  <si>
    <t>23C024</t>
  </si>
  <si>
    <t>Interventions chirurgicales avec autres motifs de recours aux services de santé, niveau 4</t>
  </si>
  <si>
    <t>23C02J</t>
  </si>
  <si>
    <t>Interventions chirurgicales avec autres motifs de recours aux services de santé, en ambulatoire</t>
  </si>
  <si>
    <t>23K02Z</t>
  </si>
  <si>
    <t>Explorations nocturnes et apparentées : séjours de moins de 2 jours</t>
  </si>
  <si>
    <t>23K03J</t>
  </si>
  <si>
    <t>Motifs de recours de la CMD 23 sans acte opératoire, avec anesthésie, en ambulatoire</t>
  </si>
  <si>
    <t>23M02T</t>
  </si>
  <si>
    <t>Rééducation, très courte durée</t>
  </si>
  <si>
    <t>23M02Z</t>
  </si>
  <si>
    <t>Rééducation</t>
  </si>
  <si>
    <t>23M061</t>
  </si>
  <si>
    <t>Autres facteurs influant sur l'état de santé, niveau 1</t>
  </si>
  <si>
    <t>23M062</t>
  </si>
  <si>
    <t>Autres facteurs influant sur l'état de santé, niveau 2</t>
  </si>
  <si>
    <t>23M063</t>
  </si>
  <si>
    <t>Autres facteurs influant sur l'état de santé, niveau 3</t>
  </si>
  <si>
    <t>23M064</t>
  </si>
  <si>
    <t>Autres facteurs influant sur l'état de santé, niveau 4</t>
  </si>
  <si>
    <t>23M06T</t>
  </si>
  <si>
    <t>Autres facteurs influant sur l'état de santé, très courte durée</t>
  </si>
  <si>
    <t>23M07J</t>
  </si>
  <si>
    <t>Autres motifs de recours pour infection à VIH, en ambulatoire</t>
  </si>
  <si>
    <t>23M08J</t>
  </si>
  <si>
    <t>Autres motifs de recours chez un patient diabétique, en ambulatoire</t>
  </si>
  <si>
    <t>23M091</t>
  </si>
  <si>
    <t>Chimiothérapie pour affections non tumorales, niveau 1</t>
  </si>
  <si>
    <t>23M092</t>
  </si>
  <si>
    <t>Chimiothérapie pour affections non tumorales, niveau 2</t>
  </si>
  <si>
    <t>23M093</t>
  </si>
  <si>
    <t>Chimiothérapie pour affections non tumorales, niveau 3</t>
  </si>
  <si>
    <t>23M094</t>
  </si>
  <si>
    <t>Chimiothérapie pour affections non tumorales, niveau 4</t>
  </si>
  <si>
    <t>23M101</t>
  </si>
  <si>
    <t>Soins de contrôle chirurgicaux, niveau 1</t>
  </si>
  <si>
    <t>23M102</t>
  </si>
  <si>
    <t>Soins de contrôle chirurgicaux, niveau 2</t>
  </si>
  <si>
    <t>23M103</t>
  </si>
  <si>
    <t>Soins de contrôle chirurgicaux, niveau 3</t>
  </si>
  <si>
    <t>23M104</t>
  </si>
  <si>
    <t>Soins de contrôle chirurgicaux, niveau 4</t>
  </si>
  <si>
    <t>23M10T</t>
  </si>
  <si>
    <t>Soins de contrôle chirurgicaux, très courte durée</t>
  </si>
  <si>
    <t>23M111</t>
  </si>
  <si>
    <t>Autres motifs concernant majoritairement la petite enfance, niveau 1</t>
  </si>
  <si>
    <t>23M112</t>
  </si>
  <si>
    <t>Autres motifs concernant majoritairement la petite enfance, niveau 2</t>
  </si>
  <si>
    <t>23M113</t>
  </si>
  <si>
    <t>Autres motifs concernant majoritairement la petite enfance, niveau 3</t>
  </si>
  <si>
    <t>23M14Z</t>
  </si>
  <si>
    <t>Traitements prophylactiques</t>
  </si>
  <si>
    <t>23M15Z</t>
  </si>
  <si>
    <t>Actes non effectués en raison d'une contre-indication</t>
  </si>
  <si>
    <t>23M16Z</t>
  </si>
  <si>
    <t>Convalescences et autres motifs sociaux</t>
  </si>
  <si>
    <t>23M19Z</t>
  </si>
  <si>
    <t>Explorations et surveillance pour autres motifs de recours aux soins</t>
  </si>
  <si>
    <t>23M20T</t>
  </si>
  <si>
    <t>Autres symptômes et motifs de recours aux soins de la CMD 23, très courte durée</t>
  </si>
  <si>
    <t>23M20Z</t>
  </si>
  <si>
    <t>Autres symptômes et motifs de recours aux soins de la CMD 23</t>
  </si>
  <si>
    <t>23Z02T</t>
  </si>
  <si>
    <t>Soins Palliatifs, avec ou sans acte, très courte durée</t>
  </si>
  <si>
    <t>23Z02Z</t>
  </si>
  <si>
    <t>Soins Palliatifs, avec ou sans acte</t>
  </si>
  <si>
    <t>23M11T</t>
  </si>
  <si>
    <t>Autres motifs concernant majoritairement la petite enfance, très courte durée</t>
  </si>
  <si>
    <t>23M16T</t>
  </si>
  <si>
    <t>Convalescences et autres motifs sociaux, très courte durée</t>
  </si>
  <si>
    <t>23M21T</t>
  </si>
  <si>
    <t>Désensibilisations et tests allergologiques nécessitant une hospitalisation, très courte durée</t>
  </si>
  <si>
    <t>23M21Z</t>
  </si>
  <si>
    <t>Désensibilisations et tests allergologiques nécessitant une hospitalisation</t>
  </si>
  <si>
    <t>25C021</t>
  </si>
  <si>
    <t>Interventions pour maladie due au VIH, niveau 1</t>
  </si>
  <si>
    <t>25C022</t>
  </si>
  <si>
    <t>Interventions pour maladie due au VIH, niveau 2</t>
  </si>
  <si>
    <t>25C023</t>
  </si>
  <si>
    <t>Interventions pour maladie due au VIH, niveau 3</t>
  </si>
  <si>
    <t>25C024</t>
  </si>
  <si>
    <t>Interventions pour maladie due au VIH, niveau 4</t>
  </si>
  <si>
    <t>25M02A</t>
  </si>
  <si>
    <t>Autres maladies dues au VIH</t>
  </si>
  <si>
    <t>25M02B</t>
  </si>
  <si>
    <t>Maladies dues au VIH, avec une seule complication infectieuse</t>
  </si>
  <si>
    <t>25M02C</t>
  </si>
  <si>
    <t>Maladies dues au VIH, avec plusieurs complications infectieuses</t>
  </si>
  <si>
    <t>25M02T</t>
  </si>
  <si>
    <t>Autres maladies dues au VIH, très courte durée</t>
  </si>
  <si>
    <t>25Z02E</t>
  </si>
  <si>
    <t>Maladies dues au VIH, avec décès</t>
  </si>
  <si>
    <t>26C021</t>
  </si>
  <si>
    <t>Interventions pour traumatismes multiples graves, niveau 1</t>
  </si>
  <si>
    <t>26C022</t>
  </si>
  <si>
    <t>Interventions pour traumatismes multiples graves, niveau 2</t>
  </si>
  <si>
    <t>26C023</t>
  </si>
  <si>
    <t>Interventions pour traumatismes multiples graves, niveau 3</t>
  </si>
  <si>
    <t>26C024</t>
  </si>
  <si>
    <t>Interventions pour traumatismes multiples graves, niveau 4</t>
  </si>
  <si>
    <t>26M021</t>
  </si>
  <si>
    <t>Traumatismes multiples graves, niveau 1</t>
  </si>
  <si>
    <t>26M022</t>
  </si>
  <si>
    <t>Traumatismes multiples graves, niveau 2</t>
  </si>
  <si>
    <t>26M023</t>
  </si>
  <si>
    <t>Traumatismes multiples graves, niveau 3</t>
  </si>
  <si>
    <t>26M024</t>
  </si>
  <si>
    <t>Traumatismes multiples graves, niveau 4</t>
  </si>
  <si>
    <t>27C022</t>
  </si>
  <si>
    <t>Transplantations hépatiques, niveau 2</t>
  </si>
  <si>
    <t>27C023</t>
  </si>
  <si>
    <t>Transplantations hépatiques, niveau 3</t>
  </si>
  <si>
    <t>27C024</t>
  </si>
  <si>
    <t>Transplantations hépatiques, niveau 4</t>
  </si>
  <si>
    <t>27C033</t>
  </si>
  <si>
    <t>Transplantations pancréatiques, niveau 3</t>
  </si>
  <si>
    <t>27C043</t>
  </si>
  <si>
    <t>Transplantations pulmonaires, niveau 3</t>
  </si>
  <si>
    <t>27C044</t>
  </si>
  <si>
    <t>Transplantations pulmonaires, niveau 4</t>
  </si>
  <si>
    <t>27C053</t>
  </si>
  <si>
    <t>Transplantations cardiaques, niveau 3</t>
  </si>
  <si>
    <t>27C054</t>
  </si>
  <si>
    <t>Transplantations cardiaques, niveau 4</t>
  </si>
  <si>
    <t>27C061</t>
  </si>
  <si>
    <t>Transplantations rénales, niveau 1</t>
  </si>
  <si>
    <t>27C062</t>
  </si>
  <si>
    <t>Transplantations rénales, niveau 2</t>
  </si>
  <si>
    <t>27C063</t>
  </si>
  <si>
    <t>Transplantations rénales, niveau 3</t>
  </si>
  <si>
    <t>27C064</t>
  </si>
  <si>
    <t>Transplantations rénales, niveau 4</t>
  </si>
  <si>
    <t>27Z021</t>
  </si>
  <si>
    <t>Allogreffes de cellules souches hématopoïétiques, niveau 1</t>
  </si>
  <si>
    <t>27Z022</t>
  </si>
  <si>
    <t>Allogreffes de cellules souches hématopoïétiques, niveau 2</t>
  </si>
  <si>
    <t>27Z023</t>
  </si>
  <si>
    <t>Allogreffes de cellules souches hématopoïétiques, niveau 3</t>
  </si>
  <si>
    <t>27Z024</t>
  </si>
  <si>
    <t>Allogreffes de cellules souches hématopoïétiques, niveau 4</t>
  </si>
  <si>
    <t>27Z04J</t>
  </si>
  <si>
    <t>Greffes de cellules souches hématopoïétiques, en ambulatoire</t>
  </si>
  <si>
    <t>27Z03Z</t>
  </si>
  <si>
    <t>Autogreffes de cellules souches hématopoïétiques</t>
  </si>
  <si>
    <t>28Z01Z</t>
  </si>
  <si>
    <t>Entraînements à la dialyse péritonéale automatisée, en séances</t>
  </si>
  <si>
    <t>28Z02Z</t>
  </si>
  <si>
    <t>Entraînements à la dialyse péritonéale continue ambulatoire, en séances</t>
  </si>
  <si>
    <t>28Z03Z</t>
  </si>
  <si>
    <t>Entraînements à l'hémodialyse, en séances</t>
  </si>
  <si>
    <t>28Z04Z</t>
  </si>
  <si>
    <t>Hémodialyse, en séances</t>
  </si>
  <si>
    <t>28Z07Z</t>
  </si>
  <si>
    <t>Chimiothérapie pour tumeur, en séances</t>
  </si>
  <si>
    <t>28Z10Z</t>
  </si>
  <si>
    <t>Curiethérapie, en séances</t>
  </si>
  <si>
    <t>28Z11Z</t>
  </si>
  <si>
    <t>Techniques spéciales d'irradiation externe, en séances</t>
  </si>
  <si>
    <t>28Z14Z</t>
  </si>
  <si>
    <t>Transfusions, en séances</t>
  </si>
  <si>
    <t>28Z15Z</t>
  </si>
  <si>
    <t>Oxygénothérapie hyperbare, en séances</t>
  </si>
  <si>
    <t>28Z16Z</t>
  </si>
  <si>
    <t>Aphérèses sanguines, en séances</t>
  </si>
  <si>
    <t>28Z17Z</t>
  </si>
  <si>
    <t>Chimiothérapie pour affection non tumorale, en séances</t>
  </si>
  <si>
    <t>28Z18Z</t>
  </si>
  <si>
    <t>Radiothérapie conformationnelle avec modulation d'intensité, en séances</t>
  </si>
  <si>
    <t>28Z19Z</t>
  </si>
  <si>
    <t>Préparations à une irradiation externe par RCMI ou techniques spéciales</t>
  </si>
  <si>
    <t>28Z20Z</t>
  </si>
  <si>
    <t>Préparations à une irradiation externe avec dosimétrie tridimensionnelle avec HDV</t>
  </si>
  <si>
    <t>28Z21Z</t>
  </si>
  <si>
    <t>Préparations à une irradiation externe avec dosimétrie tridimensionnelle sans HDV</t>
  </si>
  <si>
    <t>28Z22Z</t>
  </si>
  <si>
    <t>Autres préparations à une irradiation externe</t>
  </si>
  <si>
    <t>28Z23Z</t>
  </si>
  <si>
    <t>Techniques complexes d'irradiation externe avec repositionnement, en séances</t>
  </si>
  <si>
    <t>28Z24Z</t>
  </si>
  <si>
    <t>Techniques complexes d'irradiation externe sans repositionnement, en séances</t>
  </si>
  <si>
    <t>28Z25Z</t>
  </si>
  <si>
    <t>Autres techniques d'irradiation externe, en séances</t>
  </si>
  <si>
    <t>05C13J</t>
  </si>
  <si>
    <t>Amputations pour troubles circulatoires portant sur le membre supérieur ou les orteils, en ambulatoire</t>
  </si>
  <si>
    <t>Clé GHS/GHM</t>
  </si>
  <si>
    <t>ghm v2017</t>
  </si>
  <si>
    <t>ghs v2017</t>
  </si>
  <si>
    <t>Libellé GHM</t>
  </si>
  <si>
    <t xml:space="preserve">Valorisation des tarifs </t>
  </si>
  <si>
    <t>Valorisation des coûts</t>
  </si>
  <si>
    <t>Ecart (en %)</t>
  </si>
  <si>
    <t>Ecart (en €)</t>
  </si>
  <si>
    <t>Tarif moyen v2017</t>
  </si>
  <si>
    <t>Tarif issu des coûts moyen</t>
  </si>
  <si>
    <t>Effectif national 2016</t>
  </si>
  <si>
    <t>Indicateur de fiabilité</t>
  </si>
  <si>
    <t>Années des référentiels utilisées</t>
  </si>
  <si>
    <t>CORRECT</t>
  </si>
  <si>
    <t>2012 - 2013 - 2014</t>
  </si>
  <si>
    <t>2013 - 2014</t>
  </si>
  <si>
    <t>MAUVAIS</t>
  </si>
  <si>
    <t>FAIBLE</t>
  </si>
  <si>
    <t>2012 - 2013</t>
  </si>
  <si>
    <t>BON</t>
  </si>
  <si>
    <t>2012 - 2014</t>
  </si>
  <si>
    <t>L'étude compare la valorisation de l'activité sur la base de deux notions tarifaires</t>
  </si>
  <si>
    <t>2/ les tarifs issus des coûts</t>
  </si>
  <si>
    <t>La valorisation de l'activité par les tarifs inclut le financement spécifique des séjours extrêmes</t>
  </si>
  <si>
    <t xml:space="preserve">Il convient de noter que cette étude ne permet pas d’établir une comparaison directe entre une charge et un financement, autrement dit elle ne permet pas d’évaluer un taux de marge. </t>
  </si>
  <si>
    <t>Les données d'activité utilisées sont celles relatives à l'exercice 2016 groupées en version 2017 de la classification</t>
  </si>
  <si>
    <t>1/ les tarifs en application (1er mars 2017)</t>
  </si>
  <si>
    <t>Les coûts utilisés pour obtenir cette échelle sont calculés à partir des données de coûts issus de l’ENC sur plusieurs années (2012/2013/2014)</t>
  </si>
  <si>
    <t xml:space="preserve">FICHE DE SYNTHESE </t>
  </si>
  <si>
    <t>GHM</t>
  </si>
  <si>
    <t>LIBELLE</t>
  </si>
  <si>
    <t>GHS</t>
  </si>
  <si>
    <t>Concat</t>
  </si>
  <si>
    <t>RESULATS METHODE ALTERNATIVE DE COMPARAISON DES COUTS ET DES TARIFS</t>
  </si>
  <si>
    <t/>
  </si>
  <si>
    <t>Secteur</t>
  </si>
  <si>
    <t>ex DGF</t>
  </si>
  <si>
    <t>ex OQN</t>
  </si>
  <si>
    <t>Valorisation des tarifs issus des coûts</t>
  </si>
  <si>
    <t>Ecart en %</t>
  </si>
  <si>
    <t>Ecart en €</t>
  </si>
  <si>
    <t>Tarif moyen issu des coûts</t>
  </si>
  <si>
    <t>Années des réferentiels</t>
  </si>
  <si>
    <t>GHM v2016</t>
  </si>
  <si>
    <t>Libellé</t>
  </si>
  <si>
    <t>GHS1</t>
  </si>
  <si>
    <t xml:space="preserve">GHS2 </t>
  </si>
  <si>
    <t>GHS3</t>
  </si>
  <si>
    <t>GHS4</t>
  </si>
  <si>
    <t>Nombre de GHS</t>
  </si>
  <si>
    <t>Ligatures tubaires par laparoscopie ou coelioscopie, très courte durée</t>
  </si>
  <si>
    <t>Maladies virales et fièvres d'étiologie indéterminée, âge inférieur 18 ans, niveau 1</t>
  </si>
  <si>
    <t>Maladies virales et fièvres d'étiologie indéterminée, âge inférieur 18 ans, niveau 2</t>
  </si>
  <si>
    <t>Maladies virales et fièvres d'étiologie indéterminée, âge inférieur 18 ans, niveau 3</t>
  </si>
  <si>
    <t>Maladies virales et fièvres d'étiologie indéterminée, âge inférieur 18 ans, niveau 4</t>
  </si>
  <si>
    <t>Tarif moyen arrêté 2017</t>
  </si>
  <si>
    <t>Tarif Arrêté 2017</t>
  </si>
  <si>
    <t>Tarif de l'arrêté 2017</t>
  </si>
  <si>
    <t>Effectif National 2016</t>
  </si>
  <si>
    <t>Valorisation des tarifs 2017</t>
  </si>
  <si>
    <t>2014</t>
  </si>
  <si>
    <t>2012</t>
  </si>
  <si>
    <t>2013</t>
  </si>
  <si>
    <t>8405C211</t>
  </si>
  <si>
    <t>05C211</t>
  </si>
  <si>
    <t>Créations et réfections de fistules artérioveineuses pour affections de la CMD 05, niveau 1</t>
  </si>
  <si>
    <t>8411C091</t>
  </si>
  <si>
    <t>11C091</t>
  </si>
  <si>
    <t>Créations et réfections de fistules artérioveineuses pour affections de la CMD 11, niveau 1</t>
  </si>
  <si>
    <t>8505C212</t>
  </si>
  <si>
    <t>05C212</t>
  </si>
  <si>
    <t>Créations et réfections de fistules artérioveineuses pour affections de la CMD 05, niveau 2</t>
  </si>
  <si>
    <t>8511C092</t>
  </si>
  <si>
    <t>11C092</t>
  </si>
  <si>
    <t>Créations et réfections de fistules artérioveineuses pour affections de la CMD 11, niveau 2</t>
  </si>
  <si>
    <t>8605C213</t>
  </si>
  <si>
    <t>05C213</t>
  </si>
  <si>
    <t>Créations et réfections de fistules artérioveineuses pour affections de la CMD 05, niveau 3</t>
  </si>
  <si>
    <t>8611C093</t>
  </si>
  <si>
    <t>11C093</t>
  </si>
  <si>
    <t>Créations et réfections de fistules artérioveineuses pour affections de la CMD 11, niveau 3</t>
  </si>
  <si>
    <t>8705C214</t>
  </si>
  <si>
    <t>05C214</t>
  </si>
  <si>
    <t>Créations et réfections de fistules artérioveineuses pour affections de la CMD 05, niveau 4</t>
  </si>
  <si>
    <t>8711C094</t>
  </si>
  <si>
    <t>11C094</t>
  </si>
  <si>
    <t>Créations et réfections de fistules artérioveineuses pour affections de la CMD 11, niveau 4</t>
  </si>
  <si>
    <t>8805C21J</t>
  </si>
  <si>
    <t>05C21J</t>
  </si>
  <si>
    <t>Créations et réfections de fistules artérioveineuses pour affections de la CMD 05, en ambulatoire</t>
  </si>
  <si>
    <t>8811C09J</t>
  </si>
  <si>
    <t>11C09J</t>
  </si>
  <si>
    <t>Créations et réfections de fistules artérioveineuses pour affections de la CMD 11, en ambulatoire</t>
  </si>
  <si>
    <t>8909C061</t>
  </si>
  <si>
    <t>09C061</t>
  </si>
  <si>
    <t>Interventions sur le sein pour des affections non malignes autres que les actes de biopsie et d'excision locale, niveau 1</t>
  </si>
  <si>
    <t>8909C06T</t>
  </si>
  <si>
    <t>09C06T</t>
  </si>
  <si>
    <t>Interventions sur le sein pour des affections non malignes autres que les actes de biopsie et d'excision locale, très courte durée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</si>
</sst>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 _€_-;\-* #,##0\ _€_-;_-* &quot;-&quot;??\ _€_-;_-@_-"/>
    <numFmt numFmtId="165" formatCode="0.0%"/>
    <numFmt numFmtId="166" formatCode="#,##0_ ;\-#,##0\ "/>
  </numFmts>
  <fonts count="12" x14ac:knownFonts="1">
    <font>
      <sz val="11"/>
      <color theme="1"/>
      <name val="Calibri"/>
      <family val="2"/>
      <scheme val="minor"/>
    </font>
    <font>
      <sz val="11"/>
      <color theme="1"/>
      <name val="Calibri"/>
      <family val="2"/>
      <scheme val="minor"/>
    </font>
    <font>
      <b/>
      <sz val="10"/>
      <color theme="0"/>
      <name val="Arial"/>
      <family val="2"/>
    </font>
    <font>
      <sz val="10"/>
      <name val="Arial"/>
      <family val="2"/>
    </font>
    <font>
      <sz val="10"/>
      <color theme="1"/>
      <name val="Arial"/>
      <family val="2"/>
    </font>
    <font>
      <b/>
      <sz val="10"/>
      <name val="Arial"/>
      <family val="2"/>
    </font>
    <font>
      <b/>
      <i/>
      <sz val="12"/>
      <color indexed="9"/>
      <name val="Arial"/>
      <family val="2"/>
    </font>
    <font>
      <b/>
      <sz val="16"/>
      <color rgb="FFFF0000"/>
      <name val="Arial"/>
      <family val="2"/>
    </font>
    <font>
      <sz val="10"/>
      <color theme="0"/>
      <name val="Arial"/>
      <family val="2"/>
    </font>
    <font>
      <b/>
      <sz val="11"/>
      <color indexed="9"/>
      <name val="Times New Roman"/>
      <family val="1"/>
    </font>
    <font>
      <sz val="10"/>
      <name val="Times New Roman"/>
      <family val="1"/>
    </font>
    <font>
      <sz val="10"/>
      <color indexed="9"/>
      <name val="Arial"/>
      <family val="2"/>
    </font>
  </fonts>
  <fills count="11">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5"/>
        <bgColor indexed="64"/>
      </patternFill>
    </fill>
    <fill>
      <patternFill patternType="solid">
        <fgColor indexed="9"/>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medium">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43" fontId="1" fillId="0" borderId="0" applyFont="0" applyFill="0" applyBorder="0" applyAlignment="0" applyProtection="0"/>
  </cellStyleXfs>
  <cellXfs count="77">
    <xf numFmtId="0" fontId="0" fillId="0" borderId="0" xfId="0"/>
    <xf numFmtId="0" fontId="2" fillId="2" borderId="0" xfId="0" applyFont="1" applyFill="1" applyAlignment="1">
      <alignment horizontal="center" vertical="center" wrapText="1"/>
    </xf>
    <xf numFmtId="164" fontId="2" fillId="2" borderId="0" xfId="1" applyNumberFormat="1" applyFont="1" applyFill="1" applyAlignment="1">
      <alignment horizontal="center" vertical="center" wrapText="1"/>
    </xf>
    <xf numFmtId="165" fontId="2" fillId="2" borderId="0" xfId="2" applyNumberFormat="1" applyFont="1" applyFill="1" applyAlignment="1">
      <alignment horizontal="center" vertical="center" wrapText="1"/>
    </xf>
    <xf numFmtId="0" fontId="4" fillId="0" borderId="0" xfId="0" applyFont="1" applyAlignment="1">
      <alignment vertical="center"/>
    </xf>
    <xf numFmtId="164" fontId="4" fillId="0" borderId="0" xfId="1" applyNumberFormat="1" applyFont="1" applyAlignment="1">
      <alignment vertical="center"/>
    </xf>
    <xf numFmtId="165" fontId="4" fillId="0" borderId="0" xfId="2" applyNumberFormat="1" applyFont="1" applyAlignment="1">
      <alignment vertical="center"/>
    </xf>
    <xf numFmtId="0" fontId="2" fillId="3" borderId="0" xfId="0" applyFont="1" applyFill="1" applyAlignment="1">
      <alignment horizontal="center" vertical="center" wrapText="1"/>
    </xf>
    <xf numFmtId="164" fontId="2" fillId="3" borderId="0" xfId="1" applyNumberFormat="1" applyFont="1" applyFill="1" applyAlignment="1">
      <alignment horizontal="center" vertical="center" wrapText="1"/>
    </xf>
    <xf numFmtId="165" fontId="2" fillId="3" borderId="0" xfId="2" applyNumberFormat="1" applyFont="1" applyFill="1" applyAlignment="1">
      <alignment horizontal="center" vertical="center" wrapText="1"/>
    </xf>
    <xf numFmtId="0" fontId="3" fillId="4" borderId="0" xfId="3" applyFont="1" applyFill="1"/>
    <xf numFmtId="0" fontId="3" fillId="4" borderId="0" xfId="3" applyFill="1"/>
    <xf numFmtId="0" fontId="5" fillId="4" borderId="0" xfId="3" applyFont="1" applyFill="1"/>
    <xf numFmtId="0" fontId="3" fillId="6" borderId="0" xfId="4" applyFont="1" applyFill="1"/>
    <xf numFmtId="0" fontId="2" fillId="7" borderId="1" xfId="4" applyFont="1" applyFill="1" applyBorder="1" applyAlignment="1">
      <alignment horizontal="center" vertical="center"/>
    </xf>
    <xf numFmtId="0" fontId="5" fillId="8" borderId="1" xfId="4" applyFont="1" applyFill="1" applyBorder="1" applyAlignment="1">
      <alignment horizontal="center" vertical="center"/>
    </xf>
    <xf numFmtId="0" fontId="2" fillId="7" borderId="2" xfId="4" applyFont="1" applyFill="1" applyBorder="1" applyAlignment="1">
      <alignment horizontal="center" vertical="center"/>
    </xf>
    <xf numFmtId="0" fontId="3" fillId="6" borderId="2" xfId="4" applyFont="1" applyFill="1" applyBorder="1" applyAlignment="1">
      <alignment horizontal="left" vertical="center" indent="2"/>
    </xf>
    <xf numFmtId="0" fontId="2" fillId="5" borderId="3" xfId="4" applyFont="1" applyFill="1" applyBorder="1" applyAlignment="1">
      <alignment horizontal="center" vertical="center"/>
    </xf>
    <xf numFmtId="0" fontId="5" fillId="4" borderId="2" xfId="4" applyFont="1" applyFill="1" applyBorder="1" applyAlignment="1">
      <alignment horizontal="left" vertical="center" indent="2"/>
    </xf>
    <xf numFmtId="0" fontId="5" fillId="8" borderId="4" xfId="4" applyFont="1" applyFill="1" applyBorder="1" applyAlignment="1">
      <alignment horizontal="center" vertical="center"/>
    </xf>
    <xf numFmtId="0" fontId="7" fillId="6" borderId="0" xfId="4" applyFont="1" applyFill="1" applyAlignment="1">
      <alignment horizontal="left" vertical="center"/>
    </xf>
    <xf numFmtId="0" fontId="8" fillId="4" borderId="0" xfId="4" applyFont="1" applyFill="1"/>
    <xf numFmtId="0" fontId="3" fillId="4" borderId="0" xfId="4" applyFont="1" applyFill="1"/>
    <xf numFmtId="0" fontId="1" fillId="6" borderId="0" xfId="4" applyFill="1"/>
    <xf numFmtId="0" fontId="10" fillId="5" borderId="6" xfId="4" applyFont="1" applyFill="1" applyBorder="1"/>
    <xf numFmtId="0" fontId="10" fillId="5" borderId="7" xfId="4" applyFont="1" applyFill="1" applyBorder="1"/>
    <xf numFmtId="0" fontId="10" fillId="6" borderId="0" xfId="4" applyFont="1" applyFill="1"/>
    <xf numFmtId="0" fontId="11" fillId="6" borderId="0" xfId="4" applyFont="1" applyFill="1" applyBorder="1"/>
    <xf numFmtId="164" fontId="5" fillId="9" borderId="9" xfId="5" applyNumberFormat="1" applyFont="1" applyFill="1" applyBorder="1" applyAlignment="1">
      <alignment horizontal="center" vertical="center"/>
    </xf>
    <xf numFmtId="164" fontId="5" fillId="9" borderId="10" xfId="5" applyNumberFormat="1" applyFont="1" applyFill="1" applyBorder="1" applyAlignment="1">
      <alignment horizontal="center" vertical="center"/>
    </xf>
    <xf numFmtId="0" fontId="10" fillId="5" borderId="11" xfId="4" applyFont="1" applyFill="1" applyBorder="1"/>
    <xf numFmtId="164" fontId="3" fillId="6" borderId="12" xfId="5" applyNumberFormat="1" applyFont="1" applyFill="1" applyBorder="1" applyAlignment="1">
      <alignment vertical="center"/>
    </xf>
    <xf numFmtId="164" fontId="3" fillId="6" borderId="13" xfId="5" applyNumberFormat="1" applyFont="1" applyFill="1" applyBorder="1" applyAlignment="1">
      <alignment vertical="center"/>
    </xf>
    <xf numFmtId="164" fontId="3" fillId="8" borderId="12" xfId="5" applyNumberFormat="1" applyFont="1" applyFill="1" applyBorder="1" applyAlignment="1">
      <alignment vertical="center"/>
    </xf>
    <xf numFmtId="164" fontId="3" fillId="8" borderId="13" xfId="5" applyNumberFormat="1" applyFont="1" applyFill="1" applyBorder="1" applyAlignment="1">
      <alignment vertical="center"/>
    </xf>
    <xf numFmtId="165" fontId="3" fillId="8" borderId="12" xfId="2" applyNumberFormat="1" applyFont="1" applyFill="1" applyBorder="1" applyAlignment="1">
      <alignment vertical="center"/>
    </xf>
    <xf numFmtId="165" fontId="3" fillId="8" borderId="13" xfId="5" applyNumberFormat="1" applyFont="1" applyFill="1" applyBorder="1" applyAlignment="1">
      <alignment vertical="center"/>
    </xf>
    <xf numFmtId="166" fontId="3" fillId="6" borderId="12" xfId="5" applyNumberFormat="1" applyFont="1" applyFill="1" applyBorder="1" applyAlignment="1">
      <alignment vertical="center"/>
    </xf>
    <xf numFmtId="166" fontId="3" fillId="6" borderId="13" xfId="5" applyNumberFormat="1" applyFont="1" applyFill="1" applyBorder="1" applyAlignment="1">
      <alignment vertical="center"/>
    </xf>
    <xf numFmtId="164" fontId="3" fillId="8" borderId="12" xfId="5" applyNumberFormat="1" applyFont="1" applyFill="1" applyBorder="1" applyAlignment="1">
      <alignment horizontal="right" vertical="center" indent="2"/>
    </xf>
    <xf numFmtId="164" fontId="3" fillId="8" borderId="13" xfId="5" applyNumberFormat="1" applyFont="1" applyFill="1" applyBorder="1" applyAlignment="1">
      <alignment horizontal="right" vertical="center" indent="2"/>
    </xf>
    <xf numFmtId="164" fontId="3" fillId="6" borderId="12" xfId="5" applyNumberFormat="1" applyFont="1" applyFill="1" applyBorder="1" applyAlignment="1">
      <alignment horizontal="center" vertical="center"/>
    </xf>
    <xf numFmtId="164" fontId="3" fillId="6" borderId="13" xfId="5" applyNumberFormat="1" applyFont="1" applyFill="1" applyBorder="1" applyAlignment="1">
      <alignment horizontal="center" vertical="center"/>
    </xf>
    <xf numFmtId="164" fontId="3" fillId="8" borderId="17" xfId="5" applyNumberFormat="1" applyFont="1" applyFill="1" applyBorder="1" applyAlignment="1">
      <alignment horizontal="center" vertical="center"/>
    </xf>
    <xf numFmtId="164" fontId="3" fillId="8" borderId="18" xfId="5" applyNumberFormat="1" applyFont="1" applyFill="1" applyBorder="1" applyAlignment="1">
      <alignment horizontal="center" vertical="center"/>
    </xf>
    <xf numFmtId="0" fontId="10" fillId="5" borderId="11" xfId="4" applyFont="1" applyFill="1" applyBorder="1" applyAlignment="1">
      <alignment horizontal="center"/>
    </xf>
    <xf numFmtId="0" fontId="10" fillId="5" borderId="0" xfId="4" applyFont="1" applyFill="1" applyBorder="1"/>
    <xf numFmtId="0" fontId="10" fillId="5" borderId="16" xfId="4" applyFont="1" applyFill="1" applyBorder="1"/>
    <xf numFmtId="0" fontId="1" fillId="5" borderId="16" xfId="4" applyFill="1" applyBorder="1" applyAlignment="1">
      <alignment vertical="center" wrapText="1"/>
    </xf>
    <xf numFmtId="0" fontId="10" fillId="5" borderId="16" xfId="4" applyFont="1" applyFill="1" applyBorder="1" applyAlignment="1">
      <alignment horizontal="center"/>
    </xf>
    <xf numFmtId="0" fontId="10" fillId="5" borderId="19" xfId="4" applyFont="1" applyFill="1" applyBorder="1" applyAlignment="1">
      <alignment horizontal="center"/>
    </xf>
    <xf numFmtId="0" fontId="0" fillId="0" borderId="0" xfId="4" applyFont="1"/>
    <xf numFmtId="0" fontId="1" fillId="0" borderId="0" xfId="4"/>
    <xf numFmtId="0" fontId="1" fillId="0" borderId="0" xfId="4" applyFill="1"/>
    <xf numFmtId="0" fontId="4" fillId="0" borderId="0" xfId="0" applyFont="1"/>
    <xf numFmtId="0" fontId="10" fillId="0" borderId="0" xfId="4" applyFont="1"/>
    <xf numFmtId="0" fontId="4" fillId="10" borderId="0" xfId="0" applyFont="1" applyFill="1" applyAlignment="1">
      <alignment vertical="center"/>
    </xf>
    <xf numFmtId="0" fontId="0" fillId="10" borderId="0" xfId="0" applyFill="1"/>
    <xf numFmtId="0" fontId="1" fillId="10" borderId="0" xfId="4" applyFill="1"/>
    <xf numFmtId="0" fontId="4" fillId="0" borderId="0" xfId="0" applyFont="1" applyAlignment="1">
      <alignment horizontal="right"/>
    </xf>
    <xf numFmtId="49" fontId="4" fillId="0" borderId="0" xfId="0" quotePrefix="1" applyNumberFormat="1" applyFont="1" applyAlignment="1">
      <alignment horizontal="right"/>
    </xf>
    <xf numFmtId="0" fontId="4" fillId="0" borderId="0" xfId="0" quotePrefix="1" applyFont="1" applyAlignment="1">
      <alignment horizontal="right"/>
    </xf>
    <xf numFmtId="0" fontId="3" fillId="4" borderId="8" xfId="4" applyFont="1" applyFill="1" applyBorder="1" applyAlignment="1">
      <alignment horizontal="left" vertical="center" wrapText="1" indent="2"/>
    </xf>
    <xf numFmtId="0" fontId="3" fillId="4" borderId="0" xfId="4" applyFont="1" applyFill="1" applyBorder="1" applyAlignment="1">
      <alignment horizontal="left" vertical="center" wrapText="1" indent="2"/>
    </xf>
    <xf numFmtId="0" fontId="6" fillId="5" borderId="0" xfId="4" applyFont="1" applyFill="1" applyAlignment="1">
      <alignment horizontal="center" vertical="center"/>
    </xf>
    <xf numFmtId="0" fontId="9" fillId="5" borderId="5" xfId="4" applyFont="1" applyFill="1" applyBorder="1" applyAlignment="1">
      <alignment horizontal="center" vertical="center" textRotation="90" wrapText="1"/>
    </xf>
    <xf numFmtId="0" fontId="9" fillId="5" borderId="8" xfId="4" applyFont="1" applyFill="1" applyBorder="1" applyAlignment="1">
      <alignment horizontal="center" vertical="center" textRotation="90" wrapText="1"/>
    </xf>
    <xf numFmtId="0" fontId="9" fillId="5" borderId="15" xfId="4" applyFont="1" applyFill="1" applyBorder="1" applyAlignment="1">
      <alignment horizontal="center" vertical="center" textRotation="90" wrapText="1"/>
    </xf>
    <xf numFmtId="0" fontId="3" fillId="8" borderId="8" xfId="4" applyFont="1" applyFill="1" applyBorder="1" applyAlignment="1">
      <alignment horizontal="left" vertical="center" wrapText="1" indent="2"/>
    </xf>
    <xf numFmtId="0" fontId="3" fillId="8" borderId="0" xfId="4" applyFont="1" applyFill="1" applyBorder="1" applyAlignment="1">
      <alignment horizontal="left" vertical="center" wrapText="1" indent="2"/>
    </xf>
    <xf numFmtId="0" fontId="3" fillId="8" borderId="15" xfId="4" applyFont="1" applyFill="1" applyBorder="1" applyAlignment="1">
      <alignment horizontal="left" vertical="center" wrapText="1" indent="2"/>
    </xf>
    <xf numFmtId="0" fontId="3" fillId="8" borderId="16" xfId="4" applyFont="1" applyFill="1" applyBorder="1" applyAlignment="1">
      <alignment horizontal="left" vertical="center" wrapText="1" indent="2"/>
    </xf>
    <xf numFmtId="0" fontId="5" fillId="9" borderId="5" xfId="4" applyFont="1" applyFill="1" applyBorder="1" applyAlignment="1">
      <alignment horizontal="left" vertical="center" wrapText="1" indent="2"/>
    </xf>
    <xf numFmtId="0" fontId="5" fillId="9" borderId="6" xfId="4" applyFont="1" applyFill="1" applyBorder="1" applyAlignment="1">
      <alignment horizontal="left" vertical="center" wrapText="1" indent="2"/>
    </xf>
    <xf numFmtId="0" fontId="3" fillId="8" borderId="14" xfId="4" applyFont="1" applyFill="1" applyBorder="1" applyAlignment="1">
      <alignment horizontal="left" vertical="center" wrapText="1" indent="2"/>
    </xf>
    <xf numFmtId="0" fontId="3" fillId="4" borderId="14" xfId="4" applyFont="1" applyFill="1" applyBorder="1" applyAlignment="1">
      <alignment horizontal="left" vertical="center" wrapText="1" indent="2"/>
    </xf>
  </cellXfs>
  <cellStyles count="6">
    <cellStyle name="Milliers" xfId="1" builtinId="3"/>
    <cellStyle name="Milliers 2" xfId="5"/>
    <cellStyle name="Normal" xfId="0" builtinId="0"/>
    <cellStyle name="Normal 2" xfId="3"/>
    <cellStyle name="Normal 2 2" xfId="4"/>
    <cellStyle name="Pourcentage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BT/Campagne%20MCO%20Archives/2012/07%20-%20Etude%20Charge%20financement/publication/Etude_ad&#233;quation_charge_financ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de lecture"/>
      <sheetName val="Synthèse"/>
      <sheetName val="Secteur ex DGF"/>
      <sheetName val="Secteur ex OQN"/>
      <sheetName val="Liste GHM"/>
      <sheetName val="Liste GHS"/>
      <sheetName val="Choix GHS"/>
    </sheetNames>
    <sheetDataSet>
      <sheetData sheetId="0"/>
      <sheetData sheetId="1"/>
      <sheetData sheetId="2"/>
      <sheetData sheetId="3"/>
      <sheetData sheetId="4">
        <row r="2">
          <cell r="A2" t="str">
            <v xml:space="preserve">01C031 </v>
          </cell>
        </row>
        <row r="3">
          <cell r="A3" t="str">
            <v xml:space="preserve">01C032 </v>
          </cell>
        </row>
        <row r="4">
          <cell r="A4" t="str">
            <v xml:space="preserve">01C033 </v>
          </cell>
        </row>
        <row r="5">
          <cell r="A5" t="str">
            <v xml:space="preserve">01C034 </v>
          </cell>
        </row>
        <row r="6">
          <cell r="A6" t="str">
            <v xml:space="preserve">01C041 </v>
          </cell>
        </row>
        <row r="7">
          <cell r="A7" t="str">
            <v xml:space="preserve">01C042 </v>
          </cell>
        </row>
        <row r="8">
          <cell r="A8" t="str">
            <v xml:space="preserve">01C043 </v>
          </cell>
        </row>
        <row r="9">
          <cell r="A9" t="str">
            <v xml:space="preserve">01C044 </v>
          </cell>
        </row>
        <row r="10">
          <cell r="A10" t="str">
            <v xml:space="preserve">01C051 </v>
          </cell>
        </row>
        <row r="11">
          <cell r="A11" t="str">
            <v xml:space="preserve">01C052 </v>
          </cell>
        </row>
        <row r="12">
          <cell r="A12" t="str">
            <v xml:space="preserve">01C053 </v>
          </cell>
        </row>
        <row r="13">
          <cell r="A13" t="str">
            <v xml:space="preserve">01C054 </v>
          </cell>
        </row>
        <row r="14">
          <cell r="A14" t="str">
            <v xml:space="preserve">01C061 </v>
          </cell>
        </row>
        <row r="15">
          <cell r="A15" t="str">
            <v xml:space="preserve">01C062 </v>
          </cell>
        </row>
        <row r="16">
          <cell r="A16" t="str">
            <v xml:space="preserve">01C063 </v>
          </cell>
        </row>
        <row r="17">
          <cell r="A17" t="str">
            <v xml:space="preserve">01C064 </v>
          </cell>
        </row>
        <row r="18">
          <cell r="A18" t="str">
            <v xml:space="preserve">01C081 </v>
          </cell>
        </row>
        <row r="19">
          <cell r="A19" t="str">
            <v xml:space="preserve">01C082 </v>
          </cell>
        </row>
        <row r="20">
          <cell r="A20" t="str">
            <v xml:space="preserve">01C083 </v>
          </cell>
        </row>
        <row r="21">
          <cell r="A21" t="str">
            <v xml:space="preserve">01C084 </v>
          </cell>
        </row>
        <row r="22">
          <cell r="A22" t="str">
            <v xml:space="preserve">01C08J </v>
          </cell>
        </row>
        <row r="23">
          <cell r="A23" t="str">
            <v xml:space="preserve">01C091 </v>
          </cell>
        </row>
        <row r="24">
          <cell r="A24" t="str">
            <v xml:space="preserve">01C092 </v>
          </cell>
        </row>
        <row r="25">
          <cell r="A25" t="str">
            <v xml:space="preserve">01C101 </v>
          </cell>
        </row>
        <row r="26">
          <cell r="A26" t="str">
            <v xml:space="preserve">01C111 </v>
          </cell>
        </row>
        <row r="27">
          <cell r="A27" t="str">
            <v xml:space="preserve">01C112 </v>
          </cell>
        </row>
        <row r="28">
          <cell r="A28" t="str">
            <v xml:space="preserve">01C113 </v>
          </cell>
        </row>
        <row r="29">
          <cell r="A29" t="str">
            <v xml:space="preserve">01C114 </v>
          </cell>
        </row>
        <row r="30">
          <cell r="A30" t="str">
            <v xml:space="preserve">01C121 </v>
          </cell>
        </row>
        <row r="31">
          <cell r="A31" t="str">
            <v xml:space="preserve">01C122 </v>
          </cell>
        </row>
        <row r="32">
          <cell r="A32" t="str">
            <v xml:space="preserve">01C123 </v>
          </cell>
        </row>
        <row r="33">
          <cell r="A33" t="str">
            <v xml:space="preserve">01C124 </v>
          </cell>
        </row>
        <row r="34">
          <cell r="A34" t="str">
            <v xml:space="preserve">01C131 </v>
          </cell>
        </row>
        <row r="35">
          <cell r="A35" t="str">
            <v xml:space="preserve">01C132 </v>
          </cell>
        </row>
        <row r="36">
          <cell r="A36" t="str">
            <v xml:space="preserve">01C13J </v>
          </cell>
        </row>
        <row r="37">
          <cell r="A37" t="str">
            <v xml:space="preserve">01K021 </v>
          </cell>
        </row>
        <row r="38">
          <cell r="A38" t="str">
            <v xml:space="preserve">01K022 </v>
          </cell>
        </row>
        <row r="39">
          <cell r="A39" t="str">
            <v xml:space="preserve">01K023 </v>
          </cell>
        </row>
        <row r="40">
          <cell r="A40" t="str">
            <v xml:space="preserve">01K031 </v>
          </cell>
        </row>
        <row r="41">
          <cell r="A41" t="str">
            <v xml:space="preserve">01K032 </v>
          </cell>
        </row>
        <row r="42">
          <cell r="A42" t="str">
            <v xml:space="preserve">01K033 </v>
          </cell>
        </row>
        <row r="43">
          <cell r="A43" t="str">
            <v xml:space="preserve">01K04J </v>
          </cell>
        </row>
        <row r="44">
          <cell r="A44" t="str">
            <v xml:space="preserve">01K05J </v>
          </cell>
        </row>
        <row r="45">
          <cell r="A45" t="str">
            <v xml:space="preserve">01K06J </v>
          </cell>
        </row>
        <row r="46">
          <cell r="A46" t="str">
            <v xml:space="preserve">01K071 </v>
          </cell>
        </row>
        <row r="47">
          <cell r="A47" t="str">
            <v xml:space="preserve">01K072 </v>
          </cell>
        </row>
        <row r="48">
          <cell r="A48" t="str">
            <v xml:space="preserve">01K073 </v>
          </cell>
        </row>
        <row r="49">
          <cell r="A49" t="str">
            <v xml:space="preserve">01K074 </v>
          </cell>
        </row>
        <row r="50">
          <cell r="A50" t="str">
            <v xml:space="preserve">01M041 </v>
          </cell>
        </row>
        <row r="51">
          <cell r="A51" t="str">
            <v xml:space="preserve">01M042 </v>
          </cell>
        </row>
        <row r="52">
          <cell r="A52" t="str">
            <v xml:space="preserve">01M043 </v>
          </cell>
        </row>
        <row r="53">
          <cell r="A53" t="str">
            <v xml:space="preserve">01M04T </v>
          </cell>
        </row>
        <row r="54">
          <cell r="A54" t="str">
            <v xml:space="preserve">01M051 </v>
          </cell>
        </row>
        <row r="55">
          <cell r="A55" t="str">
            <v xml:space="preserve">01M052 </v>
          </cell>
        </row>
        <row r="56">
          <cell r="A56" t="str">
            <v xml:space="preserve">01M053 </v>
          </cell>
        </row>
        <row r="57">
          <cell r="A57" t="str">
            <v xml:space="preserve">01M054 </v>
          </cell>
        </row>
        <row r="58">
          <cell r="A58" t="str">
            <v xml:space="preserve">01M05T </v>
          </cell>
        </row>
        <row r="59">
          <cell r="A59" t="str">
            <v xml:space="preserve">01M071 </v>
          </cell>
        </row>
        <row r="60">
          <cell r="A60" t="str">
            <v xml:space="preserve">01M072 </v>
          </cell>
        </row>
        <row r="61">
          <cell r="A61" t="str">
            <v xml:space="preserve">01M073 </v>
          </cell>
        </row>
        <row r="62">
          <cell r="A62" t="str">
            <v xml:space="preserve">01M074 </v>
          </cell>
        </row>
        <row r="63">
          <cell r="A63" t="str">
            <v xml:space="preserve">01M07T </v>
          </cell>
        </row>
        <row r="64">
          <cell r="A64" t="str">
            <v xml:space="preserve">01M081 </v>
          </cell>
        </row>
        <row r="65">
          <cell r="A65" t="str">
            <v xml:space="preserve">01M082 </v>
          </cell>
        </row>
        <row r="66">
          <cell r="A66" t="str">
            <v xml:space="preserve">01M083 </v>
          </cell>
        </row>
        <row r="67">
          <cell r="A67" t="str">
            <v xml:space="preserve">01M084 </v>
          </cell>
        </row>
        <row r="68">
          <cell r="A68" t="str">
            <v xml:space="preserve">01M08T </v>
          </cell>
        </row>
        <row r="69">
          <cell r="A69" t="str">
            <v xml:space="preserve">01M091 </v>
          </cell>
        </row>
        <row r="70">
          <cell r="A70" t="str">
            <v xml:space="preserve">01M092 </v>
          </cell>
        </row>
        <row r="71">
          <cell r="A71" t="str">
            <v xml:space="preserve">01M093 </v>
          </cell>
        </row>
        <row r="72">
          <cell r="A72" t="str">
            <v xml:space="preserve">01M094 </v>
          </cell>
        </row>
        <row r="73">
          <cell r="A73" t="str">
            <v xml:space="preserve">01M09T </v>
          </cell>
        </row>
        <row r="74">
          <cell r="A74" t="str">
            <v xml:space="preserve">01M101 </v>
          </cell>
        </row>
        <row r="75">
          <cell r="A75" t="str">
            <v xml:space="preserve">01M102 </v>
          </cell>
        </row>
        <row r="76">
          <cell r="A76" t="str">
            <v xml:space="preserve">01M103 </v>
          </cell>
        </row>
        <row r="77">
          <cell r="A77" t="str">
            <v xml:space="preserve">01M104 </v>
          </cell>
        </row>
        <row r="78">
          <cell r="A78" t="str">
            <v xml:space="preserve">01M10T </v>
          </cell>
        </row>
        <row r="79">
          <cell r="A79" t="str">
            <v xml:space="preserve">01M111 </v>
          </cell>
        </row>
        <row r="80">
          <cell r="A80" t="str">
            <v xml:space="preserve">01M112 </v>
          </cell>
        </row>
        <row r="81">
          <cell r="A81" t="str">
            <v xml:space="preserve">01M113 </v>
          </cell>
        </row>
        <row r="82">
          <cell r="A82" t="str">
            <v xml:space="preserve">01M114 </v>
          </cell>
        </row>
        <row r="83">
          <cell r="A83" t="str">
            <v xml:space="preserve">01M11T </v>
          </cell>
        </row>
        <row r="84">
          <cell r="A84" t="str">
            <v xml:space="preserve">01M121 </v>
          </cell>
        </row>
        <row r="85">
          <cell r="A85" t="str">
            <v xml:space="preserve">01M122 </v>
          </cell>
        </row>
        <row r="86">
          <cell r="A86" t="str">
            <v xml:space="preserve">01M123 </v>
          </cell>
        </row>
        <row r="87">
          <cell r="A87" t="str">
            <v xml:space="preserve">01M124 </v>
          </cell>
        </row>
        <row r="88">
          <cell r="A88" t="str">
            <v xml:space="preserve">01M12T </v>
          </cell>
        </row>
        <row r="89">
          <cell r="A89" t="str">
            <v xml:space="preserve">01M131 </v>
          </cell>
        </row>
        <row r="90">
          <cell r="A90" t="str">
            <v xml:space="preserve">01M132 </v>
          </cell>
        </row>
        <row r="91">
          <cell r="A91" t="str">
            <v xml:space="preserve">01M133 </v>
          </cell>
        </row>
        <row r="92">
          <cell r="A92" t="str">
            <v xml:space="preserve">01M134 </v>
          </cell>
        </row>
        <row r="93">
          <cell r="A93" t="str">
            <v xml:space="preserve">01M151 </v>
          </cell>
        </row>
        <row r="94">
          <cell r="A94" t="str">
            <v xml:space="preserve">01M152 </v>
          </cell>
        </row>
        <row r="95">
          <cell r="A95" t="str">
            <v xml:space="preserve">01M153 </v>
          </cell>
        </row>
        <row r="96">
          <cell r="A96" t="str">
            <v xml:space="preserve">01M15T </v>
          </cell>
        </row>
        <row r="97">
          <cell r="A97" t="str">
            <v xml:space="preserve">01M161 </v>
          </cell>
        </row>
        <row r="98">
          <cell r="A98" t="str">
            <v xml:space="preserve">01M162 </v>
          </cell>
        </row>
        <row r="99">
          <cell r="A99" t="str">
            <v xml:space="preserve">01M163 </v>
          </cell>
        </row>
        <row r="100">
          <cell r="A100" t="str">
            <v xml:space="preserve">01M16T </v>
          </cell>
        </row>
        <row r="101">
          <cell r="A101" t="str">
            <v xml:space="preserve">01M171 </v>
          </cell>
        </row>
        <row r="102">
          <cell r="A102" t="str">
            <v xml:space="preserve">01M172 </v>
          </cell>
        </row>
        <row r="103">
          <cell r="A103" t="str">
            <v xml:space="preserve">01M173 </v>
          </cell>
        </row>
        <row r="104">
          <cell r="A104" t="str">
            <v xml:space="preserve">01M174 </v>
          </cell>
        </row>
        <row r="105">
          <cell r="A105" t="str">
            <v xml:space="preserve">01M17T </v>
          </cell>
        </row>
        <row r="106">
          <cell r="A106" t="str">
            <v xml:space="preserve">01M181 </v>
          </cell>
        </row>
        <row r="107">
          <cell r="A107" t="str">
            <v xml:space="preserve">01M182 </v>
          </cell>
        </row>
        <row r="108">
          <cell r="A108" t="str">
            <v xml:space="preserve">01M183 </v>
          </cell>
        </row>
        <row r="109">
          <cell r="A109" t="str">
            <v xml:space="preserve">01M184 </v>
          </cell>
        </row>
        <row r="110">
          <cell r="A110" t="str">
            <v xml:space="preserve">01M18T </v>
          </cell>
        </row>
        <row r="111">
          <cell r="A111" t="str">
            <v xml:space="preserve">01M191 </v>
          </cell>
        </row>
        <row r="112">
          <cell r="A112" t="str">
            <v xml:space="preserve">01M192 </v>
          </cell>
        </row>
        <row r="113">
          <cell r="A113" t="str">
            <v xml:space="preserve">01M193 </v>
          </cell>
        </row>
        <row r="114">
          <cell r="A114" t="str">
            <v xml:space="preserve">01M194 </v>
          </cell>
        </row>
        <row r="115">
          <cell r="A115" t="str">
            <v xml:space="preserve">01M201 </v>
          </cell>
        </row>
        <row r="116">
          <cell r="A116" t="str">
            <v xml:space="preserve">01M202 </v>
          </cell>
        </row>
        <row r="117">
          <cell r="A117" t="str">
            <v xml:space="preserve">01M203 </v>
          </cell>
        </row>
        <row r="118">
          <cell r="A118" t="str">
            <v xml:space="preserve">01M211 </v>
          </cell>
        </row>
        <row r="119">
          <cell r="A119" t="str">
            <v xml:space="preserve">01M212 </v>
          </cell>
        </row>
        <row r="120">
          <cell r="A120" t="str">
            <v xml:space="preserve">01M213 </v>
          </cell>
        </row>
        <row r="121">
          <cell r="A121" t="str">
            <v xml:space="preserve">01M214 </v>
          </cell>
        </row>
        <row r="122">
          <cell r="A122" t="str">
            <v xml:space="preserve">01M21T </v>
          </cell>
        </row>
        <row r="123">
          <cell r="A123" t="str">
            <v xml:space="preserve">01M221 </v>
          </cell>
        </row>
        <row r="124">
          <cell r="A124" t="str">
            <v xml:space="preserve">01M222 </v>
          </cell>
        </row>
        <row r="125">
          <cell r="A125" t="str">
            <v xml:space="preserve">01M223 </v>
          </cell>
        </row>
        <row r="126">
          <cell r="A126" t="str">
            <v xml:space="preserve">01M22T </v>
          </cell>
        </row>
        <row r="127">
          <cell r="A127" t="str">
            <v xml:space="preserve">01M231 </v>
          </cell>
        </row>
        <row r="128">
          <cell r="A128" t="str">
            <v xml:space="preserve">01M241 </v>
          </cell>
        </row>
        <row r="129">
          <cell r="A129" t="str">
            <v xml:space="preserve">01M242 </v>
          </cell>
        </row>
        <row r="130">
          <cell r="A130" t="str">
            <v xml:space="preserve">01M243 </v>
          </cell>
        </row>
        <row r="131">
          <cell r="A131" t="str">
            <v xml:space="preserve">01M244 </v>
          </cell>
        </row>
        <row r="132">
          <cell r="A132" t="str">
            <v xml:space="preserve">01M24T </v>
          </cell>
        </row>
        <row r="133">
          <cell r="A133" t="str">
            <v xml:space="preserve">01M251 </v>
          </cell>
        </row>
        <row r="134">
          <cell r="A134" t="str">
            <v xml:space="preserve">01M252 </v>
          </cell>
        </row>
        <row r="135">
          <cell r="A135" t="str">
            <v xml:space="preserve">01M253 </v>
          </cell>
        </row>
        <row r="136">
          <cell r="A136" t="str">
            <v xml:space="preserve">01M254 </v>
          </cell>
        </row>
        <row r="137">
          <cell r="A137" t="str">
            <v xml:space="preserve">01M25T </v>
          </cell>
        </row>
        <row r="138">
          <cell r="A138" t="str">
            <v xml:space="preserve">01M261 </v>
          </cell>
        </row>
        <row r="139">
          <cell r="A139" t="str">
            <v xml:space="preserve">01M262 </v>
          </cell>
        </row>
        <row r="140">
          <cell r="A140" t="str">
            <v xml:space="preserve">01M263 </v>
          </cell>
        </row>
        <row r="141">
          <cell r="A141" t="str">
            <v xml:space="preserve">01M264 </v>
          </cell>
        </row>
        <row r="142">
          <cell r="A142" t="str">
            <v xml:space="preserve">01M26T </v>
          </cell>
        </row>
        <row r="143">
          <cell r="A143" t="str">
            <v xml:space="preserve">01M271 </v>
          </cell>
        </row>
        <row r="144">
          <cell r="A144" t="str">
            <v xml:space="preserve">01M272 </v>
          </cell>
        </row>
        <row r="145">
          <cell r="A145" t="str">
            <v xml:space="preserve">01M273 </v>
          </cell>
        </row>
        <row r="146">
          <cell r="A146" t="str">
            <v xml:space="preserve">01M27T </v>
          </cell>
        </row>
        <row r="147">
          <cell r="A147" t="str">
            <v xml:space="preserve">01M281 </v>
          </cell>
        </row>
        <row r="148">
          <cell r="A148" t="str">
            <v xml:space="preserve">01M282 </v>
          </cell>
        </row>
        <row r="149">
          <cell r="A149" t="str">
            <v xml:space="preserve">01M283 </v>
          </cell>
        </row>
        <row r="150">
          <cell r="A150" t="str">
            <v xml:space="preserve">01M28T </v>
          </cell>
        </row>
        <row r="151">
          <cell r="A151" t="str">
            <v xml:space="preserve">01M291 </v>
          </cell>
        </row>
        <row r="152">
          <cell r="A152" t="str">
            <v xml:space="preserve">01M301 </v>
          </cell>
        </row>
        <row r="153">
          <cell r="A153" t="str">
            <v xml:space="preserve">01M302 </v>
          </cell>
        </row>
        <row r="154">
          <cell r="A154" t="str">
            <v xml:space="preserve">01M303 </v>
          </cell>
        </row>
        <row r="155">
          <cell r="A155" t="str">
            <v xml:space="preserve">01M304 </v>
          </cell>
        </row>
        <row r="156">
          <cell r="A156" t="str">
            <v xml:space="preserve">01M30T </v>
          </cell>
        </row>
        <row r="157">
          <cell r="A157" t="str">
            <v xml:space="preserve">01M311 </v>
          </cell>
        </row>
        <row r="158">
          <cell r="A158" t="str">
            <v xml:space="preserve">01M312 </v>
          </cell>
        </row>
        <row r="159">
          <cell r="A159" t="str">
            <v xml:space="preserve">01M313 </v>
          </cell>
        </row>
        <row r="160">
          <cell r="A160" t="str">
            <v xml:space="preserve">01M314 </v>
          </cell>
        </row>
        <row r="161">
          <cell r="A161" t="str">
            <v xml:space="preserve">01M31T </v>
          </cell>
        </row>
        <row r="162">
          <cell r="A162" t="str">
            <v xml:space="preserve">01M32Z </v>
          </cell>
        </row>
        <row r="163">
          <cell r="A163" t="str">
            <v xml:space="preserve">01M331 </v>
          </cell>
        </row>
        <row r="164">
          <cell r="A164" t="str">
            <v xml:space="preserve">01M34T </v>
          </cell>
        </row>
        <row r="165">
          <cell r="A165" t="str">
            <v xml:space="preserve">01M34Z </v>
          </cell>
        </row>
        <row r="166">
          <cell r="A166" t="str">
            <v xml:space="preserve">01M35T </v>
          </cell>
        </row>
        <row r="167">
          <cell r="A167" t="str">
            <v xml:space="preserve">01M35Z </v>
          </cell>
        </row>
        <row r="168">
          <cell r="A168" t="str">
            <v xml:space="preserve">01M36E </v>
          </cell>
        </row>
        <row r="169">
          <cell r="A169" t="str">
            <v xml:space="preserve">01M37E </v>
          </cell>
        </row>
        <row r="170">
          <cell r="A170" t="str">
            <v xml:space="preserve">02C021 </v>
          </cell>
        </row>
        <row r="171">
          <cell r="A171" t="str">
            <v xml:space="preserve">02C022 </v>
          </cell>
        </row>
        <row r="172">
          <cell r="A172" t="str">
            <v xml:space="preserve">02C02J </v>
          </cell>
        </row>
        <row r="173">
          <cell r="A173" t="str">
            <v xml:space="preserve">02C031 </v>
          </cell>
        </row>
        <row r="174">
          <cell r="A174" t="str">
            <v xml:space="preserve">02C032 </v>
          </cell>
        </row>
        <row r="175">
          <cell r="A175" t="str">
            <v xml:space="preserve">02C03J </v>
          </cell>
        </row>
        <row r="176">
          <cell r="A176" t="str">
            <v xml:space="preserve">02C051 </v>
          </cell>
        </row>
        <row r="177">
          <cell r="A177" t="str">
            <v xml:space="preserve">02C052 </v>
          </cell>
        </row>
        <row r="178">
          <cell r="A178" t="str">
            <v xml:space="preserve">02C05J </v>
          </cell>
        </row>
        <row r="179">
          <cell r="A179" t="str">
            <v xml:space="preserve">02C061 </v>
          </cell>
        </row>
        <row r="180">
          <cell r="A180" t="str">
            <v xml:space="preserve">02C06J </v>
          </cell>
        </row>
        <row r="181">
          <cell r="A181" t="str">
            <v xml:space="preserve">02C071 </v>
          </cell>
        </row>
        <row r="182">
          <cell r="A182" t="str">
            <v xml:space="preserve">02C07J </v>
          </cell>
        </row>
        <row r="183">
          <cell r="A183" t="str">
            <v xml:space="preserve">02C081 </v>
          </cell>
        </row>
        <row r="184">
          <cell r="A184" t="str">
            <v xml:space="preserve">02C082 </v>
          </cell>
        </row>
        <row r="185">
          <cell r="A185" t="str">
            <v xml:space="preserve">02C08J </v>
          </cell>
        </row>
        <row r="186">
          <cell r="A186" t="str">
            <v xml:space="preserve">02C091 </v>
          </cell>
        </row>
        <row r="187">
          <cell r="A187" t="str">
            <v xml:space="preserve">02C092 </v>
          </cell>
        </row>
        <row r="188">
          <cell r="A188" t="str">
            <v xml:space="preserve">02C09J </v>
          </cell>
        </row>
        <row r="189">
          <cell r="A189" t="str">
            <v xml:space="preserve">02C101 </v>
          </cell>
        </row>
        <row r="190">
          <cell r="A190" t="str">
            <v xml:space="preserve">02C102 </v>
          </cell>
        </row>
        <row r="191">
          <cell r="A191" t="str">
            <v xml:space="preserve">02C10J </v>
          </cell>
        </row>
        <row r="192">
          <cell r="A192" t="str">
            <v xml:space="preserve">02C111 </v>
          </cell>
        </row>
        <row r="193">
          <cell r="A193" t="str">
            <v xml:space="preserve">02C112 </v>
          </cell>
        </row>
        <row r="194">
          <cell r="A194" t="str">
            <v xml:space="preserve">02C11J </v>
          </cell>
        </row>
        <row r="195">
          <cell r="A195" t="str">
            <v xml:space="preserve">02C121 </v>
          </cell>
        </row>
        <row r="196">
          <cell r="A196" t="str">
            <v xml:space="preserve">02C12J </v>
          </cell>
        </row>
        <row r="197">
          <cell r="A197" t="str">
            <v xml:space="preserve">02M021 </v>
          </cell>
        </row>
        <row r="198">
          <cell r="A198" t="str">
            <v xml:space="preserve">02M031 </v>
          </cell>
        </row>
        <row r="199">
          <cell r="A199" t="str">
            <v xml:space="preserve">02M032 </v>
          </cell>
        </row>
        <row r="200">
          <cell r="A200" t="str">
            <v xml:space="preserve">02M033 </v>
          </cell>
        </row>
        <row r="201">
          <cell r="A201" t="str">
            <v xml:space="preserve">02M041 </v>
          </cell>
        </row>
        <row r="202">
          <cell r="A202" t="str">
            <v xml:space="preserve">02M042 </v>
          </cell>
        </row>
        <row r="203">
          <cell r="A203" t="str">
            <v xml:space="preserve">02M043 </v>
          </cell>
        </row>
        <row r="204">
          <cell r="A204" t="str">
            <v xml:space="preserve">02M04T </v>
          </cell>
        </row>
        <row r="205">
          <cell r="A205" t="str">
            <v xml:space="preserve">02M051 </v>
          </cell>
        </row>
        <row r="206">
          <cell r="A206" t="str">
            <v xml:space="preserve">02M05T </v>
          </cell>
        </row>
        <row r="207">
          <cell r="A207" t="str">
            <v xml:space="preserve">02M071 </v>
          </cell>
        </row>
        <row r="208">
          <cell r="A208" t="str">
            <v xml:space="preserve">02M072 </v>
          </cell>
        </row>
        <row r="209">
          <cell r="A209" t="str">
            <v xml:space="preserve">02M073 </v>
          </cell>
        </row>
        <row r="210">
          <cell r="A210" t="str">
            <v xml:space="preserve">02M07T </v>
          </cell>
        </row>
        <row r="211">
          <cell r="A211" t="str">
            <v xml:space="preserve">02M081 </v>
          </cell>
        </row>
        <row r="212">
          <cell r="A212" t="str">
            <v xml:space="preserve">02M082 </v>
          </cell>
        </row>
        <row r="213">
          <cell r="A213" t="str">
            <v xml:space="preserve">02M083 </v>
          </cell>
        </row>
        <row r="214">
          <cell r="A214" t="str">
            <v xml:space="preserve">02M08T </v>
          </cell>
        </row>
        <row r="215">
          <cell r="A215" t="str">
            <v xml:space="preserve">02M09Z </v>
          </cell>
        </row>
        <row r="216">
          <cell r="A216" t="str">
            <v xml:space="preserve">02M10T </v>
          </cell>
        </row>
        <row r="217">
          <cell r="A217" t="str">
            <v xml:space="preserve">02M10Z </v>
          </cell>
        </row>
        <row r="218">
          <cell r="A218" t="str">
            <v xml:space="preserve">03C051 </v>
          </cell>
        </row>
        <row r="219">
          <cell r="A219" t="str">
            <v xml:space="preserve">03C052 </v>
          </cell>
        </row>
        <row r="220">
          <cell r="A220" t="str">
            <v xml:space="preserve">03C05T </v>
          </cell>
        </row>
        <row r="221">
          <cell r="A221" t="str">
            <v xml:space="preserve">03C061 </v>
          </cell>
        </row>
        <row r="222">
          <cell r="A222" t="str">
            <v xml:space="preserve">03C062 </v>
          </cell>
        </row>
        <row r="223">
          <cell r="A223" t="str">
            <v xml:space="preserve">03C06J </v>
          </cell>
        </row>
        <row r="224">
          <cell r="A224" t="str">
            <v xml:space="preserve">03C071 </v>
          </cell>
        </row>
        <row r="225">
          <cell r="A225" t="str">
            <v xml:space="preserve">03C072 </v>
          </cell>
        </row>
        <row r="226">
          <cell r="A226" t="str">
            <v xml:space="preserve">03C073 </v>
          </cell>
        </row>
        <row r="227">
          <cell r="A227" t="str">
            <v xml:space="preserve">03C07J </v>
          </cell>
        </row>
        <row r="228">
          <cell r="A228" t="str">
            <v xml:space="preserve">03C091 </v>
          </cell>
        </row>
        <row r="229">
          <cell r="A229" t="str">
            <v xml:space="preserve">03C09J </v>
          </cell>
        </row>
        <row r="230">
          <cell r="A230" t="str">
            <v xml:space="preserve">03C101 </v>
          </cell>
        </row>
        <row r="231">
          <cell r="A231" t="str">
            <v xml:space="preserve">03C102 </v>
          </cell>
        </row>
        <row r="232">
          <cell r="A232" t="str">
            <v xml:space="preserve">03C111 </v>
          </cell>
        </row>
        <row r="233">
          <cell r="A233" t="str">
            <v xml:space="preserve">03C121 </v>
          </cell>
        </row>
        <row r="234">
          <cell r="A234" t="str">
            <v xml:space="preserve">03C131 </v>
          </cell>
        </row>
        <row r="235">
          <cell r="A235" t="str">
            <v xml:space="preserve">03C141 </v>
          </cell>
        </row>
        <row r="236">
          <cell r="A236" t="str">
            <v xml:space="preserve">03C14J </v>
          </cell>
        </row>
        <row r="237">
          <cell r="A237" t="str">
            <v xml:space="preserve">03C151 </v>
          </cell>
        </row>
        <row r="238">
          <cell r="A238" t="str">
            <v xml:space="preserve">03C15J </v>
          </cell>
        </row>
        <row r="239">
          <cell r="A239" t="str">
            <v xml:space="preserve">03C161 </v>
          </cell>
        </row>
        <row r="240">
          <cell r="A240" t="str">
            <v xml:space="preserve">03C162 </v>
          </cell>
        </row>
        <row r="241">
          <cell r="A241" t="str">
            <v xml:space="preserve">03C163 </v>
          </cell>
        </row>
        <row r="242">
          <cell r="A242" t="str">
            <v xml:space="preserve">03C164 </v>
          </cell>
        </row>
        <row r="243">
          <cell r="A243" t="str">
            <v xml:space="preserve">03C16J </v>
          </cell>
        </row>
        <row r="244">
          <cell r="A244" t="str">
            <v xml:space="preserve">03C171 </v>
          </cell>
        </row>
        <row r="245">
          <cell r="A245" t="str">
            <v xml:space="preserve">03C172 </v>
          </cell>
        </row>
        <row r="246">
          <cell r="A246" t="str">
            <v xml:space="preserve">03C17J </v>
          </cell>
        </row>
        <row r="247">
          <cell r="A247" t="str">
            <v xml:space="preserve">03C181 </v>
          </cell>
        </row>
        <row r="248">
          <cell r="A248" t="str">
            <v xml:space="preserve">03C182 </v>
          </cell>
        </row>
        <row r="249">
          <cell r="A249" t="str">
            <v xml:space="preserve">03C191 </v>
          </cell>
        </row>
        <row r="250">
          <cell r="A250" t="str">
            <v xml:space="preserve">03C192 </v>
          </cell>
        </row>
        <row r="251">
          <cell r="A251" t="str">
            <v xml:space="preserve">03C201 </v>
          </cell>
        </row>
        <row r="252">
          <cell r="A252" t="str">
            <v xml:space="preserve">03C202 </v>
          </cell>
        </row>
        <row r="253">
          <cell r="A253" t="str">
            <v xml:space="preserve">03C20J </v>
          </cell>
        </row>
        <row r="254">
          <cell r="A254" t="str">
            <v xml:space="preserve">03C211 </v>
          </cell>
        </row>
        <row r="255">
          <cell r="A255" t="str">
            <v xml:space="preserve">03C21J </v>
          </cell>
        </row>
        <row r="256">
          <cell r="A256" t="str">
            <v xml:space="preserve">03C22J </v>
          </cell>
        </row>
        <row r="257">
          <cell r="A257" t="str">
            <v xml:space="preserve">03C241 </v>
          </cell>
        </row>
        <row r="258">
          <cell r="A258" t="str">
            <v xml:space="preserve">03C242 </v>
          </cell>
        </row>
        <row r="259">
          <cell r="A259" t="str">
            <v xml:space="preserve">03C24J </v>
          </cell>
        </row>
        <row r="260">
          <cell r="A260" t="str">
            <v xml:space="preserve">03C251 </v>
          </cell>
        </row>
        <row r="261">
          <cell r="A261" t="str">
            <v xml:space="preserve">03C252 </v>
          </cell>
        </row>
        <row r="262">
          <cell r="A262" t="str">
            <v xml:space="preserve">03C253 </v>
          </cell>
        </row>
        <row r="263">
          <cell r="A263" t="str">
            <v xml:space="preserve">03C254 </v>
          </cell>
        </row>
        <row r="264">
          <cell r="A264" t="str">
            <v xml:space="preserve">03C261 </v>
          </cell>
        </row>
        <row r="265">
          <cell r="A265" t="str">
            <v xml:space="preserve">03C262 </v>
          </cell>
        </row>
        <row r="266">
          <cell r="A266" t="str">
            <v xml:space="preserve">03C263 </v>
          </cell>
        </row>
        <row r="267">
          <cell r="A267" t="str">
            <v xml:space="preserve">03C264 </v>
          </cell>
        </row>
        <row r="268">
          <cell r="A268" t="str">
            <v xml:space="preserve">03K021 </v>
          </cell>
        </row>
        <row r="269">
          <cell r="A269" t="str">
            <v xml:space="preserve">03K022 </v>
          </cell>
        </row>
        <row r="270">
          <cell r="A270" t="str">
            <v xml:space="preserve">03K02J </v>
          </cell>
        </row>
        <row r="271">
          <cell r="A271" t="str">
            <v xml:space="preserve">03K03J </v>
          </cell>
        </row>
        <row r="272">
          <cell r="A272" t="str">
            <v xml:space="preserve">03K04J </v>
          </cell>
        </row>
        <row r="273">
          <cell r="A273" t="str">
            <v xml:space="preserve">03M021 </v>
          </cell>
        </row>
        <row r="274">
          <cell r="A274" t="str">
            <v xml:space="preserve">03M022 </v>
          </cell>
        </row>
        <row r="275">
          <cell r="A275" t="str">
            <v xml:space="preserve">03M02T </v>
          </cell>
        </row>
        <row r="276">
          <cell r="A276" t="str">
            <v xml:space="preserve">03M031 </v>
          </cell>
        </row>
        <row r="277">
          <cell r="A277" t="str">
            <v xml:space="preserve">03M032 </v>
          </cell>
        </row>
        <row r="278">
          <cell r="A278" t="str">
            <v xml:space="preserve">03M033 </v>
          </cell>
        </row>
        <row r="279">
          <cell r="A279" t="str">
            <v xml:space="preserve">03M03T </v>
          </cell>
        </row>
        <row r="280">
          <cell r="A280" t="str">
            <v xml:space="preserve">03M041 </v>
          </cell>
        </row>
        <row r="281">
          <cell r="A281" t="str">
            <v xml:space="preserve">03M042 </v>
          </cell>
        </row>
        <row r="282">
          <cell r="A282" t="str">
            <v xml:space="preserve">03M043 </v>
          </cell>
        </row>
        <row r="283">
          <cell r="A283" t="str">
            <v xml:space="preserve">03M04T </v>
          </cell>
        </row>
        <row r="284">
          <cell r="A284" t="str">
            <v xml:space="preserve">03M051 </v>
          </cell>
        </row>
        <row r="285">
          <cell r="A285" t="str">
            <v xml:space="preserve">03M052 </v>
          </cell>
        </row>
        <row r="286">
          <cell r="A286" t="str">
            <v xml:space="preserve">03M053 </v>
          </cell>
        </row>
        <row r="287">
          <cell r="A287" t="str">
            <v xml:space="preserve">03M05T </v>
          </cell>
        </row>
        <row r="288">
          <cell r="A288" t="str">
            <v xml:space="preserve">03M061 </v>
          </cell>
        </row>
        <row r="289">
          <cell r="A289" t="str">
            <v xml:space="preserve">03M062 </v>
          </cell>
        </row>
        <row r="290">
          <cell r="A290" t="str">
            <v xml:space="preserve">03M063 </v>
          </cell>
        </row>
        <row r="291">
          <cell r="A291" t="str">
            <v xml:space="preserve">03M06T </v>
          </cell>
        </row>
        <row r="292">
          <cell r="A292" t="str">
            <v xml:space="preserve">03M071 </v>
          </cell>
        </row>
        <row r="293">
          <cell r="A293" t="str">
            <v xml:space="preserve">03M072 </v>
          </cell>
        </row>
        <row r="294">
          <cell r="A294" t="str">
            <v xml:space="preserve">03M073 </v>
          </cell>
        </row>
        <row r="295">
          <cell r="A295" t="str">
            <v xml:space="preserve">03M074 </v>
          </cell>
        </row>
        <row r="296">
          <cell r="A296" t="str">
            <v xml:space="preserve">03M07T </v>
          </cell>
        </row>
        <row r="297">
          <cell r="A297" t="str">
            <v xml:space="preserve">03M081 </v>
          </cell>
        </row>
        <row r="298">
          <cell r="A298" t="str">
            <v xml:space="preserve">03M082 </v>
          </cell>
        </row>
        <row r="299">
          <cell r="A299" t="str">
            <v xml:space="preserve">03M08T </v>
          </cell>
        </row>
        <row r="300">
          <cell r="A300" t="str">
            <v xml:space="preserve">03M091 </v>
          </cell>
        </row>
        <row r="301">
          <cell r="A301" t="str">
            <v xml:space="preserve">03M092 </v>
          </cell>
        </row>
        <row r="302">
          <cell r="A302" t="str">
            <v xml:space="preserve">03M093 </v>
          </cell>
        </row>
        <row r="303">
          <cell r="A303" t="str">
            <v xml:space="preserve">03M094 </v>
          </cell>
        </row>
        <row r="304">
          <cell r="A304" t="str">
            <v xml:space="preserve">03M09T </v>
          </cell>
        </row>
        <row r="305">
          <cell r="A305" t="str">
            <v xml:space="preserve">03M101 </v>
          </cell>
        </row>
        <row r="306">
          <cell r="A306" t="str">
            <v xml:space="preserve">03M102 </v>
          </cell>
        </row>
        <row r="307">
          <cell r="A307" t="str">
            <v xml:space="preserve">03M10T </v>
          </cell>
        </row>
        <row r="308">
          <cell r="A308" t="str">
            <v xml:space="preserve">03M111 </v>
          </cell>
        </row>
        <row r="309">
          <cell r="A309" t="str">
            <v xml:space="preserve">03M112 </v>
          </cell>
        </row>
        <row r="310">
          <cell r="A310" t="str">
            <v xml:space="preserve">03M113 </v>
          </cell>
        </row>
        <row r="311">
          <cell r="A311" t="str">
            <v xml:space="preserve">03M11T </v>
          </cell>
        </row>
        <row r="312">
          <cell r="A312" t="str">
            <v xml:space="preserve">03M121 </v>
          </cell>
        </row>
        <row r="313">
          <cell r="A313" t="str">
            <v xml:space="preserve">03M131 </v>
          </cell>
        </row>
        <row r="314">
          <cell r="A314" t="str">
            <v xml:space="preserve">03M132 </v>
          </cell>
        </row>
        <row r="315">
          <cell r="A315" t="str">
            <v xml:space="preserve">03M14Z </v>
          </cell>
        </row>
        <row r="316">
          <cell r="A316" t="str">
            <v xml:space="preserve">03M15T </v>
          </cell>
        </row>
        <row r="317">
          <cell r="A317" t="str">
            <v xml:space="preserve">03M15Z </v>
          </cell>
        </row>
        <row r="318">
          <cell r="A318" t="str">
            <v xml:space="preserve">04C021 </v>
          </cell>
        </row>
        <row r="319">
          <cell r="A319" t="str">
            <v xml:space="preserve">04C022 </v>
          </cell>
        </row>
        <row r="320">
          <cell r="A320" t="str">
            <v xml:space="preserve">04C023 </v>
          </cell>
        </row>
        <row r="321">
          <cell r="A321" t="str">
            <v xml:space="preserve">04C024 </v>
          </cell>
        </row>
        <row r="322">
          <cell r="A322" t="str">
            <v xml:space="preserve">04C031 </v>
          </cell>
        </row>
        <row r="323">
          <cell r="A323" t="str">
            <v xml:space="preserve">04C032 </v>
          </cell>
        </row>
        <row r="324">
          <cell r="A324" t="str">
            <v xml:space="preserve">04C033 </v>
          </cell>
        </row>
        <row r="325">
          <cell r="A325" t="str">
            <v xml:space="preserve">04C034 </v>
          </cell>
        </row>
        <row r="326">
          <cell r="A326" t="str">
            <v xml:space="preserve">04C041 </v>
          </cell>
        </row>
        <row r="327">
          <cell r="A327" t="str">
            <v xml:space="preserve">04C042 </v>
          </cell>
        </row>
        <row r="328">
          <cell r="A328" t="str">
            <v xml:space="preserve">04C043 </v>
          </cell>
        </row>
        <row r="329">
          <cell r="A329" t="str">
            <v xml:space="preserve">04C044 </v>
          </cell>
        </row>
        <row r="330">
          <cell r="A330" t="str">
            <v xml:space="preserve">04K02J </v>
          </cell>
        </row>
        <row r="331">
          <cell r="A331" t="str">
            <v xml:space="preserve">04M021 </v>
          </cell>
        </row>
        <row r="332">
          <cell r="A332" t="str">
            <v xml:space="preserve">04M022 </v>
          </cell>
        </row>
        <row r="333">
          <cell r="A333" t="str">
            <v xml:space="preserve">04M023 </v>
          </cell>
        </row>
        <row r="334">
          <cell r="A334" t="str">
            <v xml:space="preserve">04M02T </v>
          </cell>
        </row>
        <row r="335">
          <cell r="A335" t="str">
            <v xml:space="preserve">04M031 </v>
          </cell>
        </row>
        <row r="336">
          <cell r="A336" t="str">
            <v xml:space="preserve">04M032 </v>
          </cell>
        </row>
        <row r="337">
          <cell r="A337" t="str">
            <v xml:space="preserve">04M033 </v>
          </cell>
        </row>
        <row r="338">
          <cell r="A338" t="str">
            <v xml:space="preserve">04M034 </v>
          </cell>
        </row>
        <row r="339">
          <cell r="A339" t="str">
            <v xml:space="preserve">04M03T </v>
          </cell>
        </row>
        <row r="340">
          <cell r="A340" t="str">
            <v xml:space="preserve">04M041 </v>
          </cell>
        </row>
        <row r="341">
          <cell r="A341" t="str">
            <v xml:space="preserve">04M042 </v>
          </cell>
        </row>
        <row r="342">
          <cell r="A342" t="str">
            <v xml:space="preserve">04M043 </v>
          </cell>
        </row>
        <row r="343">
          <cell r="A343" t="str">
            <v xml:space="preserve">04M044 </v>
          </cell>
        </row>
        <row r="344">
          <cell r="A344" t="str">
            <v xml:space="preserve">04M051 </v>
          </cell>
        </row>
        <row r="345">
          <cell r="A345" t="str">
            <v xml:space="preserve">04M052 </v>
          </cell>
        </row>
        <row r="346">
          <cell r="A346" t="str">
            <v xml:space="preserve">04M053 </v>
          </cell>
        </row>
        <row r="347">
          <cell r="A347" t="str">
            <v xml:space="preserve">04M054 </v>
          </cell>
        </row>
        <row r="348">
          <cell r="A348" t="str">
            <v xml:space="preserve">04M05T </v>
          </cell>
        </row>
        <row r="349">
          <cell r="A349" t="str">
            <v xml:space="preserve">04M061 </v>
          </cell>
        </row>
        <row r="350">
          <cell r="A350" t="str">
            <v xml:space="preserve">04M062 </v>
          </cell>
        </row>
        <row r="351">
          <cell r="A351" t="str">
            <v xml:space="preserve">04M063 </v>
          </cell>
        </row>
        <row r="352">
          <cell r="A352" t="str">
            <v xml:space="preserve">04M06T </v>
          </cell>
        </row>
        <row r="353">
          <cell r="A353" t="str">
            <v xml:space="preserve">04M071 </v>
          </cell>
        </row>
        <row r="354">
          <cell r="A354" t="str">
            <v xml:space="preserve">04M072 </v>
          </cell>
        </row>
        <row r="355">
          <cell r="A355" t="str">
            <v xml:space="preserve">04M073 </v>
          </cell>
        </row>
        <row r="356">
          <cell r="A356" t="str">
            <v xml:space="preserve">04M074 </v>
          </cell>
        </row>
        <row r="357">
          <cell r="A357" t="str">
            <v xml:space="preserve">04M07T </v>
          </cell>
        </row>
        <row r="358">
          <cell r="A358" t="str">
            <v xml:space="preserve">04M081 </v>
          </cell>
        </row>
        <row r="359">
          <cell r="A359" t="str">
            <v xml:space="preserve">04M082 </v>
          </cell>
        </row>
        <row r="360">
          <cell r="A360" t="str">
            <v xml:space="preserve">04M083 </v>
          </cell>
        </row>
        <row r="361">
          <cell r="A361" t="str">
            <v xml:space="preserve">04M084 </v>
          </cell>
        </row>
        <row r="362">
          <cell r="A362" t="str">
            <v xml:space="preserve">04M08T </v>
          </cell>
        </row>
        <row r="363">
          <cell r="A363" t="str">
            <v xml:space="preserve">04M091 </v>
          </cell>
        </row>
        <row r="364">
          <cell r="A364" t="str">
            <v xml:space="preserve">04M092 </v>
          </cell>
        </row>
        <row r="365">
          <cell r="A365" t="str">
            <v xml:space="preserve">04M093 </v>
          </cell>
        </row>
        <row r="366">
          <cell r="A366" t="str">
            <v xml:space="preserve">04M094 </v>
          </cell>
        </row>
        <row r="367">
          <cell r="A367" t="str">
            <v xml:space="preserve">04M09T </v>
          </cell>
        </row>
        <row r="368">
          <cell r="A368" t="str">
            <v xml:space="preserve">04M101 </v>
          </cell>
        </row>
        <row r="369">
          <cell r="A369" t="str">
            <v xml:space="preserve">04M102 </v>
          </cell>
        </row>
        <row r="370">
          <cell r="A370" t="str">
            <v xml:space="preserve">04M103 </v>
          </cell>
        </row>
        <row r="371">
          <cell r="A371" t="str">
            <v xml:space="preserve">04M104 </v>
          </cell>
        </row>
        <row r="372">
          <cell r="A372" t="str">
            <v xml:space="preserve">04M10T </v>
          </cell>
        </row>
        <row r="373">
          <cell r="A373" t="str">
            <v xml:space="preserve">04M111 </v>
          </cell>
        </row>
        <row r="374">
          <cell r="A374" t="str">
            <v xml:space="preserve">04M112 </v>
          </cell>
        </row>
        <row r="375">
          <cell r="A375" t="str">
            <v xml:space="preserve">04M113 </v>
          </cell>
        </row>
        <row r="376">
          <cell r="A376" t="str">
            <v xml:space="preserve">04M121 </v>
          </cell>
        </row>
        <row r="377">
          <cell r="A377" t="str">
            <v xml:space="preserve">04M122 </v>
          </cell>
        </row>
        <row r="378">
          <cell r="A378" t="str">
            <v xml:space="preserve">04M123 </v>
          </cell>
        </row>
        <row r="379">
          <cell r="A379" t="str">
            <v xml:space="preserve">04M124 </v>
          </cell>
        </row>
        <row r="380">
          <cell r="A380" t="str">
            <v xml:space="preserve">04M12T </v>
          </cell>
        </row>
        <row r="381">
          <cell r="A381" t="str">
            <v xml:space="preserve">04M131 </v>
          </cell>
        </row>
        <row r="382">
          <cell r="A382" t="str">
            <v xml:space="preserve">04M132 </v>
          </cell>
        </row>
        <row r="383">
          <cell r="A383" t="str">
            <v xml:space="preserve">04M133 </v>
          </cell>
        </row>
        <row r="384">
          <cell r="A384" t="str">
            <v xml:space="preserve">04M134 </v>
          </cell>
        </row>
        <row r="385">
          <cell r="A385" t="str">
            <v xml:space="preserve">04M13T </v>
          </cell>
        </row>
        <row r="386">
          <cell r="A386" t="str">
            <v xml:space="preserve">04M141 </v>
          </cell>
        </row>
        <row r="387">
          <cell r="A387" t="str">
            <v xml:space="preserve">04M142 </v>
          </cell>
        </row>
        <row r="388">
          <cell r="A388" t="str">
            <v xml:space="preserve">04M143 </v>
          </cell>
        </row>
        <row r="389">
          <cell r="A389" t="str">
            <v xml:space="preserve">04M144 </v>
          </cell>
        </row>
        <row r="390">
          <cell r="A390" t="str">
            <v xml:space="preserve">04M14T </v>
          </cell>
        </row>
        <row r="391">
          <cell r="A391" t="str">
            <v xml:space="preserve">04M151 </v>
          </cell>
        </row>
        <row r="392">
          <cell r="A392" t="str">
            <v xml:space="preserve">04M152 </v>
          </cell>
        </row>
        <row r="393">
          <cell r="A393" t="str">
            <v xml:space="preserve">04M153 </v>
          </cell>
        </row>
        <row r="394">
          <cell r="A394" t="str">
            <v xml:space="preserve">04M154 </v>
          </cell>
        </row>
        <row r="395">
          <cell r="A395" t="str">
            <v xml:space="preserve">04M15T </v>
          </cell>
        </row>
        <row r="396">
          <cell r="A396" t="str">
            <v xml:space="preserve">04M161 </v>
          </cell>
        </row>
        <row r="397">
          <cell r="A397" t="str">
            <v xml:space="preserve">04M162 </v>
          </cell>
        </row>
        <row r="398">
          <cell r="A398" t="str">
            <v xml:space="preserve">04M163 </v>
          </cell>
        </row>
        <row r="399">
          <cell r="A399" t="str">
            <v xml:space="preserve">04M16T </v>
          </cell>
        </row>
        <row r="400">
          <cell r="A400" t="str">
            <v xml:space="preserve">04M171 </v>
          </cell>
        </row>
        <row r="401">
          <cell r="A401" t="str">
            <v xml:space="preserve">04M172 </v>
          </cell>
        </row>
        <row r="402">
          <cell r="A402" t="str">
            <v xml:space="preserve">04M173 </v>
          </cell>
        </row>
        <row r="403">
          <cell r="A403" t="str">
            <v xml:space="preserve">04M174 </v>
          </cell>
        </row>
        <row r="404">
          <cell r="A404" t="str">
            <v xml:space="preserve">04M17T </v>
          </cell>
        </row>
        <row r="405">
          <cell r="A405" t="str">
            <v xml:space="preserve">04M181 </v>
          </cell>
        </row>
        <row r="406">
          <cell r="A406" t="str">
            <v xml:space="preserve">04M182 </v>
          </cell>
        </row>
        <row r="407">
          <cell r="A407" t="str">
            <v xml:space="preserve">04M183 </v>
          </cell>
        </row>
        <row r="408">
          <cell r="A408" t="str">
            <v xml:space="preserve">04M18T </v>
          </cell>
        </row>
        <row r="409">
          <cell r="A409" t="str">
            <v xml:space="preserve">04M191 </v>
          </cell>
        </row>
        <row r="410">
          <cell r="A410" t="str">
            <v xml:space="preserve">04M192 </v>
          </cell>
        </row>
        <row r="411">
          <cell r="A411" t="str">
            <v xml:space="preserve">04M193 </v>
          </cell>
        </row>
        <row r="412">
          <cell r="A412" t="str">
            <v xml:space="preserve">04M19T </v>
          </cell>
        </row>
        <row r="413">
          <cell r="A413" t="str">
            <v xml:space="preserve">04M201 </v>
          </cell>
        </row>
        <row r="414">
          <cell r="A414" t="str">
            <v xml:space="preserve">04M202 </v>
          </cell>
        </row>
        <row r="415">
          <cell r="A415" t="str">
            <v xml:space="preserve">04M203 </v>
          </cell>
        </row>
        <row r="416">
          <cell r="A416" t="str">
            <v xml:space="preserve">04M204 </v>
          </cell>
        </row>
        <row r="417">
          <cell r="A417" t="str">
            <v xml:space="preserve">04M20T </v>
          </cell>
        </row>
        <row r="418">
          <cell r="A418" t="str">
            <v xml:space="preserve">04M211 </v>
          </cell>
        </row>
        <row r="419">
          <cell r="A419" t="str">
            <v xml:space="preserve">04M212 </v>
          </cell>
        </row>
        <row r="420">
          <cell r="A420" t="str">
            <v xml:space="preserve">04M22Z </v>
          </cell>
        </row>
        <row r="421">
          <cell r="A421" t="str">
            <v xml:space="preserve">04M23T </v>
          </cell>
        </row>
        <row r="422">
          <cell r="A422" t="str">
            <v xml:space="preserve">04M23Z </v>
          </cell>
        </row>
        <row r="423">
          <cell r="A423" t="str">
            <v xml:space="preserve">04M24E </v>
          </cell>
        </row>
        <row r="424">
          <cell r="A424" t="str">
            <v xml:space="preserve">04M251 </v>
          </cell>
        </row>
        <row r="425">
          <cell r="A425" t="str">
            <v xml:space="preserve">04M252 </v>
          </cell>
        </row>
        <row r="426">
          <cell r="A426" t="str">
            <v xml:space="preserve">04M253 </v>
          </cell>
        </row>
        <row r="427">
          <cell r="A427" t="str">
            <v xml:space="preserve">04M254 </v>
          </cell>
        </row>
        <row r="428">
          <cell r="A428" t="str">
            <v xml:space="preserve">04M25T </v>
          </cell>
        </row>
        <row r="429">
          <cell r="A429" t="str">
            <v xml:space="preserve">04M261 </v>
          </cell>
        </row>
        <row r="430">
          <cell r="A430" t="str">
            <v xml:space="preserve">04M262 </v>
          </cell>
        </row>
        <row r="431">
          <cell r="A431" t="str">
            <v xml:space="preserve">04M263 </v>
          </cell>
        </row>
        <row r="432">
          <cell r="A432" t="str">
            <v xml:space="preserve">04M26T </v>
          </cell>
        </row>
        <row r="433">
          <cell r="A433" t="str">
            <v xml:space="preserve">05C021 </v>
          </cell>
        </row>
        <row r="434">
          <cell r="A434" t="str">
            <v xml:space="preserve">05C022 </v>
          </cell>
        </row>
        <row r="435">
          <cell r="A435" t="str">
            <v xml:space="preserve">05C023 </v>
          </cell>
        </row>
        <row r="436">
          <cell r="A436" t="str">
            <v xml:space="preserve">05C024 </v>
          </cell>
        </row>
        <row r="437">
          <cell r="A437" t="str">
            <v xml:space="preserve">05C031 </v>
          </cell>
        </row>
        <row r="438">
          <cell r="A438" t="str">
            <v xml:space="preserve">05C032 </v>
          </cell>
        </row>
        <row r="439">
          <cell r="A439" t="str">
            <v xml:space="preserve">05C033 </v>
          </cell>
        </row>
        <row r="440">
          <cell r="A440" t="str">
            <v xml:space="preserve">05C034 </v>
          </cell>
        </row>
        <row r="441">
          <cell r="A441" t="str">
            <v xml:space="preserve">05C041 </v>
          </cell>
        </row>
        <row r="442">
          <cell r="A442" t="str">
            <v xml:space="preserve">05C042 </v>
          </cell>
        </row>
        <row r="443">
          <cell r="A443" t="str">
            <v xml:space="preserve">05C043 </v>
          </cell>
        </row>
        <row r="444">
          <cell r="A444" t="str">
            <v xml:space="preserve">05C044 </v>
          </cell>
        </row>
        <row r="445">
          <cell r="A445" t="str">
            <v xml:space="preserve">05C051 </v>
          </cell>
        </row>
        <row r="446">
          <cell r="A446" t="str">
            <v xml:space="preserve">05C052 </v>
          </cell>
        </row>
        <row r="447">
          <cell r="A447" t="str">
            <v xml:space="preserve">05C053 </v>
          </cell>
        </row>
        <row r="448">
          <cell r="A448" t="str">
            <v xml:space="preserve">05C054 </v>
          </cell>
        </row>
        <row r="449">
          <cell r="A449" t="str">
            <v xml:space="preserve">05C061 </v>
          </cell>
        </row>
        <row r="450">
          <cell r="A450" t="str">
            <v xml:space="preserve">05C062 </v>
          </cell>
        </row>
        <row r="451">
          <cell r="A451" t="str">
            <v xml:space="preserve">05C063 </v>
          </cell>
        </row>
        <row r="452">
          <cell r="A452" t="str">
            <v xml:space="preserve">05C064 </v>
          </cell>
        </row>
        <row r="453">
          <cell r="A453" t="str">
            <v xml:space="preserve">05C071 </v>
          </cell>
        </row>
        <row r="454">
          <cell r="A454" t="str">
            <v xml:space="preserve">05C072 </v>
          </cell>
        </row>
        <row r="455">
          <cell r="A455" t="str">
            <v xml:space="preserve">05C073 </v>
          </cell>
        </row>
        <row r="456">
          <cell r="A456" t="str">
            <v xml:space="preserve">05C074 </v>
          </cell>
        </row>
        <row r="457">
          <cell r="A457" t="str">
            <v xml:space="preserve">05C081 </v>
          </cell>
        </row>
        <row r="458">
          <cell r="A458" t="str">
            <v xml:space="preserve">05C082 </v>
          </cell>
        </row>
        <row r="459">
          <cell r="A459" t="str">
            <v xml:space="preserve">05C083 </v>
          </cell>
        </row>
        <row r="460">
          <cell r="A460" t="str">
            <v xml:space="preserve">05C084 </v>
          </cell>
        </row>
        <row r="461">
          <cell r="A461" t="str">
            <v xml:space="preserve">05C08T </v>
          </cell>
        </row>
        <row r="462">
          <cell r="A462" t="str">
            <v xml:space="preserve">05C091 </v>
          </cell>
        </row>
        <row r="463">
          <cell r="A463" t="str">
            <v xml:space="preserve">05C092 </v>
          </cell>
        </row>
        <row r="464">
          <cell r="A464" t="str">
            <v xml:space="preserve">05C093 </v>
          </cell>
        </row>
        <row r="465">
          <cell r="A465" t="str">
            <v xml:space="preserve">05C094 </v>
          </cell>
        </row>
        <row r="466">
          <cell r="A466" t="str">
            <v xml:space="preserve">05C101 </v>
          </cell>
        </row>
        <row r="467">
          <cell r="A467" t="str">
            <v xml:space="preserve">05C102 </v>
          </cell>
        </row>
        <row r="468">
          <cell r="A468" t="str">
            <v xml:space="preserve">05C103 </v>
          </cell>
        </row>
        <row r="469">
          <cell r="A469" t="str">
            <v xml:space="preserve">05C104 </v>
          </cell>
        </row>
        <row r="470">
          <cell r="A470" t="str">
            <v xml:space="preserve">05C111 </v>
          </cell>
        </row>
        <row r="471">
          <cell r="A471" t="str">
            <v xml:space="preserve">05C112 </v>
          </cell>
        </row>
        <row r="472">
          <cell r="A472" t="str">
            <v xml:space="preserve">05C113 </v>
          </cell>
        </row>
        <row r="473">
          <cell r="A473" t="str">
            <v xml:space="preserve">05C114 </v>
          </cell>
        </row>
        <row r="474">
          <cell r="A474" t="str">
            <v xml:space="preserve">05C121 </v>
          </cell>
        </row>
        <row r="475">
          <cell r="A475" t="str">
            <v xml:space="preserve">05C122 </v>
          </cell>
        </row>
        <row r="476">
          <cell r="A476" t="str">
            <v xml:space="preserve">05C123 </v>
          </cell>
        </row>
        <row r="477">
          <cell r="A477" t="str">
            <v xml:space="preserve">05C124 </v>
          </cell>
        </row>
        <row r="478">
          <cell r="A478" t="str">
            <v xml:space="preserve">05C131 </v>
          </cell>
        </row>
        <row r="479">
          <cell r="A479" t="str">
            <v xml:space="preserve">05C132 </v>
          </cell>
        </row>
        <row r="480">
          <cell r="A480" t="str">
            <v xml:space="preserve">05C133 </v>
          </cell>
        </row>
        <row r="481">
          <cell r="A481" t="str">
            <v xml:space="preserve">05C134 </v>
          </cell>
        </row>
        <row r="482">
          <cell r="A482" t="str">
            <v xml:space="preserve">05C141 </v>
          </cell>
        </row>
        <row r="483">
          <cell r="A483" t="str">
            <v xml:space="preserve">05C142 </v>
          </cell>
        </row>
        <row r="484">
          <cell r="A484" t="str">
            <v xml:space="preserve">05C143 </v>
          </cell>
        </row>
        <row r="485">
          <cell r="A485" t="str">
            <v xml:space="preserve">05C151 </v>
          </cell>
        </row>
        <row r="486">
          <cell r="A486" t="str">
            <v xml:space="preserve">05C152 </v>
          </cell>
        </row>
        <row r="487">
          <cell r="A487" t="str">
            <v xml:space="preserve">05C153 </v>
          </cell>
        </row>
        <row r="488">
          <cell r="A488" t="str">
            <v xml:space="preserve">05C154 </v>
          </cell>
        </row>
        <row r="489">
          <cell r="A489" t="str">
            <v xml:space="preserve">05C15T </v>
          </cell>
        </row>
        <row r="490">
          <cell r="A490" t="str">
            <v xml:space="preserve">05C171 </v>
          </cell>
        </row>
        <row r="491">
          <cell r="A491" t="str">
            <v xml:space="preserve">05C172 </v>
          </cell>
        </row>
        <row r="492">
          <cell r="A492" t="str">
            <v xml:space="preserve">05C17J </v>
          </cell>
        </row>
        <row r="493">
          <cell r="A493" t="str">
            <v xml:space="preserve">05C181 </v>
          </cell>
        </row>
        <row r="494">
          <cell r="A494" t="str">
            <v xml:space="preserve">05C182 </v>
          </cell>
        </row>
        <row r="495">
          <cell r="A495" t="str">
            <v xml:space="preserve">05C183 </v>
          </cell>
        </row>
        <row r="496">
          <cell r="A496" t="str">
            <v xml:space="preserve">05C184 </v>
          </cell>
        </row>
        <row r="497">
          <cell r="A497" t="str">
            <v xml:space="preserve">05C18J </v>
          </cell>
        </row>
        <row r="498">
          <cell r="A498" t="str">
            <v xml:space="preserve">05C191 </v>
          </cell>
        </row>
        <row r="499">
          <cell r="A499" t="str">
            <v xml:space="preserve">05C192 </v>
          </cell>
        </row>
        <row r="500">
          <cell r="A500" t="str">
            <v xml:space="preserve">05C193 </v>
          </cell>
        </row>
        <row r="501">
          <cell r="A501" t="str">
            <v xml:space="preserve">05C194 </v>
          </cell>
        </row>
        <row r="502">
          <cell r="A502" t="str">
            <v xml:space="preserve">05C19T </v>
          </cell>
        </row>
        <row r="503">
          <cell r="A503" t="str">
            <v xml:space="preserve">05C201 </v>
          </cell>
        </row>
        <row r="504">
          <cell r="A504" t="str">
            <v xml:space="preserve">05C211 </v>
          </cell>
        </row>
        <row r="505">
          <cell r="A505" t="str">
            <v xml:space="preserve">05C212 </v>
          </cell>
        </row>
        <row r="506">
          <cell r="A506" t="str">
            <v xml:space="preserve">05C21J </v>
          </cell>
        </row>
        <row r="507">
          <cell r="A507" t="str">
            <v xml:space="preserve">05C221 </v>
          </cell>
        </row>
        <row r="508">
          <cell r="A508" t="str">
            <v xml:space="preserve">05C222 </v>
          </cell>
        </row>
        <row r="509">
          <cell r="A509" t="str">
            <v xml:space="preserve">05C22T </v>
          </cell>
        </row>
        <row r="510">
          <cell r="A510" t="str">
            <v xml:space="preserve">05K051 </v>
          </cell>
        </row>
        <row r="511">
          <cell r="A511" t="str">
            <v xml:space="preserve">05K052 </v>
          </cell>
        </row>
        <row r="512">
          <cell r="A512" t="str">
            <v xml:space="preserve">05K053 </v>
          </cell>
        </row>
        <row r="513">
          <cell r="A513" t="str">
            <v xml:space="preserve">05K054 </v>
          </cell>
        </row>
        <row r="514">
          <cell r="A514" t="str">
            <v xml:space="preserve">05K061 </v>
          </cell>
        </row>
        <row r="515">
          <cell r="A515" t="str">
            <v xml:space="preserve">05K062 </v>
          </cell>
        </row>
        <row r="516">
          <cell r="A516" t="str">
            <v xml:space="preserve">05K063 </v>
          </cell>
        </row>
        <row r="517">
          <cell r="A517" t="str">
            <v xml:space="preserve">05K064 </v>
          </cell>
        </row>
        <row r="518">
          <cell r="A518" t="str">
            <v xml:space="preserve">05K06T </v>
          </cell>
        </row>
        <row r="519">
          <cell r="A519" t="str">
            <v xml:space="preserve">05K101 </v>
          </cell>
        </row>
        <row r="520">
          <cell r="A520" t="str">
            <v xml:space="preserve">05K102 </v>
          </cell>
        </row>
        <row r="521">
          <cell r="A521" t="str">
            <v xml:space="preserve">05K103 </v>
          </cell>
        </row>
        <row r="522">
          <cell r="A522" t="str">
            <v xml:space="preserve">05K104 </v>
          </cell>
        </row>
        <row r="523">
          <cell r="A523" t="str">
            <v xml:space="preserve">05K10J </v>
          </cell>
        </row>
        <row r="524">
          <cell r="A524" t="str">
            <v xml:space="preserve">05K121 </v>
          </cell>
        </row>
        <row r="525">
          <cell r="A525" t="str">
            <v xml:space="preserve">05K122 </v>
          </cell>
        </row>
        <row r="526">
          <cell r="A526" t="str">
            <v xml:space="preserve">05K131 </v>
          </cell>
        </row>
        <row r="527">
          <cell r="A527" t="str">
            <v xml:space="preserve">05K132 </v>
          </cell>
        </row>
        <row r="528">
          <cell r="A528" t="str">
            <v xml:space="preserve">05K133 </v>
          </cell>
        </row>
        <row r="529">
          <cell r="A529" t="str">
            <v xml:space="preserve">05K134 </v>
          </cell>
        </row>
        <row r="530">
          <cell r="A530" t="str">
            <v xml:space="preserve">05K13J </v>
          </cell>
        </row>
        <row r="531">
          <cell r="A531" t="str">
            <v xml:space="preserve">05K14Z </v>
          </cell>
        </row>
        <row r="532">
          <cell r="A532" t="str">
            <v xml:space="preserve">05K151 </v>
          </cell>
        </row>
        <row r="533">
          <cell r="A533" t="str">
            <v xml:space="preserve">05K15J </v>
          </cell>
        </row>
        <row r="534">
          <cell r="A534" t="str">
            <v xml:space="preserve">05K17J </v>
          </cell>
        </row>
        <row r="535">
          <cell r="A535" t="str">
            <v xml:space="preserve">05K18J </v>
          </cell>
        </row>
        <row r="536">
          <cell r="A536" t="str">
            <v xml:space="preserve">05K191 </v>
          </cell>
        </row>
        <row r="537">
          <cell r="A537" t="str">
            <v xml:space="preserve">05K192 </v>
          </cell>
        </row>
        <row r="538">
          <cell r="A538" t="str">
            <v xml:space="preserve">05K193 </v>
          </cell>
        </row>
        <row r="539">
          <cell r="A539" t="str">
            <v xml:space="preserve">05K201 </v>
          </cell>
        </row>
        <row r="540">
          <cell r="A540" t="str">
            <v xml:space="preserve">05K202 </v>
          </cell>
        </row>
        <row r="541">
          <cell r="A541" t="str">
            <v xml:space="preserve">05K203 </v>
          </cell>
        </row>
        <row r="542">
          <cell r="A542" t="str">
            <v xml:space="preserve">05K20T </v>
          </cell>
        </row>
        <row r="543">
          <cell r="A543" t="str">
            <v xml:space="preserve">05M041 </v>
          </cell>
        </row>
        <row r="544">
          <cell r="A544" t="str">
            <v xml:space="preserve">05M042 </v>
          </cell>
        </row>
        <row r="545">
          <cell r="A545" t="str">
            <v xml:space="preserve">05M043 </v>
          </cell>
        </row>
        <row r="546">
          <cell r="A546" t="str">
            <v xml:space="preserve">05M044 </v>
          </cell>
        </row>
        <row r="547">
          <cell r="A547" t="str">
            <v xml:space="preserve">05M04T </v>
          </cell>
        </row>
        <row r="548">
          <cell r="A548" t="str">
            <v xml:space="preserve">05M051 </v>
          </cell>
        </row>
        <row r="549">
          <cell r="A549" t="str">
            <v xml:space="preserve">05M052 </v>
          </cell>
        </row>
        <row r="550">
          <cell r="A550" t="str">
            <v xml:space="preserve">05M053 </v>
          </cell>
        </row>
        <row r="551">
          <cell r="A551" t="str">
            <v xml:space="preserve">05M054 </v>
          </cell>
        </row>
        <row r="552">
          <cell r="A552" t="str">
            <v xml:space="preserve">05M05T </v>
          </cell>
        </row>
        <row r="553">
          <cell r="A553" t="str">
            <v xml:space="preserve">05M061 </v>
          </cell>
        </row>
        <row r="554">
          <cell r="A554" t="str">
            <v xml:space="preserve">05M062 </v>
          </cell>
        </row>
        <row r="555">
          <cell r="A555" t="str">
            <v xml:space="preserve">05M063 </v>
          </cell>
        </row>
        <row r="556">
          <cell r="A556" t="str">
            <v xml:space="preserve">05M064 </v>
          </cell>
        </row>
        <row r="557">
          <cell r="A557" t="str">
            <v xml:space="preserve">05M06T </v>
          </cell>
        </row>
        <row r="558">
          <cell r="A558" t="str">
            <v xml:space="preserve">05M071 </v>
          </cell>
        </row>
        <row r="559">
          <cell r="A559" t="str">
            <v xml:space="preserve">05M072 </v>
          </cell>
        </row>
        <row r="560">
          <cell r="A560" t="str">
            <v xml:space="preserve">05M073 </v>
          </cell>
        </row>
        <row r="561">
          <cell r="A561" t="str">
            <v xml:space="preserve">05M074 </v>
          </cell>
        </row>
        <row r="562">
          <cell r="A562" t="str">
            <v xml:space="preserve">05M07T </v>
          </cell>
        </row>
        <row r="563">
          <cell r="A563" t="str">
            <v xml:space="preserve">05M081 </v>
          </cell>
        </row>
        <row r="564">
          <cell r="A564" t="str">
            <v xml:space="preserve">05M082 </v>
          </cell>
        </row>
        <row r="565">
          <cell r="A565" t="str">
            <v xml:space="preserve">05M083 </v>
          </cell>
        </row>
        <row r="566">
          <cell r="A566" t="str">
            <v xml:space="preserve">05M084 </v>
          </cell>
        </row>
        <row r="567">
          <cell r="A567" t="str">
            <v xml:space="preserve">05M08T </v>
          </cell>
        </row>
        <row r="568">
          <cell r="A568" t="str">
            <v xml:space="preserve">05M091 </v>
          </cell>
        </row>
        <row r="569">
          <cell r="A569" t="str">
            <v xml:space="preserve">05M092 </v>
          </cell>
        </row>
        <row r="570">
          <cell r="A570" t="str">
            <v xml:space="preserve">05M093 </v>
          </cell>
        </row>
        <row r="571">
          <cell r="A571" t="str">
            <v xml:space="preserve">05M094 </v>
          </cell>
        </row>
        <row r="572">
          <cell r="A572" t="str">
            <v xml:space="preserve">05M09T </v>
          </cell>
        </row>
        <row r="573">
          <cell r="A573" t="str">
            <v xml:space="preserve">05M101 </v>
          </cell>
        </row>
        <row r="574">
          <cell r="A574" t="str">
            <v xml:space="preserve">05M102 </v>
          </cell>
        </row>
        <row r="575">
          <cell r="A575" t="str">
            <v xml:space="preserve">05M103 </v>
          </cell>
        </row>
        <row r="576">
          <cell r="A576" t="str">
            <v xml:space="preserve">05M104 </v>
          </cell>
        </row>
        <row r="577">
          <cell r="A577" t="str">
            <v xml:space="preserve">05M10T </v>
          </cell>
        </row>
        <row r="578">
          <cell r="A578" t="str">
            <v xml:space="preserve">05M111 </v>
          </cell>
        </row>
        <row r="579">
          <cell r="A579" t="str">
            <v xml:space="preserve">05M112 </v>
          </cell>
        </row>
        <row r="580">
          <cell r="A580" t="str">
            <v xml:space="preserve">05M113 </v>
          </cell>
        </row>
        <row r="581">
          <cell r="A581" t="str">
            <v xml:space="preserve">05M11T </v>
          </cell>
        </row>
        <row r="582">
          <cell r="A582" t="str">
            <v xml:space="preserve">05M121 </v>
          </cell>
        </row>
        <row r="583">
          <cell r="A583" t="str">
            <v xml:space="preserve">05M122 </v>
          </cell>
        </row>
        <row r="584">
          <cell r="A584" t="str">
            <v xml:space="preserve">05M123 </v>
          </cell>
        </row>
        <row r="585">
          <cell r="A585" t="str">
            <v xml:space="preserve">05M124 </v>
          </cell>
        </row>
        <row r="586">
          <cell r="A586" t="str">
            <v xml:space="preserve">05M12T </v>
          </cell>
        </row>
        <row r="587">
          <cell r="A587" t="str">
            <v xml:space="preserve">05M131 </v>
          </cell>
        </row>
        <row r="588">
          <cell r="A588" t="str">
            <v xml:space="preserve">05M132 </v>
          </cell>
        </row>
        <row r="589">
          <cell r="A589" t="str">
            <v xml:space="preserve">05M13T </v>
          </cell>
        </row>
        <row r="590">
          <cell r="A590" t="str">
            <v xml:space="preserve">05M141 </v>
          </cell>
        </row>
        <row r="591">
          <cell r="A591" t="str">
            <v xml:space="preserve">05M142 </v>
          </cell>
        </row>
        <row r="592">
          <cell r="A592" t="str">
            <v xml:space="preserve">05M143 </v>
          </cell>
        </row>
        <row r="593">
          <cell r="A593" t="str">
            <v xml:space="preserve">05M144 </v>
          </cell>
        </row>
        <row r="594">
          <cell r="A594" t="str">
            <v xml:space="preserve">05M151 </v>
          </cell>
        </row>
        <row r="595">
          <cell r="A595" t="str">
            <v xml:space="preserve">05M152 </v>
          </cell>
        </row>
        <row r="596">
          <cell r="A596" t="str">
            <v xml:space="preserve">05M153 </v>
          </cell>
        </row>
        <row r="597">
          <cell r="A597" t="str">
            <v xml:space="preserve">05M154 </v>
          </cell>
        </row>
        <row r="598">
          <cell r="A598" t="str">
            <v xml:space="preserve">05M15T </v>
          </cell>
        </row>
        <row r="599">
          <cell r="A599" t="str">
            <v xml:space="preserve">05M161 </v>
          </cell>
        </row>
        <row r="600">
          <cell r="A600" t="str">
            <v xml:space="preserve">05M162 </v>
          </cell>
        </row>
        <row r="601">
          <cell r="A601" t="str">
            <v xml:space="preserve">05M163 </v>
          </cell>
        </row>
        <row r="602">
          <cell r="A602" t="str">
            <v xml:space="preserve">05M164 </v>
          </cell>
        </row>
        <row r="603">
          <cell r="A603" t="str">
            <v xml:space="preserve">05M16T </v>
          </cell>
        </row>
        <row r="604">
          <cell r="A604" t="str">
            <v xml:space="preserve">05M171 </v>
          </cell>
        </row>
        <row r="605">
          <cell r="A605" t="str">
            <v xml:space="preserve">05M172 </v>
          </cell>
        </row>
        <row r="606">
          <cell r="A606" t="str">
            <v xml:space="preserve">05M173 </v>
          </cell>
        </row>
        <row r="607">
          <cell r="A607" t="str">
            <v xml:space="preserve">05M174 </v>
          </cell>
        </row>
        <row r="608">
          <cell r="A608" t="str">
            <v xml:space="preserve">05M17T </v>
          </cell>
        </row>
        <row r="609">
          <cell r="A609" t="str">
            <v xml:space="preserve">05M181 </v>
          </cell>
        </row>
        <row r="610">
          <cell r="A610" t="str">
            <v xml:space="preserve">05M182 </v>
          </cell>
        </row>
        <row r="611">
          <cell r="A611" t="str">
            <v xml:space="preserve">05M183 </v>
          </cell>
        </row>
        <row r="612">
          <cell r="A612" t="str">
            <v xml:space="preserve">05M184 </v>
          </cell>
        </row>
        <row r="613">
          <cell r="A613" t="str">
            <v xml:space="preserve">05M18T </v>
          </cell>
        </row>
        <row r="614">
          <cell r="A614" t="str">
            <v xml:space="preserve">05M191 </v>
          </cell>
        </row>
        <row r="615">
          <cell r="A615" t="str">
            <v xml:space="preserve">05M20Z </v>
          </cell>
        </row>
        <row r="616">
          <cell r="A616" t="str">
            <v xml:space="preserve">05M21E </v>
          </cell>
        </row>
        <row r="617">
          <cell r="A617" t="str">
            <v xml:space="preserve">05M22E </v>
          </cell>
        </row>
        <row r="618">
          <cell r="A618" t="str">
            <v xml:space="preserve">05M23T </v>
          </cell>
        </row>
        <row r="619">
          <cell r="A619" t="str">
            <v xml:space="preserve">05M23Z </v>
          </cell>
        </row>
        <row r="620">
          <cell r="A620" t="str">
            <v xml:space="preserve">06C021 </v>
          </cell>
        </row>
        <row r="621">
          <cell r="A621" t="str">
            <v xml:space="preserve">06C022 </v>
          </cell>
        </row>
        <row r="622">
          <cell r="A622" t="str">
            <v xml:space="preserve">06C023 </v>
          </cell>
        </row>
        <row r="623">
          <cell r="A623" t="str">
            <v xml:space="preserve">06C024 </v>
          </cell>
        </row>
        <row r="624">
          <cell r="A624" t="str">
            <v xml:space="preserve">06C031 </v>
          </cell>
        </row>
        <row r="625">
          <cell r="A625" t="str">
            <v xml:space="preserve">06C032 </v>
          </cell>
        </row>
        <row r="626">
          <cell r="A626" t="str">
            <v xml:space="preserve">06C033 </v>
          </cell>
        </row>
        <row r="627">
          <cell r="A627" t="str">
            <v xml:space="preserve">06C034 </v>
          </cell>
        </row>
        <row r="628">
          <cell r="A628" t="str">
            <v xml:space="preserve">06C041 </v>
          </cell>
        </row>
        <row r="629">
          <cell r="A629" t="str">
            <v xml:space="preserve">06C042 </v>
          </cell>
        </row>
        <row r="630">
          <cell r="A630" t="str">
            <v xml:space="preserve">06C043 </v>
          </cell>
        </row>
        <row r="631">
          <cell r="A631" t="str">
            <v xml:space="preserve">06C044 </v>
          </cell>
        </row>
        <row r="632">
          <cell r="A632" t="str">
            <v xml:space="preserve">06C051 </v>
          </cell>
        </row>
        <row r="633">
          <cell r="A633" t="str">
            <v xml:space="preserve">06C052 </v>
          </cell>
        </row>
        <row r="634">
          <cell r="A634" t="str">
            <v xml:space="preserve">06C053 </v>
          </cell>
        </row>
        <row r="635">
          <cell r="A635" t="str">
            <v xml:space="preserve">06C054 </v>
          </cell>
        </row>
        <row r="636">
          <cell r="A636" t="str">
            <v xml:space="preserve">06C071 </v>
          </cell>
        </row>
        <row r="637">
          <cell r="A637" t="str">
            <v xml:space="preserve">06C072 </v>
          </cell>
        </row>
        <row r="638">
          <cell r="A638" t="str">
            <v xml:space="preserve">06C073 </v>
          </cell>
        </row>
        <row r="639">
          <cell r="A639" t="str">
            <v xml:space="preserve">06C074 </v>
          </cell>
        </row>
        <row r="640">
          <cell r="A640" t="str">
            <v xml:space="preserve">06C081 </v>
          </cell>
        </row>
        <row r="641">
          <cell r="A641" t="str">
            <v xml:space="preserve">06C082 </v>
          </cell>
        </row>
        <row r="642">
          <cell r="A642" t="str">
            <v xml:space="preserve">06C083 </v>
          </cell>
        </row>
        <row r="643">
          <cell r="A643" t="str">
            <v xml:space="preserve">06C084 </v>
          </cell>
        </row>
        <row r="644">
          <cell r="A644" t="str">
            <v xml:space="preserve">06C091 </v>
          </cell>
        </row>
        <row r="645">
          <cell r="A645" t="str">
            <v xml:space="preserve">06C092 </v>
          </cell>
        </row>
        <row r="646">
          <cell r="A646" t="str">
            <v xml:space="preserve">06C093 </v>
          </cell>
        </row>
        <row r="647">
          <cell r="A647" t="str">
            <v xml:space="preserve">06C101 </v>
          </cell>
        </row>
        <row r="648">
          <cell r="A648" t="str">
            <v xml:space="preserve">06C102 </v>
          </cell>
        </row>
        <row r="649">
          <cell r="A649" t="str">
            <v xml:space="preserve">06C10J </v>
          </cell>
        </row>
        <row r="650">
          <cell r="A650" t="str">
            <v xml:space="preserve">06C111 </v>
          </cell>
        </row>
        <row r="651">
          <cell r="A651" t="str">
            <v xml:space="preserve">06C112 </v>
          </cell>
        </row>
        <row r="652">
          <cell r="A652" t="str">
            <v xml:space="preserve">06C113 </v>
          </cell>
        </row>
        <row r="653">
          <cell r="A653" t="str">
            <v xml:space="preserve">06C114 </v>
          </cell>
        </row>
        <row r="654">
          <cell r="A654" t="str">
            <v xml:space="preserve">06C11J </v>
          </cell>
        </row>
        <row r="655">
          <cell r="A655" t="str">
            <v xml:space="preserve">06C121 </v>
          </cell>
        </row>
        <row r="656">
          <cell r="A656" t="str">
            <v xml:space="preserve">06C122 </v>
          </cell>
        </row>
        <row r="657">
          <cell r="A657" t="str">
            <v xml:space="preserve">06C123 </v>
          </cell>
        </row>
        <row r="658">
          <cell r="A658" t="str">
            <v xml:space="preserve">06C124 </v>
          </cell>
        </row>
        <row r="659">
          <cell r="A659" t="str">
            <v xml:space="preserve">06C12J </v>
          </cell>
        </row>
        <row r="660">
          <cell r="A660" t="str">
            <v xml:space="preserve">06C131 </v>
          </cell>
        </row>
        <row r="661">
          <cell r="A661" t="str">
            <v xml:space="preserve">06C132 </v>
          </cell>
        </row>
        <row r="662">
          <cell r="A662" t="str">
            <v xml:space="preserve">06C133 </v>
          </cell>
        </row>
        <row r="663">
          <cell r="A663" t="str">
            <v xml:space="preserve">06C134 </v>
          </cell>
        </row>
        <row r="664">
          <cell r="A664" t="str">
            <v xml:space="preserve">06C141 </v>
          </cell>
        </row>
        <row r="665">
          <cell r="A665" t="str">
            <v xml:space="preserve">06C142 </v>
          </cell>
        </row>
        <row r="666">
          <cell r="A666" t="str">
            <v xml:space="preserve">06C143 </v>
          </cell>
        </row>
        <row r="667">
          <cell r="A667" t="str">
            <v xml:space="preserve">06C144 </v>
          </cell>
        </row>
        <row r="668">
          <cell r="A668" t="str">
            <v xml:space="preserve">06C14J </v>
          </cell>
        </row>
        <row r="669">
          <cell r="A669" t="str">
            <v xml:space="preserve">06C151 </v>
          </cell>
        </row>
        <row r="670">
          <cell r="A670" t="str">
            <v xml:space="preserve">06C152 </v>
          </cell>
        </row>
        <row r="671">
          <cell r="A671" t="str">
            <v xml:space="preserve">06C153 </v>
          </cell>
        </row>
        <row r="672">
          <cell r="A672" t="str">
            <v xml:space="preserve">06C161 </v>
          </cell>
        </row>
        <row r="673">
          <cell r="A673" t="str">
            <v xml:space="preserve">06C162 </v>
          </cell>
        </row>
        <row r="674">
          <cell r="A674" t="str">
            <v xml:space="preserve">06C163 </v>
          </cell>
        </row>
        <row r="675">
          <cell r="A675" t="str">
            <v xml:space="preserve">06C164 </v>
          </cell>
        </row>
        <row r="676">
          <cell r="A676" t="str">
            <v xml:space="preserve">06C191 </v>
          </cell>
        </row>
        <row r="677">
          <cell r="A677" t="str">
            <v xml:space="preserve">06C192 </v>
          </cell>
        </row>
        <row r="678">
          <cell r="A678" t="str">
            <v xml:space="preserve">06C19J </v>
          </cell>
        </row>
        <row r="679">
          <cell r="A679" t="str">
            <v xml:space="preserve">06C201 </v>
          </cell>
        </row>
        <row r="680">
          <cell r="A680" t="str">
            <v xml:space="preserve">06C202 </v>
          </cell>
        </row>
        <row r="681">
          <cell r="A681" t="str">
            <v xml:space="preserve">06C203 </v>
          </cell>
        </row>
        <row r="682">
          <cell r="A682" t="str">
            <v xml:space="preserve">06C204 </v>
          </cell>
        </row>
        <row r="683">
          <cell r="A683" t="str">
            <v xml:space="preserve">06C211 </v>
          </cell>
        </row>
        <row r="684">
          <cell r="A684" t="str">
            <v xml:space="preserve">06C212 </v>
          </cell>
        </row>
        <row r="685">
          <cell r="A685" t="str">
            <v xml:space="preserve">06C213 </v>
          </cell>
        </row>
        <row r="686">
          <cell r="A686" t="str">
            <v xml:space="preserve">06C214 </v>
          </cell>
        </row>
        <row r="687">
          <cell r="A687" t="str">
            <v xml:space="preserve">06C221 </v>
          </cell>
        </row>
        <row r="688">
          <cell r="A688" t="str">
            <v xml:space="preserve">06C222 </v>
          </cell>
        </row>
        <row r="689">
          <cell r="A689" t="str">
            <v xml:space="preserve">06C223 </v>
          </cell>
        </row>
        <row r="690">
          <cell r="A690" t="str">
            <v xml:space="preserve">06C224 </v>
          </cell>
        </row>
        <row r="691">
          <cell r="A691" t="str">
            <v xml:space="preserve">06C231 </v>
          </cell>
        </row>
        <row r="692">
          <cell r="A692" t="str">
            <v xml:space="preserve">06C232 </v>
          </cell>
        </row>
        <row r="693">
          <cell r="A693" t="str">
            <v xml:space="preserve">06C233 </v>
          </cell>
        </row>
        <row r="694">
          <cell r="A694" t="str">
            <v xml:space="preserve">06C23J </v>
          </cell>
        </row>
        <row r="695">
          <cell r="A695" t="str">
            <v xml:space="preserve">06K02Z </v>
          </cell>
        </row>
        <row r="696">
          <cell r="A696" t="str">
            <v xml:space="preserve">06K03J </v>
          </cell>
        </row>
        <row r="697">
          <cell r="A697" t="str">
            <v xml:space="preserve">06K04J </v>
          </cell>
        </row>
        <row r="698">
          <cell r="A698" t="str">
            <v xml:space="preserve">06K05J </v>
          </cell>
        </row>
        <row r="699">
          <cell r="A699" t="str">
            <v xml:space="preserve">06K06J </v>
          </cell>
        </row>
        <row r="700">
          <cell r="A700" t="str">
            <v xml:space="preserve">06M021 </v>
          </cell>
        </row>
        <row r="701">
          <cell r="A701" t="str">
            <v xml:space="preserve">06M022 </v>
          </cell>
        </row>
        <row r="702">
          <cell r="A702" t="str">
            <v xml:space="preserve">06M023 </v>
          </cell>
        </row>
        <row r="703">
          <cell r="A703" t="str">
            <v xml:space="preserve">06M024 </v>
          </cell>
        </row>
        <row r="704">
          <cell r="A704" t="str">
            <v xml:space="preserve">06M02T </v>
          </cell>
        </row>
        <row r="705">
          <cell r="A705" t="str">
            <v xml:space="preserve">06M031 </v>
          </cell>
        </row>
        <row r="706">
          <cell r="A706" t="str">
            <v xml:space="preserve">06M032 </v>
          </cell>
        </row>
        <row r="707">
          <cell r="A707" t="str">
            <v xml:space="preserve">06M033 </v>
          </cell>
        </row>
        <row r="708">
          <cell r="A708" t="str">
            <v xml:space="preserve">06M034 </v>
          </cell>
        </row>
        <row r="709">
          <cell r="A709" t="str">
            <v xml:space="preserve">06M03T </v>
          </cell>
        </row>
        <row r="710">
          <cell r="A710" t="str">
            <v xml:space="preserve">06M041 </v>
          </cell>
        </row>
        <row r="711">
          <cell r="A711" t="str">
            <v xml:space="preserve">06M042 </v>
          </cell>
        </row>
        <row r="712">
          <cell r="A712" t="str">
            <v xml:space="preserve">06M043 </v>
          </cell>
        </row>
        <row r="713">
          <cell r="A713" t="str">
            <v xml:space="preserve">06M044 </v>
          </cell>
        </row>
        <row r="714">
          <cell r="A714" t="str">
            <v xml:space="preserve">06M04T </v>
          </cell>
        </row>
        <row r="715">
          <cell r="A715" t="str">
            <v xml:space="preserve">06M051 </v>
          </cell>
        </row>
        <row r="716">
          <cell r="A716" t="str">
            <v xml:space="preserve">06M052 </v>
          </cell>
        </row>
        <row r="717">
          <cell r="A717" t="str">
            <v xml:space="preserve">06M053 </v>
          </cell>
        </row>
        <row r="718">
          <cell r="A718" t="str">
            <v xml:space="preserve">06M054 </v>
          </cell>
        </row>
        <row r="719">
          <cell r="A719" t="str">
            <v xml:space="preserve">06M05T </v>
          </cell>
        </row>
        <row r="720">
          <cell r="A720" t="str">
            <v xml:space="preserve">06M061 </v>
          </cell>
        </row>
        <row r="721">
          <cell r="A721" t="str">
            <v xml:space="preserve">06M062 </v>
          </cell>
        </row>
        <row r="722">
          <cell r="A722" t="str">
            <v xml:space="preserve">06M063 </v>
          </cell>
        </row>
        <row r="723">
          <cell r="A723" t="str">
            <v xml:space="preserve">06M064 </v>
          </cell>
        </row>
        <row r="724">
          <cell r="A724" t="str">
            <v xml:space="preserve">06M06T </v>
          </cell>
        </row>
        <row r="725">
          <cell r="A725" t="str">
            <v xml:space="preserve">06M071 </v>
          </cell>
        </row>
        <row r="726">
          <cell r="A726" t="str">
            <v xml:space="preserve">06M072 </v>
          </cell>
        </row>
        <row r="727">
          <cell r="A727" t="str">
            <v xml:space="preserve">06M073 </v>
          </cell>
        </row>
        <row r="728">
          <cell r="A728" t="str">
            <v xml:space="preserve">06M074 </v>
          </cell>
        </row>
        <row r="729">
          <cell r="A729" t="str">
            <v xml:space="preserve">06M07T </v>
          </cell>
        </row>
        <row r="730">
          <cell r="A730" t="str">
            <v xml:space="preserve">06M081 </v>
          </cell>
        </row>
        <row r="731">
          <cell r="A731" t="str">
            <v xml:space="preserve">06M082 </v>
          </cell>
        </row>
        <row r="732">
          <cell r="A732" t="str">
            <v xml:space="preserve">06M083 </v>
          </cell>
        </row>
        <row r="733">
          <cell r="A733" t="str">
            <v xml:space="preserve">06M08T </v>
          </cell>
        </row>
        <row r="734">
          <cell r="A734" t="str">
            <v xml:space="preserve">06M091 </v>
          </cell>
        </row>
        <row r="735">
          <cell r="A735" t="str">
            <v xml:space="preserve">06M092 </v>
          </cell>
        </row>
        <row r="736">
          <cell r="A736" t="str">
            <v xml:space="preserve">06M093 </v>
          </cell>
        </row>
        <row r="737">
          <cell r="A737" t="str">
            <v xml:space="preserve">06M094 </v>
          </cell>
        </row>
        <row r="738">
          <cell r="A738" t="str">
            <v xml:space="preserve">06M09T </v>
          </cell>
        </row>
        <row r="739">
          <cell r="A739" t="str">
            <v xml:space="preserve">06M101 </v>
          </cell>
        </row>
        <row r="740">
          <cell r="A740" t="str">
            <v xml:space="preserve">06M111 </v>
          </cell>
        </row>
        <row r="741">
          <cell r="A741" t="str">
            <v xml:space="preserve">06M112 </v>
          </cell>
        </row>
        <row r="742">
          <cell r="A742" t="str">
            <v xml:space="preserve">06M113 </v>
          </cell>
        </row>
        <row r="743">
          <cell r="A743" t="str">
            <v xml:space="preserve">06M114 </v>
          </cell>
        </row>
        <row r="744">
          <cell r="A744" t="str">
            <v xml:space="preserve">06M11T </v>
          </cell>
        </row>
        <row r="745">
          <cell r="A745" t="str">
            <v xml:space="preserve">06M121 </v>
          </cell>
        </row>
        <row r="746">
          <cell r="A746" t="str">
            <v xml:space="preserve">06M122 </v>
          </cell>
        </row>
        <row r="747">
          <cell r="A747" t="str">
            <v xml:space="preserve">06M123 </v>
          </cell>
        </row>
        <row r="748">
          <cell r="A748" t="str">
            <v xml:space="preserve">06M12T </v>
          </cell>
        </row>
        <row r="749">
          <cell r="A749" t="str">
            <v xml:space="preserve">06M131 </v>
          </cell>
        </row>
        <row r="750">
          <cell r="A750" t="str">
            <v xml:space="preserve">06M132 </v>
          </cell>
        </row>
        <row r="751">
          <cell r="A751" t="str">
            <v xml:space="preserve">06M133 </v>
          </cell>
        </row>
        <row r="752">
          <cell r="A752" t="str">
            <v xml:space="preserve">06M134 </v>
          </cell>
        </row>
        <row r="753">
          <cell r="A753" t="str">
            <v xml:space="preserve">06M13T </v>
          </cell>
        </row>
        <row r="754">
          <cell r="A754" t="str">
            <v xml:space="preserve">06M141 </v>
          </cell>
        </row>
        <row r="755">
          <cell r="A755" t="str">
            <v xml:space="preserve">06M16Z </v>
          </cell>
        </row>
        <row r="756">
          <cell r="A756" t="str">
            <v xml:space="preserve">06M17T </v>
          </cell>
        </row>
        <row r="757">
          <cell r="A757" t="str">
            <v xml:space="preserve">06M17Z </v>
          </cell>
        </row>
        <row r="758">
          <cell r="A758" t="str">
            <v xml:space="preserve">06M18T </v>
          </cell>
        </row>
        <row r="759">
          <cell r="A759" t="str">
            <v xml:space="preserve">06M18Z </v>
          </cell>
        </row>
        <row r="760">
          <cell r="A760" t="str">
            <v xml:space="preserve">06M191 </v>
          </cell>
        </row>
        <row r="761">
          <cell r="A761" t="str">
            <v xml:space="preserve">06M192 </v>
          </cell>
        </row>
        <row r="762">
          <cell r="A762" t="str">
            <v xml:space="preserve">06M193 </v>
          </cell>
        </row>
        <row r="763">
          <cell r="A763" t="str">
            <v xml:space="preserve">06M194 </v>
          </cell>
        </row>
        <row r="764">
          <cell r="A764" t="str">
            <v xml:space="preserve">06M201 </v>
          </cell>
        </row>
        <row r="765">
          <cell r="A765" t="str">
            <v xml:space="preserve">06M202 </v>
          </cell>
        </row>
        <row r="766">
          <cell r="A766" t="str">
            <v xml:space="preserve">06M203 </v>
          </cell>
        </row>
        <row r="767">
          <cell r="A767" t="str">
            <v xml:space="preserve">06M20T </v>
          </cell>
        </row>
        <row r="768">
          <cell r="A768" t="str">
            <v xml:space="preserve">07C061 </v>
          </cell>
        </row>
        <row r="769">
          <cell r="A769" t="str">
            <v xml:space="preserve">07C062 </v>
          </cell>
        </row>
        <row r="770">
          <cell r="A770" t="str">
            <v xml:space="preserve">07C071 </v>
          </cell>
        </row>
        <row r="771">
          <cell r="A771" t="str">
            <v xml:space="preserve">07C091 </v>
          </cell>
        </row>
        <row r="772">
          <cell r="A772" t="str">
            <v xml:space="preserve">07C092 </v>
          </cell>
        </row>
        <row r="773">
          <cell r="A773" t="str">
            <v xml:space="preserve">07C093 </v>
          </cell>
        </row>
        <row r="774">
          <cell r="A774" t="str">
            <v xml:space="preserve">07C094 </v>
          </cell>
        </row>
        <row r="775">
          <cell r="A775" t="str">
            <v xml:space="preserve">07C101 </v>
          </cell>
        </row>
        <row r="776">
          <cell r="A776" t="str">
            <v xml:space="preserve">07C102 </v>
          </cell>
        </row>
        <row r="777">
          <cell r="A777" t="str">
            <v xml:space="preserve">07C103 </v>
          </cell>
        </row>
        <row r="778">
          <cell r="A778" t="str">
            <v xml:space="preserve">07C104 </v>
          </cell>
        </row>
        <row r="779">
          <cell r="A779" t="str">
            <v xml:space="preserve">07C111 </v>
          </cell>
        </row>
        <row r="780">
          <cell r="A780" t="str">
            <v xml:space="preserve">07C112 </v>
          </cell>
        </row>
        <row r="781">
          <cell r="A781" t="str">
            <v xml:space="preserve">07C113 </v>
          </cell>
        </row>
        <row r="782">
          <cell r="A782" t="str">
            <v xml:space="preserve">07C114 </v>
          </cell>
        </row>
        <row r="783">
          <cell r="A783" t="str">
            <v xml:space="preserve">07C121 </v>
          </cell>
        </row>
        <row r="784">
          <cell r="A784" t="str">
            <v xml:space="preserve">07C122 </v>
          </cell>
        </row>
        <row r="785">
          <cell r="A785" t="str">
            <v xml:space="preserve">07C123 </v>
          </cell>
        </row>
        <row r="786">
          <cell r="A786" t="str">
            <v xml:space="preserve">07C131 </v>
          </cell>
        </row>
        <row r="787">
          <cell r="A787" t="str">
            <v xml:space="preserve">07C132 </v>
          </cell>
        </row>
        <row r="788">
          <cell r="A788" t="str">
            <v xml:space="preserve">07C133 </v>
          </cell>
        </row>
        <row r="789">
          <cell r="A789" t="str">
            <v xml:space="preserve">07C134 </v>
          </cell>
        </row>
        <row r="790">
          <cell r="A790" t="str">
            <v xml:space="preserve">07C141 </v>
          </cell>
        </row>
        <row r="791">
          <cell r="A791" t="str">
            <v xml:space="preserve">07C142 </v>
          </cell>
        </row>
        <row r="792">
          <cell r="A792" t="str">
            <v xml:space="preserve">07C143 </v>
          </cell>
        </row>
        <row r="793">
          <cell r="A793" t="str">
            <v xml:space="preserve">07C144 </v>
          </cell>
        </row>
        <row r="794">
          <cell r="A794" t="str">
            <v xml:space="preserve">07K02Z </v>
          </cell>
        </row>
        <row r="795">
          <cell r="A795" t="str">
            <v xml:space="preserve">07K04J </v>
          </cell>
        </row>
        <row r="796">
          <cell r="A796" t="str">
            <v xml:space="preserve">07M021 </v>
          </cell>
        </row>
        <row r="797">
          <cell r="A797" t="str">
            <v xml:space="preserve">07M022 </v>
          </cell>
        </row>
        <row r="798">
          <cell r="A798" t="str">
            <v xml:space="preserve">07M023 </v>
          </cell>
        </row>
        <row r="799">
          <cell r="A799" t="str">
            <v xml:space="preserve">07M024 </v>
          </cell>
        </row>
        <row r="800">
          <cell r="A800" t="str">
            <v xml:space="preserve">07M02T </v>
          </cell>
        </row>
        <row r="801">
          <cell r="A801" t="str">
            <v xml:space="preserve">07M041 </v>
          </cell>
        </row>
        <row r="802">
          <cell r="A802" t="str">
            <v xml:space="preserve">07M042 </v>
          </cell>
        </row>
        <row r="803">
          <cell r="A803" t="str">
            <v xml:space="preserve">07M043 </v>
          </cell>
        </row>
        <row r="804">
          <cell r="A804" t="str">
            <v xml:space="preserve">07M044 </v>
          </cell>
        </row>
        <row r="805">
          <cell r="A805" t="str">
            <v xml:space="preserve">07M04T </v>
          </cell>
        </row>
        <row r="806">
          <cell r="A806" t="str">
            <v xml:space="preserve">07M061 </v>
          </cell>
        </row>
        <row r="807">
          <cell r="A807" t="str">
            <v xml:space="preserve">07M062 </v>
          </cell>
        </row>
        <row r="808">
          <cell r="A808" t="str">
            <v xml:space="preserve">07M063 </v>
          </cell>
        </row>
        <row r="809">
          <cell r="A809" t="str">
            <v xml:space="preserve">07M064 </v>
          </cell>
        </row>
        <row r="810">
          <cell r="A810" t="str">
            <v xml:space="preserve">07M06T </v>
          </cell>
        </row>
        <row r="811">
          <cell r="A811" t="str">
            <v xml:space="preserve">07M071 </v>
          </cell>
        </row>
        <row r="812">
          <cell r="A812" t="str">
            <v xml:space="preserve">07M072 </v>
          </cell>
        </row>
        <row r="813">
          <cell r="A813" t="str">
            <v xml:space="preserve">07M073 </v>
          </cell>
        </row>
        <row r="814">
          <cell r="A814" t="str">
            <v xml:space="preserve">07M074 </v>
          </cell>
        </row>
        <row r="815">
          <cell r="A815" t="str">
            <v xml:space="preserve">07M07T </v>
          </cell>
        </row>
        <row r="816">
          <cell r="A816" t="str">
            <v xml:space="preserve">07M081 </v>
          </cell>
        </row>
        <row r="817">
          <cell r="A817" t="str">
            <v xml:space="preserve">07M082 </v>
          </cell>
        </row>
        <row r="818">
          <cell r="A818" t="str">
            <v xml:space="preserve">07M083 </v>
          </cell>
        </row>
        <row r="819">
          <cell r="A819" t="str">
            <v xml:space="preserve">07M08T </v>
          </cell>
        </row>
        <row r="820">
          <cell r="A820" t="str">
            <v xml:space="preserve">07M091 </v>
          </cell>
        </row>
        <row r="821">
          <cell r="A821" t="str">
            <v xml:space="preserve">07M092 </v>
          </cell>
        </row>
        <row r="822">
          <cell r="A822" t="str">
            <v xml:space="preserve">07M09T </v>
          </cell>
        </row>
        <row r="823">
          <cell r="A823" t="str">
            <v xml:space="preserve">07M101 </v>
          </cell>
        </row>
        <row r="824">
          <cell r="A824" t="str">
            <v xml:space="preserve">07M102 </v>
          </cell>
        </row>
        <row r="825">
          <cell r="A825" t="str">
            <v xml:space="preserve">07M103 </v>
          </cell>
        </row>
        <row r="826">
          <cell r="A826" t="str">
            <v xml:space="preserve">07M104 </v>
          </cell>
        </row>
        <row r="827">
          <cell r="A827" t="str">
            <v xml:space="preserve">07M10T </v>
          </cell>
        </row>
        <row r="828">
          <cell r="A828" t="str">
            <v xml:space="preserve">07M111 </v>
          </cell>
        </row>
        <row r="829">
          <cell r="A829" t="str">
            <v xml:space="preserve">07M112 </v>
          </cell>
        </row>
        <row r="830">
          <cell r="A830" t="str">
            <v xml:space="preserve">07M113 </v>
          </cell>
        </row>
        <row r="831">
          <cell r="A831" t="str">
            <v xml:space="preserve">07M11T </v>
          </cell>
        </row>
        <row r="832">
          <cell r="A832" t="str">
            <v xml:space="preserve">07M121 </v>
          </cell>
        </row>
        <row r="833">
          <cell r="A833" t="str">
            <v xml:space="preserve">07M122 </v>
          </cell>
        </row>
        <row r="834">
          <cell r="A834" t="str">
            <v xml:space="preserve">07M13Z </v>
          </cell>
        </row>
        <row r="835">
          <cell r="A835" t="str">
            <v xml:space="preserve">07M14T </v>
          </cell>
        </row>
        <row r="836">
          <cell r="A836" t="str">
            <v xml:space="preserve">07M14Z </v>
          </cell>
        </row>
        <row r="837">
          <cell r="A837" t="str">
            <v xml:space="preserve">07M151 </v>
          </cell>
        </row>
        <row r="838">
          <cell r="A838" t="str">
            <v xml:space="preserve">07M152 </v>
          </cell>
        </row>
        <row r="839">
          <cell r="A839" t="str">
            <v xml:space="preserve">07M153 </v>
          </cell>
        </row>
        <row r="840">
          <cell r="A840" t="str">
            <v xml:space="preserve">07M154 </v>
          </cell>
        </row>
        <row r="841">
          <cell r="A841" t="str">
            <v xml:space="preserve">07M15T </v>
          </cell>
        </row>
        <row r="842">
          <cell r="A842" t="str">
            <v xml:space="preserve">08C021 </v>
          </cell>
        </row>
        <row r="843">
          <cell r="A843" t="str">
            <v xml:space="preserve">08C022 </v>
          </cell>
        </row>
        <row r="844">
          <cell r="A844" t="str">
            <v xml:space="preserve">08C041 </v>
          </cell>
        </row>
        <row r="845">
          <cell r="A845" t="str">
            <v xml:space="preserve">08C042 </v>
          </cell>
        </row>
        <row r="846">
          <cell r="A846" t="str">
            <v xml:space="preserve">08C043 </v>
          </cell>
        </row>
        <row r="847">
          <cell r="A847" t="str">
            <v xml:space="preserve">08C061 </v>
          </cell>
        </row>
        <row r="848">
          <cell r="A848" t="str">
            <v xml:space="preserve">08C062 </v>
          </cell>
        </row>
        <row r="849">
          <cell r="A849" t="str">
            <v xml:space="preserve">08C063 </v>
          </cell>
        </row>
        <row r="850">
          <cell r="A850" t="str">
            <v xml:space="preserve">08C121 </v>
          </cell>
        </row>
        <row r="851">
          <cell r="A851" t="str">
            <v xml:space="preserve">08C12J </v>
          </cell>
        </row>
        <row r="852">
          <cell r="A852" t="str">
            <v xml:space="preserve">08C131 </v>
          </cell>
        </row>
        <row r="853">
          <cell r="A853" t="str">
            <v xml:space="preserve">08C13J </v>
          </cell>
        </row>
        <row r="854">
          <cell r="A854" t="str">
            <v xml:space="preserve">08C141 </v>
          </cell>
        </row>
        <row r="855">
          <cell r="A855" t="str">
            <v xml:space="preserve">08C142 </v>
          </cell>
        </row>
        <row r="856">
          <cell r="A856" t="str">
            <v xml:space="preserve">08C14J </v>
          </cell>
        </row>
        <row r="857">
          <cell r="A857" t="str">
            <v xml:space="preserve">08C201 </v>
          </cell>
        </row>
        <row r="858">
          <cell r="A858" t="str">
            <v xml:space="preserve">08C20J </v>
          </cell>
        </row>
        <row r="859">
          <cell r="A859" t="str">
            <v xml:space="preserve">08C211 </v>
          </cell>
        </row>
        <row r="860">
          <cell r="A860" t="str">
            <v xml:space="preserve">08C212 </v>
          </cell>
        </row>
        <row r="861">
          <cell r="A861" t="str">
            <v xml:space="preserve">08C213 </v>
          </cell>
        </row>
        <row r="862">
          <cell r="A862" t="str">
            <v xml:space="preserve">08C21J </v>
          </cell>
        </row>
        <row r="863">
          <cell r="A863" t="str">
            <v xml:space="preserve">08C221 </v>
          </cell>
        </row>
        <row r="864">
          <cell r="A864" t="str">
            <v xml:space="preserve">08C222 </v>
          </cell>
        </row>
        <row r="865">
          <cell r="A865" t="str">
            <v xml:space="preserve">08C223 </v>
          </cell>
        </row>
        <row r="866">
          <cell r="A866" t="str">
            <v xml:space="preserve">08C224 </v>
          </cell>
        </row>
        <row r="867">
          <cell r="A867" t="str">
            <v xml:space="preserve">08C241 </v>
          </cell>
        </row>
        <row r="868">
          <cell r="A868" t="str">
            <v xml:space="preserve">08C242 </v>
          </cell>
        </row>
        <row r="869">
          <cell r="A869" t="str">
            <v xml:space="preserve">08C243 </v>
          </cell>
        </row>
        <row r="870">
          <cell r="A870" t="str">
            <v xml:space="preserve">08C244 </v>
          </cell>
        </row>
        <row r="871">
          <cell r="A871" t="str">
            <v xml:space="preserve">08C251 </v>
          </cell>
        </row>
        <row r="872">
          <cell r="A872" t="str">
            <v xml:space="preserve">08C252 </v>
          </cell>
        </row>
        <row r="873">
          <cell r="A873" t="str">
            <v xml:space="preserve">08C253 </v>
          </cell>
        </row>
        <row r="874">
          <cell r="A874" t="str">
            <v xml:space="preserve">08C271 </v>
          </cell>
        </row>
        <row r="875">
          <cell r="A875" t="str">
            <v xml:space="preserve">08C272 </v>
          </cell>
        </row>
        <row r="876">
          <cell r="A876" t="str">
            <v xml:space="preserve">08C273 </v>
          </cell>
        </row>
        <row r="877">
          <cell r="A877" t="str">
            <v xml:space="preserve">08C274 </v>
          </cell>
        </row>
        <row r="878">
          <cell r="A878" t="str">
            <v xml:space="preserve">08C281 </v>
          </cell>
        </row>
        <row r="879">
          <cell r="A879" t="str">
            <v xml:space="preserve">08C282 </v>
          </cell>
        </row>
        <row r="880">
          <cell r="A880" t="str">
            <v xml:space="preserve">08C283 </v>
          </cell>
        </row>
        <row r="881">
          <cell r="A881" t="str">
            <v xml:space="preserve">08C284 </v>
          </cell>
        </row>
        <row r="882">
          <cell r="A882" t="str">
            <v xml:space="preserve">08C291 </v>
          </cell>
        </row>
        <row r="883">
          <cell r="A883" t="str">
            <v xml:space="preserve">08C292 </v>
          </cell>
        </row>
        <row r="884">
          <cell r="A884" t="str">
            <v xml:space="preserve">08C293 </v>
          </cell>
        </row>
        <row r="885">
          <cell r="A885" t="str">
            <v xml:space="preserve">08C311 </v>
          </cell>
        </row>
        <row r="886">
          <cell r="A886" t="str">
            <v xml:space="preserve">08C312 </v>
          </cell>
        </row>
        <row r="887">
          <cell r="A887" t="str">
            <v xml:space="preserve">08C321 </v>
          </cell>
        </row>
        <row r="888">
          <cell r="A888" t="str">
            <v xml:space="preserve">08C322 </v>
          </cell>
        </row>
        <row r="889">
          <cell r="A889" t="str">
            <v xml:space="preserve">08C323 </v>
          </cell>
        </row>
        <row r="890">
          <cell r="A890" t="str">
            <v xml:space="preserve">08C324 </v>
          </cell>
        </row>
        <row r="891">
          <cell r="A891" t="str">
            <v xml:space="preserve">08C32J </v>
          </cell>
        </row>
        <row r="892">
          <cell r="A892" t="str">
            <v xml:space="preserve">08C331 </v>
          </cell>
        </row>
        <row r="893">
          <cell r="A893" t="str">
            <v xml:space="preserve">08C332 </v>
          </cell>
        </row>
        <row r="894">
          <cell r="A894" t="str">
            <v xml:space="preserve">08C341 </v>
          </cell>
        </row>
        <row r="895">
          <cell r="A895" t="str">
            <v xml:space="preserve">08C342 </v>
          </cell>
        </row>
        <row r="896">
          <cell r="A896" t="str">
            <v xml:space="preserve">08C351 </v>
          </cell>
        </row>
        <row r="897">
          <cell r="A897" t="str">
            <v xml:space="preserve">08C352 </v>
          </cell>
        </row>
        <row r="898">
          <cell r="A898" t="str">
            <v xml:space="preserve">08C353 </v>
          </cell>
        </row>
        <row r="899">
          <cell r="A899" t="str">
            <v xml:space="preserve">08C35J </v>
          </cell>
        </row>
        <row r="900">
          <cell r="A900" t="str">
            <v xml:space="preserve">08C361 </v>
          </cell>
        </row>
        <row r="901">
          <cell r="A901" t="str">
            <v xml:space="preserve">08C36J </v>
          </cell>
        </row>
        <row r="902">
          <cell r="A902" t="str">
            <v xml:space="preserve">08C371 </v>
          </cell>
        </row>
        <row r="903">
          <cell r="A903" t="str">
            <v xml:space="preserve">08C372 </v>
          </cell>
        </row>
        <row r="904">
          <cell r="A904" t="str">
            <v xml:space="preserve">08C373 </v>
          </cell>
        </row>
        <row r="905">
          <cell r="A905" t="str">
            <v xml:space="preserve">08C37J </v>
          </cell>
        </row>
        <row r="906">
          <cell r="A906" t="str">
            <v xml:space="preserve">08C381 </v>
          </cell>
        </row>
        <row r="907">
          <cell r="A907" t="str">
            <v xml:space="preserve">08C382 </v>
          </cell>
        </row>
        <row r="908">
          <cell r="A908" t="str">
            <v xml:space="preserve">08C38J </v>
          </cell>
        </row>
        <row r="909">
          <cell r="A909" t="str">
            <v xml:space="preserve">08C391 </v>
          </cell>
        </row>
        <row r="910">
          <cell r="A910" t="str">
            <v xml:space="preserve">08C392 </v>
          </cell>
        </row>
        <row r="911">
          <cell r="A911" t="str">
            <v xml:space="preserve">08C393 </v>
          </cell>
        </row>
        <row r="912">
          <cell r="A912" t="str">
            <v xml:space="preserve">08C394 </v>
          </cell>
        </row>
        <row r="913">
          <cell r="A913" t="str">
            <v xml:space="preserve">08C39J </v>
          </cell>
        </row>
        <row r="914">
          <cell r="A914" t="str">
            <v xml:space="preserve">08C401 </v>
          </cell>
        </row>
        <row r="915">
          <cell r="A915" t="str">
            <v xml:space="preserve">08C402 </v>
          </cell>
        </row>
        <row r="916">
          <cell r="A916" t="str">
            <v xml:space="preserve">08C40J </v>
          </cell>
        </row>
        <row r="917">
          <cell r="A917" t="str">
            <v xml:space="preserve">08C411 </v>
          </cell>
        </row>
        <row r="918">
          <cell r="A918" t="str">
            <v xml:space="preserve">08C412 </v>
          </cell>
        </row>
        <row r="919">
          <cell r="A919" t="str">
            <v xml:space="preserve">08C41J </v>
          </cell>
        </row>
        <row r="920">
          <cell r="A920" t="str">
            <v xml:space="preserve">08C421 </v>
          </cell>
        </row>
        <row r="921">
          <cell r="A921" t="str">
            <v xml:space="preserve">08C422 </v>
          </cell>
        </row>
        <row r="922">
          <cell r="A922" t="str">
            <v xml:space="preserve">08C423 </v>
          </cell>
        </row>
        <row r="923">
          <cell r="A923" t="str">
            <v xml:space="preserve">08C42J </v>
          </cell>
        </row>
        <row r="924">
          <cell r="A924" t="str">
            <v xml:space="preserve">08C431 </v>
          </cell>
        </row>
        <row r="925">
          <cell r="A925" t="str">
            <v xml:space="preserve">08C432 </v>
          </cell>
        </row>
        <row r="926">
          <cell r="A926" t="str">
            <v xml:space="preserve">08C43J </v>
          </cell>
        </row>
        <row r="927">
          <cell r="A927" t="str">
            <v xml:space="preserve">08C441 </v>
          </cell>
        </row>
        <row r="928">
          <cell r="A928" t="str">
            <v xml:space="preserve">08C442 </v>
          </cell>
        </row>
        <row r="929">
          <cell r="A929" t="str">
            <v xml:space="preserve">08C44J </v>
          </cell>
        </row>
        <row r="930">
          <cell r="A930" t="str">
            <v xml:space="preserve">08C451 </v>
          </cell>
        </row>
        <row r="931">
          <cell r="A931" t="str">
            <v xml:space="preserve">08C45J </v>
          </cell>
        </row>
        <row r="932">
          <cell r="A932" t="str">
            <v xml:space="preserve">08C461 </v>
          </cell>
        </row>
        <row r="933">
          <cell r="A933" t="str">
            <v xml:space="preserve">08C462 </v>
          </cell>
        </row>
        <row r="934">
          <cell r="A934" t="str">
            <v xml:space="preserve">08C463 </v>
          </cell>
        </row>
        <row r="935">
          <cell r="A935" t="str">
            <v xml:space="preserve">08C464 </v>
          </cell>
        </row>
        <row r="936">
          <cell r="A936" t="str">
            <v xml:space="preserve">08C46J </v>
          </cell>
        </row>
        <row r="937">
          <cell r="A937" t="str">
            <v xml:space="preserve">08C471 </v>
          </cell>
        </row>
        <row r="938">
          <cell r="A938" t="str">
            <v xml:space="preserve">08C472 </v>
          </cell>
        </row>
        <row r="939">
          <cell r="A939" t="str">
            <v xml:space="preserve">08C473 </v>
          </cell>
        </row>
        <row r="940">
          <cell r="A940" t="str">
            <v xml:space="preserve">08C474 </v>
          </cell>
        </row>
        <row r="941">
          <cell r="A941" t="str">
            <v xml:space="preserve">08C481 </v>
          </cell>
        </row>
        <row r="942">
          <cell r="A942" t="str">
            <v xml:space="preserve">08C482 </v>
          </cell>
        </row>
        <row r="943">
          <cell r="A943" t="str">
            <v xml:space="preserve">08C483 </v>
          </cell>
        </row>
        <row r="944">
          <cell r="A944" t="str">
            <v xml:space="preserve">08C484 </v>
          </cell>
        </row>
        <row r="945">
          <cell r="A945" t="str">
            <v xml:space="preserve">08C491 </v>
          </cell>
        </row>
        <row r="946">
          <cell r="A946" t="str">
            <v xml:space="preserve">08C492 </v>
          </cell>
        </row>
        <row r="947">
          <cell r="A947" t="str">
            <v xml:space="preserve">08C493 </v>
          </cell>
        </row>
        <row r="948">
          <cell r="A948" t="str">
            <v xml:space="preserve">08C494 </v>
          </cell>
        </row>
        <row r="949">
          <cell r="A949" t="str">
            <v xml:space="preserve">08C501 </v>
          </cell>
        </row>
        <row r="950">
          <cell r="A950" t="str">
            <v xml:space="preserve">08C502 </v>
          </cell>
        </row>
        <row r="951">
          <cell r="A951" t="str">
            <v xml:space="preserve">08C503 </v>
          </cell>
        </row>
        <row r="952">
          <cell r="A952" t="str">
            <v xml:space="preserve">08C511 </v>
          </cell>
        </row>
        <row r="953">
          <cell r="A953" t="str">
            <v xml:space="preserve">08C512 </v>
          </cell>
        </row>
        <row r="954">
          <cell r="A954" t="str">
            <v xml:space="preserve">08C513 </v>
          </cell>
        </row>
        <row r="955">
          <cell r="A955" t="str">
            <v xml:space="preserve">08C514 </v>
          </cell>
        </row>
        <row r="956">
          <cell r="A956" t="str">
            <v xml:space="preserve">08C521 </v>
          </cell>
        </row>
        <row r="957">
          <cell r="A957" t="str">
            <v xml:space="preserve">08C522 </v>
          </cell>
        </row>
        <row r="958">
          <cell r="A958" t="str">
            <v xml:space="preserve">08C523 </v>
          </cell>
        </row>
        <row r="959">
          <cell r="A959" t="str">
            <v xml:space="preserve">08C524 </v>
          </cell>
        </row>
        <row r="960">
          <cell r="A960" t="str">
            <v xml:space="preserve">08C531 </v>
          </cell>
        </row>
        <row r="961">
          <cell r="A961" t="str">
            <v xml:space="preserve">08C532 </v>
          </cell>
        </row>
        <row r="962">
          <cell r="A962" t="str">
            <v xml:space="preserve">08C533 </v>
          </cell>
        </row>
        <row r="963">
          <cell r="A963" t="str">
            <v xml:space="preserve">08C541 </v>
          </cell>
        </row>
        <row r="964">
          <cell r="A964" t="str">
            <v xml:space="preserve">08C54J </v>
          </cell>
        </row>
        <row r="965">
          <cell r="A965" t="str">
            <v xml:space="preserve">08C551 </v>
          </cell>
        </row>
        <row r="966">
          <cell r="A966" t="str">
            <v xml:space="preserve">08C552 </v>
          </cell>
        </row>
        <row r="967">
          <cell r="A967" t="str">
            <v xml:space="preserve">08C561 </v>
          </cell>
        </row>
        <row r="968">
          <cell r="A968" t="str">
            <v xml:space="preserve">08C562 </v>
          </cell>
        </row>
        <row r="969">
          <cell r="A969" t="str">
            <v xml:space="preserve">08C563 </v>
          </cell>
        </row>
        <row r="970">
          <cell r="A970" t="str">
            <v xml:space="preserve">08C564 </v>
          </cell>
        </row>
        <row r="971">
          <cell r="A971" t="str">
            <v xml:space="preserve">08K02J </v>
          </cell>
        </row>
        <row r="972">
          <cell r="A972" t="str">
            <v xml:space="preserve">08K031 </v>
          </cell>
        </row>
        <row r="973">
          <cell r="A973" t="str">
            <v xml:space="preserve">08K041 </v>
          </cell>
        </row>
        <row r="974">
          <cell r="A974" t="str">
            <v xml:space="preserve">08K042 </v>
          </cell>
        </row>
        <row r="975">
          <cell r="A975" t="str">
            <v xml:space="preserve">08M041 </v>
          </cell>
        </row>
        <row r="976">
          <cell r="A976" t="str">
            <v xml:space="preserve">08M042 </v>
          </cell>
        </row>
        <row r="977">
          <cell r="A977" t="str">
            <v xml:space="preserve">08M043 </v>
          </cell>
        </row>
        <row r="978">
          <cell r="A978" t="str">
            <v xml:space="preserve">08M04T </v>
          </cell>
        </row>
        <row r="979">
          <cell r="A979" t="str">
            <v xml:space="preserve">08M051 </v>
          </cell>
        </row>
        <row r="980">
          <cell r="A980" t="str">
            <v xml:space="preserve">08M052 </v>
          </cell>
        </row>
        <row r="981">
          <cell r="A981" t="str">
            <v xml:space="preserve">08M053 </v>
          </cell>
        </row>
        <row r="982">
          <cell r="A982" t="str">
            <v xml:space="preserve">08M05T </v>
          </cell>
        </row>
        <row r="983">
          <cell r="A983" t="str">
            <v xml:space="preserve">08M061 </v>
          </cell>
        </row>
        <row r="984">
          <cell r="A984" t="str">
            <v xml:space="preserve">08M06T </v>
          </cell>
        </row>
        <row r="985">
          <cell r="A985" t="str">
            <v xml:space="preserve">08M071 </v>
          </cell>
        </row>
        <row r="986">
          <cell r="A986" t="str">
            <v xml:space="preserve">08M072 </v>
          </cell>
        </row>
        <row r="987">
          <cell r="A987" t="str">
            <v xml:space="preserve">08M073 </v>
          </cell>
        </row>
        <row r="988">
          <cell r="A988" t="str">
            <v xml:space="preserve">08M07T </v>
          </cell>
        </row>
        <row r="989">
          <cell r="A989" t="str">
            <v xml:space="preserve">08M081 </v>
          </cell>
        </row>
        <row r="990">
          <cell r="A990" t="str">
            <v xml:space="preserve">08M08T </v>
          </cell>
        </row>
        <row r="991">
          <cell r="A991" t="str">
            <v xml:space="preserve">08M091 </v>
          </cell>
        </row>
        <row r="992">
          <cell r="A992" t="str">
            <v xml:space="preserve">08M092 </v>
          </cell>
        </row>
        <row r="993">
          <cell r="A993" t="str">
            <v xml:space="preserve">08M093 </v>
          </cell>
        </row>
        <row r="994">
          <cell r="A994" t="str">
            <v xml:space="preserve">08M09T </v>
          </cell>
        </row>
        <row r="995">
          <cell r="A995" t="str">
            <v xml:space="preserve">08M101 </v>
          </cell>
        </row>
        <row r="996">
          <cell r="A996" t="str">
            <v xml:space="preserve">08M102 </v>
          </cell>
        </row>
        <row r="997">
          <cell r="A997" t="str">
            <v xml:space="preserve">08M103 </v>
          </cell>
        </row>
        <row r="998">
          <cell r="A998" t="str">
            <v xml:space="preserve">08M104 </v>
          </cell>
        </row>
        <row r="999">
          <cell r="A999" t="str">
            <v xml:space="preserve">08M10T </v>
          </cell>
        </row>
        <row r="1000">
          <cell r="A1000" t="str">
            <v xml:space="preserve">08M141 </v>
          </cell>
        </row>
        <row r="1001">
          <cell r="A1001" t="str">
            <v xml:space="preserve">08M142 </v>
          </cell>
        </row>
        <row r="1002">
          <cell r="A1002" t="str">
            <v xml:space="preserve">08M143 </v>
          </cell>
        </row>
        <row r="1003">
          <cell r="A1003" t="str">
            <v xml:space="preserve">08M144 </v>
          </cell>
        </row>
        <row r="1004">
          <cell r="A1004" t="str">
            <v xml:space="preserve">08M14T </v>
          </cell>
        </row>
        <row r="1005">
          <cell r="A1005" t="str">
            <v xml:space="preserve">08M151 </v>
          </cell>
        </row>
        <row r="1006">
          <cell r="A1006" t="str">
            <v xml:space="preserve">08M152 </v>
          </cell>
        </row>
        <row r="1007">
          <cell r="A1007" t="str">
            <v xml:space="preserve">08M153 </v>
          </cell>
        </row>
        <row r="1008">
          <cell r="A1008" t="str">
            <v xml:space="preserve">08M154 </v>
          </cell>
        </row>
        <row r="1009">
          <cell r="A1009" t="str">
            <v xml:space="preserve">08M15T </v>
          </cell>
        </row>
        <row r="1010">
          <cell r="A1010" t="str">
            <v xml:space="preserve">08M181 </v>
          </cell>
        </row>
        <row r="1011">
          <cell r="A1011" t="str">
            <v xml:space="preserve">08M182 </v>
          </cell>
        </row>
        <row r="1012">
          <cell r="A1012" t="str">
            <v xml:space="preserve">08M183 </v>
          </cell>
        </row>
        <row r="1013">
          <cell r="A1013" t="str">
            <v xml:space="preserve">08M18T </v>
          </cell>
        </row>
        <row r="1014">
          <cell r="A1014" t="str">
            <v xml:space="preserve">08M191 </v>
          </cell>
        </row>
        <row r="1015">
          <cell r="A1015" t="str">
            <v xml:space="preserve">08M192 </v>
          </cell>
        </row>
        <row r="1016">
          <cell r="A1016" t="str">
            <v xml:space="preserve">08M193 </v>
          </cell>
        </row>
        <row r="1017">
          <cell r="A1017" t="str">
            <v xml:space="preserve">08M194 </v>
          </cell>
        </row>
        <row r="1018">
          <cell r="A1018" t="str">
            <v xml:space="preserve">08M19T </v>
          </cell>
        </row>
        <row r="1019">
          <cell r="A1019" t="str">
            <v xml:space="preserve">08M201 </v>
          </cell>
        </row>
        <row r="1020">
          <cell r="A1020" t="str">
            <v xml:space="preserve">08M211 </v>
          </cell>
        </row>
        <row r="1021">
          <cell r="A1021" t="str">
            <v xml:space="preserve">08M212 </v>
          </cell>
        </row>
        <row r="1022">
          <cell r="A1022" t="str">
            <v xml:space="preserve">08M213 </v>
          </cell>
        </row>
        <row r="1023">
          <cell r="A1023" t="str">
            <v xml:space="preserve">08M221 </v>
          </cell>
        </row>
        <row r="1024">
          <cell r="A1024" t="str">
            <v xml:space="preserve">08M222 </v>
          </cell>
        </row>
        <row r="1025">
          <cell r="A1025" t="str">
            <v xml:space="preserve">08M231 </v>
          </cell>
        </row>
        <row r="1026">
          <cell r="A1026" t="str">
            <v xml:space="preserve">08M241 </v>
          </cell>
        </row>
        <row r="1027">
          <cell r="A1027" t="str">
            <v xml:space="preserve">08M242 </v>
          </cell>
        </row>
        <row r="1028">
          <cell r="A1028" t="str">
            <v xml:space="preserve">08M243 </v>
          </cell>
        </row>
        <row r="1029">
          <cell r="A1029" t="str">
            <v xml:space="preserve">08M24T </v>
          </cell>
        </row>
        <row r="1030">
          <cell r="A1030" t="str">
            <v xml:space="preserve">08M251 </v>
          </cell>
        </row>
        <row r="1031">
          <cell r="A1031" t="str">
            <v xml:space="preserve">08M252 </v>
          </cell>
        </row>
        <row r="1032">
          <cell r="A1032" t="str">
            <v xml:space="preserve">08M253 </v>
          </cell>
        </row>
        <row r="1033">
          <cell r="A1033" t="str">
            <v xml:space="preserve">08M254 </v>
          </cell>
        </row>
        <row r="1034">
          <cell r="A1034" t="str">
            <v xml:space="preserve">08M25T </v>
          </cell>
        </row>
        <row r="1035">
          <cell r="A1035" t="str">
            <v xml:space="preserve">08M261 </v>
          </cell>
        </row>
        <row r="1036">
          <cell r="A1036" t="str">
            <v xml:space="preserve">08M262 </v>
          </cell>
        </row>
        <row r="1037">
          <cell r="A1037" t="str">
            <v xml:space="preserve">08M263 </v>
          </cell>
        </row>
        <row r="1038">
          <cell r="A1038" t="str">
            <v xml:space="preserve">08M264 </v>
          </cell>
        </row>
        <row r="1039">
          <cell r="A1039" t="str">
            <v xml:space="preserve">08M271 </v>
          </cell>
        </row>
        <row r="1040">
          <cell r="A1040" t="str">
            <v xml:space="preserve">08M272 </v>
          </cell>
        </row>
        <row r="1041">
          <cell r="A1041" t="str">
            <v xml:space="preserve">08M273 </v>
          </cell>
        </row>
        <row r="1042">
          <cell r="A1042" t="str">
            <v xml:space="preserve">08M27T </v>
          </cell>
        </row>
        <row r="1043">
          <cell r="A1043" t="str">
            <v xml:space="preserve">08M281 </v>
          </cell>
        </row>
        <row r="1044">
          <cell r="A1044" t="str">
            <v xml:space="preserve">08M282 </v>
          </cell>
        </row>
        <row r="1045">
          <cell r="A1045" t="str">
            <v xml:space="preserve">08M283 </v>
          </cell>
        </row>
        <row r="1046">
          <cell r="A1046" t="str">
            <v xml:space="preserve">08M28T </v>
          </cell>
        </row>
        <row r="1047">
          <cell r="A1047" t="str">
            <v xml:space="preserve">08M291 </v>
          </cell>
        </row>
        <row r="1048">
          <cell r="A1048" t="str">
            <v xml:space="preserve">08M292 </v>
          </cell>
        </row>
        <row r="1049">
          <cell r="A1049" t="str">
            <v xml:space="preserve">08M293 </v>
          </cell>
        </row>
        <row r="1050">
          <cell r="A1050" t="str">
            <v xml:space="preserve">08M29T </v>
          </cell>
        </row>
        <row r="1051">
          <cell r="A1051" t="str">
            <v xml:space="preserve">08M301 </v>
          </cell>
        </row>
        <row r="1052">
          <cell r="A1052" t="str">
            <v xml:space="preserve">08M302 </v>
          </cell>
        </row>
        <row r="1053">
          <cell r="A1053" t="str">
            <v xml:space="preserve">08M30T </v>
          </cell>
        </row>
        <row r="1054">
          <cell r="A1054" t="str">
            <v xml:space="preserve">08M311 </v>
          </cell>
        </row>
        <row r="1055">
          <cell r="A1055" t="str">
            <v xml:space="preserve">08M312 </v>
          </cell>
        </row>
        <row r="1056">
          <cell r="A1056" t="str">
            <v xml:space="preserve">08M313 </v>
          </cell>
        </row>
        <row r="1057">
          <cell r="A1057" t="str">
            <v xml:space="preserve">08M314 </v>
          </cell>
        </row>
        <row r="1058">
          <cell r="A1058" t="str">
            <v xml:space="preserve">08M31T </v>
          </cell>
        </row>
        <row r="1059">
          <cell r="A1059" t="str">
            <v xml:space="preserve">08M321 </v>
          </cell>
        </row>
        <row r="1060">
          <cell r="A1060" t="str">
            <v xml:space="preserve">08M322 </v>
          </cell>
        </row>
        <row r="1061">
          <cell r="A1061" t="str">
            <v xml:space="preserve">08M323 </v>
          </cell>
        </row>
        <row r="1062">
          <cell r="A1062" t="str">
            <v xml:space="preserve">08M324 </v>
          </cell>
        </row>
        <row r="1063">
          <cell r="A1063" t="str">
            <v xml:space="preserve">08M32T </v>
          </cell>
        </row>
        <row r="1064">
          <cell r="A1064" t="str">
            <v xml:space="preserve">08M331 </v>
          </cell>
        </row>
        <row r="1065">
          <cell r="A1065" t="str">
            <v xml:space="preserve">08M33T </v>
          </cell>
        </row>
        <row r="1066">
          <cell r="A1066" t="str">
            <v xml:space="preserve">08M341 </v>
          </cell>
        </row>
        <row r="1067">
          <cell r="A1067" t="str">
            <v xml:space="preserve">08M342 </v>
          </cell>
        </row>
        <row r="1068">
          <cell r="A1068" t="str">
            <v xml:space="preserve">08M34T </v>
          </cell>
        </row>
        <row r="1069">
          <cell r="A1069" t="str">
            <v xml:space="preserve">08M35Z </v>
          </cell>
        </row>
        <row r="1070">
          <cell r="A1070" t="str">
            <v xml:space="preserve">08M36T </v>
          </cell>
        </row>
        <row r="1071">
          <cell r="A1071" t="str">
            <v xml:space="preserve">08M36Z </v>
          </cell>
        </row>
        <row r="1072">
          <cell r="A1072" t="str">
            <v xml:space="preserve">08M371 </v>
          </cell>
        </row>
        <row r="1073">
          <cell r="A1073" t="str">
            <v xml:space="preserve">08M372 </v>
          </cell>
        </row>
        <row r="1074">
          <cell r="A1074" t="str">
            <v xml:space="preserve">08M373 </v>
          </cell>
        </row>
        <row r="1075">
          <cell r="A1075" t="str">
            <v xml:space="preserve">08M37T </v>
          </cell>
        </row>
        <row r="1076">
          <cell r="A1076" t="str">
            <v xml:space="preserve">08M381 </v>
          </cell>
        </row>
        <row r="1077">
          <cell r="A1077" t="str">
            <v xml:space="preserve">08M38T </v>
          </cell>
        </row>
        <row r="1078">
          <cell r="A1078" t="str">
            <v xml:space="preserve">09C021 </v>
          </cell>
        </row>
        <row r="1079">
          <cell r="A1079" t="str">
            <v xml:space="preserve">09C022 </v>
          </cell>
        </row>
        <row r="1080">
          <cell r="A1080" t="str">
            <v xml:space="preserve">09C023 </v>
          </cell>
        </row>
        <row r="1081">
          <cell r="A1081" t="str">
            <v xml:space="preserve">09C024 </v>
          </cell>
        </row>
        <row r="1082">
          <cell r="A1082" t="str">
            <v xml:space="preserve">09C02J </v>
          </cell>
        </row>
        <row r="1083">
          <cell r="A1083" t="str">
            <v xml:space="preserve">09C031 </v>
          </cell>
        </row>
        <row r="1084">
          <cell r="A1084" t="str">
            <v xml:space="preserve">09C032 </v>
          </cell>
        </row>
        <row r="1085">
          <cell r="A1085" t="str">
            <v xml:space="preserve">09C033 </v>
          </cell>
        </row>
        <row r="1086">
          <cell r="A1086" t="str">
            <v xml:space="preserve">09C034 </v>
          </cell>
        </row>
        <row r="1087">
          <cell r="A1087" t="str">
            <v xml:space="preserve">09C03J </v>
          </cell>
        </row>
        <row r="1088">
          <cell r="A1088" t="str">
            <v xml:space="preserve">09C041 </v>
          </cell>
        </row>
        <row r="1089">
          <cell r="A1089" t="str">
            <v xml:space="preserve">09C042 </v>
          </cell>
        </row>
        <row r="1090">
          <cell r="A1090" t="str">
            <v xml:space="preserve">09C043 </v>
          </cell>
        </row>
        <row r="1091">
          <cell r="A1091" t="str">
            <v xml:space="preserve">09C051 </v>
          </cell>
        </row>
        <row r="1092">
          <cell r="A1092" t="str">
            <v xml:space="preserve">09C052 </v>
          </cell>
        </row>
        <row r="1093">
          <cell r="A1093" t="str">
            <v xml:space="preserve">09C053 </v>
          </cell>
        </row>
        <row r="1094">
          <cell r="A1094" t="str">
            <v xml:space="preserve">09C05J </v>
          </cell>
        </row>
        <row r="1095">
          <cell r="A1095" t="str">
            <v xml:space="preserve">09C061 </v>
          </cell>
        </row>
        <row r="1096">
          <cell r="A1096" t="str">
            <v xml:space="preserve">09C062 </v>
          </cell>
        </row>
        <row r="1097">
          <cell r="A1097" t="str">
            <v xml:space="preserve">09C063 </v>
          </cell>
        </row>
        <row r="1098">
          <cell r="A1098" t="str">
            <v xml:space="preserve">09C06T </v>
          </cell>
        </row>
        <row r="1099">
          <cell r="A1099" t="str">
            <v xml:space="preserve">09C071 </v>
          </cell>
        </row>
        <row r="1100">
          <cell r="A1100" t="str">
            <v xml:space="preserve">09C07J </v>
          </cell>
        </row>
        <row r="1101">
          <cell r="A1101" t="str">
            <v xml:space="preserve">09C081 </v>
          </cell>
        </row>
        <row r="1102">
          <cell r="A1102" t="str">
            <v xml:space="preserve">09C08J </v>
          </cell>
        </row>
        <row r="1103">
          <cell r="A1103" t="str">
            <v xml:space="preserve">09C091 </v>
          </cell>
        </row>
        <row r="1104">
          <cell r="A1104" t="str">
            <v xml:space="preserve">09C092 </v>
          </cell>
        </row>
        <row r="1105">
          <cell r="A1105" t="str">
            <v xml:space="preserve">09C09J </v>
          </cell>
        </row>
        <row r="1106">
          <cell r="A1106" t="str">
            <v xml:space="preserve">09C101 </v>
          </cell>
        </row>
        <row r="1107">
          <cell r="A1107" t="str">
            <v xml:space="preserve">09C102 </v>
          </cell>
        </row>
        <row r="1108">
          <cell r="A1108" t="str">
            <v xml:space="preserve">09C103 </v>
          </cell>
        </row>
        <row r="1109">
          <cell r="A1109" t="str">
            <v xml:space="preserve">09C104 </v>
          </cell>
        </row>
        <row r="1110">
          <cell r="A1110" t="str">
            <v xml:space="preserve">09C10J </v>
          </cell>
        </row>
        <row r="1111">
          <cell r="A1111" t="str">
            <v xml:space="preserve">09C111 </v>
          </cell>
        </row>
        <row r="1112">
          <cell r="A1112" t="str">
            <v xml:space="preserve">09C112 </v>
          </cell>
        </row>
        <row r="1113">
          <cell r="A1113" t="str">
            <v xml:space="preserve">09K02J </v>
          </cell>
        </row>
        <row r="1114">
          <cell r="A1114" t="str">
            <v xml:space="preserve">09M021 </v>
          </cell>
        </row>
        <row r="1115">
          <cell r="A1115" t="str">
            <v xml:space="preserve">09M022 </v>
          </cell>
        </row>
        <row r="1116">
          <cell r="A1116" t="str">
            <v xml:space="preserve">09M02T </v>
          </cell>
        </row>
        <row r="1117">
          <cell r="A1117" t="str">
            <v xml:space="preserve">09M031 </v>
          </cell>
        </row>
        <row r="1118">
          <cell r="A1118" t="str">
            <v xml:space="preserve">09M032 </v>
          </cell>
        </row>
        <row r="1119">
          <cell r="A1119" t="str">
            <v xml:space="preserve">09M033 </v>
          </cell>
        </row>
        <row r="1120">
          <cell r="A1120" t="str">
            <v xml:space="preserve">09M034 </v>
          </cell>
        </row>
        <row r="1121">
          <cell r="A1121" t="str">
            <v xml:space="preserve">09M03T </v>
          </cell>
        </row>
        <row r="1122">
          <cell r="A1122" t="str">
            <v xml:space="preserve">09M041 </v>
          </cell>
        </row>
        <row r="1123">
          <cell r="A1123" t="str">
            <v xml:space="preserve">09M042 </v>
          </cell>
        </row>
        <row r="1124">
          <cell r="A1124" t="str">
            <v xml:space="preserve">09M04T </v>
          </cell>
        </row>
        <row r="1125">
          <cell r="A1125" t="str">
            <v xml:space="preserve">09M051 </v>
          </cell>
        </row>
        <row r="1126">
          <cell r="A1126" t="str">
            <v xml:space="preserve">09M052 </v>
          </cell>
        </row>
        <row r="1127">
          <cell r="A1127" t="str">
            <v xml:space="preserve">09M053 </v>
          </cell>
        </row>
        <row r="1128">
          <cell r="A1128" t="str">
            <v xml:space="preserve">09M054 </v>
          </cell>
        </row>
        <row r="1129">
          <cell r="A1129" t="str">
            <v xml:space="preserve">09M05T </v>
          </cell>
        </row>
        <row r="1130">
          <cell r="A1130" t="str">
            <v xml:space="preserve">09M061 </v>
          </cell>
        </row>
        <row r="1131">
          <cell r="A1131" t="str">
            <v xml:space="preserve">09M062 </v>
          </cell>
        </row>
        <row r="1132">
          <cell r="A1132" t="str">
            <v xml:space="preserve">09M063 </v>
          </cell>
        </row>
        <row r="1133">
          <cell r="A1133" t="str">
            <v xml:space="preserve">09M064 </v>
          </cell>
        </row>
        <row r="1134">
          <cell r="A1134" t="str">
            <v xml:space="preserve">09M06T </v>
          </cell>
        </row>
        <row r="1135">
          <cell r="A1135" t="str">
            <v xml:space="preserve">09M071 </v>
          </cell>
        </row>
        <row r="1136">
          <cell r="A1136" t="str">
            <v xml:space="preserve">09M072 </v>
          </cell>
        </row>
        <row r="1137">
          <cell r="A1137" t="str">
            <v xml:space="preserve">09M073 </v>
          </cell>
        </row>
        <row r="1138">
          <cell r="A1138" t="str">
            <v xml:space="preserve">09M074 </v>
          </cell>
        </row>
        <row r="1139">
          <cell r="A1139" t="str">
            <v xml:space="preserve">09M07T </v>
          </cell>
        </row>
        <row r="1140">
          <cell r="A1140" t="str">
            <v xml:space="preserve">09M081 </v>
          </cell>
        </row>
        <row r="1141">
          <cell r="A1141" t="str">
            <v xml:space="preserve">09M082 </v>
          </cell>
        </row>
        <row r="1142">
          <cell r="A1142" t="str">
            <v xml:space="preserve">09M083 </v>
          </cell>
        </row>
        <row r="1143">
          <cell r="A1143" t="str">
            <v xml:space="preserve">09M084 </v>
          </cell>
        </row>
        <row r="1144">
          <cell r="A1144" t="str">
            <v xml:space="preserve">09M08T </v>
          </cell>
        </row>
        <row r="1145">
          <cell r="A1145" t="str">
            <v xml:space="preserve">09M091 </v>
          </cell>
        </row>
        <row r="1146">
          <cell r="A1146" t="str">
            <v xml:space="preserve">09M092 </v>
          </cell>
        </row>
        <row r="1147">
          <cell r="A1147" t="str">
            <v xml:space="preserve">09M093 </v>
          </cell>
        </row>
        <row r="1148">
          <cell r="A1148" t="str">
            <v xml:space="preserve">09M09T </v>
          </cell>
        </row>
        <row r="1149">
          <cell r="A1149" t="str">
            <v xml:space="preserve">09M101 </v>
          </cell>
        </row>
        <row r="1150">
          <cell r="A1150" t="str">
            <v xml:space="preserve">09M102 </v>
          </cell>
        </row>
        <row r="1151">
          <cell r="A1151" t="str">
            <v xml:space="preserve">09M103 </v>
          </cell>
        </row>
        <row r="1152">
          <cell r="A1152" t="str">
            <v xml:space="preserve">09M104 </v>
          </cell>
        </row>
        <row r="1153">
          <cell r="A1153" t="str">
            <v xml:space="preserve">09M10T </v>
          </cell>
        </row>
        <row r="1154">
          <cell r="A1154" t="str">
            <v xml:space="preserve">09M111 </v>
          </cell>
        </row>
        <row r="1155">
          <cell r="A1155" t="str">
            <v xml:space="preserve">09M112 </v>
          </cell>
        </row>
        <row r="1156">
          <cell r="A1156" t="str">
            <v xml:space="preserve">09M113 </v>
          </cell>
        </row>
        <row r="1157">
          <cell r="A1157" t="str">
            <v xml:space="preserve">09M11T </v>
          </cell>
        </row>
        <row r="1158">
          <cell r="A1158" t="str">
            <v xml:space="preserve">09M12Z </v>
          </cell>
        </row>
        <row r="1159">
          <cell r="A1159" t="str">
            <v xml:space="preserve">09M13Z </v>
          </cell>
        </row>
        <row r="1160">
          <cell r="A1160" t="str">
            <v xml:space="preserve">09M14T </v>
          </cell>
        </row>
        <row r="1161">
          <cell r="A1161" t="str">
            <v xml:space="preserve">09M14Z </v>
          </cell>
        </row>
        <row r="1162">
          <cell r="A1162" t="str">
            <v xml:space="preserve">09M15Z </v>
          </cell>
        </row>
        <row r="1163">
          <cell r="A1163" t="str">
            <v xml:space="preserve">10C021 </v>
          </cell>
        </row>
        <row r="1164">
          <cell r="A1164" t="str">
            <v xml:space="preserve">10C022 </v>
          </cell>
        </row>
        <row r="1165">
          <cell r="A1165" t="str">
            <v xml:space="preserve">10C031 </v>
          </cell>
        </row>
        <row r="1166">
          <cell r="A1166" t="str">
            <v xml:space="preserve">10C032 </v>
          </cell>
        </row>
        <row r="1167">
          <cell r="A1167" t="str">
            <v xml:space="preserve">10C033 </v>
          </cell>
        </row>
        <row r="1168">
          <cell r="A1168" t="str">
            <v xml:space="preserve">10C051 </v>
          </cell>
        </row>
        <row r="1169">
          <cell r="A1169" t="str">
            <v xml:space="preserve">10C052 </v>
          </cell>
        </row>
        <row r="1170">
          <cell r="A1170" t="str">
            <v xml:space="preserve">10C071 </v>
          </cell>
        </row>
        <row r="1171">
          <cell r="A1171" t="str">
            <v xml:space="preserve">10C081 </v>
          </cell>
        </row>
        <row r="1172">
          <cell r="A1172" t="str">
            <v xml:space="preserve">10C082 </v>
          </cell>
        </row>
        <row r="1173">
          <cell r="A1173" t="str">
            <v xml:space="preserve">10C083 </v>
          </cell>
        </row>
        <row r="1174">
          <cell r="A1174" t="str">
            <v xml:space="preserve">10C084 </v>
          </cell>
        </row>
        <row r="1175">
          <cell r="A1175" t="str">
            <v xml:space="preserve">10C08J </v>
          </cell>
        </row>
        <row r="1176">
          <cell r="A1176" t="str">
            <v xml:space="preserve">10C091 </v>
          </cell>
        </row>
        <row r="1177">
          <cell r="A1177" t="str">
            <v xml:space="preserve">10C092 </v>
          </cell>
        </row>
        <row r="1178">
          <cell r="A1178" t="str">
            <v xml:space="preserve">10C101 </v>
          </cell>
        </row>
        <row r="1179">
          <cell r="A1179" t="str">
            <v xml:space="preserve">10C102 </v>
          </cell>
        </row>
        <row r="1180">
          <cell r="A1180" t="str">
            <v xml:space="preserve">10C111 </v>
          </cell>
        </row>
        <row r="1181">
          <cell r="A1181" t="str">
            <v xml:space="preserve">10C112 </v>
          </cell>
        </row>
        <row r="1182">
          <cell r="A1182" t="str">
            <v xml:space="preserve">10C121 </v>
          </cell>
        </row>
        <row r="1183">
          <cell r="A1183" t="str">
            <v xml:space="preserve">10C122 </v>
          </cell>
        </row>
        <row r="1184">
          <cell r="A1184" t="str">
            <v xml:space="preserve">10C123 </v>
          </cell>
        </row>
        <row r="1185">
          <cell r="A1185" t="str">
            <v xml:space="preserve">10C131 </v>
          </cell>
        </row>
        <row r="1186">
          <cell r="A1186" t="str">
            <v xml:space="preserve">10C132 </v>
          </cell>
        </row>
        <row r="1187">
          <cell r="A1187" t="str">
            <v xml:space="preserve">10C133 </v>
          </cell>
        </row>
        <row r="1188">
          <cell r="A1188" t="str">
            <v xml:space="preserve">10M021 </v>
          </cell>
        </row>
        <row r="1189">
          <cell r="A1189" t="str">
            <v xml:space="preserve">10M022 </v>
          </cell>
        </row>
        <row r="1190">
          <cell r="A1190" t="str">
            <v xml:space="preserve">10M023 </v>
          </cell>
        </row>
        <row r="1191">
          <cell r="A1191" t="str">
            <v xml:space="preserve">10M024 </v>
          </cell>
        </row>
        <row r="1192">
          <cell r="A1192" t="str">
            <v xml:space="preserve">10M02T </v>
          </cell>
        </row>
        <row r="1193">
          <cell r="A1193" t="str">
            <v xml:space="preserve">10M031 </v>
          </cell>
        </row>
        <row r="1194">
          <cell r="A1194" t="str">
            <v xml:space="preserve">10M032 </v>
          </cell>
        </row>
        <row r="1195">
          <cell r="A1195" t="str">
            <v xml:space="preserve">10M033 </v>
          </cell>
        </row>
        <row r="1196">
          <cell r="A1196" t="str">
            <v xml:space="preserve">10M03T </v>
          </cell>
        </row>
        <row r="1197">
          <cell r="A1197" t="str">
            <v xml:space="preserve">10M071 </v>
          </cell>
        </row>
        <row r="1198">
          <cell r="A1198" t="str">
            <v xml:space="preserve">10M072 </v>
          </cell>
        </row>
        <row r="1199">
          <cell r="A1199" t="str">
            <v xml:space="preserve">10M073 </v>
          </cell>
        </row>
        <row r="1200">
          <cell r="A1200" t="str">
            <v xml:space="preserve">10M074 </v>
          </cell>
        </row>
        <row r="1201">
          <cell r="A1201" t="str">
            <v xml:space="preserve">10M07T </v>
          </cell>
        </row>
        <row r="1202">
          <cell r="A1202" t="str">
            <v xml:space="preserve">10M081 </v>
          </cell>
        </row>
        <row r="1203">
          <cell r="A1203" t="str">
            <v xml:space="preserve">10M082 </v>
          </cell>
        </row>
        <row r="1204">
          <cell r="A1204" t="str">
            <v xml:space="preserve">10M083 </v>
          </cell>
        </row>
        <row r="1205">
          <cell r="A1205" t="str">
            <v xml:space="preserve">10M084 </v>
          </cell>
        </row>
        <row r="1206">
          <cell r="A1206" t="str">
            <v xml:space="preserve">10M08T </v>
          </cell>
        </row>
        <row r="1207">
          <cell r="A1207" t="str">
            <v xml:space="preserve">10M091 </v>
          </cell>
        </row>
        <row r="1208">
          <cell r="A1208" t="str">
            <v xml:space="preserve">10M092 </v>
          </cell>
        </row>
        <row r="1209">
          <cell r="A1209" t="str">
            <v xml:space="preserve">10M093 </v>
          </cell>
        </row>
        <row r="1210">
          <cell r="A1210" t="str">
            <v xml:space="preserve">10M09T </v>
          </cell>
        </row>
        <row r="1211">
          <cell r="A1211" t="str">
            <v xml:space="preserve">10M101 </v>
          </cell>
        </row>
        <row r="1212">
          <cell r="A1212" t="str">
            <v xml:space="preserve">10M102 </v>
          </cell>
        </row>
        <row r="1213">
          <cell r="A1213" t="str">
            <v xml:space="preserve">10M103 </v>
          </cell>
        </row>
        <row r="1214">
          <cell r="A1214" t="str">
            <v xml:space="preserve">10M10T </v>
          </cell>
        </row>
        <row r="1215">
          <cell r="A1215" t="str">
            <v xml:space="preserve">10M111 </v>
          </cell>
        </row>
        <row r="1216">
          <cell r="A1216" t="str">
            <v xml:space="preserve">10M112 </v>
          </cell>
        </row>
        <row r="1217">
          <cell r="A1217" t="str">
            <v xml:space="preserve">10M11T </v>
          </cell>
        </row>
        <row r="1218">
          <cell r="A1218" t="str">
            <v xml:space="preserve">10M121 </v>
          </cell>
        </row>
        <row r="1219">
          <cell r="A1219" t="str">
            <v xml:space="preserve">10M122 </v>
          </cell>
        </row>
        <row r="1220">
          <cell r="A1220" t="str">
            <v xml:space="preserve">10M123 </v>
          </cell>
        </row>
        <row r="1221">
          <cell r="A1221" t="str">
            <v xml:space="preserve">10M12T </v>
          </cell>
        </row>
        <row r="1222">
          <cell r="A1222" t="str">
            <v xml:space="preserve">10M13Z </v>
          </cell>
        </row>
        <row r="1223">
          <cell r="A1223" t="str">
            <v xml:space="preserve">10M14T </v>
          </cell>
        </row>
        <row r="1224">
          <cell r="A1224" t="str">
            <v xml:space="preserve">10M14Z </v>
          </cell>
        </row>
        <row r="1225">
          <cell r="A1225" t="str">
            <v xml:space="preserve">10M151 </v>
          </cell>
        </row>
        <row r="1226">
          <cell r="A1226" t="str">
            <v xml:space="preserve">10M152 </v>
          </cell>
        </row>
        <row r="1227">
          <cell r="A1227" t="str">
            <v xml:space="preserve">10M153 </v>
          </cell>
        </row>
        <row r="1228">
          <cell r="A1228" t="str">
            <v xml:space="preserve">10M15T </v>
          </cell>
        </row>
        <row r="1229">
          <cell r="A1229" t="str">
            <v xml:space="preserve">10M161 </v>
          </cell>
        </row>
        <row r="1230">
          <cell r="A1230" t="str">
            <v xml:space="preserve">10M162 </v>
          </cell>
        </row>
        <row r="1231">
          <cell r="A1231" t="str">
            <v xml:space="preserve">10M163 </v>
          </cell>
        </row>
        <row r="1232">
          <cell r="A1232" t="str">
            <v xml:space="preserve">10M164 </v>
          </cell>
        </row>
        <row r="1233">
          <cell r="A1233" t="str">
            <v xml:space="preserve">10M16T </v>
          </cell>
        </row>
        <row r="1234">
          <cell r="A1234" t="str">
            <v xml:space="preserve">10M171 </v>
          </cell>
        </row>
        <row r="1235">
          <cell r="A1235" t="str">
            <v xml:space="preserve">10M172 </v>
          </cell>
        </row>
        <row r="1236">
          <cell r="A1236" t="str">
            <v xml:space="preserve">10M173 </v>
          </cell>
        </row>
        <row r="1237">
          <cell r="A1237" t="str">
            <v xml:space="preserve">10M174 </v>
          </cell>
        </row>
        <row r="1238">
          <cell r="A1238" t="str">
            <v xml:space="preserve">10M17T </v>
          </cell>
        </row>
        <row r="1239">
          <cell r="A1239" t="str">
            <v xml:space="preserve">10M181 </v>
          </cell>
        </row>
        <row r="1240">
          <cell r="A1240" t="str">
            <v xml:space="preserve">10M182 </v>
          </cell>
        </row>
        <row r="1241">
          <cell r="A1241" t="str">
            <v xml:space="preserve">10M183 </v>
          </cell>
        </row>
        <row r="1242">
          <cell r="A1242" t="str">
            <v xml:space="preserve">10M184 </v>
          </cell>
        </row>
        <row r="1243">
          <cell r="A1243" t="str">
            <v xml:space="preserve">10M18T </v>
          </cell>
        </row>
        <row r="1244">
          <cell r="A1244" t="str">
            <v xml:space="preserve">11C021 </v>
          </cell>
        </row>
        <row r="1245">
          <cell r="A1245" t="str">
            <v xml:space="preserve">11C022 </v>
          </cell>
        </row>
        <row r="1246">
          <cell r="A1246" t="str">
            <v xml:space="preserve">11C023 </v>
          </cell>
        </row>
        <row r="1247">
          <cell r="A1247" t="str">
            <v xml:space="preserve">11C024 </v>
          </cell>
        </row>
        <row r="1248">
          <cell r="A1248" t="str">
            <v xml:space="preserve">11C031 </v>
          </cell>
        </row>
        <row r="1249">
          <cell r="A1249" t="str">
            <v xml:space="preserve">11C032 </v>
          </cell>
        </row>
        <row r="1250">
          <cell r="A1250" t="str">
            <v xml:space="preserve">11C033 </v>
          </cell>
        </row>
        <row r="1251">
          <cell r="A1251" t="str">
            <v xml:space="preserve">11C034 </v>
          </cell>
        </row>
        <row r="1252">
          <cell r="A1252" t="str">
            <v xml:space="preserve">11C041 </v>
          </cell>
        </row>
        <row r="1253">
          <cell r="A1253" t="str">
            <v xml:space="preserve">11C042 </v>
          </cell>
        </row>
        <row r="1254">
          <cell r="A1254" t="str">
            <v xml:space="preserve">11C043 </v>
          </cell>
        </row>
        <row r="1255">
          <cell r="A1255" t="str">
            <v xml:space="preserve">11C04J </v>
          </cell>
        </row>
        <row r="1256">
          <cell r="A1256" t="str">
            <v xml:space="preserve">11C051 </v>
          </cell>
        </row>
        <row r="1257">
          <cell r="A1257" t="str">
            <v xml:space="preserve">11C052 </v>
          </cell>
        </row>
        <row r="1258">
          <cell r="A1258" t="str">
            <v xml:space="preserve">11C053 </v>
          </cell>
        </row>
        <row r="1259">
          <cell r="A1259" t="str">
            <v xml:space="preserve">11C054 </v>
          </cell>
        </row>
        <row r="1260">
          <cell r="A1260" t="str">
            <v xml:space="preserve">11C05J </v>
          </cell>
        </row>
        <row r="1261">
          <cell r="A1261" t="str">
            <v xml:space="preserve">11C061 </v>
          </cell>
        </row>
        <row r="1262">
          <cell r="A1262" t="str">
            <v xml:space="preserve">11C071 </v>
          </cell>
        </row>
        <row r="1263">
          <cell r="A1263" t="str">
            <v xml:space="preserve">11C072 </v>
          </cell>
        </row>
        <row r="1264">
          <cell r="A1264" t="str">
            <v xml:space="preserve">11C07J </v>
          </cell>
        </row>
        <row r="1265">
          <cell r="A1265" t="str">
            <v xml:space="preserve">11C081 </v>
          </cell>
        </row>
        <row r="1266">
          <cell r="A1266" t="str">
            <v xml:space="preserve">11C082 </v>
          </cell>
        </row>
        <row r="1267">
          <cell r="A1267" t="str">
            <v xml:space="preserve">11C083 </v>
          </cell>
        </row>
        <row r="1268">
          <cell r="A1268" t="str">
            <v xml:space="preserve">11C084 </v>
          </cell>
        </row>
        <row r="1269">
          <cell r="A1269" t="str">
            <v xml:space="preserve">11C08T </v>
          </cell>
        </row>
        <row r="1270">
          <cell r="A1270" t="str">
            <v xml:space="preserve">11C091 </v>
          </cell>
        </row>
        <row r="1271">
          <cell r="A1271" t="str">
            <v xml:space="preserve">11C092 </v>
          </cell>
        </row>
        <row r="1272">
          <cell r="A1272" t="str">
            <v xml:space="preserve">11C093 </v>
          </cell>
        </row>
        <row r="1273">
          <cell r="A1273" t="str">
            <v xml:space="preserve">11C094 </v>
          </cell>
        </row>
        <row r="1274">
          <cell r="A1274" t="str">
            <v xml:space="preserve">11C09J </v>
          </cell>
        </row>
        <row r="1275">
          <cell r="A1275" t="str">
            <v xml:space="preserve">11K021 </v>
          </cell>
        </row>
        <row r="1276">
          <cell r="A1276" t="str">
            <v xml:space="preserve">11K022 </v>
          </cell>
        </row>
        <row r="1277">
          <cell r="A1277" t="str">
            <v xml:space="preserve">11K023 </v>
          </cell>
        </row>
        <row r="1278">
          <cell r="A1278" t="str">
            <v xml:space="preserve">11K024 </v>
          </cell>
        </row>
        <row r="1279">
          <cell r="A1279" t="str">
            <v xml:space="preserve">11K02J </v>
          </cell>
        </row>
        <row r="1280">
          <cell r="A1280" t="str">
            <v xml:space="preserve">11K03Z </v>
          </cell>
        </row>
        <row r="1281">
          <cell r="A1281" t="str">
            <v xml:space="preserve">11K04Z </v>
          </cell>
        </row>
        <row r="1282">
          <cell r="A1282" t="str">
            <v xml:space="preserve">11K05Z </v>
          </cell>
        </row>
        <row r="1283">
          <cell r="A1283" t="str">
            <v xml:space="preserve">11K06Z </v>
          </cell>
        </row>
        <row r="1284">
          <cell r="A1284" t="str">
            <v xml:space="preserve">11K07Z </v>
          </cell>
        </row>
        <row r="1285">
          <cell r="A1285" t="str">
            <v xml:space="preserve">11K08J </v>
          </cell>
        </row>
        <row r="1286">
          <cell r="A1286" t="str">
            <v xml:space="preserve">11M021 </v>
          </cell>
        </row>
        <row r="1287">
          <cell r="A1287" t="str">
            <v xml:space="preserve">11M022 </v>
          </cell>
        </row>
        <row r="1288">
          <cell r="A1288" t="str">
            <v xml:space="preserve">11M023 </v>
          </cell>
        </row>
        <row r="1289">
          <cell r="A1289" t="str">
            <v xml:space="preserve">11M02T </v>
          </cell>
        </row>
        <row r="1290">
          <cell r="A1290" t="str">
            <v xml:space="preserve">11M031 </v>
          </cell>
        </row>
        <row r="1291">
          <cell r="A1291" t="str">
            <v xml:space="preserve">11M032 </v>
          </cell>
        </row>
        <row r="1292">
          <cell r="A1292" t="str">
            <v xml:space="preserve">11M033 </v>
          </cell>
        </row>
        <row r="1293">
          <cell r="A1293" t="str">
            <v xml:space="preserve">11M034 </v>
          </cell>
        </row>
        <row r="1294">
          <cell r="A1294" t="str">
            <v xml:space="preserve">11M03T </v>
          </cell>
        </row>
        <row r="1295">
          <cell r="A1295" t="str">
            <v xml:space="preserve">11M041 </v>
          </cell>
        </row>
        <row r="1296">
          <cell r="A1296" t="str">
            <v xml:space="preserve">11M042 </v>
          </cell>
        </row>
        <row r="1297">
          <cell r="A1297" t="str">
            <v xml:space="preserve">11M043 </v>
          </cell>
        </row>
        <row r="1298">
          <cell r="A1298" t="str">
            <v xml:space="preserve">11M044 </v>
          </cell>
        </row>
        <row r="1299">
          <cell r="A1299" t="str">
            <v xml:space="preserve">11M04T </v>
          </cell>
        </row>
        <row r="1300">
          <cell r="A1300" t="str">
            <v xml:space="preserve">11M061 </v>
          </cell>
        </row>
        <row r="1301">
          <cell r="A1301" t="str">
            <v xml:space="preserve">11M062 </v>
          </cell>
        </row>
        <row r="1302">
          <cell r="A1302" t="str">
            <v xml:space="preserve">11M063 </v>
          </cell>
        </row>
        <row r="1303">
          <cell r="A1303" t="str">
            <v xml:space="preserve">11M064 </v>
          </cell>
        </row>
        <row r="1304">
          <cell r="A1304" t="str">
            <v xml:space="preserve">11M06T </v>
          </cell>
        </row>
        <row r="1305">
          <cell r="A1305" t="str">
            <v xml:space="preserve">11M071 </v>
          </cell>
        </row>
        <row r="1306">
          <cell r="A1306" t="str">
            <v xml:space="preserve">11M072 </v>
          </cell>
        </row>
        <row r="1307">
          <cell r="A1307" t="str">
            <v xml:space="preserve">11M073 </v>
          </cell>
        </row>
        <row r="1308">
          <cell r="A1308" t="str">
            <v xml:space="preserve">11M074 </v>
          </cell>
        </row>
        <row r="1309">
          <cell r="A1309" t="str">
            <v xml:space="preserve">11M07T </v>
          </cell>
        </row>
        <row r="1310">
          <cell r="A1310" t="str">
            <v xml:space="preserve">11M081 </v>
          </cell>
        </row>
        <row r="1311">
          <cell r="A1311" t="str">
            <v xml:space="preserve">11M082 </v>
          </cell>
        </row>
        <row r="1312">
          <cell r="A1312" t="str">
            <v xml:space="preserve">11M083 </v>
          </cell>
        </row>
        <row r="1313">
          <cell r="A1313" t="str">
            <v xml:space="preserve">11M08T </v>
          </cell>
        </row>
        <row r="1314">
          <cell r="A1314" t="str">
            <v xml:space="preserve">11M101 </v>
          </cell>
        </row>
        <row r="1315">
          <cell r="A1315" t="str">
            <v xml:space="preserve">11M102 </v>
          </cell>
        </row>
        <row r="1316">
          <cell r="A1316" t="str">
            <v xml:space="preserve">11M10T </v>
          </cell>
        </row>
        <row r="1317">
          <cell r="A1317" t="str">
            <v xml:space="preserve">11M111 </v>
          </cell>
        </row>
        <row r="1318">
          <cell r="A1318" t="str">
            <v xml:space="preserve">11M121 </v>
          </cell>
        </row>
        <row r="1319">
          <cell r="A1319" t="str">
            <v xml:space="preserve">11M122 </v>
          </cell>
        </row>
        <row r="1320">
          <cell r="A1320" t="str">
            <v xml:space="preserve">11M123 </v>
          </cell>
        </row>
        <row r="1321">
          <cell r="A1321" t="str">
            <v xml:space="preserve">11M124 </v>
          </cell>
        </row>
        <row r="1322">
          <cell r="A1322" t="str">
            <v xml:space="preserve">11M12T </v>
          </cell>
        </row>
        <row r="1323">
          <cell r="A1323" t="str">
            <v xml:space="preserve">11M151 </v>
          </cell>
        </row>
        <row r="1324">
          <cell r="A1324" t="str">
            <v xml:space="preserve">11M152 </v>
          </cell>
        </row>
        <row r="1325">
          <cell r="A1325" t="str">
            <v xml:space="preserve">11M153 </v>
          </cell>
        </row>
        <row r="1326">
          <cell r="A1326" t="str">
            <v xml:space="preserve">11M15T </v>
          </cell>
        </row>
        <row r="1327">
          <cell r="A1327" t="str">
            <v xml:space="preserve">11M161 </v>
          </cell>
        </row>
        <row r="1328">
          <cell r="A1328" t="str">
            <v xml:space="preserve">11M162 </v>
          </cell>
        </row>
        <row r="1329">
          <cell r="A1329" t="str">
            <v xml:space="preserve">11M163 </v>
          </cell>
        </row>
        <row r="1330">
          <cell r="A1330" t="str">
            <v xml:space="preserve">11M164 </v>
          </cell>
        </row>
        <row r="1331">
          <cell r="A1331" t="str">
            <v xml:space="preserve">11M16T </v>
          </cell>
        </row>
        <row r="1332">
          <cell r="A1332" t="str">
            <v xml:space="preserve">11M171 </v>
          </cell>
        </row>
        <row r="1333">
          <cell r="A1333" t="str">
            <v xml:space="preserve">11M172 </v>
          </cell>
        </row>
        <row r="1334">
          <cell r="A1334" t="str">
            <v xml:space="preserve">11M173 </v>
          </cell>
        </row>
        <row r="1335">
          <cell r="A1335" t="str">
            <v xml:space="preserve">11M18Z </v>
          </cell>
        </row>
        <row r="1336">
          <cell r="A1336" t="str">
            <v xml:space="preserve">11M19T </v>
          </cell>
        </row>
        <row r="1337">
          <cell r="A1337" t="str">
            <v xml:space="preserve">11M19Z </v>
          </cell>
        </row>
        <row r="1338">
          <cell r="A1338" t="str">
            <v xml:space="preserve">12C031 </v>
          </cell>
        </row>
        <row r="1339">
          <cell r="A1339" t="str">
            <v xml:space="preserve">12C032 </v>
          </cell>
        </row>
        <row r="1340">
          <cell r="A1340" t="str">
            <v xml:space="preserve">12C03J </v>
          </cell>
        </row>
        <row r="1341">
          <cell r="A1341" t="str">
            <v xml:space="preserve">12C041 </v>
          </cell>
        </row>
        <row r="1342">
          <cell r="A1342" t="str">
            <v xml:space="preserve">12C042 </v>
          </cell>
        </row>
        <row r="1343">
          <cell r="A1343" t="str">
            <v xml:space="preserve">12C043 </v>
          </cell>
        </row>
        <row r="1344">
          <cell r="A1344" t="str">
            <v xml:space="preserve">12C044 </v>
          </cell>
        </row>
        <row r="1345">
          <cell r="A1345" t="str">
            <v xml:space="preserve">12C051 </v>
          </cell>
        </row>
        <row r="1346">
          <cell r="A1346" t="str">
            <v xml:space="preserve">12C061 </v>
          </cell>
        </row>
        <row r="1347">
          <cell r="A1347" t="str">
            <v xml:space="preserve">12C06J </v>
          </cell>
        </row>
        <row r="1348">
          <cell r="A1348" t="str">
            <v xml:space="preserve">12C071 </v>
          </cell>
        </row>
        <row r="1349">
          <cell r="A1349" t="str">
            <v xml:space="preserve">12C072 </v>
          </cell>
        </row>
        <row r="1350">
          <cell r="A1350" t="str">
            <v xml:space="preserve">12C07J </v>
          </cell>
        </row>
        <row r="1351">
          <cell r="A1351" t="str">
            <v xml:space="preserve">12C081 </v>
          </cell>
        </row>
        <row r="1352">
          <cell r="A1352" t="str">
            <v xml:space="preserve">12C08J </v>
          </cell>
        </row>
        <row r="1353">
          <cell r="A1353" t="str">
            <v xml:space="preserve">12C091 </v>
          </cell>
        </row>
        <row r="1354">
          <cell r="A1354" t="str">
            <v xml:space="preserve">12C101 </v>
          </cell>
        </row>
        <row r="1355">
          <cell r="A1355" t="str">
            <v xml:space="preserve">12C111 </v>
          </cell>
        </row>
        <row r="1356">
          <cell r="A1356" t="str">
            <v xml:space="preserve">12C112 </v>
          </cell>
        </row>
        <row r="1357">
          <cell r="A1357" t="str">
            <v xml:space="preserve">12C113 </v>
          </cell>
        </row>
        <row r="1358">
          <cell r="A1358" t="str">
            <v xml:space="preserve">12C121 </v>
          </cell>
        </row>
        <row r="1359">
          <cell r="A1359" t="str">
            <v xml:space="preserve">12C122 </v>
          </cell>
        </row>
        <row r="1360">
          <cell r="A1360" t="str">
            <v xml:space="preserve">12C123 </v>
          </cell>
        </row>
        <row r="1361">
          <cell r="A1361" t="str">
            <v xml:space="preserve">12C131 </v>
          </cell>
        </row>
        <row r="1362">
          <cell r="A1362" t="str">
            <v xml:space="preserve">12K02Z </v>
          </cell>
        </row>
        <row r="1363">
          <cell r="A1363" t="str">
            <v xml:space="preserve">12K03Z </v>
          </cell>
        </row>
        <row r="1364">
          <cell r="A1364" t="str">
            <v xml:space="preserve">12K06J </v>
          </cell>
        </row>
        <row r="1365">
          <cell r="A1365" t="str">
            <v xml:space="preserve">12M031 </v>
          </cell>
        </row>
        <row r="1366">
          <cell r="A1366" t="str">
            <v xml:space="preserve">12M032 </v>
          </cell>
        </row>
        <row r="1367">
          <cell r="A1367" t="str">
            <v xml:space="preserve">12M033 </v>
          </cell>
        </row>
        <row r="1368">
          <cell r="A1368" t="str">
            <v xml:space="preserve">12M03T </v>
          </cell>
        </row>
        <row r="1369">
          <cell r="A1369" t="str">
            <v xml:space="preserve">12M041 </v>
          </cell>
        </row>
        <row r="1370">
          <cell r="A1370" t="str">
            <v xml:space="preserve">12M042 </v>
          </cell>
        </row>
        <row r="1371">
          <cell r="A1371" t="str">
            <v xml:space="preserve">12M043 </v>
          </cell>
        </row>
        <row r="1372">
          <cell r="A1372" t="str">
            <v xml:space="preserve">12M04T </v>
          </cell>
        </row>
        <row r="1373">
          <cell r="A1373" t="str">
            <v xml:space="preserve">12M051 </v>
          </cell>
        </row>
        <row r="1374">
          <cell r="A1374" t="str">
            <v xml:space="preserve">12M05T </v>
          </cell>
        </row>
        <row r="1375">
          <cell r="A1375" t="str">
            <v xml:space="preserve">12M061 </v>
          </cell>
        </row>
        <row r="1376">
          <cell r="A1376" t="str">
            <v xml:space="preserve">12M062 </v>
          </cell>
        </row>
        <row r="1377">
          <cell r="A1377" t="str">
            <v xml:space="preserve">12M063 </v>
          </cell>
        </row>
        <row r="1378">
          <cell r="A1378" t="str">
            <v xml:space="preserve">12M064 </v>
          </cell>
        </row>
        <row r="1379">
          <cell r="A1379" t="str">
            <v xml:space="preserve">12M06T </v>
          </cell>
        </row>
        <row r="1380">
          <cell r="A1380" t="str">
            <v xml:space="preserve">12M071 </v>
          </cell>
        </row>
        <row r="1381">
          <cell r="A1381" t="str">
            <v xml:space="preserve">12M072 </v>
          </cell>
        </row>
        <row r="1382">
          <cell r="A1382" t="str">
            <v xml:space="preserve">12M073 </v>
          </cell>
        </row>
        <row r="1383">
          <cell r="A1383" t="str">
            <v xml:space="preserve">12M07T </v>
          </cell>
        </row>
        <row r="1384">
          <cell r="A1384" t="str">
            <v xml:space="preserve">12M08Z </v>
          </cell>
        </row>
        <row r="1385">
          <cell r="A1385" t="str">
            <v xml:space="preserve">13C031 </v>
          </cell>
        </row>
        <row r="1386">
          <cell r="A1386" t="str">
            <v xml:space="preserve">13C032 </v>
          </cell>
        </row>
        <row r="1387">
          <cell r="A1387" t="str">
            <v xml:space="preserve">13C033 </v>
          </cell>
        </row>
        <row r="1388">
          <cell r="A1388" t="str">
            <v xml:space="preserve">13C041 </v>
          </cell>
        </row>
        <row r="1389">
          <cell r="A1389" t="str">
            <v xml:space="preserve">13C042 </v>
          </cell>
        </row>
        <row r="1390">
          <cell r="A1390" t="str">
            <v xml:space="preserve">13C043 </v>
          </cell>
        </row>
        <row r="1391">
          <cell r="A1391" t="str">
            <v xml:space="preserve">13C051 </v>
          </cell>
        </row>
        <row r="1392">
          <cell r="A1392" t="str">
            <v xml:space="preserve">13C052 </v>
          </cell>
        </row>
        <row r="1393">
          <cell r="A1393" t="str">
            <v xml:space="preserve">13C053 </v>
          </cell>
        </row>
        <row r="1394">
          <cell r="A1394" t="str">
            <v xml:space="preserve">13C061 </v>
          </cell>
        </row>
        <row r="1395">
          <cell r="A1395" t="str">
            <v xml:space="preserve">13C06J </v>
          </cell>
        </row>
        <row r="1396">
          <cell r="A1396" t="str">
            <v xml:space="preserve">13C071 </v>
          </cell>
        </row>
        <row r="1397">
          <cell r="A1397" t="str">
            <v xml:space="preserve">13C072 </v>
          </cell>
        </row>
        <row r="1398">
          <cell r="A1398" t="str">
            <v xml:space="preserve">13C073 </v>
          </cell>
        </row>
        <row r="1399">
          <cell r="A1399" t="str">
            <v xml:space="preserve">13C07J </v>
          </cell>
        </row>
        <row r="1400">
          <cell r="A1400" t="str">
            <v xml:space="preserve">13C081 </v>
          </cell>
        </row>
        <row r="1401">
          <cell r="A1401" t="str">
            <v xml:space="preserve">13C082 </v>
          </cell>
        </row>
        <row r="1402">
          <cell r="A1402" t="str">
            <v xml:space="preserve">13C083 </v>
          </cell>
        </row>
        <row r="1403">
          <cell r="A1403" t="str">
            <v xml:space="preserve">13C08J </v>
          </cell>
        </row>
        <row r="1404">
          <cell r="A1404" t="str">
            <v xml:space="preserve">13C091 </v>
          </cell>
        </row>
        <row r="1405">
          <cell r="A1405" t="str">
            <v xml:space="preserve">13C092 </v>
          </cell>
        </row>
        <row r="1406">
          <cell r="A1406" t="str">
            <v xml:space="preserve">13C09T </v>
          </cell>
        </row>
        <row r="1407">
          <cell r="A1407" t="str">
            <v xml:space="preserve">13C101 </v>
          </cell>
        </row>
        <row r="1408">
          <cell r="A1408" t="str">
            <v xml:space="preserve">13C10T </v>
          </cell>
        </row>
        <row r="1409">
          <cell r="A1409" t="str">
            <v xml:space="preserve">13C111 </v>
          </cell>
        </row>
        <row r="1410">
          <cell r="A1410" t="str">
            <v xml:space="preserve">13C11J </v>
          </cell>
        </row>
        <row r="1411">
          <cell r="A1411" t="str">
            <v xml:space="preserve">13C121 </v>
          </cell>
        </row>
        <row r="1412">
          <cell r="A1412" t="str">
            <v xml:space="preserve">13C12J </v>
          </cell>
        </row>
        <row r="1413">
          <cell r="A1413" t="str">
            <v xml:space="preserve">13C131 </v>
          </cell>
        </row>
        <row r="1414">
          <cell r="A1414" t="str">
            <v xml:space="preserve">13C132 </v>
          </cell>
        </row>
        <row r="1415">
          <cell r="A1415" t="str">
            <v xml:space="preserve">13C133 </v>
          </cell>
        </row>
        <row r="1416">
          <cell r="A1416" t="str">
            <v xml:space="preserve">13C13T </v>
          </cell>
        </row>
        <row r="1417">
          <cell r="A1417" t="str">
            <v xml:space="preserve">13C141 </v>
          </cell>
        </row>
        <row r="1418">
          <cell r="A1418" t="str">
            <v xml:space="preserve">13C142 </v>
          </cell>
        </row>
        <row r="1419">
          <cell r="A1419" t="str">
            <v xml:space="preserve">13C143 </v>
          </cell>
        </row>
        <row r="1420">
          <cell r="A1420" t="str">
            <v xml:space="preserve">13C144 </v>
          </cell>
        </row>
        <row r="1421">
          <cell r="A1421" t="str">
            <v xml:space="preserve">13C151 </v>
          </cell>
        </row>
        <row r="1422">
          <cell r="A1422" t="str">
            <v xml:space="preserve">13C152 </v>
          </cell>
        </row>
        <row r="1423">
          <cell r="A1423" t="str">
            <v xml:space="preserve">13C153 </v>
          </cell>
        </row>
        <row r="1424">
          <cell r="A1424" t="str">
            <v xml:space="preserve">13C16J </v>
          </cell>
        </row>
        <row r="1425">
          <cell r="A1425" t="str">
            <v xml:space="preserve">13C171 </v>
          </cell>
        </row>
        <row r="1426">
          <cell r="A1426" t="str">
            <v xml:space="preserve">13C172 </v>
          </cell>
        </row>
        <row r="1427">
          <cell r="A1427" t="str">
            <v xml:space="preserve">13K02Z </v>
          </cell>
        </row>
        <row r="1428">
          <cell r="A1428" t="str">
            <v xml:space="preserve">13K03Z </v>
          </cell>
        </row>
        <row r="1429">
          <cell r="A1429" t="str">
            <v xml:space="preserve">13K04Z </v>
          </cell>
        </row>
        <row r="1430">
          <cell r="A1430" t="str">
            <v xml:space="preserve">13K05Z </v>
          </cell>
        </row>
        <row r="1431">
          <cell r="A1431" t="str">
            <v xml:space="preserve">13K06J </v>
          </cell>
        </row>
        <row r="1432">
          <cell r="A1432" t="str">
            <v xml:space="preserve">13M031 </v>
          </cell>
        </row>
        <row r="1433">
          <cell r="A1433" t="str">
            <v xml:space="preserve">13M032 </v>
          </cell>
        </row>
        <row r="1434">
          <cell r="A1434" t="str">
            <v xml:space="preserve">13M033 </v>
          </cell>
        </row>
        <row r="1435">
          <cell r="A1435" t="str">
            <v xml:space="preserve">13M03T </v>
          </cell>
        </row>
        <row r="1436">
          <cell r="A1436" t="str">
            <v xml:space="preserve">13M041 </v>
          </cell>
        </row>
        <row r="1437">
          <cell r="A1437" t="str">
            <v xml:space="preserve">13M042 </v>
          </cell>
        </row>
        <row r="1438">
          <cell r="A1438" t="str">
            <v xml:space="preserve">13M043 </v>
          </cell>
        </row>
        <row r="1439">
          <cell r="A1439" t="str">
            <v xml:space="preserve">13M04T </v>
          </cell>
        </row>
        <row r="1440">
          <cell r="A1440" t="str">
            <v xml:space="preserve">13M051 </v>
          </cell>
        </row>
        <row r="1441">
          <cell r="A1441" t="str">
            <v xml:space="preserve">13M061 </v>
          </cell>
        </row>
        <row r="1442">
          <cell r="A1442" t="str">
            <v xml:space="preserve">13M06T </v>
          </cell>
        </row>
        <row r="1443">
          <cell r="A1443" t="str">
            <v xml:space="preserve">13M071 </v>
          </cell>
        </row>
        <row r="1444">
          <cell r="A1444" t="str">
            <v xml:space="preserve">13M081 </v>
          </cell>
        </row>
        <row r="1445">
          <cell r="A1445" t="str">
            <v xml:space="preserve">13M09Z </v>
          </cell>
        </row>
        <row r="1446">
          <cell r="A1446" t="str">
            <v xml:space="preserve">13M10Z </v>
          </cell>
        </row>
        <row r="1447">
          <cell r="A1447" t="str">
            <v xml:space="preserve">14C02A </v>
          </cell>
        </row>
        <row r="1448">
          <cell r="A1448" t="str">
            <v xml:space="preserve">14C02B </v>
          </cell>
        </row>
        <row r="1449">
          <cell r="A1449" t="str">
            <v xml:space="preserve">14C02C </v>
          </cell>
        </row>
        <row r="1450">
          <cell r="A1450" t="str">
            <v xml:space="preserve">14C03Z </v>
          </cell>
        </row>
        <row r="1451">
          <cell r="A1451" t="str">
            <v xml:space="preserve">14C04T </v>
          </cell>
        </row>
        <row r="1452">
          <cell r="A1452" t="str">
            <v xml:space="preserve">14C04Z </v>
          </cell>
        </row>
        <row r="1453">
          <cell r="A1453" t="str">
            <v xml:space="preserve">14C05J </v>
          </cell>
        </row>
        <row r="1454">
          <cell r="A1454" t="str">
            <v xml:space="preserve">14C05Z </v>
          </cell>
        </row>
        <row r="1455">
          <cell r="A1455" t="str">
            <v xml:space="preserve">14M02T </v>
          </cell>
        </row>
        <row r="1456">
          <cell r="A1456" t="str">
            <v xml:space="preserve">14M02Z </v>
          </cell>
        </row>
        <row r="1457">
          <cell r="A1457" t="str">
            <v xml:space="preserve">14Z02A </v>
          </cell>
        </row>
        <row r="1458">
          <cell r="A1458" t="str">
            <v xml:space="preserve">14Z02B </v>
          </cell>
        </row>
        <row r="1459">
          <cell r="A1459" t="str">
            <v xml:space="preserve">14Z02C </v>
          </cell>
        </row>
        <row r="1460">
          <cell r="A1460" t="str">
            <v xml:space="preserve">14Z02T </v>
          </cell>
        </row>
        <row r="1461">
          <cell r="A1461" t="str">
            <v xml:space="preserve">14Z03A </v>
          </cell>
        </row>
        <row r="1462">
          <cell r="A1462" t="str">
            <v xml:space="preserve">14Z03B </v>
          </cell>
        </row>
        <row r="1463">
          <cell r="A1463" t="str">
            <v xml:space="preserve">14Z03T </v>
          </cell>
        </row>
        <row r="1464">
          <cell r="A1464" t="str">
            <v xml:space="preserve">14Z04T </v>
          </cell>
        </row>
        <row r="1465">
          <cell r="A1465" t="str">
            <v xml:space="preserve">14Z04Z </v>
          </cell>
        </row>
        <row r="1466">
          <cell r="A1466" t="str">
            <v xml:space="preserve">14Z05Z </v>
          </cell>
        </row>
        <row r="1467">
          <cell r="A1467" t="str">
            <v xml:space="preserve">14Z06T </v>
          </cell>
        </row>
        <row r="1468">
          <cell r="A1468" t="str">
            <v xml:space="preserve">14Z06Z </v>
          </cell>
        </row>
        <row r="1469">
          <cell r="A1469" t="str">
            <v xml:space="preserve">14Z07Z </v>
          </cell>
        </row>
        <row r="1470">
          <cell r="A1470" t="str">
            <v xml:space="preserve">15Z02T </v>
          </cell>
        </row>
        <row r="1471">
          <cell r="A1471" t="str">
            <v xml:space="preserve">15Z02Z </v>
          </cell>
        </row>
        <row r="1472">
          <cell r="A1472" t="str">
            <v xml:space="preserve">15Z03Z </v>
          </cell>
        </row>
        <row r="1473">
          <cell r="A1473" t="str">
            <v xml:space="preserve">15Z04E </v>
          </cell>
        </row>
        <row r="1474">
          <cell r="A1474" t="str">
            <v xml:space="preserve">15Z05A </v>
          </cell>
        </row>
        <row r="1475">
          <cell r="A1475" t="str">
            <v xml:space="preserve">15Z05B </v>
          </cell>
        </row>
        <row r="1476">
          <cell r="A1476" t="str">
            <v xml:space="preserve">15Z05C </v>
          </cell>
        </row>
        <row r="1477">
          <cell r="A1477" t="str">
            <v xml:space="preserve">15Z05D </v>
          </cell>
        </row>
        <row r="1478">
          <cell r="A1478" t="str">
            <v xml:space="preserve">15Z06A </v>
          </cell>
        </row>
        <row r="1479">
          <cell r="A1479" t="str">
            <v xml:space="preserve">15Z06B </v>
          </cell>
        </row>
        <row r="1480">
          <cell r="A1480" t="str">
            <v xml:space="preserve">15Z06C </v>
          </cell>
        </row>
        <row r="1481">
          <cell r="A1481" t="str">
            <v xml:space="preserve">15Z06D </v>
          </cell>
        </row>
        <row r="1482">
          <cell r="A1482" t="str">
            <v xml:space="preserve">15Z07A </v>
          </cell>
        </row>
        <row r="1483">
          <cell r="A1483" t="str">
            <v xml:space="preserve">15Z07B </v>
          </cell>
        </row>
        <row r="1484">
          <cell r="A1484" t="str">
            <v xml:space="preserve">15Z07C </v>
          </cell>
        </row>
        <row r="1485">
          <cell r="A1485" t="str">
            <v xml:space="preserve">15Z08E </v>
          </cell>
        </row>
        <row r="1486">
          <cell r="A1486" t="str">
            <v xml:space="preserve">15Z08Z </v>
          </cell>
        </row>
        <row r="1487">
          <cell r="A1487" t="str">
            <v xml:space="preserve">15Z09E </v>
          </cell>
        </row>
        <row r="1488">
          <cell r="A1488" t="str">
            <v xml:space="preserve">15Z09Z </v>
          </cell>
        </row>
        <row r="1489">
          <cell r="A1489" t="str">
            <v xml:space="preserve">16C021 </v>
          </cell>
        </row>
        <row r="1490">
          <cell r="A1490" t="str">
            <v xml:space="preserve">16C022 </v>
          </cell>
        </row>
        <row r="1491">
          <cell r="A1491" t="str">
            <v xml:space="preserve">16C023 </v>
          </cell>
        </row>
        <row r="1492">
          <cell r="A1492" t="str">
            <v xml:space="preserve">16C031 </v>
          </cell>
        </row>
        <row r="1493">
          <cell r="A1493" t="str">
            <v xml:space="preserve">16C032 </v>
          </cell>
        </row>
        <row r="1494">
          <cell r="A1494" t="str">
            <v xml:space="preserve">16C033 </v>
          </cell>
        </row>
        <row r="1495">
          <cell r="A1495" t="str">
            <v xml:space="preserve">16C03J </v>
          </cell>
        </row>
        <row r="1496">
          <cell r="A1496" t="str">
            <v xml:space="preserve">16M061 </v>
          </cell>
        </row>
        <row r="1497">
          <cell r="A1497" t="str">
            <v xml:space="preserve">16M062 </v>
          </cell>
        </row>
        <row r="1498">
          <cell r="A1498" t="str">
            <v xml:space="preserve">16M071 </v>
          </cell>
        </row>
        <row r="1499">
          <cell r="A1499" t="str">
            <v xml:space="preserve">16M081 </v>
          </cell>
        </row>
        <row r="1500">
          <cell r="A1500" t="str">
            <v xml:space="preserve">16M082 </v>
          </cell>
        </row>
        <row r="1501">
          <cell r="A1501" t="str">
            <v xml:space="preserve">16M083 </v>
          </cell>
        </row>
        <row r="1502">
          <cell r="A1502" t="str">
            <v xml:space="preserve">16M091 </v>
          </cell>
        </row>
        <row r="1503">
          <cell r="A1503" t="str">
            <v xml:space="preserve">16M092 </v>
          </cell>
        </row>
        <row r="1504">
          <cell r="A1504" t="str">
            <v xml:space="preserve">16M093 </v>
          </cell>
        </row>
        <row r="1505">
          <cell r="A1505" t="str">
            <v xml:space="preserve">16M094 </v>
          </cell>
        </row>
        <row r="1506">
          <cell r="A1506" t="str">
            <v xml:space="preserve">16M09T </v>
          </cell>
        </row>
        <row r="1507">
          <cell r="A1507" t="str">
            <v xml:space="preserve">16M101 </v>
          </cell>
        </row>
        <row r="1508">
          <cell r="A1508" t="str">
            <v xml:space="preserve">16M102 </v>
          </cell>
        </row>
        <row r="1509">
          <cell r="A1509" t="str">
            <v xml:space="preserve">16M103 </v>
          </cell>
        </row>
        <row r="1510">
          <cell r="A1510" t="str">
            <v xml:space="preserve">16M104 </v>
          </cell>
        </row>
        <row r="1511">
          <cell r="A1511" t="str">
            <v xml:space="preserve">16M10T </v>
          </cell>
        </row>
        <row r="1512">
          <cell r="A1512" t="str">
            <v xml:space="preserve">16M111 </v>
          </cell>
        </row>
        <row r="1513">
          <cell r="A1513" t="str">
            <v xml:space="preserve">16M112 </v>
          </cell>
        </row>
        <row r="1514">
          <cell r="A1514" t="str">
            <v xml:space="preserve">16M113 </v>
          </cell>
        </row>
        <row r="1515">
          <cell r="A1515" t="str">
            <v xml:space="preserve">16M114 </v>
          </cell>
        </row>
        <row r="1516">
          <cell r="A1516" t="str">
            <v xml:space="preserve">16M11T </v>
          </cell>
        </row>
        <row r="1517">
          <cell r="A1517" t="str">
            <v xml:space="preserve">16M121 </v>
          </cell>
        </row>
        <row r="1518">
          <cell r="A1518" t="str">
            <v xml:space="preserve">16M122 </v>
          </cell>
        </row>
        <row r="1519">
          <cell r="A1519" t="str">
            <v xml:space="preserve">16M123 </v>
          </cell>
        </row>
        <row r="1520">
          <cell r="A1520" t="str">
            <v xml:space="preserve">16M12T </v>
          </cell>
        </row>
        <row r="1521">
          <cell r="A1521" t="str">
            <v xml:space="preserve">16M131 </v>
          </cell>
        </row>
        <row r="1522">
          <cell r="A1522" t="str">
            <v xml:space="preserve">16M132 </v>
          </cell>
        </row>
        <row r="1523">
          <cell r="A1523" t="str">
            <v xml:space="preserve">16M133 </v>
          </cell>
        </row>
        <row r="1524">
          <cell r="A1524" t="str">
            <v xml:space="preserve">16M134 </v>
          </cell>
        </row>
        <row r="1525">
          <cell r="A1525" t="str">
            <v xml:space="preserve">16M13T </v>
          </cell>
        </row>
        <row r="1526">
          <cell r="A1526" t="str">
            <v xml:space="preserve">16M14Z </v>
          </cell>
        </row>
        <row r="1527">
          <cell r="A1527" t="str">
            <v xml:space="preserve">16M15T </v>
          </cell>
        </row>
        <row r="1528">
          <cell r="A1528" t="str">
            <v xml:space="preserve">16M15Z </v>
          </cell>
        </row>
        <row r="1529">
          <cell r="A1529" t="str">
            <v xml:space="preserve">16M161 </v>
          </cell>
        </row>
        <row r="1530">
          <cell r="A1530" t="str">
            <v xml:space="preserve">16M162 </v>
          </cell>
        </row>
        <row r="1531">
          <cell r="A1531" t="str">
            <v xml:space="preserve">16M163 </v>
          </cell>
        </row>
        <row r="1532">
          <cell r="A1532" t="str">
            <v xml:space="preserve">16M164 </v>
          </cell>
        </row>
        <row r="1533">
          <cell r="A1533" t="str">
            <v xml:space="preserve">16M16T </v>
          </cell>
        </row>
        <row r="1534">
          <cell r="A1534" t="str">
            <v xml:space="preserve">16M171 </v>
          </cell>
        </row>
        <row r="1535">
          <cell r="A1535" t="str">
            <v xml:space="preserve">16M172 </v>
          </cell>
        </row>
        <row r="1536">
          <cell r="A1536" t="str">
            <v xml:space="preserve">16M17T </v>
          </cell>
        </row>
        <row r="1537">
          <cell r="A1537" t="str">
            <v xml:space="preserve">17C021 </v>
          </cell>
        </row>
        <row r="1538">
          <cell r="A1538" t="str">
            <v xml:space="preserve">17C022 </v>
          </cell>
        </row>
        <row r="1539">
          <cell r="A1539" t="str">
            <v xml:space="preserve">17C023 </v>
          </cell>
        </row>
        <row r="1540">
          <cell r="A1540" t="str">
            <v xml:space="preserve">17C024 </v>
          </cell>
        </row>
        <row r="1541">
          <cell r="A1541" t="str">
            <v xml:space="preserve">17C031 </v>
          </cell>
        </row>
        <row r="1542">
          <cell r="A1542" t="str">
            <v xml:space="preserve">17C032 </v>
          </cell>
        </row>
        <row r="1543">
          <cell r="A1543" t="str">
            <v xml:space="preserve">17C033 </v>
          </cell>
        </row>
        <row r="1544">
          <cell r="A1544" t="str">
            <v xml:space="preserve">17C034 </v>
          </cell>
        </row>
        <row r="1545">
          <cell r="A1545" t="str">
            <v xml:space="preserve">17C03J </v>
          </cell>
        </row>
        <row r="1546">
          <cell r="A1546" t="str">
            <v xml:space="preserve">17C041 </v>
          </cell>
        </row>
        <row r="1547">
          <cell r="A1547" t="str">
            <v xml:space="preserve">17C042 </v>
          </cell>
        </row>
        <row r="1548">
          <cell r="A1548" t="str">
            <v xml:space="preserve">17C043 </v>
          </cell>
        </row>
        <row r="1549">
          <cell r="A1549" t="str">
            <v xml:space="preserve">17C044 </v>
          </cell>
        </row>
        <row r="1550">
          <cell r="A1550" t="str">
            <v xml:space="preserve">17C051 </v>
          </cell>
        </row>
        <row r="1551">
          <cell r="A1551" t="str">
            <v xml:space="preserve">17C052 </v>
          </cell>
        </row>
        <row r="1552">
          <cell r="A1552" t="str">
            <v xml:space="preserve">17C053 </v>
          </cell>
        </row>
        <row r="1553">
          <cell r="A1553" t="str">
            <v xml:space="preserve">17C05J </v>
          </cell>
        </row>
        <row r="1554">
          <cell r="A1554" t="str">
            <v xml:space="preserve">17K041 </v>
          </cell>
        </row>
        <row r="1555">
          <cell r="A1555" t="str">
            <v xml:space="preserve">17K042 </v>
          </cell>
        </row>
        <row r="1556">
          <cell r="A1556" t="str">
            <v xml:space="preserve">17K043 </v>
          </cell>
        </row>
        <row r="1557">
          <cell r="A1557" t="str">
            <v xml:space="preserve">17K051 </v>
          </cell>
        </row>
        <row r="1558">
          <cell r="A1558" t="str">
            <v xml:space="preserve">17K061 </v>
          </cell>
        </row>
        <row r="1559">
          <cell r="A1559" t="str">
            <v xml:space="preserve">17K062 </v>
          </cell>
        </row>
        <row r="1560">
          <cell r="A1560" t="str">
            <v xml:space="preserve">17K07J </v>
          </cell>
        </row>
        <row r="1561">
          <cell r="A1561" t="str">
            <v xml:space="preserve">17M051 </v>
          </cell>
        </row>
        <row r="1562">
          <cell r="A1562" t="str">
            <v xml:space="preserve">17M052 </v>
          </cell>
        </row>
        <row r="1563">
          <cell r="A1563" t="str">
            <v xml:space="preserve">17M053 </v>
          </cell>
        </row>
        <row r="1564">
          <cell r="A1564" t="str">
            <v xml:space="preserve">17M054 </v>
          </cell>
        </row>
        <row r="1565">
          <cell r="A1565" t="str">
            <v xml:space="preserve">17M061 </v>
          </cell>
        </row>
        <row r="1566">
          <cell r="A1566" t="str">
            <v xml:space="preserve">17M062 </v>
          </cell>
        </row>
        <row r="1567">
          <cell r="A1567" t="str">
            <v xml:space="preserve">17M063 </v>
          </cell>
        </row>
        <row r="1568">
          <cell r="A1568" t="str">
            <v xml:space="preserve">17M064 </v>
          </cell>
        </row>
        <row r="1569">
          <cell r="A1569" t="str">
            <v xml:space="preserve">17M06T </v>
          </cell>
        </row>
        <row r="1570">
          <cell r="A1570" t="str">
            <v xml:space="preserve">17M071 </v>
          </cell>
        </row>
        <row r="1571">
          <cell r="A1571" t="str">
            <v xml:space="preserve">17M072 </v>
          </cell>
        </row>
        <row r="1572">
          <cell r="A1572" t="str">
            <v xml:space="preserve">17M073 </v>
          </cell>
        </row>
        <row r="1573">
          <cell r="A1573" t="str">
            <v xml:space="preserve">17M074 </v>
          </cell>
        </row>
        <row r="1574">
          <cell r="A1574" t="str">
            <v xml:space="preserve">17M07T </v>
          </cell>
        </row>
        <row r="1575">
          <cell r="A1575" t="str">
            <v xml:space="preserve">17M081 </v>
          </cell>
        </row>
        <row r="1576">
          <cell r="A1576" t="str">
            <v xml:space="preserve">17M082 </v>
          </cell>
        </row>
        <row r="1577">
          <cell r="A1577" t="str">
            <v xml:space="preserve">17M083 </v>
          </cell>
        </row>
        <row r="1578">
          <cell r="A1578" t="str">
            <v xml:space="preserve">17M084 </v>
          </cell>
        </row>
        <row r="1579">
          <cell r="A1579" t="str">
            <v xml:space="preserve">17M08T </v>
          </cell>
        </row>
        <row r="1580">
          <cell r="A1580" t="str">
            <v xml:space="preserve">17M091 </v>
          </cell>
        </row>
        <row r="1581">
          <cell r="A1581" t="str">
            <v xml:space="preserve">17M092 </v>
          </cell>
        </row>
        <row r="1582">
          <cell r="A1582" t="str">
            <v xml:space="preserve">17M093 </v>
          </cell>
        </row>
        <row r="1583">
          <cell r="A1583" t="str">
            <v xml:space="preserve">17M094 </v>
          </cell>
        </row>
        <row r="1584">
          <cell r="A1584" t="str">
            <v xml:space="preserve">17M09T </v>
          </cell>
        </row>
        <row r="1585">
          <cell r="A1585" t="str">
            <v xml:space="preserve">17M111 </v>
          </cell>
        </row>
        <row r="1586">
          <cell r="A1586" t="str">
            <v xml:space="preserve">17M112 </v>
          </cell>
        </row>
        <row r="1587">
          <cell r="A1587" t="str">
            <v xml:space="preserve">17M113 </v>
          </cell>
        </row>
        <row r="1588">
          <cell r="A1588" t="str">
            <v xml:space="preserve">17M11T </v>
          </cell>
        </row>
        <row r="1589">
          <cell r="A1589" t="str">
            <v xml:space="preserve">17M121 </v>
          </cell>
        </row>
        <row r="1590">
          <cell r="A1590" t="str">
            <v xml:space="preserve">17M122 </v>
          </cell>
        </row>
        <row r="1591">
          <cell r="A1591" t="str">
            <v xml:space="preserve">17M123 </v>
          </cell>
        </row>
        <row r="1592">
          <cell r="A1592" t="str">
            <v xml:space="preserve">17M124 </v>
          </cell>
        </row>
        <row r="1593">
          <cell r="A1593" t="str">
            <v xml:space="preserve">17M12T </v>
          </cell>
        </row>
        <row r="1594">
          <cell r="A1594" t="str">
            <v xml:space="preserve">17M131 </v>
          </cell>
        </row>
        <row r="1595">
          <cell r="A1595" t="str">
            <v xml:space="preserve">17M132 </v>
          </cell>
        </row>
        <row r="1596">
          <cell r="A1596" t="str">
            <v xml:space="preserve">17M133 </v>
          </cell>
        </row>
        <row r="1597">
          <cell r="A1597" t="str">
            <v xml:space="preserve">17M13T </v>
          </cell>
        </row>
        <row r="1598">
          <cell r="A1598" t="str">
            <v xml:space="preserve">17M14Z </v>
          </cell>
        </row>
        <row r="1599">
          <cell r="A1599" t="str">
            <v xml:space="preserve">18C021 </v>
          </cell>
        </row>
        <row r="1600">
          <cell r="A1600" t="str">
            <v xml:space="preserve">18C022 </v>
          </cell>
        </row>
        <row r="1601">
          <cell r="A1601" t="str">
            <v xml:space="preserve">18C023 </v>
          </cell>
        </row>
        <row r="1602">
          <cell r="A1602" t="str">
            <v xml:space="preserve">18C024 </v>
          </cell>
        </row>
        <row r="1603">
          <cell r="A1603" t="str">
            <v xml:space="preserve">18C02J </v>
          </cell>
        </row>
        <row r="1604">
          <cell r="A1604" t="str">
            <v xml:space="preserve">18M021 </v>
          </cell>
        </row>
        <row r="1605">
          <cell r="A1605" t="str">
            <v xml:space="preserve">18M022 </v>
          </cell>
        </row>
        <row r="1606">
          <cell r="A1606" t="str">
            <v xml:space="preserve">18M023 </v>
          </cell>
        </row>
        <row r="1607">
          <cell r="A1607" t="str">
            <v xml:space="preserve">18M031 </v>
          </cell>
        </row>
        <row r="1608">
          <cell r="A1608" t="str">
            <v xml:space="preserve">18M032 </v>
          </cell>
        </row>
        <row r="1609">
          <cell r="A1609" t="str">
            <v xml:space="preserve">18M033 </v>
          </cell>
        </row>
        <row r="1610">
          <cell r="A1610" t="str">
            <v xml:space="preserve">18M03T </v>
          </cell>
        </row>
        <row r="1611">
          <cell r="A1611" t="str">
            <v xml:space="preserve">18M041 </v>
          </cell>
        </row>
        <row r="1612">
          <cell r="A1612" t="str">
            <v xml:space="preserve">18M042 </v>
          </cell>
        </row>
        <row r="1613">
          <cell r="A1613" t="str">
            <v xml:space="preserve">18M043 </v>
          </cell>
        </row>
        <row r="1614">
          <cell r="A1614" t="str">
            <v xml:space="preserve">18M04T </v>
          </cell>
        </row>
        <row r="1615">
          <cell r="A1615" t="str">
            <v xml:space="preserve">18M061 </v>
          </cell>
        </row>
        <row r="1616">
          <cell r="A1616" t="str">
            <v xml:space="preserve">18M062 </v>
          </cell>
        </row>
        <row r="1617">
          <cell r="A1617" t="str">
            <v xml:space="preserve">18M063 </v>
          </cell>
        </row>
        <row r="1618">
          <cell r="A1618" t="str">
            <v xml:space="preserve">18M064 </v>
          </cell>
        </row>
        <row r="1619">
          <cell r="A1619" t="str">
            <v xml:space="preserve">18M071 </v>
          </cell>
        </row>
        <row r="1620">
          <cell r="A1620" t="str">
            <v xml:space="preserve">18M072 </v>
          </cell>
        </row>
        <row r="1621">
          <cell r="A1621" t="str">
            <v xml:space="preserve">18M073 </v>
          </cell>
        </row>
        <row r="1622">
          <cell r="A1622" t="str">
            <v xml:space="preserve">18M074 </v>
          </cell>
        </row>
        <row r="1623">
          <cell r="A1623" t="str">
            <v xml:space="preserve">18M07T </v>
          </cell>
        </row>
        <row r="1624">
          <cell r="A1624" t="str">
            <v xml:space="preserve">18M091 </v>
          </cell>
        </row>
        <row r="1625">
          <cell r="A1625" t="str">
            <v xml:space="preserve">18M092 </v>
          </cell>
        </row>
        <row r="1626">
          <cell r="A1626" t="str">
            <v xml:space="preserve">18M09T </v>
          </cell>
        </row>
        <row r="1627">
          <cell r="A1627" t="str">
            <v xml:space="preserve">18M101 </v>
          </cell>
        </row>
        <row r="1628">
          <cell r="A1628" t="str">
            <v xml:space="preserve">18M102 </v>
          </cell>
        </row>
        <row r="1629">
          <cell r="A1629" t="str">
            <v xml:space="preserve">18M103 </v>
          </cell>
        </row>
        <row r="1630">
          <cell r="A1630" t="str">
            <v xml:space="preserve">18M10T </v>
          </cell>
        </row>
        <row r="1631">
          <cell r="A1631" t="str">
            <v xml:space="preserve">18M111 </v>
          </cell>
        </row>
        <row r="1632">
          <cell r="A1632" t="str">
            <v xml:space="preserve">18M112 </v>
          </cell>
        </row>
        <row r="1633">
          <cell r="A1633" t="str">
            <v xml:space="preserve">18M113 </v>
          </cell>
        </row>
        <row r="1634">
          <cell r="A1634" t="str">
            <v xml:space="preserve">18M114 </v>
          </cell>
        </row>
        <row r="1635">
          <cell r="A1635" t="str">
            <v xml:space="preserve">18M11T </v>
          </cell>
        </row>
        <row r="1636">
          <cell r="A1636" t="str">
            <v xml:space="preserve">18M12Z </v>
          </cell>
        </row>
        <row r="1637">
          <cell r="A1637" t="str">
            <v xml:space="preserve">18M13E </v>
          </cell>
        </row>
        <row r="1638">
          <cell r="A1638" t="str">
            <v xml:space="preserve">18M14T </v>
          </cell>
        </row>
        <row r="1639">
          <cell r="A1639" t="str">
            <v xml:space="preserve">18M14Z </v>
          </cell>
        </row>
        <row r="1640">
          <cell r="A1640" t="str">
            <v xml:space="preserve">19C021 </v>
          </cell>
        </row>
        <row r="1641">
          <cell r="A1641" t="str">
            <v xml:space="preserve">19C023 </v>
          </cell>
        </row>
        <row r="1642">
          <cell r="A1642" t="str">
            <v xml:space="preserve">19M021 </v>
          </cell>
        </row>
        <row r="1643">
          <cell r="A1643" t="str">
            <v xml:space="preserve">19M022 </v>
          </cell>
        </row>
        <row r="1644">
          <cell r="A1644" t="str">
            <v xml:space="preserve">19M023 </v>
          </cell>
        </row>
        <row r="1645">
          <cell r="A1645" t="str">
            <v xml:space="preserve">19M024 </v>
          </cell>
        </row>
        <row r="1646">
          <cell r="A1646" t="str">
            <v xml:space="preserve">19M02T </v>
          </cell>
        </row>
        <row r="1647">
          <cell r="A1647" t="str">
            <v xml:space="preserve">19M061 </v>
          </cell>
        </row>
        <row r="1648">
          <cell r="A1648" t="str">
            <v xml:space="preserve">19M062 </v>
          </cell>
        </row>
        <row r="1649">
          <cell r="A1649" t="str">
            <v xml:space="preserve">19M063 </v>
          </cell>
        </row>
        <row r="1650">
          <cell r="A1650" t="str">
            <v xml:space="preserve">19M064 </v>
          </cell>
        </row>
        <row r="1651">
          <cell r="A1651" t="str">
            <v xml:space="preserve">19M06T </v>
          </cell>
        </row>
        <row r="1652">
          <cell r="A1652" t="str">
            <v xml:space="preserve">19M071 </v>
          </cell>
        </row>
        <row r="1653">
          <cell r="A1653" t="str">
            <v xml:space="preserve">19M072 </v>
          </cell>
        </row>
        <row r="1654">
          <cell r="A1654" t="str">
            <v xml:space="preserve">19M073 </v>
          </cell>
        </row>
        <row r="1655">
          <cell r="A1655" t="str">
            <v xml:space="preserve">19M074 </v>
          </cell>
        </row>
        <row r="1656">
          <cell r="A1656" t="str">
            <v xml:space="preserve">19M07T </v>
          </cell>
        </row>
        <row r="1657">
          <cell r="A1657" t="str">
            <v xml:space="preserve">19M101 </v>
          </cell>
        </row>
        <row r="1658">
          <cell r="A1658" t="str">
            <v xml:space="preserve">19M102 </v>
          </cell>
        </row>
        <row r="1659">
          <cell r="A1659" t="str">
            <v xml:space="preserve">19M103 </v>
          </cell>
        </row>
        <row r="1660">
          <cell r="A1660" t="str">
            <v xml:space="preserve">19M10T </v>
          </cell>
        </row>
        <row r="1661">
          <cell r="A1661" t="str">
            <v xml:space="preserve">19M111 </v>
          </cell>
        </row>
        <row r="1662">
          <cell r="A1662" t="str">
            <v xml:space="preserve">19M112 </v>
          </cell>
        </row>
        <row r="1663">
          <cell r="A1663" t="str">
            <v xml:space="preserve">19M113 </v>
          </cell>
        </row>
        <row r="1664">
          <cell r="A1664" t="str">
            <v xml:space="preserve">19M114 </v>
          </cell>
        </row>
        <row r="1665">
          <cell r="A1665" t="str">
            <v xml:space="preserve">19M11T </v>
          </cell>
        </row>
        <row r="1666">
          <cell r="A1666" t="str">
            <v xml:space="preserve">19M121 </v>
          </cell>
        </row>
        <row r="1667">
          <cell r="A1667" t="str">
            <v xml:space="preserve">19M122 </v>
          </cell>
        </row>
        <row r="1668">
          <cell r="A1668" t="str">
            <v xml:space="preserve">19M12T </v>
          </cell>
        </row>
        <row r="1669">
          <cell r="A1669" t="str">
            <v xml:space="preserve">19M131 </v>
          </cell>
        </row>
        <row r="1670">
          <cell r="A1670" t="str">
            <v xml:space="preserve">19M13T </v>
          </cell>
        </row>
        <row r="1671">
          <cell r="A1671" t="str">
            <v xml:space="preserve">19M141 </v>
          </cell>
        </row>
        <row r="1672">
          <cell r="A1672" t="str">
            <v xml:space="preserve">19M142 </v>
          </cell>
        </row>
        <row r="1673">
          <cell r="A1673" t="str">
            <v xml:space="preserve">19M143 </v>
          </cell>
        </row>
        <row r="1674">
          <cell r="A1674" t="str">
            <v xml:space="preserve">19M14T </v>
          </cell>
        </row>
        <row r="1675">
          <cell r="A1675" t="str">
            <v xml:space="preserve">19M151 </v>
          </cell>
        </row>
        <row r="1676">
          <cell r="A1676" t="str">
            <v xml:space="preserve">19M152 </v>
          </cell>
        </row>
        <row r="1677">
          <cell r="A1677" t="str">
            <v xml:space="preserve">19M153 </v>
          </cell>
        </row>
        <row r="1678">
          <cell r="A1678" t="str">
            <v xml:space="preserve">19M15T </v>
          </cell>
        </row>
        <row r="1679">
          <cell r="A1679" t="str">
            <v xml:space="preserve">19M161 </v>
          </cell>
        </row>
        <row r="1680">
          <cell r="A1680" t="str">
            <v xml:space="preserve">19M162 </v>
          </cell>
        </row>
        <row r="1681">
          <cell r="A1681" t="str">
            <v xml:space="preserve">19M163 </v>
          </cell>
        </row>
        <row r="1682">
          <cell r="A1682" t="str">
            <v xml:space="preserve">19M16T </v>
          </cell>
        </row>
        <row r="1683">
          <cell r="A1683" t="str">
            <v xml:space="preserve">19M171 </v>
          </cell>
        </row>
        <row r="1684">
          <cell r="A1684" t="str">
            <v xml:space="preserve">19M181 </v>
          </cell>
        </row>
        <row r="1685">
          <cell r="A1685" t="str">
            <v xml:space="preserve">19M18T </v>
          </cell>
        </row>
        <row r="1686">
          <cell r="A1686" t="str">
            <v xml:space="preserve">19M191 </v>
          </cell>
        </row>
        <row r="1687">
          <cell r="A1687" t="str">
            <v xml:space="preserve">19M192 </v>
          </cell>
        </row>
        <row r="1688">
          <cell r="A1688" t="str">
            <v xml:space="preserve">19M193 </v>
          </cell>
        </row>
        <row r="1689">
          <cell r="A1689" t="str">
            <v xml:space="preserve">19M19T </v>
          </cell>
        </row>
        <row r="1690">
          <cell r="A1690" t="str">
            <v xml:space="preserve">19M201 </v>
          </cell>
        </row>
        <row r="1691">
          <cell r="A1691" t="str">
            <v xml:space="preserve">19M202 </v>
          </cell>
        </row>
        <row r="1692">
          <cell r="A1692" t="str">
            <v xml:space="preserve">19M203 </v>
          </cell>
        </row>
        <row r="1693">
          <cell r="A1693" t="str">
            <v xml:space="preserve">19M20T </v>
          </cell>
        </row>
        <row r="1694">
          <cell r="A1694" t="str">
            <v xml:space="preserve">19M21Z </v>
          </cell>
        </row>
        <row r="1695">
          <cell r="A1695" t="str">
            <v xml:space="preserve">19M22T </v>
          </cell>
        </row>
        <row r="1696">
          <cell r="A1696" t="str">
            <v xml:space="preserve">19M22Z </v>
          </cell>
        </row>
        <row r="1697">
          <cell r="A1697" t="str">
            <v xml:space="preserve">20Z021 </v>
          </cell>
        </row>
        <row r="1698">
          <cell r="A1698" t="str">
            <v xml:space="preserve">20Z022 </v>
          </cell>
        </row>
        <row r="1699">
          <cell r="A1699" t="str">
            <v xml:space="preserve">20Z023 </v>
          </cell>
        </row>
        <row r="1700">
          <cell r="A1700" t="str">
            <v xml:space="preserve">20Z02T </v>
          </cell>
        </row>
        <row r="1701">
          <cell r="A1701" t="str">
            <v xml:space="preserve">20Z031 </v>
          </cell>
        </row>
        <row r="1702">
          <cell r="A1702" t="str">
            <v xml:space="preserve">20Z041 </v>
          </cell>
        </row>
        <row r="1703">
          <cell r="A1703" t="str">
            <v xml:space="preserve">20Z042 </v>
          </cell>
        </row>
        <row r="1704">
          <cell r="A1704" t="str">
            <v xml:space="preserve">20Z043 </v>
          </cell>
        </row>
        <row r="1705">
          <cell r="A1705" t="str">
            <v xml:space="preserve">20Z044 </v>
          </cell>
        </row>
        <row r="1706">
          <cell r="A1706" t="str">
            <v xml:space="preserve">20Z04T </v>
          </cell>
        </row>
        <row r="1707">
          <cell r="A1707" t="str">
            <v xml:space="preserve">20Z051 </v>
          </cell>
        </row>
        <row r="1708">
          <cell r="A1708" t="str">
            <v xml:space="preserve">20Z052 </v>
          </cell>
        </row>
        <row r="1709">
          <cell r="A1709" t="str">
            <v xml:space="preserve">20Z053 </v>
          </cell>
        </row>
        <row r="1710">
          <cell r="A1710" t="str">
            <v xml:space="preserve">20Z061 </v>
          </cell>
        </row>
        <row r="1711">
          <cell r="A1711" t="str">
            <v xml:space="preserve">20Z062 </v>
          </cell>
        </row>
        <row r="1712">
          <cell r="A1712" t="str">
            <v xml:space="preserve">20Z063 </v>
          </cell>
        </row>
        <row r="1713">
          <cell r="A1713" t="str">
            <v xml:space="preserve">20Z06T </v>
          </cell>
        </row>
        <row r="1714">
          <cell r="A1714" t="str">
            <v xml:space="preserve">21C021 </v>
          </cell>
        </row>
        <row r="1715">
          <cell r="A1715" t="str">
            <v xml:space="preserve">21C022 </v>
          </cell>
        </row>
        <row r="1716">
          <cell r="A1716" t="str">
            <v xml:space="preserve">21C023 </v>
          </cell>
        </row>
        <row r="1717">
          <cell r="A1717" t="str">
            <v xml:space="preserve">21C02J </v>
          </cell>
        </row>
        <row r="1718">
          <cell r="A1718" t="str">
            <v xml:space="preserve">21C031 </v>
          </cell>
        </row>
        <row r="1719">
          <cell r="A1719" t="str">
            <v xml:space="preserve">21C041 </v>
          </cell>
        </row>
        <row r="1720">
          <cell r="A1720" t="str">
            <v xml:space="preserve">21C04J </v>
          </cell>
        </row>
        <row r="1721">
          <cell r="A1721" t="str">
            <v xml:space="preserve">21C051 </v>
          </cell>
        </row>
        <row r="1722">
          <cell r="A1722" t="str">
            <v xml:space="preserve">21C052 </v>
          </cell>
        </row>
        <row r="1723">
          <cell r="A1723" t="str">
            <v xml:space="preserve">21C053 </v>
          </cell>
        </row>
        <row r="1724">
          <cell r="A1724" t="str">
            <v xml:space="preserve">21C054 </v>
          </cell>
        </row>
        <row r="1725">
          <cell r="A1725" t="str">
            <v xml:space="preserve">21C05J </v>
          </cell>
        </row>
        <row r="1726">
          <cell r="A1726" t="str">
            <v xml:space="preserve">21K02J </v>
          </cell>
        </row>
        <row r="1727">
          <cell r="A1727" t="str">
            <v xml:space="preserve">21M021 </v>
          </cell>
        </row>
        <row r="1728">
          <cell r="A1728" t="str">
            <v xml:space="preserve">21M022 </v>
          </cell>
        </row>
        <row r="1729">
          <cell r="A1729" t="str">
            <v xml:space="preserve">21M02T </v>
          </cell>
        </row>
        <row r="1730">
          <cell r="A1730" t="str">
            <v xml:space="preserve">21M041 </v>
          </cell>
        </row>
        <row r="1731">
          <cell r="A1731" t="str">
            <v xml:space="preserve">21M051 </v>
          </cell>
        </row>
        <row r="1732">
          <cell r="A1732" t="str">
            <v xml:space="preserve">21M052 </v>
          </cell>
        </row>
        <row r="1733">
          <cell r="A1733" t="str">
            <v xml:space="preserve">21M061 </v>
          </cell>
        </row>
        <row r="1734">
          <cell r="A1734" t="str">
            <v xml:space="preserve">21M071 </v>
          </cell>
        </row>
        <row r="1735">
          <cell r="A1735" t="str">
            <v xml:space="preserve">21M072 </v>
          </cell>
        </row>
        <row r="1736">
          <cell r="A1736" t="str">
            <v xml:space="preserve">21M073 </v>
          </cell>
        </row>
        <row r="1737">
          <cell r="A1737" t="str">
            <v xml:space="preserve">21M07T </v>
          </cell>
        </row>
        <row r="1738">
          <cell r="A1738" t="str">
            <v xml:space="preserve">21M101 </v>
          </cell>
        </row>
        <row r="1739">
          <cell r="A1739" t="str">
            <v xml:space="preserve">21M102 </v>
          </cell>
        </row>
        <row r="1740">
          <cell r="A1740" t="str">
            <v xml:space="preserve">21M103 </v>
          </cell>
        </row>
        <row r="1741">
          <cell r="A1741" t="str">
            <v xml:space="preserve">21M104 </v>
          </cell>
        </row>
        <row r="1742">
          <cell r="A1742" t="str">
            <v xml:space="preserve">21M10T </v>
          </cell>
        </row>
        <row r="1743">
          <cell r="A1743" t="str">
            <v xml:space="preserve">21M111 </v>
          </cell>
        </row>
        <row r="1744">
          <cell r="A1744" t="str">
            <v xml:space="preserve">21M112 </v>
          </cell>
        </row>
        <row r="1745">
          <cell r="A1745" t="str">
            <v xml:space="preserve">21M11T </v>
          </cell>
        </row>
        <row r="1746">
          <cell r="A1746" t="str">
            <v xml:space="preserve">21M121 </v>
          </cell>
        </row>
        <row r="1747">
          <cell r="A1747" t="str">
            <v xml:space="preserve">21M131 </v>
          </cell>
        </row>
        <row r="1748">
          <cell r="A1748" t="str">
            <v xml:space="preserve">21M141 </v>
          </cell>
        </row>
        <row r="1749">
          <cell r="A1749" t="str">
            <v xml:space="preserve">21M142 </v>
          </cell>
        </row>
        <row r="1750">
          <cell r="A1750" t="str">
            <v xml:space="preserve">21M143 </v>
          </cell>
        </row>
        <row r="1751">
          <cell r="A1751" t="str">
            <v xml:space="preserve">21M14T </v>
          </cell>
        </row>
        <row r="1752">
          <cell r="A1752" t="str">
            <v xml:space="preserve">21M151 </v>
          </cell>
        </row>
        <row r="1753">
          <cell r="A1753" t="str">
            <v xml:space="preserve">21M152 </v>
          </cell>
        </row>
        <row r="1754">
          <cell r="A1754" t="str">
            <v xml:space="preserve">21M153 </v>
          </cell>
        </row>
        <row r="1755">
          <cell r="A1755" t="str">
            <v xml:space="preserve">21M154 </v>
          </cell>
        </row>
        <row r="1756">
          <cell r="A1756" t="str">
            <v xml:space="preserve">21M15T </v>
          </cell>
        </row>
        <row r="1757">
          <cell r="A1757" t="str">
            <v xml:space="preserve">21M161 </v>
          </cell>
        </row>
        <row r="1758">
          <cell r="A1758" t="str">
            <v xml:space="preserve">21M162 </v>
          </cell>
        </row>
        <row r="1759">
          <cell r="A1759" t="str">
            <v xml:space="preserve">21M163 </v>
          </cell>
        </row>
        <row r="1760">
          <cell r="A1760" t="str">
            <v xml:space="preserve">21M164 </v>
          </cell>
        </row>
        <row r="1761">
          <cell r="A1761" t="str">
            <v xml:space="preserve">21M16T </v>
          </cell>
        </row>
        <row r="1762">
          <cell r="A1762" t="str">
            <v xml:space="preserve">22C021 </v>
          </cell>
        </row>
        <row r="1763">
          <cell r="A1763" t="str">
            <v xml:space="preserve">22C022 </v>
          </cell>
        </row>
        <row r="1764">
          <cell r="A1764" t="str">
            <v xml:space="preserve">22C023 </v>
          </cell>
        </row>
        <row r="1765">
          <cell r="A1765" t="str">
            <v xml:space="preserve">22C024 </v>
          </cell>
        </row>
        <row r="1766">
          <cell r="A1766" t="str">
            <v xml:space="preserve">22C031 </v>
          </cell>
        </row>
        <row r="1767">
          <cell r="A1767" t="str">
            <v xml:space="preserve">22K02J </v>
          </cell>
        </row>
        <row r="1768">
          <cell r="A1768" t="str">
            <v xml:space="preserve">22M021 </v>
          </cell>
        </row>
        <row r="1769">
          <cell r="A1769" t="str">
            <v xml:space="preserve">22M022 </v>
          </cell>
        </row>
        <row r="1770">
          <cell r="A1770" t="str">
            <v xml:space="preserve">22M023 </v>
          </cell>
        </row>
        <row r="1771">
          <cell r="A1771" t="str">
            <v xml:space="preserve">22M02T </v>
          </cell>
        </row>
        <row r="1772">
          <cell r="A1772" t="str">
            <v xml:space="preserve">22Z021 </v>
          </cell>
        </row>
        <row r="1773">
          <cell r="A1773" t="str">
            <v xml:space="preserve">22Z023 </v>
          </cell>
        </row>
        <row r="1774">
          <cell r="A1774" t="str">
            <v xml:space="preserve">22Z024 </v>
          </cell>
        </row>
        <row r="1775">
          <cell r="A1775" t="str">
            <v xml:space="preserve">22Z03Z </v>
          </cell>
        </row>
        <row r="1776">
          <cell r="A1776" t="str">
            <v xml:space="preserve">23C021 </v>
          </cell>
        </row>
        <row r="1777">
          <cell r="A1777" t="str">
            <v xml:space="preserve">23C022 </v>
          </cell>
        </row>
        <row r="1778">
          <cell r="A1778" t="str">
            <v xml:space="preserve">23C023 </v>
          </cell>
        </row>
        <row r="1779">
          <cell r="A1779" t="str">
            <v xml:space="preserve">23C024 </v>
          </cell>
        </row>
        <row r="1780">
          <cell r="A1780" t="str">
            <v xml:space="preserve">23C02J </v>
          </cell>
        </row>
        <row r="1781">
          <cell r="A1781" t="str">
            <v xml:space="preserve">23K02Z </v>
          </cell>
        </row>
        <row r="1782">
          <cell r="A1782" t="str">
            <v xml:space="preserve">23K03J </v>
          </cell>
        </row>
        <row r="1783">
          <cell r="A1783" t="str">
            <v xml:space="preserve">23M02T </v>
          </cell>
        </row>
        <row r="1784">
          <cell r="A1784" t="str">
            <v xml:space="preserve">23M02Z </v>
          </cell>
        </row>
        <row r="1785">
          <cell r="A1785" t="str">
            <v xml:space="preserve">23M061 </v>
          </cell>
        </row>
        <row r="1786">
          <cell r="A1786" t="str">
            <v xml:space="preserve">23M062 </v>
          </cell>
        </row>
        <row r="1787">
          <cell r="A1787" t="str">
            <v xml:space="preserve">23M063 </v>
          </cell>
        </row>
        <row r="1788">
          <cell r="A1788" t="str">
            <v xml:space="preserve">23M064 </v>
          </cell>
        </row>
        <row r="1789">
          <cell r="A1789" t="str">
            <v xml:space="preserve">23M06T </v>
          </cell>
        </row>
        <row r="1790">
          <cell r="A1790" t="str">
            <v xml:space="preserve">23M07J </v>
          </cell>
        </row>
        <row r="1791">
          <cell r="A1791" t="str">
            <v xml:space="preserve">23M08J </v>
          </cell>
        </row>
        <row r="1792">
          <cell r="A1792" t="str">
            <v xml:space="preserve">23M091 </v>
          </cell>
        </row>
        <row r="1793">
          <cell r="A1793" t="str">
            <v xml:space="preserve">23M092 </v>
          </cell>
        </row>
        <row r="1794">
          <cell r="A1794" t="str">
            <v xml:space="preserve">23M093 </v>
          </cell>
        </row>
        <row r="1795">
          <cell r="A1795" t="str">
            <v xml:space="preserve">23M101 </v>
          </cell>
        </row>
        <row r="1796">
          <cell r="A1796" t="str">
            <v xml:space="preserve">23M102 </v>
          </cell>
        </row>
        <row r="1797">
          <cell r="A1797" t="str">
            <v xml:space="preserve">23M103 </v>
          </cell>
        </row>
        <row r="1798">
          <cell r="A1798" t="str">
            <v xml:space="preserve">23M104 </v>
          </cell>
        </row>
        <row r="1799">
          <cell r="A1799" t="str">
            <v xml:space="preserve">23M10T </v>
          </cell>
        </row>
        <row r="1800">
          <cell r="A1800" t="str">
            <v xml:space="preserve">23M111 </v>
          </cell>
        </row>
        <row r="1801">
          <cell r="A1801" t="str">
            <v xml:space="preserve">23M112 </v>
          </cell>
        </row>
        <row r="1802">
          <cell r="A1802" t="str">
            <v xml:space="preserve">23M11T </v>
          </cell>
        </row>
        <row r="1803">
          <cell r="A1803" t="str">
            <v xml:space="preserve">23M13Z </v>
          </cell>
        </row>
        <row r="1804">
          <cell r="A1804" t="str">
            <v xml:space="preserve">23M14Z </v>
          </cell>
        </row>
        <row r="1805">
          <cell r="A1805" t="str">
            <v xml:space="preserve">23M15Z </v>
          </cell>
        </row>
        <row r="1806">
          <cell r="A1806" t="str">
            <v xml:space="preserve">23M16Z </v>
          </cell>
        </row>
        <row r="1807">
          <cell r="A1807" t="str">
            <v xml:space="preserve">23M18Z </v>
          </cell>
        </row>
        <row r="1808">
          <cell r="A1808" t="str">
            <v xml:space="preserve">23M19Z </v>
          </cell>
        </row>
        <row r="1809">
          <cell r="A1809" t="str">
            <v xml:space="preserve">23M20T </v>
          </cell>
        </row>
        <row r="1810">
          <cell r="A1810" t="str">
            <v xml:space="preserve">23M20Z </v>
          </cell>
        </row>
        <row r="1811">
          <cell r="A1811" t="str">
            <v xml:space="preserve">23Z02T </v>
          </cell>
        </row>
        <row r="1812">
          <cell r="A1812" t="str">
            <v xml:space="preserve">23Z02Z </v>
          </cell>
        </row>
        <row r="1813">
          <cell r="A1813" t="str">
            <v xml:space="preserve">25C021 </v>
          </cell>
        </row>
        <row r="1814">
          <cell r="A1814" t="str">
            <v xml:space="preserve">25M02A </v>
          </cell>
        </row>
        <row r="1815">
          <cell r="A1815" t="str">
            <v xml:space="preserve">25M02B </v>
          </cell>
        </row>
        <row r="1816">
          <cell r="A1816" t="str">
            <v xml:space="preserve">25M02C </v>
          </cell>
        </row>
        <row r="1817">
          <cell r="A1817" t="str">
            <v xml:space="preserve">25M02T </v>
          </cell>
        </row>
        <row r="1818">
          <cell r="A1818" t="str">
            <v xml:space="preserve">25Z02E </v>
          </cell>
        </row>
        <row r="1819">
          <cell r="A1819" t="str">
            <v xml:space="preserve">26C021 </v>
          </cell>
        </row>
        <row r="1820">
          <cell r="A1820" t="str">
            <v xml:space="preserve">26C022 </v>
          </cell>
        </row>
        <row r="1821">
          <cell r="A1821" t="str">
            <v xml:space="preserve">26C023 </v>
          </cell>
        </row>
        <row r="1822">
          <cell r="A1822" t="str">
            <v xml:space="preserve">26C024 </v>
          </cell>
        </row>
        <row r="1823">
          <cell r="A1823" t="str">
            <v xml:space="preserve">26M021 </v>
          </cell>
        </row>
        <row r="1824">
          <cell r="A1824" t="str">
            <v xml:space="preserve">26M022 </v>
          </cell>
        </row>
        <row r="1825">
          <cell r="A1825" t="str">
            <v xml:space="preserve">26M023 </v>
          </cell>
        </row>
        <row r="1826">
          <cell r="A1826" t="str">
            <v xml:space="preserve">26M024 </v>
          </cell>
        </row>
        <row r="1827">
          <cell r="A1827" t="str">
            <v xml:space="preserve">27C021 </v>
          </cell>
        </row>
        <row r="1828">
          <cell r="A1828" t="str">
            <v xml:space="preserve">27C022 </v>
          </cell>
        </row>
        <row r="1829">
          <cell r="A1829" t="str">
            <v xml:space="preserve">27C023 </v>
          </cell>
        </row>
        <row r="1830">
          <cell r="A1830" t="str">
            <v xml:space="preserve">27C024 </v>
          </cell>
        </row>
        <row r="1831">
          <cell r="A1831" t="str">
            <v xml:space="preserve">27C044 </v>
          </cell>
        </row>
        <row r="1832">
          <cell r="A1832" t="str">
            <v xml:space="preserve">27C053 </v>
          </cell>
        </row>
        <row r="1833">
          <cell r="A1833" t="str">
            <v xml:space="preserve">27C054 </v>
          </cell>
        </row>
        <row r="1834">
          <cell r="A1834" t="str">
            <v xml:space="preserve">27C061 </v>
          </cell>
        </row>
        <row r="1835">
          <cell r="A1835" t="str">
            <v xml:space="preserve">27C062 </v>
          </cell>
        </row>
        <row r="1836">
          <cell r="A1836" t="str">
            <v xml:space="preserve">27C063 </v>
          </cell>
        </row>
        <row r="1837">
          <cell r="A1837" t="str">
            <v xml:space="preserve">27C064 </v>
          </cell>
        </row>
        <row r="1838">
          <cell r="A1838" t="str">
            <v xml:space="preserve">27Z021 </v>
          </cell>
        </row>
        <row r="1839">
          <cell r="A1839" t="str">
            <v xml:space="preserve">27Z022 </v>
          </cell>
        </row>
        <row r="1840">
          <cell r="A1840" t="str">
            <v xml:space="preserve">27Z023 </v>
          </cell>
        </row>
        <row r="1841">
          <cell r="A1841" t="str">
            <v xml:space="preserve">27Z024 </v>
          </cell>
        </row>
        <row r="1842">
          <cell r="A1842" t="str">
            <v xml:space="preserve">27Z03Z </v>
          </cell>
        </row>
        <row r="1843">
          <cell r="A1843" t="str">
            <v xml:space="preserve">27Z04J </v>
          </cell>
        </row>
        <row r="1844">
          <cell r="A1844" t="str">
            <v xml:space="preserve">28Z01Z </v>
          </cell>
        </row>
        <row r="1845">
          <cell r="A1845" t="str">
            <v xml:space="preserve">28Z02Z </v>
          </cell>
        </row>
        <row r="1846">
          <cell r="A1846" t="str">
            <v xml:space="preserve">28Z03Z </v>
          </cell>
        </row>
        <row r="1847">
          <cell r="A1847" t="str">
            <v xml:space="preserve">28Z04Z </v>
          </cell>
        </row>
        <row r="1848">
          <cell r="A1848" t="str">
            <v xml:space="preserve">28Z07Z </v>
          </cell>
        </row>
        <row r="1849">
          <cell r="A1849" t="str">
            <v xml:space="preserve">28Z10Z </v>
          </cell>
        </row>
        <row r="1850">
          <cell r="A1850" t="str">
            <v xml:space="preserve">28Z14Z </v>
          </cell>
        </row>
        <row r="1851">
          <cell r="A1851" t="str">
            <v xml:space="preserve">28Z15Z </v>
          </cell>
        </row>
        <row r="1852">
          <cell r="A1852" t="str">
            <v xml:space="preserve">28Z16Z </v>
          </cell>
        </row>
        <row r="1853">
          <cell r="A1853" t="str">
            <v xml:space="preserve">28Z17Z </v>
          </cell>
        </row>
        <row r="1854">
          <cell r="A1854" t="str">
            <v xml:space="preserve">28Z18Z </v>
          </cell>
        </row>
      </sheetData>
      <sheetData sheetId="5"/>
      <sheetData sheetId="6">
        <row r="2">
          <cell r="B2" t="e">
            <v>#N/A</v>
          </cell>
        </row>
        <row r="3">
          <cell r="B3" t="e">
            <v>#N/A</v>
          </cell>
        </row>
        <row r="4">
          <cell r="B4" t="e">
            <v>#N/A</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2"/>
  <sheetViews>
    <sheetView workbookViewId="0"/>
  </sheetViews>
  <sheetFormatPr baseColWidth="10" defaultRowHeight="12.75" x14ac:dyDescent="0.2"/>
  <cols>
    <col min="1" max="16384" width="11.42578125" style="11"/>
  </cols>
  <sheetData>
    <row r="3" spans="1:14" x14ac:dyDescent="0.2">
      <c r="A3" s="10" t="s">
        <v>4297</v>
      </c>
    </row>
    <row r="5" spans="1:14" x14ac:dyDescent="0.2">
      <c r="A5" s="11" t="s">
        <v>4293</v>
      </c>
    </row>
    <row r="6" spans="1:14" x14ac:dyDescent="0.2">
      <c r="A6" s="10" t="s">
        <v>4298</v>
      </c>
    </row>
    <row r="7" spans="1:14" x14ac:dyDescent="0.2">
      <c r="A7" s="11" t="s">
        <v>4294</v>
      </c>
    </row>
    <row r="9" spans="1:14" x14ac:dyDescent="0.2">
      <c r="A9" s="10" t="s">
        <v>4299</v>
      </c>
    </row>
    <row r="10" spans="1:14" x14ac:dyDescent="0.2">
      <c r="A10" s="11" t="s">
        <v>4295</v>
      </c>
    </row>
    <row r="12" spans="1:14" x14ac:dyDescent="0.2">
      <c r="A12" s="12" t="s">
        <v>4296</v>
      </c>
      <c r="B12" s="12"/>
      <c r="C12" s="12"/>
      <c r="D12" s="12"/>
      <c r="E12" s="12"/>
      <c r="F12" s="12"/>
      <c r="G12" s="12"/>
      <c r="H12" s="12"/>
      <c r="I12" s="12"/>
      <c r="J12" s="12"/>
      <c r="K12" s="12"/>
      <c r="L12" s="12"/>
      <c r="M12" s="12"/>
      <c r="N12"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27"/>
  <sheetViews>
    <sheetView tabSelected="1" workbookViewId="0">
      <selection activeCell="D7" sqref="D7"/>
    </sheetView>
  </sheetViews>
  <sheetFormatPr baseColWidth="10" defaultRowHeight="12.75" x14ac:dyDescent="0.2"/>
  <cols>
    <col min="1" max="1" width="4.85546875" style="23" customWidth="1"/>
    <col min="2" max="2" width="16" style="23" customWidth="1"/>
    <col min="3" max="3" width="14.5703125" style="23" customWidth="1"/>
    <col min="4" max="4" width="35.5703125" style="23" customWidth="1"/>
    <col min="5" max="5" width="21.140625" style="23" customWidth="1"/>
    <col min="6" max="6" width="20.85546875" style="23" customWidth="1"/>
    <col min="7" max="7" width="13" style="23" customWidth="1"/>
    <col min="8" max="256" width="11.42578125" style="23"/>
    <col min="257" max="257" width="4.85546875" style="23" customWidth="1"/>
    <col min="258" max="258" width="16" style="23" customWidth="1"/>
    <col min="259" max="259" width="14.5703125" style="23" customWidth="1"/>
    <col min="260" max="260" width="55.7109375" style="23" customWidth="1"/>
    <col min="261" max="261" width="19" style="23" customWidth="1"/>
    <col min="262" max="262" width="16.7109375" style="23" customWidth="1"/>
    <col min="263" max="263" width="13" style="23" customWidth="1"/>
    <col min="264" max="512" width="11.42578125" style="23"/>
    <col min="513" max="513" width="4.85546875" style="23" customWidth="1"/>
    <col min="514" max="514" width="16" style="23" customWidth="1"/>
    <col min="515" max="515" width="14.5703125" style="23" customWidth="1"/>
    <col min="516" max="516" width="55.7109375" style="23" customWidth="1"/>
    <col min="517" max="517" width="19" style="23" customWidth="1"/>
    <col min="518" max="518" width="16.7109375" style="23" customWidth="1"/>
    <col min="519" max="519" width="13" style="23" customWidth="1"/>
    <col min="520" max="768" width="11.42578125" style="23"/>
    <col min="769" max="769" width="4.85546875" style="23" customWidth="1"/>
    <col min="770" max="770" width="16" style="23" customWidth="1"/>
    <col min="771" max="771" width="14.5703125" style="23" customWidth="1"/>
    <col min="772" max="772" width="55.7109375" style="23" customWidth="1"/>
    <col min="773" max="773" width="19" style="23" customWidth="1"/>
    <col min="774" max="774" width="16.7109375" style="23" customWidth="1"/>
    <col min="775" max="775" width="13" style="23" customWidth="1"/>
    <col min="776" max="1024" width="11.42578125" style="23"/>
    <col min="1025" max="1025" width="4.85546875" style="23" customWidth="1"/>
    <col min="1026" max="1026" width="16" style="23" customWidth="1"/>
    <col min="1027" max="1027" width="14.5703125" style="23" customWidth="1"/>
    <col min="1028" max="1028" width="55.7109375" style="23" customWidth="1"/>
    <col min="1029" max="1029" width="19" style="23" customWidth="1"/>
    <col min="1030" max="1030" width="16.7109375" style="23" customWidth="1"/>
    <col min="1031" max="1031" width="13" style="23" customWidth="1"/>
    <col min="1032" max="1280" width="11.42578125" style="23"/>
    <col min="1281" max="1281" width="4.85546875" style="23" customWidth="1"/>
    <col min="1282" max="1282" width="16" style="23" customWidth="1"/>
    <col min="1283" max="1283" width="14.5703125" style="23" customWidth="1"/>
    <col min="1284" max="1284" width="55.7109375" style="23" customWidth="1"/>
    <col min="1285" max="1285" width="19" style="23" customWidth="1"/>
    <col min="1286" max="1286" width="16.7109375" style="23" customWidth="1"/>
    <col min="1287" max="1287" width="13" style="23" customWidth="1"/>
    <col min="1288" max="1536" width="11.42578125" style="23"/>
    <col min="1537" max="1537" width="4.85546875" style="23" customWidth="1"/>
    <col min="1538" max="1538" width="16" style="23" customWidth="1"/>
    <col min="1539" max="1539" width="14.5703125" style="23" customWidth="1"/>
    <col min="1540" max="1540" width="55.7109375" style="23" customWidth="1"/>
    <col min="1541" max="1541" width="19" style="23" customWidth="1"/>
    <col min="1542" max="1542" width="16.7109375" style="23" customWidth="1"/>
    <col min="1543" max="1543" width="13" style="23" customWidth="1"/>
    <col min="1544" max="1792" width="11.42578125" style="23"/>
    <col min="1793" max="1793" width="4.85546875" style="23" customWidth="1"/>
    <col min="1794" max="1794" width="16" style="23" customWidth="1"/>
    <col min="1795" max="1795" width="14.5703125" style="23" customWidth="1"/>
    <col min="1796" max="1796" width="55.7109375" style="23" customWidth="1"/>
    <col min="1797" max="1797" width="19" style="23" customWidth="1"/>
    <col min="1798" max="1798" width="16.7109375" style="23" customWidth="1"/>
    <col min="1799" max="1799" width="13" style="23" customWidth="1"/>
    <col min="1800" max="2048" width="11.42578125" style="23"/>
    <col min="2049" max="2049" width="4.85546875" style="23" customWidth="1"/>
    <col min="2050" max="2050" width="16" style="23" customWidth="1"/>
    <col min="2051" max="2051" width="14.5703125" style="23" customWidth="1"/>
    <col min="2052" max="2052" width="55.7109375" style="23" customWidth="1"/>
    <col min="2053" max="2053" width="19" style="23" customWidth="1"/>
    <col min="2054" max="2054" width="16.7109375" style="23" customWidth="1"/>
    <col min="2055" max="2055" width="13" style="23" customWidth="1"/>
    <col min="2056" max="2304" width="11.42578125" style="23"/>
    <col min="2305" max="2305" width="4.85546875" style="23" customWidth="1"/>
    <col min="2306" max="2306" width="16" style="23" customWidth="1"/>
    <col min="2307" max="2307" width="14.5703125" style="23" customWidth="1"/>
    <col min="2308" max="2308" width="55.7109375" style="23" customWidth="1"/>
    <col min="2309" max="2309" width="19" style="23" customWidth="1"/>
    <col min="2310" max="2310" width="16.7109375" style="23" customWidth="1"/>
    <col min="2311" max="2311" width="13" style="23" customWidth="1"/>
    <col min="2312" max="2560" width="11.42578125" style="23"/>
    <col min="2561" max="2561" width="4.85546875" style="23" customWidth="1"/>
    <col min="2562" max="2562" width="16" style="23" customWidth="1"/>
    <col min="2563" max="2563" width="14.5703125" style="23" customWidth="1"/>
    <col min="2564" max="2564" width="55.7109375" style="23" customWidth="1"/>
    <col min="2565" max="2565" width="19" style="23" customWidth="1"/>
    <col min="2566" max="2566" width="16.7109375" style="23" customWidth="1"/>
    <col min="2567" max="2567" width="13" style="23" customWidth="1"/>
    <col min="2568" max="2816" width="11.42578125" style="23"/>
    <col min="2817" max="2817" width="4.85546875" style="23" customWidth="1"/>
    <col min="2818" max="2818" width="16" style="23" customWidth="1"/>
    <col min="2819" max="2819" width="14.5703125" style="23" customWidth="1"/>
    <col min="2820" max="2820" width="55.7109375" style="23" customWidth="1"/>
    <col min="2821" max="2821" width="19" style="23" customWidth="1"/>
    <col min="2822" max="2822" width="16.7109375" style="23" customWidth="1"/>
    <col min="2823" max="2823" width="13" style="23" customWidth="1"/>
    <col min="2824" max="3072" width="11.42578125" style="23"/>
    <col min="3073" max="3073" width="4.85546875" style="23" customWidth="1"/>
    <col min="3074" max="3074" width="16" style="23" customWidth="1"/>
    <col min="3075" max="3075" width="14.5703125" style="23" customWidth="1"/>
    <col min="3076" max="3076" width="55.7109375" style="23" customWidth="1"/>
    <col min="3077" max="3077" width="19" style="23" customWidth="1"/>
    <col min="3078" max="3078" width="16.7109375" style="23" customWidth="1"/>
    <col min="3079" max="3079" width="13" style="23" customWidth="1"/>
    <col min="3080" max="3328" width="11.42578125" style="23"/>
    <col min="3329" max="3329" width="4.85546875" style="23" customWidth="1"/>
    <col min="3330" max="3330" width="16" style="23" customWidth="1"/>
    <col min="3331" max="3331" width="14.5703125" style="23" customWidth="1"/>
    <col min="3332" max="3332" width="55.7109375" style="23" customWidth="1"/>
    <col min="3333" max="3333" width="19" style="23" customWidth="1"/>
    <col min="3334" max="3334" width="16.7109375" style="23" customWidth="1"/>
    <col min="3335" max="3335" width="13" style="23" customWidth="1"/>
    <col min="3336" max="3584" width="11.42578125" style="23"/>
    <col min="3585" max="3585" width="4.85546875" style="23" customWidth="1"/>
    <col min="3586" max="3586" width="16" style="23" customWidth="1"/>
    <col min="3587" max="3587" width="14.5703125" style="23" customWidth="1"/>
    <col min="3588" max="3588" width="55.7109375" style="23" customWidth="1"/>
    <col min="3589" max="3589" width="19" style="23" customWidth="1"/>
    <col min="3590" max="3590" width="16.7109375" style="23" customWidth="1"/>
    <col min="3591" max="3591" width="13" style="23" customWidth="1"/>
    <col min="3592" max="3840" width="11.42578125" style="23"/>
    <col min="3841" max="3841" width="4.85546875" style="23" customWidth="1"/>
    <col min="3842" max="3842" width="16" style="23" customWidth="1"/>
    <col min="3843" max="3843" width="14.5703125" style="23" customWidth="1"/>
    <col min="3844" max="3844" width="55.7109375" style="23" customWidth="1"/>
    <col min="3845" max="3845" width="19" style="23" customWidth="1"/>
    <col min="3846" max="3846" width="16.7109375" style="23" customWidth="1"/>
    <col min="3847" max="3847" width="13" style="23" customWidth="1"/>
    <col min="3848" max="4096" width="11.42578125" style="23"/>
    <col min="4097" max="4097" width="4.85546875" style="23" customWidth="1"/>
    <col min="4098" max="4098" width="16" style="23" customWidth="1"/>
    <col min="4099" max="4099" width="14.5703125" style="23" customWidth="1"/>
    <col min="4100" max="4100" width="55.7109375" style="23" customWidth="1"/>
    <col min="4101" max="4101" width="19" style="23" customWidth="1"/>
    <col min="4102" max="4102" width="16.7109375" style="23" customWidth="1"/>
    <col min="4103" max="4103" width="13" style="23" customWidth="1"/>
    <col min="4104" max="4352" width="11.42578125" style="23"/>
    <col min="4353" max="4353" width="4.85546875" style="23" customWidth="1"/>
    <col min="4354" max="4354" width="16" style="23" customWidth="1"/>
    <col min="4355" max="4355" width="14.5703125" style="23" customWidth="1"/>
    <col min="4356" max="4356" width="55.7109375" style="23" customWidth="1"/>
    <col min="4357" max="4357" width="19" style="23" customWidth="1"/>
    <col min="4358" max="4358" width="16.7109375" style="23" customWidth="1"/>
    <col min="4359" max="4359" width="13" style="23" customWidth="1"/>
    <col min="4360" max="4608" width="11.42578125" style="23"/>
    <col min="4609" max="4609" width="4.85546875" style="23" customWidth="1"/>
    <col min="4610" max="4610" width="16" style="23" customWidth="1"/>
    <col min="4611" max="4611" width="14.5703125" style="23" customWidth="1"/>
    <col min="4612" max="4612" width="55.7109375" style="23" customWidth="1"/>
    <col min="4613" max="4613" width="19" style="23" customWidth="1"/>
    <col min="4614" max="4614" width="16.7109375" style="23" customWidth="1"/>
    <col min="4615" max="4615" width="13" style="23" customWidth="1"/>
    <col min="4616" max="4864" width="11.42578125" style="23"/>
    <col min="4865" max="4865" width="4.85546875" style="23" customWidth="1"/>
    <col min="4866" max="4866" width="16" style="23" customWidth="1"/>
    <col min="4867" max="4867" width="14.5703125" style="23" customWidth="1"/>
    <col min="4868" max="4868" width="55.7109375" style="23" customWidth="1"/>
    <col min="4869" max="4869" width="19" style="23" customWidth="1"/>
    <col min="4870" max="4870" width="16.7109375" style="23" customWidth="1"/>
    <col min="4871" max="4871" width="13" style="23" customWidth="1"/>
    <col min="4872" max="5120" width="11.42578125" style="23"/>
    <col min="5121" max="5121" width="4.85546875" style="23" customWidth="1"/>
    <col min="5122" max="5122" width="16" style="23" customWidth="1"/>
    <col min="5123" max="5123" width="14.5703125" style="23" customWidth="1"/>
    <col min="5124" max="5124" width="55.7109375" style="23" customWidth="1"/>
    <col min="5125" max="5125" width="19" style="23" customWidth="1"/>
    <col min="5126" max="5126" width="16.7109375" style="23" customWidth="1"/>
    <col min="5127" max="5127" width="13" style="23" customWidth="1"/>
    <col min="5128" max="5376" width="11.42578125" style="23"/>
    <col min="5377" max="5377" width="4.85546875" style="23" customWidth="1"/>
    <col min="5378" max="5378" width="16" style="23" customWidth="1"/>
    <col min="5379" max="5379" width="14.5703125" style="23" customWidth="1"/>
    <col min="5380" max="5380" width="55.7109375" style="23" customWidth="1"/>
    <col min="5381" max="5381" width="19" style="23" customWidth="1"/>
    <col min="5382" max="5382" width="16.7109375" style="23" customWidth="1"/>
    <col min="5383" max="5383" width="13" style="23" customWidth="1"/>
    <col min="5384" max="5632" width="11.42578125" style="23"/>
    <col min="5633" max="5633" width="4.85546875" style="23" customWidth="1"/>
    <col min="5634" max="5634" width="16" style="23" customWidth="1"/>
    <col min="5635" max="5635" width="14.5703125" style="23" customWidth="1"/>
    <col min="5636" max="5636" width="55.7109375" style="23" customWidth="1"/>
    <col min="5637" max="5637" width="19" style="23" customWidth="1"/>
    <col min="5638" max="5638" width="16.7109375" style="23" customWidth="1"/>
    <col min="5639" max="5639" width="13" style="23" customWidth="1"/>
    <col min="5640" max="5888" width="11.42578125" style="23"/>
    <col min="5889" max="5889" width="4.85546875" style="23" customWidth="1"/>
    <col min="5890" max="5890" width="16" style="23" customWidth="1"/>
    <col min="5891" max="5891" width="14.5703125" style="23" customWidth="1"/>
    <col min="5892" max="5892" width="55.7109375" style="23" customWidth="1"/>
    <col min="5893" max="5893" width="19" style="23" customWidth="1"/>
    <col min="5894" max="5894" width="16.7109375" style="23" customWidth="1"/>
    <col min="5895" max="5895" width="13" style="23" customWidth="1"/>
    <col min="5896" max="6144" width="11.42578125" style="23"/>
    <col min="6145" max="6145" width="4.85546875" style="23" customWidth="1"/>
    <col min="6146" max="6146" width="16" style="23" customWidth="1"/>
    <col min="6147" max="6147" width="14.5703125" style="23" customWidth="1"/>
    <col min="6148" max="6148" width="55.7109375" style="23" customWidth="1"/>
    <col min="6149" max="6149" width="19" style="23" customWidth="1"/>
    <col min="6150" max="6150" width="16.7109375" style="23" customWidth="1"/>
    <col min="6151" max="6151" width="13" style="23" customWidth="1"/>
    <col min="6152" max="6400" width="11.42578125" style="23"/>
    <col min="6401" max="6401" width="4.85546875" style="23" customWidth="1"/>
    <col min="6402" max="6402" width="16" style="23" customWidth="1"/>
    <col min="6403" max="6403" width="14.5703125" style="23" customWidth="1"/>
    <col min="6404" max="6404" width="55.7109375" style="23" customWidth="1"/>
    <col min="6405" max="6405" width="19" style="23" customWidth="1"/>
    <col min="6406" max="6406" width="16.7109375" style="23" customWidth="1"/>
    <col min="6407" max="6407" width="13" style="23" customWidth="1"/>
    <col min="6408" max="6656" width="11.42578125" style="23"/>
    <col min="6657" max="6657" width="4.85546875" style="23" customWidth="1"/>
    <col min="6658" max="6658" width="16" style="23" customWidth="1"/>
    <col min="6659" max="6659" width="14.5703125" style="23" customWidth="1"/>
    <col min="6660" max="6660" width="55.7109375" style="23" customWidth="1"/>
    <col min="6661" max="6661" width="19" style="23" customWidth="1"/>
    <col min="6662" max="6662" width="16.7109375" style="23" customWidth="1"/>
    <col min="6663" max="6663" width="13" style="23" customWidth="1"/>
    <col min="6664" max="6912" width="11.42578125" style="23"/>
    <col min="6913" max="6913" width="4.85546875" style="23" customWidth="1"/>
    <col min="6914" max="6914" width="16" style="23" customWidth="1"/>
    <col min="6915" max="6915" width="14.5703125" style="23" customWidth="1"/>
    <col min="6916" max="6916" width="55.7109375" style="23" customWidth="1"/>
    <col min="6917" max="6917" width="19" style="23" customWidth="1"/>
    <col min="6918" max="6918" width="16.7109375" style="23" customWidth="1"/>
    <col min="6919" max="6919" width="13" style="23" customWidth="1"/>
    <col min="6920" max="7168" width="11.42578125" style="23"/>
    <col min="7169" max="7169" width="4.85546875" style="23" customWidth="1"/>
    <col min="7170" max="7170" width="16" style="23" customWidth="1"/>
    <col min="7171" max="7171" width="14.5703125" style="23" customWidth="1"/>
    <col min="7172" max="7172" width="55.7109375" style="23" customWidth="1"/>
    <col min="7173" max="7173" width="19" style="23" customWidth="1"/>
    <col min="7174" max="7174" width="16.7109375" style="23" customWidth="1"/>
    <col min="7175" max="7175" width="13" style="23" customWidth="1"/>
    <col min="7176" max="7424" width="11.42578125" style="23"/>
    <col min="7425" max="7425" width="4.85546875" style="23" customWidth="1"/>
    <col min="7426" max="7426" width="16" style="23" customWidth="1"/>
    <col min="7427" max="7427" width="14.5703125" style="23" customWidth="1"/>
    <col min="7428" max="7428" width="55.7109375" style="23" customWidth="1"/>
    <col min="7429" max="7429" width="19" style="23" customWidth="1"/>
    <col min="7430" max="7430" width="16.7109375" style="23" customWidth="1"/>
    <col min="7431" max="7431" width="13" style="23" customWidth="1"/>
    <col min="7432" max="7680" width="11.42578125" style="23"/>
    <col min="7681" max="7681" width="4.85546875" style="23" customWidth="1"/>
    <col min="7682" max="7682" width="16" style="23" customWidth="1"/>
    <col min="7683" max="7683" width="14.5703125" style="23" customWidth="1"/>
    <col min="7684" max="7684" width="55.7109375" style="23" customWidth="1"/>
    <col min="7685" max="7685" width="19" style="23" customWidth="1"/>
    <col min="7686" max="7686" width="16.7109375" style="23" customWidth="1"/>
    <col min="7687" max="7687" width="13" style="23" customWidth="1"/>
    <col min="7688" max="7936" width="11.42578125" style="23"/>
    <col min="7937" max="7937" width="4.85546875" style="23" customWidth="1"/>
    <col min="7938" max="7938" width="16" style="23" customWidth="1"/>
    <col min="7939" max="7939" width="14.5703125" style="23" customWidth="1"/>
    <col min="7940" max="7940" width="55.7109375" style="23" customWidth="1"/>
    <col min="7941" max="7941" width="19" style="23" customWidth="1"/>
    <col min="7942" max="7942" width="16.7109375" style="23" customWidth="1"/>
    <col min="7943" max="7943" width="13" style="23" customWidth="1"/>
    <col min="7944" max="8192" width="11.42578125" style="23"/>
    <col min="8193" max="8193" width="4.85546875" style="23" customWidth="1"/>
    <col min="8194" max="8194" width="16" style="23" customWidth="1"/>
    <col min="8195" max="8195" width="14.5703125" style="23" customWidth="1"/>
    <col min="8196" max="8196" width="55.7109375" style="23" customWidth="1"/>
    <col min="8197" max="8197" width="19" style="23" customWidth="1"/>
    <col min="8198" max="8198" width="16.7109375" style="23" customWidth="1"/>
    <col min="8199" max="8199" width="13" style="23" customWidth="1"/>
    <col min="8200" max="8448" width="11.42578125" style="23"/>
    <col min="8449" max="8449" width="4.85546875" style="23" customWidth="1"/>
    <col min="8450" max="8450" width="16" style="23" customWidth="1"/>
    <col min="8451" max="8451" width="14.5703125" style="23" customWidth="1"/>
    <col min="8452" max="8452" width="55.7109375" style="23" customWidth="1"/>
    <col min="8453" max="8453" width="19" style="23" customWidth="1"/>
    <col min="8454" max="8454" width="16.7109375" style="23" customWidth="1"/>
    <col min="8455" max="8455" width="13" style="23" customWidth="1"/>
    <col min="8456" max="8704" width="11.42578125" style="23"/>
    <col min="8705" max="8705" width="4.85546875" style="23" customWidth="1"/>
    <col min="8706" max="8706" width="16" style="23" customWidth="1"/>
    <col min="8707" max="8707" width="14.5703125" style="23" customWidth="1"/>
    <col min="8708" max="8708" width="55.7109375" style="23" customWidth="1"/>
    <col min="8709" max="8709" width="19" style="23" customWidth="1"/>
    <col min="8710" max="8710" width="16.7109375" style="23" customWidth="1"/>
    <col min="8711" max="8711" width="13" style="23" customWidth="1"/>
    <col min="8712" max="8960" width="11.42578125" style="23"/>
    <col min="8961" max="8961" width="4.85546875" style="23" customWidth="1"/>
    <col min="8962" max="8962" width="16" style="23" customWidth="1"/>
    <col min="8963" max="8963" width="14.5703125" style="23" customWidth="1"/>
    <col min="8964" max="8964" width="55.7109375" style="23" customWidth="1"/>
    <col min="8965" max="8965" width="19" style="23" customWidth="1"/>
    <col min="8966" max="8966" width="16.7109375" style="23" customWidth="1"/>
    <col min="8967" max="8967" width="13" style="23" customWidth="1"/>
    <col min="8968" max="9216" width="11.42578125" style="23"/>
    <col min="9217" max="9217" width="4.85546875" style="23" customWidth="1"/>
    <col min="9218" max="9218" width="16" style="23" customWidth="1"/>
    <col min="9219" max="9219" width="14.5703125" style="23" customWidth="1"/>
    <col min="9220" max="9220" width="55.7109375" style="23" customWidth="1"/>
    <col min="9221" max="9221" width="19" style="23" customWidth="1"/>
    <col min="9222" max="9222" width="16.7109375" style="23" customWidth="1"/>
    <col min="9223" max="9223" width="13" style="23" customWidth="1"/>
    <col min="9224" max="9472" width="11.42578125" style="23"/>
    <col min="9473" max="9473" width="4.85546875" style="23" customWidth="1"/>
    <col min="9474" max="9474" width="16" style="23" customWidth="1"/>
    <col min="9475" max="9475" width="14.5703125" style="23" customWidth="1"/>
    <col min="9476" max="9476" width="55.7109375" style="23" customWidth="1"/>
    <col min="9477" max="9477" width="19" style="23" customWidth="1"/>
    <col min="9478" max="9478" width="16.7109375" style="23" customWidth="1"/>
    <col min="9479" max="9479" width="13" style="23" customWidth="1"/>
    <col min="9480" max="9728" width="11.42578125" style="23"/>
    <col min="9729" max="9729" width="4.85546875" style="23" customWidth="1"/>
    <col min="9730" max="9730" width="16" style="23" customWidth="1"/>
    <col min="9731" max="9731" width="14.5703125" style="23" customWidth="1"/>
    <col min="9732" max="9732" width="55.7109375" style="23" customWidth="1"/>
    <col min="9733" max="9733" width="19" style="23" customWidth="1"/>
    <col min="9734" max="9734" width="16.7109375" style="23" customWidth="1"/>
    <col min="9735" max="9735" width="13" style="23" customWidth="1"/>
    <col min="9736" max="9984" width="11.42578125" style="23"/>
    <col min="9985" max="9985" width="4.85546875" style="23" customWidth="1"/>
    <col min="9986" max="9986" width="16" style="23" customWidth="1"/>
    <col min="9987" max="9987" width="14.5703125" style="23" customWidth="1"/>
    <col min="9988" max="9988" width="55.7109375" style="23" customWidth="1"/>
    <col min="9989" max="9989" width="19" style="23" customWidth="1"/>
    <col min="9990" max="9990" width="16.7109375" style="23" customWidth="1"/>
    <col min="9991" max="9991" width="13" style="23" customWidth="1"/>
    <col min="9992" max="10240" width="11.42578125" style="23"/>
    <col min="10241" max="10241" width="4.85546875" style="23" customWidth="1"/>
    <col min="10242" max="10242" width="16" style="23" customWidth="1"/>
    <col min="10243" max="10243" width="14.5703125" style="23" customWidth="1"/>
    <col min="10244" max="10244" width="55.7109375" style="23" customWidth="1"/>
    <col min="10245" max="10245" width="19" style="23" customWidth="1"/>
    <col min="10246" max="10246" width="16.7109375" style="23" customWidth="1"/>
    <col min="10247" max="10247" width="13" style="23" customWidth="1"/>
    <col min="10248" max="10496" width="11.42578125" style="23"/>
    <col min="10497" max="10497" width="4.85546875" style="23" customWidth="1"/>
    <col min="10498" max="10498" width="16" style="23" customWidth="1"/>
    <col min="10499" max="10499" width="14.5703125" style="23" customWidth="1"/>
    <col min="10500" max="10500" width="55.7109375" style="23" customWidth="1"/>
    <col min="10501" max="10501" width="19" style="23" customWidth="1"/>
    <col min="10502" max="10502" width="16.7109375" style="23" customWidth="1"/>
    <col min="10503" max="10503" width="13" style="23" customWidth="1"/>
    <col min="10504" max="10752" width="11.42578125" style="23"/>
    <col min="10753" max="10753" width="4.85546875" style="23" customWidth="1"/>
    <col min="10754" max="10754" width="16" style="23" customWidth="1"/>
    <col min="10755" max="10755" width="14.5703125" style="23" customWidth="1"/>
    <col min="10756" max="10756" width="55.7109375" style="23" customWidth="1"/>
    <col min="10757" max="10757" width="19" style="23" customWidth="1"/>
    <col min="10758" max="10758" width="16.7109375" style="23" customWidth="1"/>
    <col min="10759" max="10759" width="13" style="23" customWidth="1"/>
    <col min="10760" max="11008" width="11.42578125" style="23"/>
    <col min="11009" max="11009" width="4.85546875" style="23" customWidth="1"/>
    <col min="11010" max="11010" width="16" style="23" customWidth="1"/>
    <col min="11011" max="11011" width="14.5703125" style="23" customWidth="1"/>
    <col min="11012" max="11012" width="55.7109375" style="23" customWidth="1"/>
    <col min="11013" max="11013" width="19" style="23" customWidth="1"/>
    <col min="11014" max="11014" width="16.7109375" style="23" customWidth="1"/>
    <col min="11015" max="11015" width="13" style="23" customWidth="1"/>
    <col min="11016" max="11264" width="11.42578125" style="23"/>
    <col min="11265" max="11265" width="4.85546875" style="23" customWidth="1"/>
    <col min="11266" max="11266" width="16" style="23" customWidth="1"/>
    <col min="11267" max="11267" width="14.5703125" style="23" customWidth="1"/>
    <col min="11268" max="11268" width="55.7109375" style="23" customWidth="1"/>
    <col min="11269" max="11269" width="19" style="23" customWidth="1"/>
    <col min="11270" max="11270" width="16.7109375" style="23" customWidth="1"/>
    <col min="11271" max="11271" width="13" style="23" customWidth="1"/>
    <col min="11272" max="11520" width="11.42578125" style="23"/>
    <col min="11521" max="11521" width="4.85546875" style="23" customWidth="1"/>
    <col min="11522" max="11522" width="16" style="23" customWidth="1"/>
    <col min="11523" max="11523" width="14.5703125" style="23" customWidth="1"/>
    <col min="11524" max="11524" width="55.7109375" style="23" customWidth="1"/>
    <col min="11525" max="11525" width="19" style="23" customWidth="1"/>
    <col min="11526" max="11526" width="16.7109375" style="23" customWidth="1"/>
    <col min="11527" max="11527" width="13" style="23" customWidth="1"/>
    <col min="11528" max="11776" width="11.42578125" style="23"/>
    <col min="11777" max="11777" width="4.85546875" style="23" customWidth="1"/>
    <col min="11778" max="11778" width="16" style="23" customWidth="1"/>
    <col min="11779" max="11779" width="14.5703125" style="23" customWidth="1"/>
    <col min="11780" max="11780" width="55.7109375" style="23" customWidth="1"/>
    <col min="11781" max="11781" width="19" style="23" customWidth="1"/>
    <col min="11782" max="11782" width="16.7109375" style="23" customWidth="1"/>
    <col min="11783" max="11783" width="13" style="23" customWidth="1"/>
    <col min="11784" max="12032" width="11.42578125" style="23"/>
    <col min="12033" max="12033" width="4.85546875" style="23" customWidth="1"/>
    <col min="12034" max="12034" width="16" style="23" customWidth="1"/>
    <col min="12035" max="12035" width="14.5703125" style="23" customWidth="1"/>
    <col min="12036" max="12036" width="55.7109375" style="23" customWidth="1"/>
    <col min="12037" max="12037" width="19" style="23" customWidth="1"/>
    <col min="12038" max="12038" width="16.7109375" style="23" customWidth="1"/>
    <col min="12039" max="12039" width="13" style="23" customWidth="1"/>
    <col min="12040" max="12288" width="11.42578125" style="23"/>
    <col min="12289" max="12289" width="4.85546875" style="23" customWidth="1"/>
    <col min="12290" max="12290" width="16" style="23" customWidth="1"/>
    <col min="12291" max="12291" width="14.5703125" style="23" customWidth="1"/>
    <col min="12292" max="12292" width="55.7109375" style="23" customWidth="1"/>
    <col min="12293" max="12293" width="19" style="23" customWidth="1"/>
    <col min="12294" max="12294" width="16.7109375" style="23" customWidth="1"/>
    <col min="12295" max="12295" width="13" style="23" customWidth="1"/>
    <col min="12296" max="12544" width="11.42578125" style="23"/>
    <col min="12545" max="12545" width="4.85546875" style="23" customWidth="1"/>
    <col min="12546" max="12546" width="16" style="23" customWidth="1"/>
    <col min="12547" max="12547" width="14.5703125" style="23" customWidth="1"/>
    <col min="12548" max="12548" width="55.7109375" style="23" customWidth="1"/>
    <col min="12549" max="12549" width="19" style="23" customWidth="1"/>
    <col min="12550" max="12550" width="16.7109375" style="23" customWidth="1"/>
    <col min="12551" max="12551" width="13" style="23" customWidth="1"/>
    <col min="12552" max="12800" width="11.42578125" style="23"/>
    <col min="12801" max="12801" width="4.85546875" style="23" customWidth="1"/>
    <col min="12802" max="12802" width="16" style="23" customWidth="1"/>
    <col min="12803" max="12803" width="14.5703125" style="23" customWidth="1"/>
    <col min="12804" max="12804" width="55.7109375" style="23" customWidth="1"/>
    <col min="12805" max="12805" width="19" style="23" customWidth="1"/>
    <col min="12806" max="12806" width="16.7109375" style="23" customWidth="1"/>
    <col min="12807" max="12807" width="13" style="23" customWidth="1"/>
    <col min="12808" max="13056" width="11.42578125" style="23"/>
    <col min="13057" max="13057" width="4.85546875" style="23" customWidth="1"/>
    <col min="13058" max="13058" width="16" style="23" customWidth="1"/>
    <col min="13059" max="13059" width="14.5703125" style="23" customWidth="1"/>
    <col min="13060" max="13060" width="55.7109375" style="23" customWidth="1"/>
    <col min="13061" max="13061" width="19" style="23" customWidth="1"/>
    <col min="13062" max="13062" width="16.7109375" style="23" customWidth="1"/>
    <col min="13063" max="13063" width="13" style="23" customWidth="1"/>
    <col min="13064" max="13312" width="11.42578125" style="23"/>
    <col min="13313" max="13313" width="4.85546875" style="23" customWidth="1"/>
    <col min="13314" max="13314" width="16" style="23" customWidth="1"/>
    <col min="13315" max="13315" width="14.5703125" style="23" customWidth="1"/>
    <col min="13316" max="13316" width="55.7109375" style="23" customWidth="1"/>
    <col min="13317" max="13317" width="19" style="23" customWidth="1"/>
    <col min="13318" max="13318" width="16.7109375" style="23" customWidth="1"/>
    <col min="13319" max="13319" width="13" style="23" customWidth="1"/>
    <col min="13320" max="13568" width="11.42578125" style="23"/>
    <col min="13569" max="13569" width="4.85546875" style="23" customWidth="1"/>
    <col min="13570" max="13570" width="16" style="23" customWidth="1"/>
    <col min="13571" max="13571" width="14.5703125" style="23" customWidth="1"/>
    <col min="13572" max="13572" width="55.7109375" style="23" customWidth="1"/>
    <col min="13573" max="13573" width="19" style="23" customWidth="1"/>
    <col min="13574" max="13574" width="16.7109375" style="23" customWidth="1"/>
    <col min="13575" max="13575" width="13" style="23" customWidth="1"/>
    <col min="13576" max="13824" width="11.42578125" style="23"/>
    <col min="13825" max="13825" width="4.85546875" style="23" customWidth="1"/>
    <col min="13826" max="13826" width="16" style="23" customWidth="1"/>
    <col min="13827" max="13827" width="14.5703125" style="23" customWidth="1"/>
    <col min="13828" max="13828" width="55.7109375" style="23" customWidth="1"/>
    <col min="13829" max="13829" width="19" style="23" customWidth="1"/>
    <col min="13830" max="13830" width="16.7109375" style="23" customWidth="1"/>
    <col min="13831" max="13831" width="13" style="23" customWidth="1"/>
    <col min="13832" max="14080" width="11.42578125" style="23"/>
    <col min="14081" max="14081" width="4.85546875" style="23" customWidth="1"/>
    <col min="14082" max="14082" width="16" style="23" customWidth="1"/>
    <col min="14083" max="14083" width="14.5703125" style="23" customWidth="1"/>
    <col min="14084" max="14084" width="55.7109375" style="23" customWidth="1"/>
    <col min="14085" max="14085" width="19" style="23" customWidth="1"/>
    <col min="14086" max="14086" width="16.7109375" style="23" customWidth="1"/>
    <col min="14087" max="14087" width="13" style="23" customWidth="1"/>
    <col min="14088" max="14336" width="11.42578125" style="23"/>
    <col min="14337" max="14337" width="4.85546875" style="23" customWidth="1"/>
    <col min="14338" max="14338" width="16" style="23" customWidth="1"/>
    <col min="14339" max="14339" width="14.5703125" style="23" customWidth="1"/>
    <col min="14340" max="14340" width="55.7109375" style="23" customWidth="1"/>
    <col min="14341" max="14341" width="19" style="23" customWidth="1"/>
    <col min="14342" max="14342" width="16.7109375" style="23" customWidth="1"/>
    <col min="14343" max="14343" width="13" style="23" customWidth="1"/>
    <col min="14344" max="14592" width="11.42578125" style="23"/>
    <col min="14593" max="14593" width="4.85546875" style="23" customWidth="1"/>
    <col min="14594" max="14594" width="16" style="23" customWidth="1"/>
    <col min="14595" max="14595" width="14.5703125" style="23" customWidth="1"/>
    <col min="14596" max="14596" width="55.7109375" style="23" customWidth="1"/>
    <col min="14597" max="14597" width="19" style="23" customWidth="1"/>
    <col min="14598" max="14598" width="16.7109375" style="23" customWidth="1"/>
    <col min="14599" max="14599" width="13" style="23" customWidth="1"/>
    <col min="14600" max="14848" width="11.42578125" style="23"/>
    <col min="14849" max="14849" width="4.85546875" style="23" customWidth="1"/>
    <col min="14850" max="14850" width="16" style="23" customWidth="1"/>
    <col min="14851" max="14851" width="14.5703125" style="23" customWidth="1"/>
    <col min="14852" max="14852" width="55.7109375" style="23" customWidth="1"/>
    <col min="14853" max="14853" width="19" style="23" customWidth="1"/>
    <col min="14854" max="14854" width="16.7109375" style="23" customWidth="1"/>
    <col min="14855" max="14855" width="13" style="23" customWidth="1"/>
    <col min="14856" max="15104" width="11.42578125" style="23"/>
    <col min="15105" max="15105" width="4.85546875" style="23" customWidth="1"/>
    <col min="15106" max="15106" width="16" style="23" customWidth="1"/>
    <col min="15107" max="15107" width="14.5703125" style="23" customWidth="1"/>
    <col min="15108" max="15108" width="55.7109375" style="23" customWidth="1"/>
    <col min="15109" max="15109" width="19" style="23" customWidth="1"/>
    <col min="15110" max="15110" width="16.7109375" style="23" customWidth="1"/>
    <col min="15111" max="15111" width="13" style="23" customWidth="1"/>
    <col min="15112" max="15360" width="11.42578125" style="23"/>
    <col min="15361" max="15361" width="4.85546875" style="23" customWidth="1"/>
    <col min="15362" max="15362" width="16" style="23" customWidth="1"/>
    <col min="15363" max="15363" width="14.5703125" style="23" customWidth="1"/>
    <col min="15364" max="15364" width="55.7109375" style="23" customWidth="1"/>
    <col min="15365" max="15365" width="19" style="23" customWidth="1"/>
    <col min="15366" max="15366" width="16.7109375" style="23" customWidth="1"/>
    <col min="15367" max="15367" width="13" style="23" customWidth="1"/>
    <col min="15368" max="15616" width="11.42578125" style="23"/>
    <col min="15617" max="15617" width="4.85546875" style="23" customWidth="1"/>
    <col min="15618" max="15618" width="16" style="23" customWidth="1"/>
    <col min="15619" max="15619" width="14.5703125" style="23" customWidth="1"/>
    <col min="15620" max="15620" width="55.7109375" style="23" customWidth="1"/>
    <col min="15621" max="15621" width="19" style="23" customWidth="1"/>
    <col min="15622" max="15622" width="16.7109375" style="23" customWidth="1"/>
    <col min="15623" max="15623" width="13" style="23" customWidth="1"/>
    <col min="15624" max="15872" width="11.42578125" style="23"/>
    <col min="15873" max="15873" width="4.85546875" style="23" customWidth="1"/>
    <col min="15874" max="15874" width="16" style="23" customWidth="1"/>
    <col min="15875" max="15875" width="14.5703125" style="23" customWidth="1"/>
    <col min="15876" max="15876" width="55.7109375" style="23" customWidth="1"/>
    <col min="15877" max="15877" width="19" style="23" customWidth="1"/>
    <col min="15878" max="15878" width="16.7109375" style="23" customWidth="1"/>
    <col min="15879" max="15879" width="13" style="23" customWidth="1"/>
    <col min="15880" max="16128" width="11.42578125" style="23"/>
    <col min="16129" max="16129" width="4.85546875" style="23" customWidth="1"/>
    <col min="16130" max="16130" width="16" style="23" customWidth="1"/>
    <col min="16131" max="16131" width="14.5703125" style="23" customWidth="1"/>
    <col min="16132" max="16132" width="55.7109375" style="23" customWidth="1"/>
    <col min="16133" max="16133" width="19" style="23" customWidth="1"/>
    <col min="16134" max="16134" width="16.7109375" style="23" customWidth="1"/>
    <col min="16135" max="16135" width="13" style="23" customWidth="1"/>
    <col min="16136" max="16384" width="11.42578125" style="23"/>
  </cols>
  <sheetData>
    <row r="5" spans="1:11" s="13" customFormat="1" ht="36" customHeight="1" x14ac:dyDescent="0.2">
      <c r="A5" s="65" t="s">
        <v>4300</v>
      </c>
      <c r="B5" s="65"/>
      <c r="C5" s="65"/>
      <c r="D5" s="65"/>
      <c r="E5" s="65"/>
      <c r="F5" s="65"/>
      <c r="G5" s="65"/>
    </row>
    <row r="6" spans="1:11" s="13" customFormat="1" ht="36" customHeight="1" x14ac:dyDescent="0.2"/>
    <row r="7" spans="1:11" s="13" customFormat="1" ht="36" customHeight="1" x14ac:dyDescent="0.2">
      <c r="C7" s="14" t="s">
        <v>4301</v>
      </c>
      <c r="D7" s="15" t="s">
        <v>3332</v>
      </c>
    </row>
    <row r="8" spans="1:11" s="13" customFormat="1" ht="36" customHeight="1" x14ac:dyDescent="0.2">
      <c r="C8" s="16" t="s">
        <v>4302</v>
      </c>
      <c r="D8" s="17" t="str">
        <f>IF(ISNA(VLOOKUP($D$7,'Liste GHM'!$A$2:$F$4526,2,FALSE)),"",VLOOKUP($D$7,'Liste GHM'!$A$2:$F$4526,2,FALSE))</f>
        <v>Accouchements par voie basse avec naissance d'un mort-né, sans complication significative</v>
      </c>
    </row>
    <row r="9" spans="1:11" s="13" customFormat="1" ht="36" customHeight="1" x14ac:dyDescent="0.2">
      <c r="C9" s="18" t="s">
        <v>4303</v>
      </c>
      <c r="D9" s="19">
        <f>IF(D7&lt;&gt;"",IF(VLOOKUP(Synthèse!D7,'Liste GHM'!$A$1:$U$7526,7,FALSE)=1,IF(ISNA(VLOOKUP(Synthèse!D7,'Liste GHM'!$A$1:$E$7526,3,FALSE)),"",VLOOKUP(Synthèse!D7,'Liste GHM'!$A$1:$E$7526,3,FALSE)),"Veuillez sélectionner le GHS"),"")</f>
        <v>5483</v>
      </c>
      <c r="E9" s="20">
        <v>7993</v>
      </c>
      <c r="F9" s="21"/>
    </row>
    <row r="10" spans="1:11" s="22" customFormat="1" ht="10.5" customHeight="1" x14ac:dyDescent="0.2">
      <c r="C10" s="22" t="s">
        <v>4304</v>
      </c>
      <c r="D10" s="22" t="str">
        <f>IF(VLOOKUP(D7,'Liste GHM'!A:G,7,FALSE)=1,TRIM(CONCATENATE(D9,D7)),TRIM(CONCATENATE(E9,D7)))</f>
        <v>548314Z10A</v>
      </c>
    </row>
    <row r="11" spans="1:11" ht="10.5" customHeight="1" x14ac:dyDescent="0.2"/>
    <row r="12" spans="1:11" ht="10.5" customHeight="1" x14ac:dyDescent="0.2"/>
    <row r="13" spans="1:11" ht="10.5" customHeight="1" thickBot="1" x14ac:dyDescent="0.25"/>
    <row r="14" spans="1:11" s="24" customFormat="1" ht="36" customHeight="1" thickBot="1" x14ac:dyDescent="0.3">
      <c r="B14" s="66" t="s">
        <v>4305</v>
      </c>
      <c r="C14" s="25"/>
      <c r="D14" s="25"/>
      <c r="E14" s="25"/>
      <c r="F14" s="25"/>
      <c r="G14" s="26"/>
      <c r="H14" s="27"/>
      <c r="I14" s="27"/>
      <c r="J14" s="28" t="s">
        <v>4306</v>
      </c>
    </row>
    <row r="15" spans="1:11" s="24" customFormat="1" ht="36" customHeight="1" x14ac:dyDescent="0.25">
      <c r="B15" s="67"/>
      <c r="C15" s="73" t="s">
        <v>4307</v>
      </c>
      <c r="D15" s="74"/>
      <c r="E15" s="29" t="s">
        <v>4308</v>
      </c>
      <c r="F15" s="30" t="s">
        <v>4309</v>
      </c>
      <c r="G15" s="31"/>
      <c r="H15" s="27"/>
      <c r="I15" s="27"/>
      <c r="J15" s="27"/>
      <c r="K15" s="28" t="s">
        <v>4306</v>
      </c>
    </row>
    <row r="16" spans="1:11" s="24" customFormat="1" ht="36" customHeight="1" x14ac:dyDescent="0.25">
      <c r="B16" s="67"/>
      <c r="C16" s="63" t="s">
        <v>4330</v>
      </c>
      <c r="D16" s="64"/>
      <c r="E16" s="32">
        <f>IF(ISNA(VLOOKUP($D$10,'Secteur Ex DG'!$A$1:$N$2200,5,FALSE)),"",VLOOKUP($D$10,'Secteur Ex DG'!$A$1:$N$2200,5,FALSE))</f>
        <v>3712.52</v>
      </c>
      <c r="F16" s="33">
        <f>IF(ISNA(VLOOKUP($D$10,'Secteur Ex OQN'!$A$1:$N$965,5,FALSE)),"",VLOOKUP($D$10,'Secteur Ex OQN'!$A$1:$N$965,5,FALSE))</f>
        <v>429.9</v>
      </c>
      <c r="G16" s="31"/>
      <c r="H16" s="27"/>
      <c r="I16" s="27"/>
      <c r="J16" s="27"/>
      <c r="K16" s="28" t="s">
        <v>4306</v>
      </c>
    </row>
    <row r="17" spans="2:11" s="24" customFormat="1" ht="36" customHeight="1" x14ac:dyDescent="0.25">
      <c r="B17" s="67"/>
      <c r="C17" s="69" t="s">
        <v>4331</v>
      </c>
      <c r="D17" s="75"/>
      <c r="E17" s="34">
        <f>IF(ISNA(VLOOKUP($D$10,'Secteur Ex DG'!$A$1:$N$2200,6,FALSE)),"",VLOOKUP($D$10,'Secteur Ex DG'!$A$1:$N$2200,6,FALSE))</f>
        <v>7249314.4948000005</v>
      </c>
      <c r="F17" s="35">
        <f>IF(ISNA(VLOOKUP($D$10,'Secteur Ex OQN'!$A$1:$N$965,6,FALSE)),"",VLOOKUP($D$10,'Secteur Ex OQN'!$A$1:$N$965,6,FALSE))</f>
        <v>504829.37550000002</v>
      </c>
      <c r="G17" s="31"/>
      <c r="H17" s="27"/>
      <c r="I17" s="27"/>
      <c r="J17" s="27"/>
      <c r="K17" s="28" t="s">
        <v>4306</v>
      </c>
    </row>
    <row r="18" spans="2:11" s="24" customFormat="1" ht="36" customHeight="1" x14ac:dyDescent="0.25">
      <c r="B18" s="67"/>
      <c r="C18" s="63" t="s">
        <v>4310</v>
      </c>
      <c r="D18" s="76"/>
      <c r="E18" s="32">
        <f>IF(ISNA(VLOOKUP($D$10,'Secteur Ex DG'!$A$1:$N$2200,7,FALSE)),"",VLOOKUP($D$10,'Secteur Ex DG'!$A$1:$N$2200,7,FALSE))</f>
        <v>8021702.5664591398</v>
      </c>
      <c r="F18" s="33">
        <f>IF(ISNA(VLOOKUP($D$10,'Secteur Ex OQN'!$A$1:$N$965,7,FALSE)),"",VLOOKUP($D$10,'Secteur Ex OQN'!$A$1:$N$965,7,FALSE))</f>
        <v>612011.90188575897</v>
      </c>
      <c r="G18" s="31"/>
      <c r="H18" s="27"/>
      <c r="I18" s="27"/>
      <c r="J18" s="27"/>
      <c r="K18" s="28" t="s">
        <v>4306</v>
      </c>
    </row>
    <row r="19" spans="2:11" s="24" customFormat="1" ht="36" customHeight="1" x14ac:dyDescent="0.25">
      <c r="B19" s="67"/>
      <c r="C19" s="69" t="s">
        <v>4311</v>
      </c>
      <c r="D19" s="75"/>
      <c r="E19" s="36">
        <f>IF(ISNA(VLOOKUP($D$10,'Secteur Ex DG'!$A$1:$N$2200,8,FALSE)),"",VLOOKUP($D$10,'Secteur Ex DG'!$A$1:$N$2200,8,FALSE))</f>
        <v>-9.6287298769802104E-2</v>
      </c>
      <c r="F19" s="37">
        <f>IF(ISNA(VLOOKUP($D$10,'Secteur Ex OQN'!$A$1:$N$965,8,FALSE)),"",VLOOKUP($D$10,'Secteur Ex OQN'!$A$1:$N$965,8,FALSE))</f>
        <v>-0.175131441162343</v>
      </c>
      <c r="G19" s="31"/>
      <c r="H19" s="27"/>
      <c r="I19" s="27"/>
      <c r="J19" s="27"/>
      <c r="K19" s="28" t="s">
        <v>4306</v>
      </c>
    </row>
    <row r="20" spans="2:11" s="24" customFormat="1" ht="36" customHeight="1" x14ac:dyDescent="0.25">
      <c r="B20" s="67"/>
      <c r="C20" s="63" t="s">
        <v>4312</v>
      </c>
      <c r="D20" s="76"/>
      <c r="E20" s="38">
        <f>IF(ISNA(VLOOKUP($D$10,'Secteur Ex DG'!$A$1:$N$2200,9,FALSE)),"",VLOOKUP($D$10,'Secteur Ex DG'!$A$1:$N$2200,9,FALSE))</f>
        <v>-772388.07165913901</v>
      </c>
      <c r="F20" s="39">
        <f>IF(ISNA(VLOOKUP($D$10,'Secteur Ex OQN'!$A$1:$N$965,9,FALSE)),"",VLOOKUP($D$10,'Secteur Ex OQN'!$A$1:$N$965,9,FALSE))</f>
        <v>-107182.526385759</v>
      </c>
      <c r="G20" s="31"/>
      <c r="H20" s="27"/>
      <c r="I20" s="27"/>
      <c r="J20" s="27"/>
      <c r="K20" s="28"/>
    </row>
    <row r="21" spans="2:11" s="24" customFormat="1" ht="36" customHeight="1" x14ac:dyDescent="0.25">
      <c r="B21" s="67"/>
      <c r="C21" s="69" t="s">
        <v>4327</v>
      </c>
      <c r="D21" s="70"/>
      <c r="E21" s="40">
        <f>IF(ISNA(VLOOKUP($D$10,'Secteur Ex DG'!$A$1:$N$2200,10,FALSE)),"",VLOOKUP($D$10,'Secteur Ex DG'!$A$1:$N$2200,10,FALSE))</f>
        <v>1952.66678557961</v>
      </c>
      <c r="F21" s="41">
        <f>IF(ISNA(VLOOKUP($D$10,'Secteur Ex OQN'!$A$1:$N$965,10,FALSE)),"",VLOOKUP($D$10,'Secteur Ex OQN'!$A$1:$N$965,10,FALSE))</f>
        <v>1174.29489532449</v>
      </c>
      <c r="G21" s="31"/>
      <c r="H21" s="27"/>
      <c r="I21" s="27"/>
      <c r="J21" s="27"/>
      <c r="K21" s="28"/>
    </row>
    <row r="22" spans="2:11" s="24" customFormat="1" ht="36" customHeight="1" x14ac:dyDescent="0.25">
      <c r="B22" s="67"/>
      <c r="C22" s="63" t="s">
        <v>4313</v>
      </c>
      <c r="D22" s="64"/>
      <c r="E22" s="32">
        <f>IF(ISNA(VLOOKUP($D$10,'Secteur Ex DG'!$A$1:$N$2200,11,FALSE)),"",VLOOKUP($D$10,'Secteur Ex DG'!$A$1:$N$2200,11,FALSE))</f>
        <v>2160.7163238067801</v>
      </c>
      <c r="F22" s="33">
        <f>IF(ISNA(VLOOKUP($D$10,'Secteur Ex OQN'!$A$1:$N$965,11,FALSE)),"",VLOOKUP($D$10,'Secteur Ex OQN'!$A$1:$N$965,11,FALSE))</f>
        <v>1423.61456591244</v>
      </c>
      <c r="G22" s="31"/>
      <c r="H22" s="27"/>
      <c r="I22" s="27"/>
      <c r="J22" s="27"/>
      <c r="K22" s="28" t="s">
        <v>4306</v>
      </c>
    </row>
    <row r="23" spans="2:11" s="24" customFormat="1" ht="36" customHeight="1" x14ac:dyDescent="0.25">
      <c r="B23" s="67"/>
      <c r="C23" s="69" t="s">
        <v>4328</v>
      </c>
      <c r="D23" s="70"/>
      <c r="E23" s="40">
        <f>IF(ISNA(VLOOKUP($D$10,'Secteur Ex DG'!$A$1:$N$2200,12,FALSE)),"",VLOOKUP($D$10,'Secteur Ex DG'!$A$1:$N$2200,12,FALSE))</f>
        <v>1949.57</v>
      </c>
      <c r="F23" s="41">
        <f>IF(ISNA(VLOOKUP($D$10,'Secteur Ex OQN'!$A$1:$N$965,12,FALSE)),"",VLOOKUP($D$10,'Secteur Ex OQN'!$A$1:$N$965,12,FALSE))</f>
        <v>1169.75</v>
      </c>
      <c r="G23" s="31"/>
      <c r="H23" s="27"/>
      <c r="I23" s="27"/>
      <c r="J23" s="28" t="s">
        <v>4306</v>
      </c>
    </row>
    <row r="24" spans="2:11" s="24" customFormat="1" ht="36" customHeight="1" x14ac:dyDescent="0.25">
      <c r="B24" s="67"/>
      <c r="C24" s="63" t="s">
        <v>4283</v>
      </c>
      <c r="D24" s="64"/>
      <c r="E24" s="42" t="str">
        <f>IF(ISNA(VLOOKUP($D$10,'Secteur Ex DG'!$A$1:$N$2200,13,FALSE)),"",VLOOKUP($D$10,'Secteur Ex DG'!$A$1:$N$2200,13,FALSE))</f>
        <v>BON</v>
      </c>
      <c r="F24" s="43" t="str">
        <f>IF(ISNA(VLOOKUP($D$10,'Secteur Ex OQN'!$A$1:$N$965,13,FALSE)),"",VLOOKUP($D$10,'Secteur Ex OQN'!$A$1:$N$965,13,FALSE))</f>
        <v>CORRECT</v>
      </c>
      <c r="G24" s="31"/>
      <c r="H24" s="27"/>
      <c r="I24" s="27"/>
      <c r="J24" s="28"/>
    </row>
    <row r="25" spans="2:11" s="24" customFormat="1" ht="36" customHeight="1" thickBot="1" x14ac:dyDescent="0.3">
      <c r="B25" s="67"/>
      <c r="C25" s="71" t="s">
        <v>4314</v>
      </c>
      <c r="D25" s="72"/>
      <c r="E25" s="44" t="str">
        <f>IF(ISNA(VLOOKUP($D$10,'Secteur Ex DG'!$A$1:$N$2200,14,FALSE)),"",VLOOKUP($D$10,'Secteur Ex DG'!$A$1:$N$2200,14,FALSE))</f>
        <v>2012 - 2013 - 2014</v>
      </c>
      <c r="F25" s="45" t="str">
        <f>IF(ISNA(VLOOKUP($D$10,'Secteur Ex OQN'!$A$1:$N$965,14,FALSE)),"",VLOOKUP($D$10,'Secteur Ex OQN'!$A$1:$N$965,14,FALSE))</f>
        <v>2012 - 2013 - 2014</v>
      </c>
      <c r="G25" s="46"/>
      <c r="H25" s="27"/>
      <c r="I25" s="27"/>
      <c r="J25" s="28" t="s">
        <v>4306</v>
      </c>
    </row>
    <row r="26" spans="2:11" ht="36" customHeight="1" x14ac:dyDescent="0.2">
      <c r="B26" s="67"/>
      <c r="C26" s="47"/>
      <c r="D26" s="47"/>
      <c r="E26" s="47"/>
      <c r="F26" s="47"/>
      <c r="G26" s="46"/>
    </row>
    <row r="27" spans="2:11" ht="36" customHeight="1" thickBot="1" x14ac:dyDescent="0.25">
      <c r="B27" s="68"/>
      <c r="C27" s="48"/>
      <c r="D27" s="48"/>
      <c r="E27" s="49"/>
      <c r="F27" s="50"/>
      <c r="G27" s="51"/>
    </row>
  </sheetData>
  <mergeCells count="13">
    <mergeCell ref="C22:D22"/>
    <mergeCell ref="A5:G5"/>
    <mergeCell ref="B14:B27"/>
    <mergeCell ref="C23:D23"/>
    <mergeCell ref="C24:D24"/>
    <mergeCell ref="C25:D25"/>
    <mergeCell ref="C15:D15"/>
    <mergeCell ref="C16:D16"/>
    <mergeCell ref="C17:D17"/>
    <mergeCell ref="C18:D18"/>
    <mergeCell ref="C19:D19"/>
    <mergeCell ref="C20:D20"/>
    <mergeCell ref="C21:D21"/>
  </mergeCells>
  <dataValidations count="2">
    <dataValidation type="list" allowBlank="1" showInputMessage="1" showErrorMessage="1" promptTitle="Saisir le Numéro de GHS" sqref="WVM983050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formula1>ListeGHS</formula1>
    </dataValidation>
    <dataValidation type="list" allowBlank="1" showInputMessage="1" showErrorMessage="1" sqref="WVL983048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formula1>ListeGHM</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'Choix GHS'!$B$2:$B$5</xm:f>
          </x14:formula1>
          <xm:sqref>E9</xm:sqref>
        </x14:dataValidation>
        <x14:dataValidation type="list" allowBlank="1" showInputMessage="1" showErrorMessage="1">
          <x14:formula1>
            <xm:f>'Liste GHM'!$A$2:$A$2149</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14"/>
  <sheetViews>
    <sheetView workbookViewId="0">
      <pane ySplit="1" topLeftCell="A2" activePane="bottomLeft" state="frozen"/>
      <selection pane="bottomLeft" sqref="A1:A1048576"/>
    </sheetView>
  </sheetViews>
  <sheetFormatPr baseColWidth="10" defaultRowHeight="15" x14ac:dyDescent="0.25"/>
  <cols>
    <col min="1" max="1" width="11.85546875" hidden="1" customWidth="1"/>
    <col min="2" max="2" width="10.140625" customWidth="1"/>
    <col min="3" max="3" width="8" customWidth="1"/>
    <col min="4" max="4" width="36.5703125" customWidth="1"/>
    <col min="5" max="5" width="11.85546875" bestFit="1" customWidth="1"/>
    <col min="6" max="7" width="13.85546875" bestFit="1" customWidth="1"/>
    <col min="8" max="8" width="11.5703125" customWidth="1"/>
    <col min="9" max="9" width="12.85546875" bestFit="1" customWidth="1"/>
    <col min="10" max="10" width="14.42578125" customWidth="1"/>
    <col min="11" max="12" width="14.28515625" customWidth="1"/>
    <col min="13" max="13" width="11.42578125" style="55"/>
    <col min="14" max="14" width="18.5703125" style="60" customWidth="1"/>
    <col min="258" max="258" width="12.28515625" customWidth="1"/>
    <col min="259" max="259" width="10.140625" customWidth="1"/>
    <col min="260" max="260" width="8" customWidth="1"/>
    <col min="261" max="261" width="36.5703125" customWidth="1"/>
    <col min="262" max="262" width="11.85546875" bestFit="1" customWidth="1"/>
    <col min="263" max="264" width="13.85546875" bestFit="1" customWidth="1"/>
    <col min="265" max="265" width="11.5703125" customWidth="1"/>
    <col min="266" max="266" width="12.85546875" bestFit="1" customWidth="1"/>
    <col min="267" max="267" width="14.42578125" customWidth="1"/>
    <col min="268" max="268" width="14.28515625" customWidth="1"/>
    <col min="514" max="514" width="12.28515625" customWidth="1"/>
    <col min="515" max="515" width="10.140625" customWidth="1"/>
    <col min="516" max="516" width="8" customWidth="1"/>
    <col min="517" max="517" width="36.5703125" customWidth="1"/>
    <col min="518" max="518" width="11.85546875" bestFit="1" customWidth="1"/>
    <col min="519" max="520" width="13.85546875" bestFit="1" customWidth="1"/>
    <col min="521" max="521" width="11.5703125" customWidth="1"/>
    <col min="522" max="522" width="12.85546875" bestFit="1" customWidth="1"/>
    <col min="523" max="523" width="14.42578125" customWidth="1"/>
    <col min="524" max="524" width="14.28515625" customWidth="1"/>
    <col min="770" max="770" width="12.28515625" customWidth="1"/>
    <col min="771" max="771" width="10.140625" customWidth="1"/>
    <col min="772" max="772" width="8" customWidth="1"/>
    <col min="773" max="773" width="36.5703125" customWidth="1"/>
    <col min="774" max="774" width="11.85546875" bestFit="1" customWidth="1"/>
    <col min="775" max="776" width="13.85546875" bestFit="1" customWidth="1"/>
    <col min="777" max="777" width="11.5703125" customWidth="1"/>
    <col min="778" max="778" width="12.85546875" bestFit="1" customWidth="1"/>
    <col min="779" max="779" width="14.42578125" customWidth="1"/>
    <col min="780" max="780" width="14.28515625" customWidth="1"/>
    <col min="1026" max="1026" width="12.28515625" customWidth="1"/>
    <col min="1027" max="1027" width="10.140625" customWidth="1"/>
    <col min="1028" max="1028" width="8" customWidth="1"/>
    <col min="1029" max="1029" width="36.5703125" customWidth="1"/>
    <col min="1030" max="1030" width="11.85546875" bestFit="1" customWidth="1"/>
    <col min="1031" max="1032" width="13.85546875" bestFit="1" customWidth="1"/>
    <col min="1033" max="1033" width="11.5703125" customWidth="1"/>
    <col min="1034" max="1034" width="12.85546875" bestFit="1" customWidth="1"/>
    <col min="1035" max="1035" width="14.42578125" customWidth="1"/>
    <col min="1036" max="1036" width="14.28515625" customWidth="1"/>
    <col min="1282" max="1282" width="12.28515625" customWidth="1"/>
    <col min="1283" max="1283" width="10.140625" customWidth="1"/>
    <col min="1284" max="1284" width="8" customWidth="1"/>
    <col min="1285" max="1285" width="36.5703125" customWidth="1"/>
    <col min="1286" max="1286" width="11.85546875" bestFit="1" customWidth="1"/>
    <col min="1287" max="1288" width="13.85546875" bestFit="1" customWidth="1"/>
    <col min="1289" max="1289" width="11.5703125" customWidth="1"/>
    <col min="1290" max="1290" width="12.85546875" bestFit="1" customWidth="1"/>
    <col min="1291" max="1291" width="14.42578125" customWidth="1"/>
    <col min="1292" max="1292" width="14.28515625" customWidth="1"/>
    <col min="1538" max="1538" width="12.28515625" customWidth="1"/>
    <col min="1539" max="1539" width="10.140625" customWidth="1"/>
    <col min="1540" max="1540" width="8" customWidth="1"/>
    <col min="1541" max="1541" width="36.5703125" customWidth="1"/>
    <col min="1542" max="1542" width="11.85546875" bestFit="1" customWidth="1"/>
    <col min="1543" max="1544" width="13.85546875" bestFit="1" customWidth="1"/>
    <col min="1545" max="1545" width="11.5703125" customWidth="1"/>
    <col min="1546" max="1546" width="12.85546875" bestFit="1" customWidth="1"/>
    <col min="1547" max="1547" width="14.42578125" customWidth="1"/>
    <col min="1548" max="1548" width="14.28515625" customWidth="1"/>
    <col min="1794" max="1794" width="12.28515625" customWidth="1"/>
    <col min="1795" max="1795" width="10.140625" customWidth="1"/>
    <col min="1796" max="1796" width="8" customWidth="1"/>
    <col min="1797" max="1797" width="36.5703125" customWidth="1"/>
    <col min="1798" max="1798" width="11.85546875" bestFit="1" customWidth="1"/>
    <col min="1799" max="1800" width="13.85546875" bestFit="1" customWidth="1"/>
    <col min="1801" max="1801" width="11.5703125" customWidth="1"/>
    <col min="1802" max="1802" width="12.85546875" bestFit="1" customWidth="1"/>
    <col min="1803" max="1803" width="14.42578125" customWidth="1"/>
    <col min="1804" max="1804" width="14.28515625" customWidth="1"/>
    <col min="2050" max="2050" width="12.28515625" customWidth="1"/>
    <col min="2051" max="2051" width="10.140625" customWidth="1"/>
    <col min="2052" max="2052" width="8" customWidth="1"/>
    <col min="2053" max="2053" width="36.5703125" customWidth="1"/>
    <col min="2054" max="2054" width="11.85546875" bestFit="1" customWidth="1"/>
    <col min="2055" max="2056" width="13.85546875" bestFit="1" customWidth="1"/>
    <col min="2057" max="2057" width="11.5703125" customWidth="1"/>
    <col min="2058" max="2058" width="12.85546875" bestFit="1" customWidth="1"/>
    <col min="2059" max="2059" width="14.42578125" customWidth="1"/>
    <col min="2060" max="2060" width="14.28515625" customWidth="1"/>
    <col min="2306" max="2306" width="12.28515625" customWidth="1"/>
    <col min="2307" max="2307" width="10.140625" customWidth="1"/>
    <col min="2308" max="2308" width="8" customWidth="1"/>
    <col min="2309" max="2309" width="36.5703125" customWidth="1"/>
    <col min="2310" max="2310" width="11.85546875" bestFit="1" customWidth="1"/>
    <col min="2311" max="2312" width="13.85546875" bestFit="1" customWidth="1"/>
    <col min="2313" max="2313" width="11.5703125" customWidth="1"/>
    <col min="2314" max="2314" width="12.85546875" bestFit="1" customWidth="1"/>
    <col min="2315" max="2315" width="14.42578125" customWidth="1"/>
    <col min="2316" max="2316" width="14.28515625" customWidth="1"/>
    <col min="2562" max="2562" width="12.28515625" customWidth="1"/>
    <col min="2563" max="2563" width="10.140625" customWidth="1"/>
    <col min="2564" max="2564" width="8" customWidth="1"/>
    <col min="2565" max="2565" width="36.5703125" customWidth="1"/>
    <col min="2566" max="2566" width="11.85546875" bestFit="1" customWidth="1"/>
    <col min="2567" max="2568" width="13.85546875" bestFit="1" customWidth="1"/>
    <col min="2569" max="2569" width="11.5703125" customWidth="1"/>
    <col min="2570" max="2570" width="12.85546875" bestFit="1" customWidth="1"/>
    <col min="2571" max="2571" width="14.42578125" customWidth="1"/>
    <col min="2572" max="2572" width="14.28515625" customWidth="1"/>
    <col min="2818" max="2818" width="12.28515625" customWidth="1"/>
    <col min="2819" max="2819" width="10.140625" customWidth="1"/>
    <col min="2820" max="2820" width="8" customWidth="1"/>
    <col min="2821" max="2821" width="36.5703125" customWidth="1"/>
    <col min="2822" max="2822" width="11.85546875" bestFit="1" customWidth="1"/>
    <col min="2823" max="2824" width="13.85546875" bestFit="1" customWidth="1"/>
    <col min="2825" max="2825" width="11.5703125" customWidth="1"/>
    <col min="2826" max="2826" width="12.85546875" bestFit="1" customWidth="1"/>
    <col min="2827" max="2827" width="14.42578125" customWidth="1"/>
    <col min="2828" max="2828" width="14.28515625" customWidth="1"/>
    <col min="3074" max="3074" width="12.28515625" customWidth="1"/>
    <col min="3075" max="3075" width="10.140625" customWidth="1"/>
    <col min="3076" max="3076" width="8" customWidth="1"/>
    <col min="3077" max="3077" width="36.5703125" customWidth="1"/>
    <col min="3078" max="3078" width="11.85546875" bestFit="1" customWidth="1"/>
    <col min="3079" max="3080" width="13.85546875" bestFit="1" customWidth="1"/>
    <col min="3081" max="3081" width="11.5703125" customWidth="1"/>
    <col min="3082" max="3082" width="12.85546875" bestFit="1" customWidth="1"/>
    <col min="3083" max="3083" width="14.42578125" customWidth="1"/>
    <col min="3084" max="3084" width="14.28515625" customWidth="1"/>
    <col min="3330" max="3330" width="12.28515625" customWidth="1"/>
    <col min="3331" max="3331" width="10.140625" customWidth="1"/>
    <col min="3332" max="3332" width="8" customWidth="1"/>
    <col min="3333" max="3333" width="36.5703125" customWidth="1"/>
    <col min="3334" max="3334" width="11.85546875" bestFit="1" customWidth="1"/>
    <col min="3335" max="3336" width="13.85546875" bestFit="1" customWidth="1"/>
    <col min="3337" max="3337" width="11.5703125" customWidth="1"/>
    <col min="3338" max="3338" width="12.85546875" bestFit="1" customWidth="1"/>
    <col min="3339" max="3339" width="14.42578125" customWidth="1"/>
    <col min="3340" max="3340" width="14.28515625" customWidth="1"/>
    <col min="3586" max="3586" width="12.28515625" customWidth="1"/>
    <col min="3587" max="3587" width="10.140625" customWidth="1"/>
    <col min="3588" max="3588" width="8" customWidth="1"/>
    <col min="3589" max="3589" width="36.5703125" customWidth="1"/>
    <col min="3590" max="3590" width="11.85546875" bestFit="1" customWidth="1"/>
    <col min="3591" max="3592" width="13.85546875" bestFit="1" customWidth="1"/>
    <col min="3593" max="3593" width="11.5703125" customWidth="1"/>
    <col min="3594" max="3594" width="12.85546875" bestFit="1" customWidth="1"/>
    <col min="3595" max="3595" width="14.42578125" customWidth="1"/>
    <col min="3596" max="3596" width="14.28515625" customWidth="1"/>
    <col min="3842" max="3842" width="12.28515625" customWidth="1"/>
    <col min="3843" max="3843" width="10.140625" customWidth="1"/>
    <col min="3844" max="3844" width="8" customWidth="1"/>
    <col min="3845" max="3845" width="36.5703125" customWidth="1"/>
    <col min="3846" max="3846" width="11.85546875" bestFit="1" customWidth="1"/>
    <col min="3847" max="3848" width="13.85546875" bestFit="1" customWidth="1"/>
    <col min="3849" max="3849" width="11.5703125" customWidth="1"/>
    <col min="3850" max="3850" width="12.85546875" bestFit="1" customWidth="1"/>
    <col min="3851" max="3851" width="14.42578125" customWidth="1"/>
    <col min="3852" max="3852" width="14.28515625" customWidth="1"/>
    <col min="4098" max="4098" width="12.28515625" customWidth="1"/>
    <col min="4099" max="4099" width="10.140625" customWidth="1"/>
    <col min="4100" max="4100" width="8" customWidth="1"/>
    <col min="4101" max="4101" width="36.5703125" customWidth="1"/>
    <col min="4102" max="4102" width="11.85546875" bestFit="1" customWidth="1"/>
    <col min="4103" max="4104" width="13.85546875" bestFit="1" customWidth="1"/>
    <col min="4105" max="4105" width="11.5703125" customWidth="1"/>
    <col min="4106" max="4106" width="12.85546875" bestFit="1" customWidth="1"/>
    <col min="4107" max="4107" width="14.42578125" customWidth="1"/>
    <col min="4108" max="4108" width="14.28515625" customWidth="1"/>
    <col min="4354" max="4354" width="12.28515625" customWidth="1"/>
    <col min="4355" max="4355" width="10.140625" customWidth="1"/>
    <col min="4356" max="4356" width="8" customWidth="1"/>
    <col min="4357" max="4357" width="36.5703125" customWidth="1"/>
    <col min="4358" max="4358" width="11.85546875" bestFit="1" customWidth="1"/>
    <col min="4359" max="4360" width="13.85546875" bestFit="1" customWidth="1"/>
    <col min="4361" max="4361" width="11.5703125" customWidth="1"/>
    <col min="4362" max="4362" width="12.85546875" bestFit="1" customWidth="1"/>
    <col min="4363" max="4363" width="14.42578125" customWidth="1"/>
    <col min="4364" max="4364" width="14.28515625" customWidth="1"/>
    <col min="4610" max="4610" width="12.28515625" customWidth="1"/>
    <col min="4611" max="4611" width="10.140625" customWidth="1"/>
    <col min="4612" max="4612" width="8" customWidth="1"/>
    <col min="4613" max="4613" width="36.5703125" customWidth="1"/>
    <col min="4614" max="4614" width="11.85546875" bestFit="1" customWidth="1"/>
    <col min="4615" max="4616" width="13.85546875" bestFit="1" customWidth="1"/>
    <col min="4617" max="4617" width="11.5703125" customWidth="1"/>
    <col min="4618" max="4618" width="12.85546875" bestFit="1" customWidth="1"/>
    <col min="4619" max="4619" width="14.42578125" customWidth="1"/>
    <col min="4620" max="4620" width="14.28515625" customWidth="1"/>
    <col min="4866" max="4866" width="12.28515625" customWidth="1"/>
    <col min="4867" max="4867" width="10.140625" customWidth="1"/>
    <col min="4868" max="4868" width="8" customWidth="1"/>
    <col min="4869" max="4869" width="36.5703125" customWidth="1"/>
    <col min="4870" max="4870" width="11.85546875" bestFit="1" customWidth="1"/>
    <col min="4871" max="4872" width="13.85546875" bestFit="1" customWidth="1"/>
    <col min="4873" max="4873" width="11.5703125" customWidth="1"/>
    <col min="4874" max="4874" width="12.85546875" bestFit="1" customWidth="1"/>
    <col min="4875" max="4875" width="14.42578125" customWidth="1"/>
    <col min="4876" max="4876" width="14.28515625" customWidth="1"/>
    <col min="5122" max="5122" width="12.28515625" customWidth="1"/>
    <col min="5123" max="5123" width="10.140625" customWidth="1"/>
    <col min="5124" max="5124" width="8" customWidth="1"/>
    <col min="5125" max="5125" width="36.5703125" customWidth="1"/>
    <col min="5126" max="5126" width="11.85546875" bestFit="1" customWidth="1"/>
    <col min="5127" max="5128" width="13.85546875" bestFit="1" customWidth="1"/>
    <col min="5129" max="5129" width="11.5703125" customWidth="1"/>
    <col min="5130" max="5130" width="12.85546875" bestFit="1" customWidth="1"/>
    <col min="5131" max="5131" width="14.42578125" customWidth="1"/>
    <col min="5132" max="5132" width="14.28515625" customWidth="1"/>
    <col min="5378" max="5378" width="12.28515625" customWidth="1"/>
    <col min="5379" max="5379" width="10.140625" customWidth="1"/>
    <col min="5380" max="5380" width="8" customWidth="1"/>
    <col min="5381" max="5381" width="36.5703125" customWidth="1"/>
    <col min="5382" max="5382" width="11.85546875" bestFit="1" customWidth="1"/>
    <col min="5383" max="5384" width="13.85546875" bestFit="1" customWidth="1"/>
    <col min="5385" max="5385" width="11.5703125" customWidth="1"/>
    <col min="5386" max="5386" width="12.85546875" bestFit="1" customWidth="1"/>
    <col min="5387" max="5387" width="14.42578125" customWidth="1"/>
    <col min="5388" max="5388" width="14.28515625" customWidth="1"/>
    <col min="5634" max="5634" width="12.28515625" customWidth="1"/>
    <col min="5635" max="5635" width="10.140625" customWidth="1"/>
    <col min="5636" max="5636" width="8" customWidth="1"/>
    <col min="5637" max="5637" width="36.5703125" customWidth="1"/>
    <col min="5638" max="5638" width="11.85546875" bestFit="1" customWidth="1"/>
    <col min="5639" max="5640" width="13.85546875" bestFit="1" customWidth="1"/>
    <col min="5641" max="5641" width="11.5703125" customWidth="1"/>
    <col min="5642" max="5642" width="12.85546875" bestFit="1" customWidth="1"/>
    <col min="5643" max="5643" width="14.42578125" customWidth="1"/>
    <col min="5644" max="5644" width="14.28515625" customWidth="1"/>
    <col min="5890" max="5890" width="12.28515625" customWidth="1"/>
    <col min="5891" max="5891" width="10.140625" customWidth="1"/>
    <col min="5892" max="5892" width="8" customWidth="1"/>
    <col min="5893" max="5893" width="36.5703125" customWidth="1"/>
    <col min="5894" max="5894" width="11.85546875" bestFit="1" customWidth="1"/>
    <col min="5895" max="5896" width="13.85546875" bestFit="1" customWidth="1"/>
    <col min="5897" max="5897" width="11.5703125" customWidth="1"/>
    <col min="5898" max="5898" width="12.85546875" bestFit="1" customWidth="1"/>
    <col min="5899" max="5899" width="14.42578125" customWidth="1"/>
    <col min="5900" max="5900" width="14.28515625" customWidth="1"/>
    <col min="6146" max="6146" width="12.28515625" customWidth="1"/>
    <col min="6147" max="6147" width="10.140625" customWidth="1"/>
    <col min="6148" max="6148" width="8" customWidth="1"/>
    <col min="6149" max="6149" width="36.5703125" customWidth="1"/>
    <col min="6150" max="6150" width="11.85546875" bestFit="1" customWidth="1"/>
    <col min="6151" max="6152" width="13.85546875" bestFit="1" customWidth="1"/>
    <col min="6153" max="6153" width="11.5703125" customWidth="1"/>
    <col min="6154" max="6154" width="12.85546875" bestFit="1" customWidth="1"/>
    <col min="6155" max="6155" width="14.42578125" customWidth="1"/>
    <col min="6156" max="6156" width="14.28515625" customWidth="1"/>
    <col min="6402" max="6402" width="12.28515625" customWidth="1"/>
    <col min="6403" max="6403" width="10.140625" customWidth="1"/>
    <col min="6404" max="6404" width="8" customWidth="1"/>
    <col min="6405" max="6405" width="36.5703125" customWidth="1"/>
    <col min="6406" max="6406" width="11.85546875" bestFit="1" customWidth="1"/>
    <col min="6407" max="6408" width="13.85546875" bestFit="1" customWidth="1"/>
    <col min="6409" max="6409" width="11.5703125" customWidth="1"/>
    <col min="6410" max="6410" width="12.85546875" bestFit="1" customWidth="1"/>
    <col min="6411" max="6411" width="14.42578125" customWidth="1"/>
    <col min="6412" max="6412" width="14.28515625" customWidth="1"/>
    <col min="6658" max="6658" width="12.28515625" customWidth="1"/>
    <col min="6659" max="6659" width="10.140625" customWidth="1"/>
    <col min="6660" max="6660" width="8" customWidth="1"/>
    <col min="6661" max="6661" width="36.5703125" customWidth="1"/>
    <col min="6662" max="6662" width="11.85546875" bestFit="1" customWidth="1"/>
    <col min="6663" max="6664" width="13.85546875" bestFit="1" customWidth="1"/>
    <col min="6665" max="6665" width="11.5703125" customWidth="1"/>
    <col min="6666" max="6666" width="12.85546875" bestFit="1" customWidth="1"/>
    <col min="6667" max="6667" width="14.42578125" customWidth="1"/>
    <col min="6668" max="6668" width="14.28515625" customWidth="1"/>
    <col min="6914" max="6914" width="12.28515625" customWidth="1"/>
    <col min="6915" max="6915" width="10.140625" customWidth="1"/>
    <col min="6916" max="6916" width="8" customWidth="1"/>
    <col min="6917" max="6917" width="36.5703125" customWidth="1"/>
    <col min="6918" max="6918" width="11.85546875" bestFit="1" customWidth="1"/>
    <col min="6919" max="6920" width="13.85546875" bestFit="1" customWidth="1"/>
    <col min="6921" max="6921" width="11.5703125" customWidth="1"/>
    <col min="6922" max="6922" width="12.85546875" bestFit="1" customWidth="1"/>
    <col min="6923" max="6923" width="14.42578125" customWidth="1"/>
    <col min="6924" max="6924" width="14.28515625" customWidth="1"/>
    <col min="7170" max="7170" width="12.28515625" customWidth="1"/>
    <col min="7171" max="7171" width="10.140625" customWidth="1"/>
    <col min="7172" max="7172" width="8" customWidth="1"/>
    <col min="7173" max="7173" width="36.5703125" customWidth="1"/>
    <col min="7174" max="7174" width="11.85546875" bestFit="1" customWidth="1"/>
    <col min="7175" max="7176" width="13.85546875" bestFit="1" customWidth="1"/>
    <col min="7177" max="7177" width="11.5703125" customWidth="1"/>
    <col min="7178" max="7178" width="12.85546875" bestFit="1" customWidth="1"/>
    <col min="7179" max="7179" width="14.42578125" customWidth="1"/>
    <col min="7180" max="7180" width="14.28515625" customWidth="1"/>
    <col min="7426" max="7426" width="12.28515625" customWidth="1"/>
    <col min="7427" max="7427" width="10.140625" customWidth="1"/>
    <col min="7428" max="7428" width="8" customWidth="1"/>
    <col min="7429" max="7429" width="36.5703125" customWidth="1"/>
    <col min="7430" max="7430" width="11.85546875" bestFit="1" customWidth="1"/>
    <col min="7431" max="7432" width="13.85546875" bestFit="1" customWidth="1"/>
    <col min="7433" max="7433" width="11.5703125" customWidth="1"/>
    <col min="7434" max="7434" width="12.85546875" bestFit="1" customWidth="1"/>
    <col min="7435" max="7435" width="14.42578125" customWidth="1"/>
    <col min="7436" max="7436" width="14.28515625" customWidth="1"/>
    <col min="7682" max="7682" width="12.28515625" customWidth="1"/>
    <col min="7683" max="7683" width="10.140625" customWidth="1"/>
    <col min="7684" max="7684" width="8" customWidth="1"/>
    <col min="7685" max="7685" width="36.5703125" customWidth="1"/>
    <col min="7686" max="7686" width="11.85546875" bestFit="1" customWidth="1"/>
    <col min="7687" max="7688" width="13.85546875" bestFit="1" customWidth="1"/>
    <col min="7689" max="7689" width="11.5703125" customWidth="1"/>
    <col min="7690" max="7690" width="12.85546875" bestFit="1" customWidth="1"/>
    <col min="7691" max="7691" width="14.42578125" customWidth="1"/>
    <col min="7692" max="7692" width="14.28515625" customWidth="1"/>
    <col min="7938" max="7938" width="12.28515625" customWidth="1"/>
    <col min="7939" max="7939" width="10.140625" customWidth="1"/>
    <col min="7940" max="7940" width="8" customWidth="1"/>
    <col min="7941" max="7941" width="36.5703125" customWidth="1"/>
    <col min="7942" max="7942" width="11.85546875" bestFit="1" customWidth="1"/>
    <col min="7943" max="7944" width="13.85546875" bestFit="1" customWidth="1"/>
    <col min="7945" max="7945" width="11.5703125" customWidth="1"/>
    <col min="7946" max="7946" width="12.85546875" bestFit="1" customWidth="1"/>
    <col min="7947" max="7947" width="14.42578125" customWidth="1"/>
    <col min="7948" max="7948" width="14.28515625" customWidth="1"/>
    <col min="8194" max="8194" width="12.28515625" customWidth="1"/>
    <col min="8195" max="8195" width="10.140625" customWidth="1"/>
    <col min="8196" max="8196" width="8" customWidth="1"/>
    <col min="8197" max="8197" width="36.5703125" customWidth="1"/>
    <col min="8198" max="8198" width="11.85546875" bestFit="1" customWidth="1"/>
    <col min="8199" max="8200" width="13.85546875" bestFit="1" customWidth="1"/>
    <col min="8201" max="8201" width="11.5703125" customWidth="1"/>
    <col min="8202" max="8202" width="12.85546875" bestFit="1" customWidth="1"/>
    <col min="8203" max="8203" width="14.42578125" customWidth="1"/>
    <col min="8204" max="8204" width="14.28515625" customWidth="1"/>
    <col min="8450" max="8450" width="12.28515625" customWidth="1"/>
    <col min="8451" max="8451" width="10.140625" customWidth="1"/>
    <col min="8452" max="8452" width="8" customWidth="1"/>
    <col min="8453" max="8453" width="36.5703125" customWidth="1"/>
    <col min="8454" max="8454" width="11.85546875" bestFit="1" customWidth="1"/>
    <col min="8455" max="8456" width="13.85546875" bestFit="1" customWidth="1"/>
    <col min="8457" max="8457" width="11.5703125" customWidth="1"/>
    <col min="8458" max="8458" width="12.85546875" bestFit="1" customWidth="1"/>
    <col min="8459" max="8459" width="14.42578125" customWidth="1"/>
    <col min="8460" max="8460" width="14.28515625" customWidth="1"/>
    <col min="8706" max="8706" width="12.28515625" customWidth="1"/>
    <col min="8707" max="8707" width="10.140625" customWidth="1"/>
    <col min="8708" max="8708" width="8" customWidth="1"/>
    <col min="8709" max="8709" width="36.5703125" customWidth="1"/>
    <col min="8710" max="8710" width="11.85546875" bestFit="1" customWidth="1"/>
    <col min="8711" max="8712" width="13.85546875" bestFit="1" customWidth="1"/>
    <col min="8713" max="8713" width="11.5703125" customWidth="1"/>
    <col min="8714" max="8714" width="12.85546875" bestFit="1" customWidth="1"/>
    <col min="8715" max="8715" width="14.42578125" customWidth="1"/>
    <col min="8716" max="8716" width="14.28515625" customWidth="1"/>
    <col min="8962" max="8962" width="12.28515625" customWidth="1"/>
    <col min="8963" max="8963" width="10.140625" customWidth="1"/>
    <col min="8964" max="8964" width="8" customWidth="1"/>
    <col min="8965" max="8965" width="36.5703125" customWidth="1"/>
    <col min="8966" max="8966" width="11.85546875" bestFit="1" customWidth="1"/>
    <col min="8967" max="8968" width="13.85546875" bestFit="1" customWidth="1"/>
    <col min="8969" max="8969" width="11.5703125" customWidth="1"/>
    <col min="8970" max="8970" width="12.85546875" bestFit="1" customWidth="1"/>
    <col min="8971" max="8971" width="14.42578125" customWidth="1"/>
    <col min="8972" max="8972" width="14.28515625" customWidth="1"/>
    <col min="9218" max="9218" width="12.28515625" customWidth="1"/>
    <col min="9219" max="9219" width="10.140625" customWidth="1"/>
    <col min="9220" max="9220" width="8" customWidth="1"/>
    <col min="9221" max="9221" width="36.5703125" customWidth="1"/>
    <col min="9222" max="9222" width="11.85546875" bestFit="1" customWidth="1"/>
    <col min="9223" max="9224" width="13.85546875" bestFit="1" customWidth="1"/>
    <col min="9225" max="9225" width="11.5703125" customWidth="1"/>
    <col min="9226" max="9226" width="12.85546875" bestFit="1" customWidth="1"/>
    <col min="9227" max="9227" width="14.42578125" customWidth="1"/>
    <col min="9228" max="9228" width="14.28515625" customWidth="1"/>
    <col min="9474" max="9474" width="12.28515625" customWidth="1"/>
    <col min="9475" max="9475" width="10.140625" customWidth="1"/>
    <col min="9476" max="9476" width="8" customWidth="1"/>
    <col min="9477" max="9477" width="36.5703125" customWidth="1"/>
    <col min="9478" max="9478" width="11.85546875" bestFit="1" customWidth="1"/>
    <col min="9479" max="9480" width="13.85546875" bestFit="1" customWidth="1"/>
    <col min="9481" max="9481" width="11.5703125" customWidth="1"/>
    <col min="9482" max="9482" width="12.85546875" bestFit="1" customWidth="1"/>
    <col min="9483" max="9483" width="14.42578125" customWidth="1"/>
    <col min="9484" max="9484" width="14.28515625" customWidth="1"/>
    <col min="9730" max="9730" width="12.28515625" customWidth="1"/>
    <col min="9731" max="9731" width="10.140625" customWidth="1"/>
    <col min="9732" max="9732" width="8" customWidth="1"/>
    <col min="9733" max="9733" width="36.5703125" customWidth="1"/>
    <col min="9734" max="9734" width="11.85546875" bestFit="1" customWidth="1"/>
    <col min="9735" max="9736" width="13.85546875" bestFit="1" customWidth="1"/>
    <col min="9737" max="9737" width="11.5703125" customWidth="1"/>
    <col min="9738" max="9738" width="12.85546875" bestFit="1" customWidth="1"/>
    <col min="9739" max="9739" width="14.42578125" customWidth="1"/>
    <col min="9740" max="9740" width="14.28515625" customWidth="1"/>
    <col min="9986" max="9986" width="12.28515625" customWidth="1"/>
    <col min="9987" max="9987" width="10.140625" customWidth="1"/>
    <col min="9988" max="9988" width="8" customWidth="1"/>
    <col min="9989" max="9989" width="36.5703125" customWidth="1"/>
    <col min="9990" max="9990" width="11.85546875" bestFit="1" customWidth="1"/>
    <col min="9991" max="9992" width="13.85546875" bestFit="1" customWidth="1"/>
    <col min="9993" max="9993" width="11.5703125" customWidth="1"/>
    <col min="9994" max="9994" width="12.85546875" bestFit="1" customWidth="1"/>
    <col min="9995" max="9995" width="14.42578125" customWidth="1"/>
    <col min="9996" max="9996" width="14.28515625" customWidth="1"/>
    <col min="10242" max="10242" width="12.28515625" customWidth="1"/>
    <col min="10243" max="10243" width="10.140625" customWidth="1"/>
    <col min="10244" max="10244" width="8" customWidth="1"/>
    <col min="10245" max="10245" width="36.5703125" customWidth="1"/>
    <col min="10246" max="10246" width="11.85546875" bestFit="1" customWidth="1"/>
    <col min="10247" max="10248" width="13.85546875" bestFit="1" customWidth="1"/>
    <col min="10249" max="10249" width="11.5703125" customWidth="1"/>
    <col min="10250" max="10250" width="12.85546875" bestFit="1" customWidth="1"/>
    <col min="10251" max="10251" width="14.42578125" customWidth="1"/>
    <col min="10252" max="10252" width="14.28515625" customWidth="1"/>
    <col min="10498" max="10498" width="12.28515625" customWidth="1"/>
    <col min="10499" max="10499" width="10.140625" customWidth="1"/>
    <col min="10500" max="10500" width="8" customWidth="1"/>
    <col min="10501" max="10501" width="36.5703125" customWidth="1"/>
    <col min="10502" max="10502" width="11.85546875" bestFit="1" customWidth="1"/>
    <col min="10503" max="10504" width="13.85546875" bestFit="1" customWidth="1"/>
    <col min="10505" max="10505" width="11.5703125" customWidth="1"/>
    <col min="10506" max="10506" width="12.85546875" bestFit="1" customWidth="1"/>
    <col min="10507" max="10507" width="14.42578125" customWidth="1"/>
    <col min="10508" max="10508" width="14.28515625" customWidth="1"/>
    <col min="10754" max="10754" width="12.28515625" customWidth="1"/>
    <col min="10755" max="10755" width="10.140625" customWidth="1"/>
    <col min="10756" max="10756" width="8" customWidth="1"/>
    <col min="10757" max="10757" width="36.5703125" customWidth="1"/>
    <col min="10758" max="10758" width="11.85546875" bestFit="1" customWidth="1"/>
    <col min="10759" max="10760" width="13.85546875" bestFit="1" customWidth="1"/>
    <col min="10761" max="10761" width="11.5703125" customWidth="1"/>
    <col min="10762" max="10762" width="12.85546875" bestFit="1" customWidth="1"/>
    <col min="10763" max="10763" width="14.42578125" customWidth="1"/>
    <col min="10764" max="10764" width="14.28515625" customWidth="1"/>
    <col min="11010" max="11010" width="12.28515625" customWidth="1"/>
    <col min="11011" max="11011" width="10.140625" customWidth="1"/>
    <col min="11012" max="11012" width="8" customWidth="1"/>
    <col min="11013" max="11013" width="36.5703125" customWidth="1"/>
    <col min="11014" max="11014" width="11.85546875" bestFit="1" customWidth="1"/>
    <col min="11015" max="11016" width="13.85546875" bestFit="1" customWidth="1"/>
    <col min="11017" max="11017" width="11.5703125" customWidth="1"/>
    <col min="11018" max="11018" width="12.85546875" bestFit="1" customWidth="1"/>
    <col min="11019" max="11019" width="14.42578125" customWidth="1"/>
    <col min="11020" max="11020" width="14.28515625" customWidth="1"/>
    <col min="11266" max="11266" width="12.28515625" customWidth="1"/>
    <col min="11267" max="11267" width="10.140625" customWidth="1"/>
    <col min="11268" max="11268" width="8" customWidth="1"/>
    <col min="11269" max="11269" width="36.5703125" customWidth="1"/>
    <col min="11270" max="11270" width="11.85546875" bestFit="1" customWidth="1"/>
    <col min="11271" max="11272" width="13.85546875" bestFit="1" customWidth="1"/>
    <col min="11273" max="11273" width="11.5703125" customWidth="1"/>
    <col min="11274" max="11274" width="12.85546875" bestFit="1" customWidth="1"/>
    <col min="11275" max="11275" width="14.42578125" customWidth="1"/>
    <col min="11276" max="11276" width="14.28515625" customWidth="1"/>
    <col min="11522" max="11522" width="12.28515625" customWidth="1"/>
    <col min="11523" max="11523" width="10.140625" customWidth="1"/>
    <col min="11524" max="11524" width="8" customWidth="1"/>
    <col min="11525" max="11525" width="36.5703125" customWidth="1"/>
    <col min="11526" max="11526" width="11.85546875" bestFit="1" customWidth="1"/>
    <col min="11527" max="11528" width="13.85546875" bestFit="1" customWidth="1"/>
    <col min="11529" max="11529" width="11.5703125" customWidth="1"/>
    <col min="11530" max="11530" width="12.85546875" bestFit="1" customWidth="1"/>
    <col min="11531" max="11531" width="14.42578125" customWidth="1"/>
    <col min="11532" max="11532" width="14.28515625" customWidth="1"/>
    <col min="11778" max="11778" width="12.28515625" customWidth="1"/>
    <col min="11779" max="11779" width="10.140625" customWidth="1"/>
    <col min="11780" max="11780" width="8" customWidth="1"/>
    <col min="11781" max="11781" width="36.5703125" customWidth="1"/>
    <col min="11782" max="11782" width="11.85546875" bestFit="1" customWidth="1"/>
    <col min="11783" max="11784" width="13.85546875" bestFit="1" customWidth="1"/>
    <col min="11785" max="11785" width="11.5703125" customWidth="1"/>
    <col min="11786" max="11786" width="12.85546875" bestFit="1" customWidth="1"/>
    <col min="11787" max="11787" width="14.42578125" customWidth="1"/>
    <col min="11788" max="11788" width="14.28515625" customWidth="1"/>
    <col min="12034" max="12034" width="12.28515625" customWidth="1"/>
    <col min="12035" max="12035" width="10.140625" customWidth="1"/>
    <col min="12036" max="12036" width="8" customWidth="1"/>
    <col min="12037" max="12037" width="36.5703125" customWidth="1"/>
    <col min="12038" max="12038" width="11.85546875" bestFit="1" customWidth="1"/>
    <col min="12039" max="12040" width="13.85546875" bestFit="1" customWidth="1"/>
    <col min="12041" max="12041" width="11.5703125" customWidth="1"/>
    <col min="12042" max="12042" width="12.85546875" bestFit="1" customWidth="1"/>
    <col min="12043" max="12043" width="14.42578125" customWidth="1"/>
    <col min="12044" max="12044" width="14.28515625" customWidth="1"/>
    <col min="12290" max="12290" width="12.28515625" customWidth="1"/>
    <col min="12291" max="12291" width="10.140625" customWidth="1"/>
    <col min="12292" max="12292" width="8" customWidth="1"/>
    <col min="12293" max="12293" width="36.5703125" customWidth="1"/>
    <col min="12294" max="12294" width="11.85546875" bestFit="1" customWidth="1"/>
    <col min="12295" max="12296" width="13.85546875" bestFit="1" customWidth="1"/>
    <col min="12297" max="12297" width="11.5703125" customWidth="1"/>
    <col min="12298" max="12298" width="12.85546875" bestFit="1" customWidth="1"/>
    <col min="12299" max="12299" width="14.42578125" customWidth="1"/>
    <col min="12300" max="12300" width="14.28515625" customWidth="1"/>
    <col min="12546" max="12546" width="12.28515625" customWidth="1"/>
    <col min="12547" max="12547" width="10.140625" customWidth="1"/>
    <col min="12548" max="12548" width="8" customWidth="1"/>
    <col min="12549" max="12549" width="36.5703125" customWidth="1"/>
    <col min="12550" max="12550" width="11.85546875" bestFit="1" customWidth="1"/>
    <col min="12551" max="12552" width="13.85546875" bestFit="1" customWidth="1"/>
    <col min="12553" max="12553" width="11.5703125" customWidth="1"/>
    <col min="12554" max="12554" width="12.85546875" bestFit="1" customWidth="1"/>
    <col min="12555" max="12555" width="14.42578125" customWidth="1"/>
    <col min="12556" max="12556" width="14.28515625" customWidth="1"/>
    <col min="12802" max="12802" width="12.28515625" customWidth="1"/>
    <col min="12803" max="12803" width="10.140625" customWidth="1"/>
    <col min="12804" max="12804" width="8" customWidth="1"/>
    <col min="12805" max="12805" width="36.5703125" customWidth="1"/>
    <col min="12806" max="12806" width="11.85546875" bestFit="1" customWidth="1"/>
    <col min="12807" max="12808" width="13.85546875" bestFit="1" customWidth="1"/>
    <col min="12809" max="12809" width="11.5703125" customWidth="1"/>
    <col min="12810" max="12810" width="12.85546875" bestFit="1" customWidth="1"/>
    <col min="12811" max="12811" width="14.42578125" customWidth="1"/>
    <col min="12812" max="12812" width="14.28515625" customWidth="1"/>
    <col min="13058" max="13058" width="12.28515625" customWidth="1"/>
    <col min="13059" max="13059" width="10.140625" customWidth="1"/>
    <col min="13060" max="13060" width="8" customWidth="1"/>
    <col min="13061" max="13061" width="36.5703125" customWidth="1"/>
    <col min="13062" max="13062" width="11.85546875" bestFit="1" customWidth="1"/>
    <col min="13063" max="13064" width="13.85546875" bestFit="1" customWidth="1"/>
    <col min="13065" max="13065" width="11.5703125" customWidth="1"/>
    <col min="13066" max="13066" width="12.85546875" bestFit="1" customWidth="1"/>
    <col min="13067" max="13067" width="14.42578125" customWidth="1"/>
    <col min="13068" max="13068" width="14.28515625" customWidth="1"/>
    <col min="13314" max="13314" width="12.28515625" customWidth="1"/>
    <col min="13315" max="13315" width="10.140625" customWidth="1"/>
    <col min="13316" max="13316" width="8" customWidth="1"/>
    <col min="13317" max="13317" width="36.5703125" customWidth="1"/>
    <col min="13318" max="13318" width="11.85546875" bestFit="1" customWidth="1"/>
    <col min="13319" max="13320" width="13.85546875" bestFit="1" customWidth="1"/>
    <col min="13321" max="13321" width="11.5703125" customWidth="1"/>
    <col min="13322" max="13322" width="12.85546875" bestFit="1" customWidth="1"/>
    <col min="13323" max="13323" width="14.42578125" customWidth="1"/>
    <col min="13324" max="13324" width="14.28515625" customWidth="1"/>
    <col min="13570" max="13570" width="12.28515625" customWidth="1"/>
    <col min="13571" max="13571" width="10.140625" customWidth="1"/>
    <col min="13572" max="13572" width="8" customWidth="1"/>
    <col min="13573" max="13573" width="36.5703125" customWidth="1"/>
    <col min="13574" max="13574" width="11.85546875" bestFit="1" customWidth="1"/>
    <col min="13575" max="13576" width="13.85546875" bestFit="1" customWidth="1"/>
    <col min="13577" max="13577" width="11.5703125" customWidth="1"/>
    <col min="13578" max="13578" width="12.85546875" bestFit="1" customWidth="1"/>
    <col min="13579" max="13579" width="14.42578125" customWidth="1"/>
    <col min="13580" max="13580" width="14.28515625" customWidth="1"/>
    <col min="13826" max="13826" width="12.28515625" customWidth="1"/>
    <col min="13827" max="13827" width="10.140625" customWidth="1"/>
    <col min="13828" max="13828" width="8" customWidth="1"/>
    <col min="13829" max="13829" width="36.5703125" customWidth="1"/>
    <col min="13830" max="13830" width="11.85546875" bestFit="1" customWidth="1"/>
    <col min="13831" max="13832" width="13.85546875" bestFit="1" customWidth="1"/>
    <col min="13833" max="13833" width="11.5703125" customWidth="1"/>
    <col min="13834" max="13834" width="12.85546875" bestFit="1" customWidth="1"/>
    <col min="13835" max="13835" width="14.42578125" customWidth="1"/>
    <col min="13836" max="13836" width="14.28515625" customWidth="1"/>
    <col min="14082" max="14082" width="12.28515625" customWidth="1"/>
    <col min="14083" max="14083" width="10.140625" customWidth="1"/>
    <col min="14084" max="14084" width="8" customWidth="1"/>
    <col min="14085" max="14085" width="36.5703125" customWidth="1"/>
    <col min="14086" max="14086" width="11.85546875" bestFit="1" customWidth="1"/>
    <col min="14087" max="14088" width="13.85546875" bestFit="1" customWidth="1"/>
    <col min="14089" max="14089" width="11.5703125" customWidth="1"/>
    <col min="14090" max="14090" width="12.85546875" bestFit="1" customWidth="1"/>
    <col min="14091" max="14091" width="14.42578125" customWidth="1"/>
    <col min="14092" max="14092" width="14.28515625" customWidth="1"/>
    <col min="14338" max="14338" width="12.28515625" customWidth="1"/>
    <col min="14339" max="14339" width="10.140625" customWidth="1"/>
    <col min="14340" max="14340" width="8" customWidth="1"/>
    <col min="14341" max="14341" width="36.5703125" customWidth="1"/>
    <col min="14342" max="14342" width="11.85546875" bestFit="1" customWidth="1"/>
    <col min="14343" max="14344" width="13.85546875" bestFit="1" customWidth="1"/>
    <col min="14345" max="14345" width="11.5703125" customWidth="1"/>
    <col min="14346" max="14346" width="12.85546875" bestFit="1" customWidth="1"/>
    <col min="14347" max="14347" width="14.42578125" customWidth="1"/>
    <col min="14348" max="14348" width="14.28515625" customWidth="1"/>
    <col min="14594" max="14594" width="12.28515625" customWidth="1"/>
    <col min="14595" max="14595" width="10.140625" customWidth="1"/>
    <col min="14596" max="14596" width="8" customWidth="1"/>
    <col min="14597" max="14597" width="36.5703125" customWidth="1"/>
    <col min="14598" max="14598" width="11.85546875" bestFit="1" customWidth="1"/>
    <col min="14599" max="14600" width="13.85546875" bestFit="1" customWidth="1"/>
    <col min="14601" max="14601" width="11.5703125" customWidth="1"/>
    <col min="14602" max="14602" width="12.85546875" bestFit="1" customWidth="1"/>
    <col min="14603" max="14603" width="14.42578125" customWidth="1"/>
    <col min="14604" max="14604" width="14.28515625" customWidth="1"/>
    <col min="14850" max="14850" width="12.28515625" customWidth="1"/>
    <col min="14851" max="14851" width="10.140625" customWidth="1"/>
    <col min="14852" max="14852" width="8" customWidth="1"/>
    <col min="14853" max="14853" width="36.5703125" customWidth="1"/>
    <col min="14854" max="14854" width="11.85546875" bestFit="1" customWidth="1"/>
    <col min="14855" max="14856" width="13.85546875" bestFit="1" customWidth="1"/>
    <col min="14857" max="14857" width="11.5703125" customWidth="1"/>
    <col min="14858" max="14858" width="12.85546875" bestFit="1" customWidth="1"/>
    <col min="14859" max="14859" width="14.42578125" customWidth="1"/>
    <col min="14860" max="14860" width="14.28515625" customWidth="1"/>
    <col min="15106" max="15106" width="12.28515625" customWidth="1"/>
    <col min="15107" max="15107" width="10.140625" customWidth="1"/>
    <col min="15108" max="15108" width="8" customWidth="1"/>
    <col min="15109" max="15109" width="36.5703125" customWidth="1"/>
    <col min="15110" max="15110" width="11.85546875" bestFit="1" customWidth="1"/>
    <col min="15111" max="15112" width="13.85546875" bestFit="1" customWidth="1"/>
    <col min="15113" max="15113" width="11.5703125" customWidth="1"/>
    <col min="15114" max="15114" width="12.85546875" bestFit="1" customWidth="1"/>
    <col min="15115" max="15115" width="14.42578125" customWidth="1"/>
    <col min="15116" max="15116" width="14.28515625" customWidth="1"/>
    <col min="15362" max="15362" width="12.28515625" customWidth="1"/>
    <col min="15363" max="15363" width="10.140625" customWidth="1"/>
    <col min="15364" max="15364" width="8" customWidth="1"/>
    <col min="15365" max="15365" width="36.5703125" customWidth="1"/>
    <col min="15366" max="15366" width="11.85546875" bestFit="1" customWidth="1"/>
    <col min="15367" max="15368" width="13.85546875" bestFit="1" customWidth="1"/>
    <col min="15369" max="15369" width="11.5703125" customWidth="1"/>
    <col min="15370" max="15370" width="12.85546875" bestFit="1" customWidth="1"/>
    <col min="15371" max="15371" width="14.42578125" customWidth="1"/>
    <col min="15372" max="15372" width="14.28515625" customWidth="1"/>
    <col min="15618" max="15618" width="12.28515625" customWidth="1"/>
    <col min="15619" max="15619" width="10.140625" customWidth="1"/>
    <col min="15620" max="15620" width="8" customWidth="1"/>
    <col min="15621" max="15621" width="36.5703125" customWidth="1"/>
    <col min="15622" max="15622" width="11.85546875" bestFit="1" customWidth="1"/>
    <col min="15623" max="15624" width="13.85546875" bestFit="1" customWidth="1"/>
    <col min="15625" max="15625" width="11.5703125" customWidth="1"/>
    <col min="15626" max="15626" width="12.85546875" bestFit="1" customWidth="1"/>
    <col min="15627" max="15627" width="14.42578125" customWidth="1"/>
    <col min="15628" max="15628" width="14.28515625" customWidth="1"/>
    <col min="15874" max="15874" width="12.28515625" customWidth="1"/>
    <col min="15875" max="15875" width="10.140625" customWidth="1"/>
    <col min="15876" max="15876" width="8" customWidth="1"/>
    <col min="15877" max="15877" width="36.5703125" customWidth="1"/>
    <col min="15878" max="15878" width="11.85546875" bestFit="1" customWidth="1"/>
    <col min="15879" max="15880" width="13.85546875" bestFit="1" customWidth="1"/>
    <col min="15881" max="15881" width="11.5703125" customWidth="1"/>
    <col min="15882" max="15882" width="12.85546875" bestFit="1" customWidth="1"/>
    <col min="15883" max="15883" width="14.42578125" customWidth="1"/>
    <col min="15884" max="15884" width="14.28515625" customWidth="1"/>
    <col min="16130" max="16130" width="12.28515625" customWidth="1"/>
    <col min="16131" max="16131" width="10.140625" customWidth="1"/>
    <col min="16132" max="16132" width="8" customWidth="1"/>
    <col min="16133" max="16133" width="36.5703125" customWidth="1"/>
    <col min="16134" max="16134" width="11.85546875" bestFit="1" customWidth="1"/>
    <col min="16135" max="16136" width="13.85546875" bestFit="1" customWidth="1"/>
    <col min="16137" max="16137" width="11.5703125" customWidth="1"/>
    <col min="16138" max="16138" width="12.85546875" bestFit="1" customWidth="1"/>
    <col min="16139" max="16139" width="14.42578125" customWidth="1"/>
    <col min="16140" max="16140" width="14.28515625" customWidth="1"/>
  </cols>
  <sheetData>
    <row r="1" spans="1:14" ht="38.25" x14ac:dyDescent="0.25">
      <c r="A1" s="1" t="s">
        <v>4272</v>
      </c>
      <c r="B1" s="1" t="s">
        <v>4274</v>
      </c>
      <c r="C1" s="1" t="s">
        <v>4273</v>
      </c>
      <c r="D1" s="1" t="s">
        <v>4275</v>
      </c>
      <c r="E1" s="2" t="s">
        <v>4282</v>
      </c>
      <c r="F1" s="2" t="s">
        <v>4276</v>
      </c>
      <c r="G1" s="2" t="s">
        <v>4277</v>
      </c>
      <c r="H1" s="3" t="s">
        <v>4278</v>
      </c>
      <c r="I1" s="2" t="s">
        <v>4279</v>
      </c>
      <c r="J1" s="2" t="s">
        <v>4280</v>
      </c>
      <c r="K1" s="2" t="s">
        <v>4281</v>
      </c>
      <c r="L1" s="2" t="s">
        <v>4329</v>
      </c>
      <c r="M1" s="1" t="s">
        <v>4283</v>
      </c>
      <c r="N1" s="1" t="s">
        <v>4284</v>
      </c>
    </row>
    <row r="2" spans="1:14" ht="18.75" customHeight="1" x14ac:dyDescent="0.25">
      <c r="A2" s="4" t="str">
        <f>CONCATENATE(B2,C2)</f>
        <v>2201C031</v>
      </c>
      <c r="B2" s="4">
        <v>22</v>
      </c>
      <c r="C2" s="4" t="s">
        <v>0</v>
      </c>
      <c r="D2" s="4" t="s">
        <v>1</v>
      </c>
      <c r="E2" s="5">
        <v>896.4</v>
      </c>
      <c r="F2" s="5">
        <v>3130854.7604999999</v>
      </c>
      <c r="G2" s="5">
        <v>3355682.0082905898</v>
      </c>
      <c r="H2" s="6">
        <v>-6.6998972857119796E-2</v>
      </c>
      <c r="I2" s="5">
        <v>-224827.247790586</v>
      </c>
      <c r="J2" s="5">
        <v>3492.6983048862098</v>
      </c>
      <c r="K2" s="5">
        <v>3743.5096031800399</v>
      </c>
      <c r="L2" s="5">
        <v>3461.25</v>
      </c>
      <c r="M2" s="55" t="s">
        <v>4291</v>
      </c>
      <c r="N2" s="60" t="s">
        <v>4286</v>
      </c>
    </row>
    <row r="3" spans="1:14" ht="18.75" customHeight="1" x14ac:dyDescent="0.25">
      <c r="A3" s="4" t="str">
        <f t="shared" ref="A3:A78" si="0">CONCATENATE(B3,C3)</f>
        <v>2301C032</v>
      </c>
      <c r="B3" s="4">
        <v>23</v>
      </c>
      <c r="C3" s="4" t="s">
        <v>2</v>
      </c>
      <c r="D3" s="4" t="s">
        <v>3</v>
      </c>
      <c r="E3" s="5">
        <v>1611.88</v>
      </c>
      <c r="F3" s="5">
        <v>10312083.7829</v>
      </c>
      <c r="G3" s="5">
        <v>8484985.3343806099</v>
      </c>
      <c r="H3" s="6">
        <v>0.21533312981887101</v>
      </c>
      <c r="I3" s="5">
        <v>1827098.4485193901</v>
      </c>
      <c r="J3" s="5">
        <v>6397.5505514678498</v>
      </c>
      <c r="K3" s="5">
        <v>5264.0304082069397</v>
      </c>
      <c r="L3" s="5">
        <v>6355.55</v>
      </c>
      <c r="M3" s="55" t="s">
        <v>4291</v>
      </c>
      <c r="N3" s="61" t="s">
        <v>4332</v>
      </c>
    </row>
    <row r="4" spans="1:14" ht="18.75" customHeight="1" x14ac:dyDescent="0.25">
      <c r="A4" s="4" t="str">
        <f t="shared" si="0"/>
        <v>2401C033</v>
      </c>
      <c r="B4" s="4">
        <v>24</v>
      </c>
      <c r="C4" s="4" t="s">
        <v>4</v>
      </c>
      <c r="D4" s="4" t="s">
        <v>5</v>
      </c>
      <c r="E4" s="5">
        <v>1384.89</v>
      </c>
      <c r="F4" s="5">
        <v>15619260.736500001</v>
      </c>
      <c r="G4" s="5">
        <v>12007986.0625885</v>
      </c>
      <c r="H4" s="6">
        <v>0.3007394125117</v>
      </c>
      <c r="I4" s="5">
        <v>3611274.6739115398</v>
      </c>
      <c r="J4" s="5">
        <v>11278.340327751701</v>
      </c>
      <c r="K4" s="5">
        <v>8670.7146867898991</v>
      </c>
      <c r="L4" s="5">
        <v>11252.83</v>
      </c>
      <c r="M4" s="55" t="s">
        <v>4291</v>
      </c>
      <c r="N4" s="60" t="s">
        <v>4286</v>
      </c>
    </row>
    <row r="5" spans="1:14" ht="18.75" customHeight="1" x14ac:dyDescent="0.25">
      <c r="A5" s="4" t="str">
        <f t="shared" si="0"/>
        <v>2501C034</v>
      </c>
      <c r="B5" s="4">
        <v>25</v>
      </c>
      <c r="C5" s="4" t="s">
        <v>6</v>
      </c>
      <c r="D5" s="4" t="s">
        <v>7</v>
      </c>
      <c r="E5" s="5">
        <v>1176.06</v>
      </c>
      <c r="F5" s="5">
        <v>18399138.667399999</v>
      </c>
      <c r="G5" s="5">
        <v>19694164.166796099</v>
      </c>
      <c r="H5" s="6">
        <v>-6.5756814477026498E-2</v>
      </c>
      <c r="I5" s="5">
        <v>-1295025.49939612</v>
      </c>
      <c r="J5" s="5">
        <v>15644.727877319199</v>
      </c>
      <c r="K5" s="5">
        <v>16745.883855242198</v>
      </c>
      <c r="L5" s="5">
        <v>15027.17</v>
      </c>
      <c r="M5" s="55" t="s">
        <v>4291</v>
      </c>
      <c r="N5" s="60" t="s">
        <v>4286</v>
      </c>
    </row>
    <row r="6" spans="1:14" ht="18.75" customHeight="1" x14ac:dyDescent="0.25">
      <c r="A6" s="4" t="str">
        <f t="shared" si="0"/>
        <v>2601C041</v>
      </c>
      <c r="B6" s="4">
        <v>26</v>
      </c>
      <c r="C6" s="4" t="s">
        <v>8</v>
      </c>
      <c r="D6" s="4" t="s">
        <v>9</v>
      </c>
      <c r="E6" s="5">
        <v>5929.45</v>
      </c>
      <c r="F6" s="5">
        <v>32342079.476500001</v>
      </c>
      <c r="G6" s="5">
        <v>31138259.8099619</v>
      </c>
      <c r="H6" s="6">
        <v>3.8660467023047297E-2</v>
      </c>
      <c r="I6" s="5">
        <v>1203819.66653811</v>
      </c>
      <c r="J6" s="5">
        <v>5454.4821992764901</v>
      </c>
      <c r="K6" s="5">
        <v>5251.4583662838704</v>
      </c>
      <c r="L6" s="5">
        <v>5425.48</v>
      </c>
      <c r="M6" s="55" t="s">
        <v>4289</v>
      </c>
      <c r="N6" s="60" t="s">
        <v>4286</v>
      </c>
    </row>
    <row r="7" spans="1:14" ht="18.75" customHeight="1" x14ac:dyDescent="0.25">
      <c r="A7" s="4" t="str">
        <f t="shared" si="0"/>
        <v>2701C042</v>
      </c>
      <c r="B7" s="4">
        <v>27</v>
      </c>
      <c r="C7" s="4" t="s">
        <v>10</v>
      </c>
      <c r="D7" s="4" t="s">
        <v>11</v>
      </c>
      <c r="E7" s="5">
        <v>7045.17</v>
      </c>
      <c r="F7" s="5">
        <v>64024404.901900001</v>
      </c>
      <c r="G7" s="5">
        <v>49403312.931907602</v>
      </c>
      <c r="H7" s="6">
        <v>0.29595367400046002</v>
      </c>
      <c r="I7" s="5">
        <v>14621091.9699925</v>
      </c>
      <c r="J7" s="5">
        <v>9087.7019151986406</v>
      </c>
      <c r="K7" s="5">
        <v>7012.3663349369199</v>
      </c>
      <c r="L7" s="5">
        <v>9047.19</v>
      </c>
      <c r="M7" s="55" t="s">
        <v>4285</v>
      </c>
      <c r="N7" s="60" t="s">
        <v>4286</v>
      </c>
    </row>
    <row r="8" spans="1:14" ht="18.75" customHeight="1" x14ac:dyDescent="0.25">
      <c r="A8" s="4" t="str">
        <f t="shared" si="0"/>
        <v>2801C043</v>
      </c>
      <c r="B8" s="4">
        <v>28</v>
      </c>
      <c r="C8" s="4" t="s">
        <v>12</v>
      </c>
      <c r="D8" s="4" t="s">
        <v>13</v>
      </c>
      <c r="E8" s="5">
        <v>4840.68</v>
      </c>
      <c r="F8" s="5">
        <v>64365951.511200003</v>
      </c>
      <c r="G8" s="5">
        <v>49445822.755491197</v>
      </c>
      <c r="H8" s="6">
        <v>0.30174700155134698</v>
      </c>
      <c r="I8" s="5">
        <v>14920128.755708801</v>
      </c>
      <c r="J8" s="5">
        <v>13296.8821552344</v>
      </c>
      <c r="K8" s="5">
        <v>10214.643966445001</v>
      </c>
      <c r="L8" s="5">
        <v>13259.85</v>
      </c>
      <c r="M8" s="55" t="s">
        <v>4291</v>
      </c>
      <c r="N8" s="60" t="s">
        <v>4286</v>
      </c>
    </row>
    <row r="9" spans="1:14" ht="18.75" customHeight="1" x14ac:dyDescent="0.25">
      <c r="A9" s="4" t="str">
        <f t="shared" si="0"/>
        <v>2901C044</v>
      </c>
      <c r="B9" s="4">
        <v>29</v>
      </c>
      <c r="C9" s="4" t="s">
        <v>14</v>
      </c>
      <c r="D9" s="4" t="s">
        <v>15</v>
      </c>
      <c r="E9" s="5">
        <v>3787.05</v>
      </c>
      <c r="F9" s="5">
        <v>68519372.992799997</v>
      </c>
      <c r="G9" s="5">
        <v>70501638.159299403</v>
      </c>
      <c r="H9" s="6">
        <v>-2.8116583078828101E-2</v>
      </c>
      <c r="I9" s="5">
        <v>-1982265.1664994201</v>
      </c>
      <c r="J9" s="5">
        <v>18093.073234522901</v>
      </c>
      <c r="K9" s="5">
        <v>18616.5057655165</v>
      </c>
      <c r="L9" s="5">
        <v>17101.580000000002</v>
      </c>
      <c r="M9" s="55" t="s">
        <v>4285</v>
      </c>
      <c r="N9" s="60" t="s">
        <v>4286</v>
      </c>
    </row>
    <row r="10" spans="1:14" ht="18.75" customHeight="1" x14ac:dyDescent="0.25">
      <c r="A10" s="4" t="str">
        <f t="shared" si="0"/>
        <v>3001C051</v>
      </c>
      <c r="B10" s="4">
        <v>30</v>
      </c>
      <c r="C10" s="4" t="s">
        <v>16</v>
      </c>
      <c r="D10" s="4" t="s">
        <v>17</v>
      </c>
      <c r="E10" s="5">
        <v>3529.43</v>
      </c>
      <c r="F10" s="5">
        <v>16972075.766199999</v>
      </c>
      <c r="G10" s="5">
        <v>16006746.643317999</v>
      </c>
      <c r="H10" s="6">
        <v>6.0307640546366503E-2</v>
      </c>
      <c r="I10" s="5">
        <v>965329.12288198096</v>
      </c>
      <c r="J10" s="5">
        <v>4808.7299553185603</v>
      </c>
      <c r="K10" s="5">
        <v>4535.2214502959496</v>
      </c>
      <c r="L10" s="5">
        <v>4789.6400000000003</v>
      </c>
      <c r="M10" s="55" t="s">
        <v>4289</v>
      </c>
      <c r="N10" s="60" t="s">
        <v>4286</v>
      </c>
    </row>
    <row r="11" spans="1:14" ht="18.75" customHeight="1" x14ac:dyDescent="0.25">
      <c r="A11" s="4" t="str">
        <f t="shared" si="0"/>
        <v>3101C052</v>
      </c>
      <c r="B11" s="4">
        <v>31</v>
      </c>
      <c r="C11" s="4" t="s">
        <v>18</v>
      </c>
      <c r="D11" s="4" t="s">
        <v>19</v>
      </c>
      <c r="E11" s="5">
        <v>2535.46</v>
      </c>
      <c r="F11" s="5">
        <v>18893446.3882</v>
      </c>
      <c r="G11" s="5">
        <v>16576058.813844999</v>
      </c>
      <c r="H11" s="6">
        <v>0.13980329102231501</v>
      </c>
      <c r="I11" s="5">
        <v>2317387.5743549801</v>
      </c>
      <c r="J11" s="5">
        <v>7451.6838712501904</v>
      </c>
      <c r="K11" s="5">
        <v>6537.69288959203</v>
      </c>
      <c r="L11" s="5">
        <v>7407.17</v>
      </c>
      <c r="M11" s="55" t="s">
        <v>4289</v>
      </c>
      <c r="N11" s="60" t="s">
        <v>4286</v>
      </c>
    </row>
    <row r="12" spans="1:14" ht="18.75" customHeight="1" x14ac:dyDescent="0.25">
      <c r="A12" s="4" t="str">
        <f t="shared" si="0"/>
        <v>3201C053</v>
      </c>
      <c r="B12" s="4">
        <v>32</v>
      </c>
      <c r="C12" s="4" t="s">
        <v>20</v>
      </c>
      <c r="D12" s="4" t="s">
        <v>21</v>
      </c>
      <c r="E12" s="5">
        <v>1311.01</v>
      </c>
      <c r="F12" s="5">
        <v>15062211.6779</v>
      </c>
      <c r="G12" s="5">
        <v>12473267.4969198</v>
      </c>
      <c r="H12" s="6">
        <v>0.207559421107542</v>
      </c>
      <c r="I12" s="5">
        <v>2588944.1809801902</v>
      </c>
      <c r="J12" s="5">
        <v>11489.0135680887</v>
      </c>
      <c r="K12" s="5">
        <v>9514.2428333268308</v>
      </c>
      <c r="L12" s="5">
        <v>11730.47</v>
      </c>
      <c r="M12" s="55" t="s">
        <v>4291</v>
      </c>
      <c r="N12" s="60" t="s">
        <v>4286</v>
      </c>
    </row>
    <row r="13" spans="1:14" ht="18.75" customHeight="1" x14ac:dyDescent="0.25">
      <c r="A13" s="4" t="str">
        <f t="shared" si="0"/>
        <v>3301C054</v>
      </c>
      <c r="B13" s="4">
        <v>33</v>
      </c>
      <c r="C13" s="4" t="s">
        <v>22</v>
      </c>
      <c r="D13" s="4" t="s">
        <v>23</v>
      </c>
      <c r="E13" s="5">
        <v>491.21</v>
      </c>
      <c r="F13" s="5">
        <v>7600731.1358000003</v>
      </c>
      <c r="G13" s="5">
        <v>8357296.6244743299</v>
      </c>
      <c r="H13" s="6">
        <v>-9.0527538110676695E-2</v>
      </c>
      <c r="I13" s="5">
        <v>-756565.48867432994</v>
      </c>
      <c r="J13" s="5">
        <v>15473.4861582623</v>
      </c>
      <c r="K13" s="5">
        <v>17013.6939892802</v>
      </c>
      <c r="L13" s="5">
        <v>14923.69</v>
      </c>
      <c r="M13" s="55" t="s">
        <v>4291</v>
      </c>
      <c r="N13" s="60" t="s">
        <v>4286</v>
      </c>
    </row>
    <row r="14" spans="1:14" ht="18.75" customHeight="1" x14ac:dyDescent="0.25">
      <c r="A14" s="4" t="str">
        <f t="shared" si="0"/>
        <v>3401C061</v>
      </c>
      <c r="B14" s="4">
        <v>34</v>
      </c>
      <c r="C14" s="4" t="s">
        <v>24</v>
      </c>
      <c r="D14" s="4" t="s">
        <v>25</v>
      </c>
      <c r="E14" s="5">
        <v>5087.6499999999996</v>
      </c>
      <c r="F14" s="5">
        <v>24339852.067699999</v>
      </c>
      <c r="G14" s="5">
        <v>24202554.060045701</v>
      </c>
      <c r="H14" s="6">
        <v>5.6728726775561204E-3</v>
      </c>
      <c r="I14" s="5">
        <v>137298.00765430901</v>
      </c>
      <c r="J14" s="5">
        <v>4784.1050519788096</v>
      </c>
      <c r="K14" s="5">
        <v>4757.1185242785295</v>
      </c>
      <c r="L14" s="5">
        <v>4745.57</v>
      </c>
      <c r="M14" s="55" t="s">
        <v>4289</v>
      </c>
      <c r="N14" s="60" t="s">
        <v>4286</v>
      </c>
    </row>
    <row r="15" spans="1:14" ht="18.75" customHeight="1" x14ac:dyDescent="0.25">
      <c r="A15" s="4" t="str">
        <f t="shared" si="0"/>
        <v>3501C062</v>
      </c>
      <c r="B15" s="4">
        <v>35</v>
      </c>
      <c r="C15" s="4" t="s">
        <v>26</v>
      </c>
      <c r="D15" s="4" t="s">
        <v>27</v>
      </c>
      <c r="E15" s="5">
        <v>2754.72</v>
      </c>
      <c r="F15" s="5">
        <v>18001051.377999999</v>
      </c>
      <c r="G15" s="5">
        <v>17039404.982130699</v>
      </c>
      <c r="H15" s="6">
        <v>5.6436618348927797E-2</v>
      </c>
      <c r="I15" s="5">
        <v>961646.39586932596</v>
      </c>
      <c r="J15" s="5">
        <v>6534.6210787303298</v>
      </c>
      <c r="K15" s="5">
        <v>6185.5306463563202</v>
      </c>
      <c r="L15" s="5">
        <v>6486.05</v>
      </c>
      <c r="M15" s="55" t="s">
        <v>4289</v>
      </c>
      <c r="N15" s="60" t="s">
        <v>4286</v>
      </c>
    </row>
    <row r="16" spans="1:14" ht="18.75" customHeight="1" x14ac:dyDescent="0.25">
      <c r="A16" s="4" t="str">
        <f t="shared" si="0"/>
        <v>3601C063</v>
      </c>
      <c r="B16" s="4">
        <v>36</v>
      </c>
      <c r="C16" s="4" t="s">
        <v>28</v>
      </c>
      <c r="D16" s="4" t="s">
        <v>29</v>
      </c>
      <c r="E16" s="5">
        <v>927.77</v>
      </c>
      <c r="F16" s="5">
        <v>8892971.6945999991</v>
      </c>
      <c r="G16" s="5">
        <v>8690303.8546667192</v>
      </c>
      <c r="H16" s="6">
        <v>2.3321145419379099E-2</v>
      </c>
      <c r="I16" s="5">
        <v>202667.83993327399</v>
      </c>
      <c r="J16" s="5">
        <v>9585.3193082337202</v>
      </c>
      <c r="K16" s="5">
        <v>9366.8730985769398</v>
      </c>
      <c r="L16" s="5">
        <v>9512.1</v>
      </c>
      <c r="M16" s="55" t="s">
        <v>4285</v>
      </c>
      <c r="N16" s="60" t="s">
        <v>4286</v>
      </c>
    </row>
    <row r="17" spans="1:14" ht="18.75" customHeight="1" x14ac:dyDescent="0.25">
      <c r="A17" s="4" t="str">
        <f t="shared" si="0"/>
        <v>3701C064</v>
      </c>
      <c r="B17" s="4">
        <v>37</v>
      </c>
      <c r="C17" s="4" t="s">
        <v>30</v>
      </c>
      <c r="D17" s="4" t="s">
        <v>31</v>
      </c>
      <c r="E17" s="5">
        <v>175.04</v>
      </c>
      <c r="F17" s="5">
        <v>2397145.2773000002</v>
      </c>
      <c r="G17" s="5">
        <v>2755034.0611287002</v>
      </c>
      <c r="H17" s="6">
        <v>-0.129903578644715</v>
      </c>
      <c r="I17" s="5">
        <v>-357888.78382870002</v>
      </c>
      <c r="J17" s="5">
        <v>13694.8427633684</v>
      </c>
      <c r="K17" s="5">
        <v>15739.4541883495</v>
      </c>
      <c r="L17" s="5">
        <v>13525</v>
      </c>
      <c r="M17" s="55" t="s">
        <v>4288</v>
      </c>
      <c r="N17" s="60" t="s">
        <v>4286</v>
      </c>
    </row>
    <row r="18" spans="1:14" ht="18.75" customHeight="1" x14ac:dyDescent="0.25">
      <c r="A18" s="4" t="str">
        <f t="shared" si="0"/>
        <v>3801C081</v>
      </c>
      <c r="B18" s="4">
        <v>38</v>
      </c>
      <c r="C18" s="4" t="s">
        <v>32</v>
      </c>
      <c r="D18" s="4" t="s">
        <v>33</v>
      </c>
      <c r="E18" s="5">
        <v>4208.3599999999997</v>
      </c>
      <c r="F18" s="5">
        <v>10029247.300000001</v>
      </c>
      <c r="G18" s="5">
        <v>11741910.3733004</v>
      </c>
      <c r="H18" s="6">
        <v>-0.145858980255441</v>
      </c>
      <c r="I18" s="5">
        <v>-1712663.07330037</v>
      </c>
      <c r="J18" s="5">
        <v>2383.1723759374199</v>
      </c>
      <c r="K18" s="5">
        <v>2790.13924029797</v>
      </c>
      <c r="L18" s="5">
        <v>2367.65</v>
      </c>
      <c r="M18" s="55" t="s">
        <v>4289</v>
      </c>
      <c r="N18" s="60" t="s">
        <v>4286</v>
      </c>
    </row>
    <row r="19" spans="1:14" ht="18.75" customHeight="1" x14ac:dyDescent="0.25">
      <c r="A19" s="4" t="str">
        <f t="shared" si="0"/>
        <v>3901C082</v>
      </c>
      <c r="B19" s="4">
        <v>39</v>
      </c>
      <c r="C19" s="4" t="s">
        <v>34</v>
      </c>
      <c r="D19" s="4" t="s">
        <v>35</v>
      </c>
      <c r="E19" s="5">
        <v>721.1</v>
      </c>
      <c r="F19" s="5">
        <v>3456622.1924999999</v>
      </c>
      <c r="G19" s="5">
        <v>3593566.7157461001</v>
      </c>
      <c r="H19" s="6">
        <v>-3.8108245673037403E-2</v>
      </c>
      <c r="I19" s="5">
        <v>-136944.523246103</v>
      </c>
      <c r="J19" s="5">
        <v>4793.5406913049501</v>
      </c>
      <c r="K19" s="5">
        <v>4983.4512768632703</v>
      </c>
      <c r="L19" s="5">
        <v>4750.6499999999996</v>
      </c>
      <c r="M19" s="55" t="s">
        <v>4291</v>
      </c>
      <c r="N19" s="60" t="s">
        <v>4286</v>
      </c>
    </row>
    <row r="20" spans="1:14" ht="18.75" customHeight="1" x14ac:dyDescent="0.25">
      <c r="A20" s="4" t="str">
        <f t="shared" si="0"/>
        <v>4001C083</v>
      </c>
      <c r="B20" s="4">
        <v>40</v>
      </c>
      <c r="C20" s="4" t="s">
        <v>36</v>
      </c>
      <c r="D20" s="4" t="s">
        <v>37</v>
      </c>
      <c r="E20" s="5">
        <v>256.97000000000003</v>
      </c>
      <c r="F20" s="5">
        <v>2326649.6707000001</v>
      </c>
      <c r="G20" s="5">
        <v>2237647.0212295</v>
      </c>
      <c r="H20" s="6">
        <v>3.9775106898495297E-2</v>
      </c>
      <c r="I20" s="5">
        <v>89002.649470503005</v>
      </c>
      <c r="J20" s="5">
        <v>9054.1684659687908</v>
      </c>
      <c r="K20" s="5">
        <v>8707.8142243432903</v>
      </c>
      <c r="L20" s="5">
        <v>8905.85</v>
      </c>
      <c r="M20" s="55" t="s">
        <v>4285</v>
      </c>
      <c r="N20" s="60" t="s">
        <v>4286</v>
      </c>
    </row>
    <row r="21" spans="1:14" ht="18.75" customHeight="1" x14ac:dyDescent="0.25">
      <c r="A21" s="4" t="str">
        <f t="shared" si="0"/>
        <v>4101C084</v>
      </c>
      <c r="B21" s="4">
        <v>41</v>
      </c>
      <c r="C21" s="4" t="s">
        <v>38</v>
      </c>
      <c r="D21" s="4" t="s">
        <v>39</v>
      </c>
      <c r="E21" s="5">
        <v>173.65</v>
      </c>
      <c r="F21" s="5">
        <v>2700584.5155000002</v>
      </c>
      <c r="G21" s="5">
        <v>3134250.9921472799</v>
      </c>
      <c r="H21" s="6">
        <v>-0.13836367212894199</v>
      </c>
      <c r="I21" s="5">
        <v>-433666.47664727701</v>
      </c>
      <c r="J21" s="5">
        <v>15551.883187445999</v>
      </c>
      <c r="K21" s="5">
        <v>18049.242684407</v>
      </c>
      <c r="L21" s="5">
        <v>14887.65</v>
      </c>
      <c r="M21" s="55" t="s">
        <v>4285</v>
      </c>
      <c r="N21" s="60" t="s">
        <v>4286</v>
      </c>
    </row>
    <row r="22" spans="1:14" ht="18.75" customHeight="1" x14ac:dyDescent="0.25">
      <c r="A22" s="4" t="str">
        <f t="shared" si="0"/>
        <v>4201C08J</v>
      </c>
      <c r="B22" s="4">
        <v>42</v>
      </c>
      <c r="C22" s="4" t="s">
        <v>40</v>
      </c>
      <c r="D22" s="4" t="s">
        <v>41</v>
      </c>
      <c r="E22" s="5">
        <v>2572.5100000000002</v>
      </c>
      <c r="F22" s="5">
        <v>6090803.3015000001</v>
      </c>
      <c r="G22" s="5">
        <v>4454595.6443335097</v>
      </c>
      <c r="H22" s="6">
        <v>0.367307784545569</v>
      </c>
      <c r="I22" s="5">
        <v>1636207.6571664901</v>
      </c>
      <c r="J22" s="5">
        <v>2367.65</v>
      </c>
      <c r="K22" s="5">
        <v>1731.61451047169</v>
      </c>
      <c r="L22" s="5">
        <v>2367.65</v>
      </c>
      <c r="M22" s="55" t="s">
        <v>4289</v>
      </c>
      <c r="N22" s="60" t="s">
        <v>4286</v>
      </c>
    </row>
    <row r="23" spans="1:14" ht="18.75" customHeight="1" x14ac:dyDescent="0.25">
      <c r="A23" s="4" t="str">
        <f t="shared" si="0"/>
        <v>4301C091</v>
      </c>
      <c r="B23" s="4">
        <v>43</v>
      </c>
      <c r="C23" s="4" t="s">
        <v>42</v>
      </c>
      <c r="D23" s="4" t="s">
        <v>43</v>
      </c>
      <c r="E23" s="5">
        <v>1242.47</v>
      </c>
      <c r="F23" s="5">
        <v>9178381.0573999994</v>
      </c>
      <c r="G23" s="5">
        <v>6914515.71901883</v>
      </c>
      <c r="H23" s="6">
        <v>0.32740764941126099</v>
      </c>
      <c r="I23" s="5">
        <v>2263865.3383811698</v>
      </c>
      <c r="J23" s="5">
        <v>7387.2053710753598</v>
      </c>
      <c r="K23" s="5">
        <v>5565.1369602636896</v>
      </c>
      <c r="L23" s="5">
        <v>7317.98</v>
      </c>
      <c r="M23" s="55" t="s">
        <v>4291</v>
      </c>
      <c r="N23" s="60" t="s">
        <v>4286</v>
      </c>
    </row>
    <row r="24" spans="1:14" ht="18.75" customHeight="1" x14ac:dyDescent="0.25">
      <c r="A24" s="4" t="str">
        <f t="shared" si="0"/>
        <v>4401C092</v>
      </c>
      <c r="B24" s="4">
        <v>44</v>
      </c>
      <c r="C24" s="4" t="s">
        <v>44</v>
      </c>
      <c r="D24" s="4" t="s">
        <v>45</v>
      </c>
      <c r="E24" s="5">
        <v>293.01</v>
      </c>
      <c r="F24" s="5">
        <v>3297007.8157000002</v>
      </c>
      <c r="G24" s="5">
        <v>2955170.3235368598</v>
      </c>
      <c r="H24" s="6">
        <v>0.115674379050346</v>
      </c>
      <c r="I24" s="5">
        <v>341837.49216313701</v>
      </c>
      <c r="J24" s="5">
        <v>11252.202367496</v>
      </c>
      <c r="K24" s="5">
        <v>10085.5613239714</v>
      </c>
      <c r="L24" s="5">
        <v>11657.31</v>
      </c>
      <c r="M24" s="55" t="s">
        <v>4285</v>
      </c>
      <c r="N24" s="60" t="s">
        <v>4286</v>
      </c>
    </row>
    <row r="25" spans="1:14" ht="18.75" customHeight="1" x14ac:dyDescent="0.25">
      <c r="A25" s="4" t="str">
        <f t="shared" si="0"/>
        <v>4501C093</v>
      </c>
      <c r="B25" s="4">
        <v>45</v>
      </c>
      <c r="C25" s="4" t="s">
        <v>46</v>
      </c>
      <c r="D25" s="4" t="s">
        <v>47</v>
      </c>
      <c r="E25" s="5">
        <v>55.91</v>
      </c>
      <c r="F25" s="5">
        <v>985783.31510000001</v>
      </c>
      <c r="G25" s="5">
        <v>664927.62734370795</v>
      </c>
      <c r="H25" s="6">
        <v>0.48254227161242302</v>
      </c>
      <c r="I25" s="5">
        <v>320855.687756292</v>
      </c>
      <c r="J25" s="5">
        <v>17631.61</v>
      </c>
      <c r="K25" s="5">
        <v>11892.8210936095</v>
      </c>
      <c r="L25" s="5">
        <v>17631.61</v>
      </c>
      <c r="M25" s="55" t="s">
        <v>4288</v>
      </c>
      <c r="N25" s="60" t="s">
        <v>4292</v>
      </c>
    </row>
    <row r="26" spans="1:14" ht="18.75" customHeight="1" x14ac:dyDescent="0.25">
      <c r="A26" s="4" t="str">
        <f t="shared" si="0"/>
        <v>4701C101</v>
      </c>
      <c r="B26" s="4">
        <v>47</v>
      </c>
      <c r="C26" s="4" t="s">
        <v>48</v>
      </c>
      <c r="D26" s="4" t="s">
        <v>49</v>
      </c>
      <c r="E26" s="5">
        <v>2347.1999999999998</v>
      </c>
      <c r="F26" s="5">
        <v>4886866.8159999996</v>
      </c>
      <c r="G26" s="5">
        <v>5594858.1279740203</v>
      </c>
      <c r="H26" s="6">
        <v>-0.12654321088752901</v>
      </c>
      <c r="I26" s="5">
        <v>-707991.311974023</v>
      </c>
      <c r="J26" s="5">
        <v>2081.9984730742999</v>
      </c>
      <c r="K26" s="5">
        <v>2383.6307634517798</v>
      </c>
      <c r="L26" s="5">
        <v>1929.1</v>
      </c>
      <c r="M26" s="55" t="s">
        <v>4291</v>
      </c>
      <c r="N26" s="60" t="s">
        <v>4292</v>
      </c>
    </row>
    <row r="27" spans="1:14" ht="18.75" customHeight="1" x14ac:dyDescent="0.25">
      <c r="A27" s="4" t="str">
        <f t="shared" si="0"/>
        <v>4801C102</v>
      </c>
      <c r="B27" s="4">
        <v>48</v>
      </c>
      <c r="C27" s="4" t="s">
        <v>50</v>
      </c>
      <c r="D27" s="4" t="s">
        <v>51</v>
      </c>
      <c r="E27" s="5">
        <v>350.21</v>
      </c>
      <c r="F27" s="5">
        <v>1614787.3351</v>
      </c>
      <c r="G27" s="5">
        <v>1393207.4024791699</v>
      </c>
      <c r="H27" s="6">
        <v>0.159043034243527</v>
      </c>
      <c r="I27" s="5">
        <v>221579.93262082999</v>
      </c>
      <c r="J27" s="5">
        <v>4610.9115533536997</v>
      </c>
      <c r="K27" s="5">
        <v>3978.2056551188398</v>
      </c>
      <c r="L27" s="5">
        <v>4221.91</v>
      </c>
      <c r="M27" s="55" t="s">
        <v>4285</v>
      </c>
      <c r="N27" s="60" t="s">
        <v>4292</v>
      </c>
    </row>
    <row r="28" spans="1:14" ht="18.75" customHeight="1" x14ac:dyDescent="0.25">
      <c r="A28" s="4" t="str">
        <f t="shared" si="0"/>
        <v>5101C111</v>
      </c>
      <c r="B28" s="4">
        <v>51</v>
      </c>
      <c r="C28" s="4" t="s">
        <v>52</v>
      </c>
      <c r="D28" s="4" t="s">
        <v>53</v>
      </c>
      <c r="E28" s="5">
        <v>212.86</v>
      </c>
      <c r="F28" s="5">
        <v>1466506.1795999999</v>
      </c>
      <c r="G28" s="5">
        <v>1252864.8138802301</v>
      </c>
      <c r="H28" s="6">
        <v>0.17052228089804999</v>
      </c>
      <c r="I28" s="5">
        <v>213641.365719769</v>
      </c>
      <c r="J28" s="5">
        <v>6889.5338701494002</v>
      </c>
      <c r="K28" s="5">
        <v>5885.8630737584899</v>
      </c>
      <c r="L28" s="5">
        <v>6876.45</v>
      </c>
      <c r="M28" s="55" t="s">
        <v>4288</v>
      </c>
      <c r="N28" s="60" t="s">
        <v>4286</v>
      </c>
    </row>
    <row r="29" spans="1:14" ht="18.75" customHeight="1" x14ac:dyDescent="0.25">
      <c r="A29" s="4" t="str">
        <f t="shared" si="0"/>
        <v>5201C112</v>
      </c>
      <c r="B29" s="4">
        <v>52</v>
      </c>
      <c r="C29" s="4" t="s">
        <v>54</v>
      </c>
      <c r="D29" s="4" t="s">
        <v>55</v>
      </c>
      <c r="E29" s="5">
        <v>292.74</v>
      </c>
      <c r="F29" s="5">
        <v>2752489.3009000001</v>
      </c>
      <c r="G29" s="5">
        <v>2379786.4649544698</v>
      </c>
      <c r="H29" s="6">
        <v>0.15661188154234801</v>
      </c>
      <c r="I29" s="5">
        <v>372702.83594553103</v>
      </c>
      <c r="J29" s="5">
        <v>9402.5049562751901</v>
      </c>
      <c r="K29" s="5">
        <v>8129.3518649807602</v>
      </c>
      <c r="L29" s="5">
        <v>9377.67</v>
      </c>
      <c r="M29" s="55" t="s">
        <v>4288</v>
      </c>
      <c r="N29" s="60" t="s">
        <v>4287</v>
      </c>
    </row>
    <row r="30" spans="1:14" ht="18.75" customHeight="1" x14ac:dyDescent="0.25">
      <c r="A30" s="4" t="str">
        <f t="shared" si="0"/>
        <v>5301C113</v>
      </c>
      <c r="B30" s="4">
        <v>53</v>
      </c>
      <c r="C30" s="4" t="s">
        <v>56</v>
      </c>
      <c r="D30" s="4" t="s">
        <v>57</v>
      </c>
      <c r="E30" s="5">
        <v>201.07</v>
      </c>
      <c r="F30" s="5">
        <v>2288063.8273</v>
      </c>
      <c r="G30" s="5">
        <v>2102456.4447616399</v>
      </c>
      <c r="H30" s="6">
        <v>8.8281202210303E-2</v>
      </c>
      <c r="I30" s="5">
        <v>185607.38253835699</v>
      </c>
      <c r="J30" s="5">
        <v>11379.4391371164</v>
      </c>
      <c r="K30" s="5">
        <v>10456.3408005254</v>
      </c>
      <c r="L30" s="5">
        <v>11532.22</v>
      </c>
      <c r="M30" s="55" t="s">
        <v>4288</v>
      </c>
      <c r="N30" s="60" t="s">
        <v>4286</v>
      </c>
    </row>
    <row r="31" spans="1:14" ht="18.75" customHeight="1" x14ac:dyDescent="0.25">
      <c r="A31" s="4" t="str">
        <f t="shared" si="0"/>
        <v>5401C114</v>
      </c>
      <c r="B31" s="4">
        <v>54</v>
      </c>
      <c r="C31" s="4" t="s">
        <v>58</v>
      </c>
      <c r="D31" s="4" t="s">
        <v>59</v>
      </c>
      <c r="E31" s="5">
        <v>191.5</v>
      </c>
      <c r="F31" s="5">
        <v>2710757.1186000002</v>
      </c>
      <c r="G31" s="5">
        <v>2970563.9700061702</v>
      </c>
      <c r="H31" s="6">
        <v>-8.7460446578307399E-2</v>
      </c>
      <c r="I31" s="5">
        <v>-259806.85140617</v>
      </c>
      <c r="J31" s="5">
        <v>14155.389653263701</v>
      </c>
      <c r="K31" s="5">
        <v>15512.0833942881</v>
      </c>
      <c r="L31" s="5">
        <v>13485.32</v>
      </c>
      <c r="M31" s="55" t="s">
        <v>4289</v>
      </c>
      <c r="N31" s="60" t="s">
        <v>4287</v>
      </c>
    </row>
    <row r="32" spans="1:14" ht="18.75" customHeight="1" x14ac:dyDescent="0.25">
      <c r="A32" s="4" t="str">
        <f t="shared" si="0"/>
        <v>5501C121</v>
      </c>
      <c r="B32" s="4">
        <v>55</v>
      </c>
      <c r="C32" s="4" t="s">
        <v>60</v>
      </c>
      <c r="D32" s="4" t="s">
        <v>61</v>
      </c>
      <c r="E32" s="5">
        <v>674.65</v>
      </c>
      <c r="F32" s="5">
        <v>3266706.0364999999</v>
      </c>
      <c r="G32" s="5">
        <v>3116697.9476519502</v>
      </c>
      <c r="H32" s="6">
        <v>4.8130454528344503E-2</v>
      </c>
      <c r="I32" s="5">
        <v>150008.08884804699</v>
      </c>
      <c r="J32" s="5">
        <v>4842.0752041799497</v>
      </c>
      <c r="K32" s="5">
        <v>4619.7257061468199</v>
      </c>
      <c r="L32" s="5">
        <v>4825.01</v>
      </c>
      <c r="M32" s="55" t="s">
        <v>4288</v>
      </c>
      <c r="N32" s="60" t="s">
        <v>4286</v>
      </c>
    </row>
    <row r="33" spans="1:14" ht="18.75" customHeight="1" x14ac:dyDescent="0.25">
      <c r="A33" s="4" t="str">
        <f t="shared" si="0"/>
        <v>5601C122</v>
      </c>
      <c r="B33" s="4">
        <v>56</v>
      </c>
      <c r="C33" s="4" t="s">
        <v>62</v>
      </c>
      <c r="D33" s="4" t="s">
        <v>63</v>
      </c>
      <c r="E33" s="5">
        <v>621.70000000000005</v>
      </c>
      <c r="F33" s="5">
        <v>4838775.4337999998</v>
      </c>
      <c r="G33" s="5">
        <v>4333836.5711915996</v>
      </c>
      <c r="H33" s="6">
        <v>0.116510822296553</v>
      </c>
      <c r="I33" s="5">
        <v>504938.862608405</v>
      </c>
      <c r="J33" s="5">
        <v>7783.1356503136603</v>
      </c>
      <c r="K33" s="5">
        <v>6970.9451040559698</v>
      </c>
      <c r="L33" s="5">
        <v>7763</v>
      </c>
      <c r="M33" s="55" t="s">
        <v>4289</v>
      </c>
      <c r="N33" s="60" t="s">
        <v>4286</v>
      </c>
    </row>
    <row r="34" spans="1:14" ht="18.75" customHeight="1" x14ac:dyDescent="0.25">
      <c r="A34" s="4" t="str">
        <f t="shared" si="0"/>
        <v>5701C123</v>
      </c>
      <c r="B34" s="4">
        <v>57</v>
      </c>
      <c r="C34" s="4" t="s">
        <v>64</v>
      </c>
      <c r="D34" s="4" t="s">
        <v>65</v>
      </c>
      <c r="E34" s="5">
        <v>270.47000000000003</v>
      </c>
      <c r="F34" s="5">
        <v>2402218.7023999998</v>
      </c>
      <c r="G34" s="5">
        <v>2645719.0404746402</v>
      </c>
      <c r="H34" s="6">
        <v>-9.2035599528720799E-2</v>
      </c>
      <c r="I34" s="5">
        <v>-243500.33807463499</v>
      </c>
      <c r="J34" s="5">
        <v>8881.64566273524</v>
      </c>
      <c r="K34" s="5">
        <v>9781.9316023020492</v>
      </c>
      <c r="L34" s="5">
        <v>8918.3700000000008</v>
      </c>
      <c r="M34" s="55" t="s">
        <v>4291</v>
      </c>
      <c r="N34" s="60" t="s">
        <v>4286</v>
      </c>
    </row>
    <row r="35" spans="1:14" ht="18.75" customHeight="1" x14ac:dyDescent="0.25">
      <c r="A35" s="4" t="str">
        <f t="shared" si="0"/>
        <v>5801C124</v>
      </c>
      <c r="B35" s="4">
        <v>58</v>
      </c>
      <c r="C35" s="4" t="s">
        <v>66</v>
      </c>
      <c r="D35" s="4" t="s">
        <v>67</v>
      </c>
      <c r="E35" s="5">
        <v>238.4</v>
      </c>
      <c r="F35" s="5">
        <v>2946473.6132</v>
      </c>
      <c r="G35" s="5">
        <v>3199373.9222353701</v>
      </c>
      <c r="H35" s="6">
        <v>-7.9046812027107602E-2</v>
      </c>
      <c r="I35" s="5">
        <v>-252900.30903536899</v>
      </c>
      <c r="J35" s="5">
        <v>12359.369182885899</v>
      </c>
      <c r="K35" s="5">
        <v>13420.1926268262</v>
      </c>
      <c r="L35" s="5">
        <v>12401.54</v>
      </c>
      <c r="M35" s="55" t="s">
        <v>4289</v>
      </c>
      <c r="N35" s="60" t="s">
        <v>4286</v>
      </c>
    </row>
    <row r="36" spans="1:14" ht="18.75" customHeight="1" x14ac:dyDescent="0.25">
      <c r="A36" s="4" t="str">
        <f t="shared" si="0"/>
        <v>6601C042</v>
      </c>
      <c r="B36" s="4">
        <v>66</v>
      </c>
      <c r="C36" s="4" t="s">
        <v>10</v>
      </c>
      <c r="D36" s="4" t="s">
        <v>11</v>
      </c>
      <c r="E36" s="5">
        <v>110.7</v>
      </c>
      <c r="F36" s="5">
        <v>1732385.9765999999</v>
      </c>
      <c r="G36" s="5">
        <v>2012372.16192365</v>
      </c>
      <c r="H36" s="6">
        <v>-0.13913240831954801</v>
      </c>
      <c r="I36" s="5">
        <v>-279986.185323652</v>
      </c>
      <c r="J36" s="5">
        <v>15649.3764823848</v>
      </c>
      <c r="K36" s="5">
        <v>18178.610315480099</v>
      </c>
      <c r="L36" s="5">
        <v>15611.19</v>
      </c>
      <c r="M36" s="55" t="s">
        <v>4288</v>
      </c>
      <c r="N36" s="60" t="s">
        <v>4286</v>
      </c>
    </row>
    <row r="37" spans="1:14" ht="18.75" customHeight="1" x14ac:dyDescent="0.25">
      <c r="A37" s="4" t="str">
        <f t="shared" si="0"/>
        <v>7301C10J</v>
      </c>
      <c r="B37" s="4">
        <v>73</v>
      </c>
      <c r="C37" s="4" t="s">
        <v>68</v>
      </c>
      <c r="D37" s="4" t="s">
        <v>69</v>
      </c>
      <c r="E37" s="5">
        <v>967.1</v>
      </c>
      <c r="F37" s="5">
        <v>1865632.61</v>
      </c>
      <c r="G37" s="5">
        <v>1439545.16717751</v>
      </c>
      <c r="H37" s="6">
        <v>0.29598754699577601</v>
      </c>
      <c r="I37" s="5">
        <v>426087.44282249402</v>
      </c>
      <c r="J37" s="5">
        <v>1929.1</v>
      </c>
      <c r="K37" s="5">
        <v>1488.51738928498</v>
      </c>
      <c r="L37" s="5">
        <v>1929.1</v>
      </c>
      <c r="M37" s="55" t="s">
        <v>4285</v>
      </c>
      <c r="N37" s="60" t="s">
        <v>4292</v>
      </c>
    </row>
    <row r="38" spans="1:14" ht="18.75" customHeight="1" x14ac:dyDescent="0.25">
      <c r="A38" s="4" t="str">
        <f t="shared" si="0"/>
        <v>7401C141</v>
      </c>
      <c r="B38" s="4">
        <v>74</v>
      </c>
      <c r="C38" s="4" t="s">
        <v>70</v>
      </c>
      <c r="D38" s="4" t="s">
        <v>71</v>
      </c>
      <c r="E38" s="5">
        <v>1119.1099999999999</v>
      </c>
      <c r="F38" s="5">
        <v>1023836.38951466</v>
      </c>
      <c r="G38" s="5">
        <v>1822481.63464965</v>
      </c>
      <c r="H38" s="6">
        <v>-0.438218542206885</v>
      </c>
      <c r="I38" s="5">
        <v>-798645.24513499194</v>
      </c>
      <c r="J38" s="5">
        <v>914.86662572460295</v>
      </c>
      <c r="K38" s="5">
        <v>1628.5098289262501</v>
      </c>
      <c r="L38" s="5">
        <v>876.71</v>
      </c>
      <c r="M38" s="55" t="s">
        <v>4291</v>
      </c>
      <c r="N38" s="60" t="s">
        <v>4286</v>
      </c>
    </row>
    <row r="39" spans="1:14" ht="18.75" customHeight="1" x14ac:dyDescent="0.25">
      <c r="A39" s="4" t="str">
        <f t="shared" si="0"/>
        <v>7801C14J</v>
      </c>
      <c r="B39" s="4">
        <v>78</v>
      </c>
      <c r="C39" s="4" t="s">
        <v>72</v>
      </c>
      <c r="D39" s="4" t="s">
        <v>73</v>
      </c>
      <c r="E39" s="5">
        <v>4997.6499999999996</v>
      </c>
      <c r="F39" s="5">
        <v>4364252.6825946001</v>
      </c>
      <c r="G39" s="5">
        <v>7068074.2858547</v>
      </c>
      <c r="H39" s="6">
        <v>-0.38254006592308298</v>
      </c>
      <c r="I39" s="5">
        <v>-2703821.6032600999</v>
      </c>
      <c r="J39" s="5">
        <v>873.26096917443203</v>
      </c>
      <c r="K39" s="5">
        <v>1414.2795685681699</v>
      </c>
      <c r="L39" s="5">
        <v>876.71</v>
      </c>
      <c r="M39" s="55" t="s">
        <v>4289</v>
      </c>
      <c r="N39" s="60" t="s">
        <v>4286</v>
      </c>
    </row>
    <row r="40" spans="1:14" ht="18.75" customHeight="1" x14ac:dyDescent="0.25">
      <c r="A40" s="4" t="str">
        <f t="shared" si="0"/>
        <v>7901C151</v>
      </c>
      <c r="B40" s="4">
        <v>79</v>
      </c>
      <c r="C40" s="4" t="s">
        <v>74</v>
      </c>
      <c r="D40" s="4" t="s">
        <v>75</v>
      </c>
      <c r="E40" s="5">
        <v>2002.73</v>
      </c>
      <c r="F40" s="5">
        <v>1915082.2312284501</v>
      </c>
      <c r="G40" s="5">
        <v>2419257.3544701999</v>
      </c>
      <c r="H40" s="6">
        <v>-0.20840078146715199</v>
      </c>
      <c r="I40" s="5">
        <v>-504175.12324174301</v>
      </c>
      <c r="J40" s="5">
        <v>956.23585367396197</v>
      </c>
      <c r="K40" s="5">
        <v>1207.9797848288099</v>
      </c>
      <c r="L40" s="5">
        <v>949.88</v>
      </c>
      <c r="M40" s="55" t="s">
        <v>4291</v>
      </c>
      <c r="N40" s="60" t="s">
        <v>4286</v>
      </c>
    </row>
    <row r="41" spans="1:14" ht="18.75" customHeight="1" x14ac:dyDescent="0.25">
      <c r="A41" s="4" t="str">
        <f t="shared" si="0"/>
        <v>8301C15J</v>
      </c>
      <c r="B41" s="4">
        <v>83</v>
      </c>
      <c r="C41" s="4" t="s">
        <v>76</v>
      </c>
      <c r="D41" s="4" t="s">
        <v>77</v>
      </c>
      <c r="E41" s="5">
        <v>36892.51</v>
      </c>
      <c r="F41" s="5">
        <v>34919238.501521699</v>
      </c>
      <c r="G41" s="5">
        <v>36066917.935465001</v>
      </c>
      <c r="H41" s="6">
        <v>-3.18208347050013E-2</v>
      </c>
      <c r="I41" s="5">
        <v>-1147679.43394328</v>
      </c>
      <c r="J41" s="5">
        <v>946.51295077298198</v>
      </c>
      <c r="K41" s="5">
        <v>977.62168894079105</v>
      </c>
      <c r="L41" s="5">
        <v>949.88</v>
      </c>
      <c r="M41" s="55" t="s">
        <v>4291</v>
      </c>
      <c r="N41" s="60" t="s">
        <v>4286</v>
      </c>
    </row>
    <row r="42" spans="1:14" ht="18.75" customHeight="1" x14ac:dyDescent="0.25">
      <c r="A42" s="4" t="s">
        <v>4335</v>
      </c>
      <c r="B42" s="4">
        <v>84</v>
      </c>
      <c r="C42" s="4" t="s">
        <v>4336</v>
      </c>
      <c r="D42" s="4" t="s">
        <v>4337</v>
      </c>
      <c r="E42" s="5">
        <v>2112.85</v>
      </c>
      <c r="F42" s="5">
        <v>3748819.4674999998</v>
      </c>
      <c r="G42" s="5">
        <v>4762165.8903969899</v>
      </c>
      <c r="H42" s="6">
        <v>-0.212791079987454</v>
      </c>
      <c r="I42" s="5">
        <v>-1013346.42289699</v>
      </c>
      <c r="J42" s="5">
        <v>1774.2951309842199</v>
      </c>
      <c r="K42" s="5">
        <v>2253.9062831705901</v>
      </c>
      <c r="L42" s="5">
        <v>1738.34</v>
      </c>
      <c r="M42" s="55" t="s">
        <v>4289</v>
      </c>
      <c r="N42" s="60" t="s">
        <v>4286</v>
      </c>
    </row>
    <row r="43" spans="1:14" ht="18.75" customHeight="1" x14ac:dyDescent="0.25">
      <c r="A43" s="4" t="s">
        <v>4338</v>
      </c>
      <c r="B43" s="4">
        <v>84</v>
      </c>
      <c r="C43" s="4" t="s">
        <v>4339</v>
      </c>
      <c r="D43" s="4" t="s">
        <v>4340</v>
      </c>
      <c r="E43" s="5">
        <v>3745.76</v>
      </c>
      <c r="F43" s="5">
        <v>6565806.3139000004</v>
      </c>
      <c r="G43" s="5">
        <v>7026933.5975959003</v>
      </c>
      <c r="H43" s="6">
        <v>-6.5622832106121007E-2</v>
      </c>
      <c r="I43" s="5">
        <v>-461127.28369589598</v>
      </c>
      <c r="J43" s="5">
        <v>1752.8635881369901</v>
      </c>
      <c r="K43" s="5">
        <v>1875.97005616908</v>
      </c>
      <c r="L43" s="5">
        <v>1738.34</v>
      </c>
      <c r="M43" s="55" t="s">
        <v>4289</v>
      </c>
      <c r="N43" s="60" t="s">
        <v>4286</v>
      </c>
    </row>
    <row r="44" spans="1:14" ht="18.75" customHeight="1" x14ac:dyDescent="0.25">
      <c r="A44" s="4" t="s">
        <v>4341</v>
      </c>
      <c r="B44" s="4">
        <v>85</v>
      </c>
      <c r="C44" s="4" t="s">
        <v>4342</v>
      </c>
      <c r="D44" s="4" t="s">
        <v>4343</v>
      </c>
      <c r="E44" s="5">
        <v>627.44000000000005</v>
      </c>
      <c r="F44" s="5">
        <v>3391763.5342000001</v>
      </c>
      <c r="G44" s="5">
        <v>2897240.4235143899</v>
      </c>
      <c r="H44" s="6">
        <v>0.170687633194675</v>
      </c>
      <c r="I44" s="5">
        <v>494523.11068560899</v>
      </c>
      <c r="J44" s="5">
        <v>5405.7177326915698</v>
      </c>
      <c r="K44" s="5">
        <v>4617.5577322363797</v>
      </c>
      <c r="L44" s="5">
        <v>5293.23</v>
      </c>
      <c r="M44" s="55" t="s">
        <v>4289</v>
      </c>
      <c r="N44" s="60" t="s">
        <v>4286</v>
      </c>
    </row>
    <row r="45" spans="1:14" ht="18.75" customHeight="1" x14ac:dyDescent="0.25">
      <c r="A45" s="4" t="s">
        <v>4344</v>
      </c>
      <c r="B45" s="4">
        <v>85</v>
      </c>
      <c r="C45" s="4" t="s">
        <v>4345</v>
      </c>
      <c r="D45" s="4" t="s">
        <v>4346</v>
      </c>
      <c r="E45" s="5">
        <v>938.92</v>
      </c>
      <c r="F45" s="5">
        <v>5049537.9380999999</v>
      </c>
      <c r="G45" s="5">
        <v>4614189.7154156296</v>
      </c>
      <c r="H45" s="6">
        <v>9.4349874958522997E-2</v>
      </c>
      <c r="I45" s="5">
        <v>435348.22268436803</v>
      </c>
      <c r="J45" s="5">
        <v>5378.0278810761301</v>
      </c>
      <c r="K45" s="5">
        <v>4914.3587477267902</v>
      </c>
      <c r="L45" s="5">
        <v>5293.23</v>
      </c>
      <c r="M45" s="55" t="s">
        <v>4289</v>
      </c>
      <c r="N45" s="60" t="s">
        <v>4286</v>
      </c>
    </row>
    <row r="46" spans="1:14" ht="18.75" customHeight="1" x14ac:dyDescent="0.25">
      <c r="A46" s="4" t="s">
        <v>4347</v>
      </c>
      <c r="B46" s="4">
        <v>86</v>
      </c>
      <c r="C46" s="4" t="s">
        <v>4348</v>
      </c>
      <c r="D46" s="4" t="s">
        <v>4349</v>
      </c>
      <c r="E46" s="5">
        <v>226.37</v>
      </c>
      <c r="F46" s="5">
        <v>2203619.7884</v>
      </c>
      <c r="G46" s="5">
        <v>1992012.8262660899</v>
      </c>
      <c r="H46" s="6">
        <v>0.10622771065714499</v>
      </c>
      <c r="I46" s="5">
        <v>211606.96213391499</v>
      </c>
      <c r="J46" s="5">
        <v>9734.5928718469804</v>
      </c>
      <c r="K46" s="5">
        <v>8799.8092780230909</v>
      </c>
      <c r="L46" s="5">
        <v>9703.99</v>
      </c>
      <c r="M46" s="55" t="s">
        <v>4285</v>
      </c>
      <c r="N46" s="60" t="s">
        <v>4286</v>
      </c>
    </row>
    <row r="47" spans="1:14" ht="18.75" customHeight="1" x14ac:dyDescent="0.25">
      <c r="A47" s="4" t="s">
        <v>4350</v>
      </c>
      <c r="B47" s="4">
        <v>86</v>
      </c>
      <c r="C47" s="4" t="s">
        <v>4351</v>
      </c>
      <c r="D47" s="4" t="s">
        <v>4352</v>
      </c>
      <c r="E47" s="5">
        <v>333.52</v>
      </c>
      <c r="F47" s="5">
        <v>3277555.8067000001</v>
      </c>
      <c r="G47" s="5">
        <v>3918280.8349256502</v>
      </c>
      <c r="H47" s="6">
        <v>-0.16352197691256301</v>
      </c>
      <c r="I47" s="5">
        <v>-640725.02822565101</v>
      </c>
      <c r="J47" s="5">
        <v>9827.1642081434402</v>
      </c>
      <c r="K47" s="5">
        <v>11748.263477229701</v>
      </c>
      <c r="L47" s="5">
        <v>9703.99</v>
      </c>
      <c r="M47" s="55" t="s">
        <v>4285</v>
      </c>
      <c r="N47" s="60" t="s">
        <v>4286</v>
      </c>
    </row>
    <row r="48" spans="1:14" ht="18.75" customHeight="1" x14ac:dyDescent="0.25">
      <c r="A48" s="4" t="s">
        <v>4353</v>
      </c>
      <c r="B48" s="4">
        <v>87</v>
      </c>
      <c r="C48" s="4" t="s">
        <v>4354</v>
      </c>
      <c r="D48" s="4" t="s">
        <v>4355</v>
      </c>
      <c r="E48" s="5">
        <v>171.18</v>
      </c>
      <c r="F48" s="5">
        <v>2452056.5189</v>
      </c>
      <c r="G48" s="5">
        <v>2812678.7120507602</v>
      </c>
      <c r="H48" s="6">
        <v>-0.12821307730801201</v>
      </c>
      <c r="I48" s="5">
        <v>-360622.19315076497</v>
      </c>
      <c r="J48" s="5">
        <v>14324.433455427001</v>
      </c>
      <c r="K48" s="5">
        <v>16431.117607493699</v>
      </c>
      <c r="L48" s="5">
        <v>13750.33</v>
      </c>
      <c r="M48" s="55" t="s">
        <v>4288</v>
      </c>
      <c r="N48" s="60" t="s">
        <v>4287</v>
      </c>
    </row>
    <row r="49" spans="1:14" ht="18.75" customHeight="1" x14ac:dyDescent="0.25">
      <c r="A49" s="4" t="s">
        <v>4356</v>
      </c>
      <c r="B49" s="4">
        <v>87</v>
      </c>
      <c r="C49" s="4" t="s">
        <v>4357</v>
      </c>
      <c r="D49" s="4" t="s">
        <v>4358</v>
      </c>
      <c r="E49" s="5">
        <v>241.08</v>
      </c>
      <c r="F49" s="5">
        <v>3473244.5433999998</v>
      </c>
      <c r="G49" s="5">
        <v>4786743.3233920196</v>
      </c>
      <c r="H49" s="6">
        <v>-0.27440342864702399</v>
      </c>
      <c r="I49" s="5">
        <v>-1313498.77999202</v>
      </c>
      <c r="J49" s="5">
        <v>14407.0206711465</v>
      </c>
      <c r="K49" s="5">
        <v>19855.414482296401</v>
      </c>
      <c r="L49" s="5">
        <v>13750.33</v>
      </c>
      <c r="M49" s="55" t="s">
        <v>4285</v>
      </c>
      <c r="N49" s="60" t="s">
        <v>4287</v>
      </c>
    </row>
    <row r="50" spans="1:14" ht="18.75" customHeight="1" x14ac:dyDescent="0.25">
      <c r="A50" s="4" t="s">
        <v>4359</v>
      </c>
      <c r="B50" s="4">
        <v>88</v>
      </c>
      <c r="C50" s="4" t="s">
        <v>4360</v>
      </c>
      <c r="D50" s="4" t="s">
        <v>4361</v>
      </c>
      <c r="E50" s="5">
        <v>782.74</v>
      </c>
      <c r="F50" s="5">
        <v>1360668.2516000001</v>
      </c>
      <c r="G50" s="5">
        <v>1119968.2813512399</v>
      </c>
      <c r="H50" s="6">
        <v>0.21491677421288599</v>
      </c>
      <c r="I50" s="5">
        <v>240699.970248759</v>
      </c>
      <c r="J50" s="5">
        <v>1738.34</v>
      </c>
      <c r="K50" s="5">
        <v>1430.8305201615401</v>
      </c>
      <c r="L50" s="5">
        <v>1738.34</v>
      </c>
      <c r="M50" s="55" t="s">
        <v>4288</v>
      </c>
      <c r="N50" s="60" t="s">
        <v>4290</v>
      </c>
    </row>
    <row r="51" spans="1:14" ht="18.75" customHeight="1" x14ac:dyDescent="0.25">
      <c r="A51" s="4" t="s">
        <v>4362</v>
      </c>
      <c r="B51" s="4">
        <v>88</v>
      </c>
      <c r="C51" s="4" t="s">
        <v>4363</v>
      </c>
      <c r="D51" s="4" t="s">
        <v>4364</v>
      </c>
      <c r="E51" s="5">
        <v>2148.56</v>
      </c>
      <c r="F51" s="5">
        <v>3734927.7903999998</v>
      </c>
      <c r="G51" s="5">
        <v>2713365.5271352599</v>
      </c>
      <c r="H51" s="6">
        <v>0.37649268152356002</v>
      </c>
      <c r="I51" s="5">
        <v>1021562.26326474</v>
      </c>
      <c r="J51" s="5">
        <v>1738.34</v>
      </c>
      <c r="K51" s="5">
        <v>1262.87631117365</v>
      </c>
      <c r="L51" s="5">
        <v>1738.34</v>
      </c>
      <c r="M51" s="55" t="s">
        <v>4289</v>
      </c>
      <c r="N51" s="60" t="s">
        <v>4286</v>
      </c>
    </row>
    <row r="52" spans="1:14" ht="18.75" customHeight="1" x14ac:dyDescent="0.25">
      <c r="A52" s="4" t="s">
        <v>4365</v>
      </c>
      <c r="B52" s="4">
        <v>89</v>
      </c>
      <c r="C52" s="4" t="s">
        <v>4366</v>
      </c>
      <c r="D52" s="4" t="s">
        <v>4367</v>
      </c>
      <c r="E52" s="5">
        <v>9432.48</v>
      </c>
      <c r="F52" s="5">
        <v>23621034.146699999</v>
      </c>
      <c r="G52" s="5">
        <v>28494318.365793001</v>
      </c>
      <c r="H52" s="6">
        <v>-0.171026523833022</v>
      </c>
      <c r="I52" s="5">
        <v>-4873284.2190930303</v>
      </c>
      <c r="J52" s="5">
        <v>2504.2230830810099</v>
      </c>
      <c r="K52" s="5">
        <v>3020.8723862433899</v>
      </c>
      <c r="L52" s="5">
        <v>2450.59</v>
      </c>
      <c r="M52" s="55" t="s">
        <v>4285</v>
      </c>
      <c r="N52" s="60" t="s">
        <v>4286</v>
      </c>
    </row>
    <row r="53" spans="1:14" ht="18.75" customHeight="1" x14ac:dyDescent="0.25">
      <c r="A53" s="4" t="s">
        <v>4368</v>
      </c>
      <c r="B53" s="4">
        <v>89</v>
      </c>
      <c r="C53" s="4" t="s">
        <v>4369</v>
      </c>
      <c r="D53" s="4" t="s">
        <v>4370</v>
      </c>
      <c r="E53" s="5">
        <v>7926.92</v>
      </c>
      <c r="F53" s="5">
        <v>19425630.882800002</v>
      </c>
      <c r="G53" s="5">
        <v>13934884.720035801</v>
      </c>
      <c r="H53" s="6">
        <v>0.39402881854268101</v>
      </c>
      <c r="I53" s="5">
        <v>5490746.1627641702</v>
      </c>
      <c r="J53" s="5">
        <v>2450.59</v>
      </c>
      <c r="K53" s="5">
        <v>1757.91918172958</v>
      </c>
      <c r="L53" s="5">
        <v>2450.59</v>
      </c>
      <c r="M53" s="55" t="s">
        <v>4289</v>
      </c>
      <c r="N53" s="60" t="s">
        <v>4286</v>
      </c>
    </row>
    <row r="54" spans="1:14" ht="18.75" customHeight="1" x14ac:dyDescent="0.25">
      <c r="A54" s="4" t="str">
        <f t="shared" si="0"/>
        <v>18901K021</v>
      </c>
      <c r="B54" s="4">
        <v>189</v>
      </c>
      <c r="C54" s="4" t="s">
        <v>78</v>
      </c>
      <c r="D54" s="4" t="s">
        <v>79</v>
      </c>
      <c r="E54" s="5">
        <v>2298.3000000000002</v>
      </c>
      <c r="F54" s="5">
        <v>16505982.7908</v>
      </c>
      <c r="G54" s="5">
        <v>11659820.348722</v>
      </c>
      <c r="H54" s="6">
        <v>0.41562925475169399</v>
      </c>
      <c r="I54" s="5">
        <v>4846162.4420779804</v>
      </c>
      <c r="J54" s="5">
        <v>7181.8225605012403</v>
      </c>
      <c r="K54" s="5">
        <v>5073.2368919296996</v>
      </c>
      <c r="L54" s="5">
        <v>7211.8</v>
      </c>
      <c r="M54" s="55" t="s">
        <v>4289</v>
      </c>
      <c r="N54" s="60" t="s">
        <v>4287</v>
      </c>
    </row>
    <row r="55" spans="1:14" ht="18.75" customHeight="1" x14ac:dyDescent="0.25">
      <c r="A55" s="4" t="str">
        <f t="shared" si="0"/>
        <v>19001K022</v>
      </c>
      <c r="B55" s="4">
        <v>190</v>
      </c>
      <c r="C55" s="4" t="s">
        <v>80</v>
      </c>
      <c r="D55" s="4" t="s">
        <v>81</v>
      </c>
      <c r="E55" s="5">
        <v>1057.81</v>
      </c>
      <c r="F55" s="5">
        <v>8574478.4553999994</v>
      </c>
      <c r="G55" s="5">
        <v>6119492.3359497599</v>
      </c>
      <c r="H55" s="6">
        <v>0.401174800894529</v>
      </c>
      <c r="I55" s="5">
        <v>2454986.1194502399</v>
      </c>
      <c r="J55" s="5">
        <v>8105.877667445</v>
      </c>
      <c r="K55" s="5">
        <v>5785.0581257028798</v>
      </c>
      <c r="L55" s="5">
        <v>8074.19</v>
      </c>
      <c r="M55" s="55" t="s">
        <v>4289</v>
      </c>
      <c r="N55" s="60" t="s">
        <v>4287</v>
      </c>
    </row>
    <row r="56" spans="1:14" ht="18.75" customHeight="1" x14ac:dyDescent="0.25">
      <c r="A56" s="4" t="str">
        <f t="shared" si="0"/>
        <v>19101K023</v>
      </c>
      <c r="B56" s="4">
        <v>191</v>
      </c>
      <c r="C56" s="4" t="s">
        <v>82</v>
      </c>
      <c r="D56" s="4" t="s">
        <v>83</v>
      </c>
      <c r="E56" s="5">
        <v>223.12</v>
      </c>
      <c r="F56" s="5">
        <v>2243722.2809000001</v>
      </c>
      <c r="G56" s="5">
        <v>1903175.99572698</v>
      </c>
      <c r="H56" s="6">
        <v>0.17893578204938401</v>
      </c>
      <c r="I56" s="5">
        <v>340546.28517302201</v>
      </c>
      <c r="J56" s="5">
        <v>10056.123525008999</v>
      </c>
      <c r="K56" s="5">
        <v>8529.8314616662701</v>
      </c>
      <c r="L56" s="5">
        <v>9917.5499999999993</v>
      </c>
      <c r="M56" s="55" t="s">
        <v>4288</v>
      </c>
      <c r="N56" s="60" t="s">
        <v>4286</v>
      </c>
    </row>
    <row r="57" spans="1:14" ht="18.75" customHeight="1" x14ac:dyDescent="0.25">
      <c r="A57" s="4" t="str">
        <f t="shared" si="0"/>
        <v>19201K024</v>
      </c>
      <c r="B57" s="4">
        <v>192</v>
      </c>
      <c r="C57" s="4" t="s">
        <v>84</v>
      </c>
      <c r="D57" s="4" t="s">
        <v>85</v>
      </c>
      <c r="E57" s="5">
        <v>93.69</v>
      </c>
      <c r="F57" s="5">
        <v>1483538.9894999999</v>
      </c>
      <c r="G57" s="5">
        <v>1252186.4001947499</v>
      </c>
      <c r="H57" s="6">
        <v>0.18475890591789401</v>
      </c>
      <c r="I57" s="5">
        <v>231352.589305248</v>
      </c>
      <c r="J57" s="5">
        <v>15834.55</v>
      </c>
      <c r="K57" s="5">
        <v>13365.2086689588</v>
      </c>
      <c r="L57" s="5">
        <v>15834.55</v>
      </c>
      <c r="M57" s="55" t="s">
        <v>4288</v>
      </c>
      <c r="N57" s="60" t="s">
        <v>4292</v>
      </c>
    </row>
    <row r="58" spans="1:14" ht="18.75" customHeight="1" x14ac:dyDescent="0.25">
      <c r="A58" s="4" t="str">
        <f t="shared" si="0"/>
        <v>19301K031</v>
      </c>
      <c r="B58" s="4">
        <v>193</v>
      </c>
      <c r="C58" s="4" t="s">
        <v>86</v>
      </c>
      <c r="D58" s="4" t="s">
        <v>87</v>
      </c>
      <c r="E58" s="5">
        <v>1577.14</v>
      </c>
      <c r="F58" s="5">
        <v>6669243.1116000004</v>
      </c>
      <c r="G58" s="5">
        <v>7572199.2331505297</v>
      </c>
      <c r="H58" s="6">
        <v>-0.119246218139303</v>
      </c>
      <c r="I58" s="5">
        <v>-902956.12155052798</v>
      </c>
      <c r="J58" s="5">
        <v>4228.6944162217696</v>
      </c>
      <c r="K58" s="5">
        <v>4801.2219797548296</v>
      </c>
      <c r="L58" s="5">
        <v>4146.6899999999996</v>
      </c>
      <c r="M58" s="55" t="s">
        <v>4289</v>
      </c>
      <c r="N58" s="60" t="s">
        <v>4290</v>
      </c>
    </row>
    <row r="59" spans="1:14" ht="18.75" customHeight="1" x14ac:dyDescent="0.25">
      <c r="A59" s="4" t="str">
        <f t="shared" si="0"/>
        <v>19401K032</v>
      </c>
      <c r="B59" s="4">
        <v>194</v>
      </c>
      <c r="C59" s="4" t="s">
        <v>88</v>
      </c>
      <c r="D59" s="4" t="s">
        <v>89</v>
      </c>
      <c r="E59" s="5">
        <v>832.14</v>
      </c>
      <c r="F59" s="5">
        <v>6794572.8229999999</v>
      </c>
      <c r="G59" s="5">
        <v>5450751.57495848</v>
      </c>
      <c r="H59" s="6">
        <v>0.246538707472052</v>
      </c>
      <c r="I59" s="5">
        <v>1343821.2480415199</v>
      </c>
      <c r="J59" s="5">
        <v>8165.1799252529599</v>
      </c>
      <c r="K59" s="5">
        <v>6550.28189362185</v>
      </c>
      <c r="L59" s="5">
        <v>8079.04</v>
      </c>
      <c r="M59" s="55" t="s">
        <v>4289</v>
      </c>
      <c r="N59" s="60" t="s">
        <v>4286</v>
      </c>
    </row>
    <row r="60" spans="1:14" ht="18.75" customHeight="1" x14ac:dyDescent="0.25">
      <c r="A60" s="4" t="str">
        <f t="shared" si="0"/>
        <v>19501K033</v>
      </c>
      <c r="B60" s="4">
        <v>195</v>
      </c>
      <c r="C60" s="4" t="s">
        <v>90</v>
      </c>
      <c r="D60" s="4" t="s">
        <v>91</v>
      </c>
      <c r="E60" s="5">
        <v>1309.75</v>
      </c>
      <c r="F60" s="5">
        <v>13982406.2444</v>
      </c>
      <c r="G60" s="5">
        <v>13067373.254759699</v>
      </c>
      <c r="H60" s="6">
        <v>7.0024248316850293E-2</v>
      </c>
      <c r="I60" s="5">
        <v>915032.98964026396</v>
      </c>
      <c r="J60" s="5">
        <v>10675.629886925</v>
      </c>
      <c r="K60" s="5">
        <v>9976.9980948728698</v>
      </c>
      <c r="L60" s="5">
        <v>10546.88</v>
      </c>
      <c r="M60" s="55" t="s">
        <v>4285</v>
      </c>
      <c r="N60" s="60" t="s">
        <v>4286</v>
      </c>
    </row>
    <row r="61" spans="1:14" ht="18.75" customHeight="1" x14ac:dyDescent="0.25">
      <c r="A61" s="4" t="str">
        <f t="shared" si="0"/>
        <v>19601K034</v>
      </c>
      <c r="B61" s="4">
        <v>196</v>
      </c>
      <c r="C61" s="4" t="s">
        <v>92</v>
      </c>
      <c r="D61" s="4" t="s">
        <v>93</v>
      </c>
      <c r="E61" s="5">
        <v>624.97</v>
      </c>
      <c r="F61" s="5">
        <v>10415258.137399999</v>
      </c>
      <c r="G61" s="5">
        <v>10411318.826008599</v>
      </c>
      <c r="H61" s="6">
        <v>3.7836814502356701E-4</v>
      </c>
      <c r="I61" s="5">
        <v>3939.3113914467399</v>
      </c>
      <c r="J61" s="5">
        <v>16665.212950061599</v>
      </c>
      <c r="K61" s="5">
        <v>16658.909749281702</v>
      </c>
      <c r="L61" s="5">
        <v>16491.28</v>
      </c>
      <c r="M61" s="55" t="s">
        <v>4289</v>
      </c>
      <c r="N61" s="60" t="s">
        <v>4287</v>
      </c>
    </row>
    <row r="62" spans="1:14" ht="18.75" customHeight="1" x14ac:dyDescent="0.25">
      <c r="A62" s="4" t="str">
        <f t="shared" si="0"/>
        <v>19701K04J</v>
      </c>
      <c r="B62" s="4">
        <v>197</v>
      </c>
      <c r="C62" s="4" t="s">
        <v>94</v>
      </c>
      <c r="D62" s="4" t="s">
        <v>95</v>
      </c>
      <c r="E62" s="5">
        <v>79093.38</v>
      </c>
      <c r="F62" s="5">
        <v>29058907.811999999</v>
      </c>
      <c r="G62" s="5">
        <v>31711662.981654</v>
      </c>
      <c r="H62" s="6">
        <v>-8.3652351224489593E-2</v>
      </c>
      <c r="I62" s="5">
        <v>-2652755.16965396</v>
      </c>
      <c r="J62" s="5">
        <v>367.4</v>
      </c>
      <c r="K62" s="5">
        <v>400.93953478349198</v>
      </c>
      <c r="L62" s="5">
        <v>367.4</v>
      </c>
      <c r="M62" s="55" t="s">
        <v>4291</v>
      </c>
      <c r="N62" s="60" t="s">
        <v>4287</v>
      </c>
    </row>
    <row r="63" spans="1:14" ht="18.75" customHeight="1" x14ac:dyDescent="0.25">
      <c r="A63" s="4" t="str">
        <f t="shared" si="0"/>
        <v>19801K05J</v>
      </c>
      <c r="B63" s="4">
        <v>198</v>
      </c>
      <c r="C63" s="4" t="s">
        <v>96</v>
      </c>
      <c r="D63" s="4" t="s">
        <v>97</v>
      </c>
      <c r="E63" s="5">
        <v>3500.23</v>
      </c>
      <c r="F63" s="5">
        <v>902709.31700000004</v>
      </c>
      <c r="G63" s="5">
        <v>765360.46511291305</v>
      </c>
      <c r="H63" s="6">
        <v>0.17945642366936801</v>
      </c>
      <c r="I63" s="5">
        <v>137348.85188708699</v>
      </c>
      <c r="J63" s="5">
        <v>257.89999999999998</v>
      </c>
      <c r="K63" s="5">
        <v>218.66004951472101</v>
      </c>
      <c r="L63" s="5">
        <v>257.89999999999998</v>
      </c>
      <c r="M63" s="55" t="s">
        <v>4288</v>
      </c>
      <c r="N63" s="60" t="s">
        <v>4286</v>
      </c>
    </row>
    <row r="64" spans="1:14" ht="18.75" customHeight="1" x14ac:dyDescent="0.25">
      <c r="A64" s="4" t="str">
        <f t="shared" si="0"/>
        <v>19901K06J</v>
      </c>
      <c r="B64" s="4">
        <v>199</v>
      </c>
      <c r="C64" s="4" t="s">
        <v>98</v>
      </c>
      <c r="D64" s="4" t="s">
        <v>99</v>
      </c>
      <c r="E64" s="5">
        <v>6103.53</v>
      </c>
      <c r="F64" s="5">
        <v>5463391.7736</v>
      </c>
      <c r="G64" s="5">
        <v>4963466.0619588597</v>
      </c>
      <c r="H64" s="6">
        <v>0.10072108994009001</v>
      </c>
      <c r="I64" s="5">
        <v>499925.71164114203</v>
      </c>
      <c r="J64" s="5">
        <v>895.12</v>
      </c>
      <c r="K64" s="5">
        <v>813.21236431357897</v>
      </c>
      <c r="L64" s="5">
        <v>895.12</v>
      </c>
      <c r="M64" s="55" t="s">
        <v>4288</v>
      </c>
      <c r="N64" s="60" t="s">
        <v>4286</v>
      </c>
    </row>
    <row r="65" spans="1:14" ht="18.75" customHeight="1" x14ac:dyDescent="0.25">
      <c r="A65" s="4" t="str">
        <f t="shared" si="0"/>
        <v>20001K071</v>
      </c>
      <c r="B65" s="4">
        <v>200</v>
      </c>
      <c r="C65" s="4" t="s">
        <v>100</v>
      </c>
      <c r="D65" s="4" t="s">
        <v>101</v>
      </c>
      <c r="E65" s="5">
        <v>435.97</v>
      </c>
      <c r="F65" s="5">
        <v>3784857.9970999998</v>
      </c>
      <c r="G65" s="5">
        <v>3268713.8309803698</v>
      </c>
      <c r="H65" s="6">
        <v>0.15790436018831</v>
      </c>
      <c r="I65" s="5">
        <v>516144.16611963499</v>
      </c>
      <c r="J65" s="5">
        <v>8681.4643142876794</v>
      </c>
      <c r="K65" s="5">
        <v>7497.5659586218399</v>
      </c>
      <c r="L65" s="5">
        <v>9161.43</v>
      </c>
      <c r="M65" s="55" t="s">
        <v>4289</v>
      </c>
      <c r="N65" s="60" t="s">
        <v>4286</v>
      </c>
    </row>
    <row r="66" spans="1:14" ht="18.75" customHeight="1" x14ac:dyDescent="0.25">
      <c r="A66" s="4" t="str">
        <f t="shared" si="0"/>
        <v>20101K072</v>
      </c>
      <c r="B66" s="4">
        <v>201</v>
      </c>
      <c r="C66" s="4" t="s">
        <v>102</v>
      </c>
      <c r="D66" s="4" t="s">
        <v>103</v>
      </c>
      <c r="E66" s="5">
        <v>536.73</v>
      </c>
      <c r="F66" s="5">
        <v>5089421.8479000004</v>
      </c>
      <c r="G66" s="5">
        <v>4769512.2968869098</v>
      </c>
      <c r="H66" s="6">
        <v>6.7073849714550396E-2</v>
      </c>
      <c r="I66" s="5">
        <v>319909.55101309298</v>
      </c>
      <c r="J66" s="5">
        <v>9482.2757213123896</v>
      </c>
      <c r="K66" s="5">
        <v>8886.2413073368498</v>
      </c>
      <c r="L66" s="5">
        <v>9491.1299999999992</v>
      </c>
      <c r="M66" s="55" t="s">
        <v>4285</v>
      </c>
      <c r="N66" s="60" t="s">
        <v>4286</v>
      </c>
    </row>
    <row r="67" spans="1:14" ht="18.75" customHeight="1" x14ac:dyDescent="0.25">
      <c r="A67" s="4" t="str">
        <f t="shared" si="0"/>
        <v>20201K073</v>
      </c>
      <c r="B67" s="4">
        <v>202</v>
      </c>
      <c r="C67" s="4" t="s">
        <v>104</v>
      </c>
      <c r="D67" s="4" t="s">
        <v>105</v>
      </c>
      <c r="E67" s="5">
        <v>290.66000000000003</v>
      </c>
      <c r="F67" s="5">
        <v>4300159.3378999997</v>
      </c>
      <c r="G67" s="5">
        <v>3467835.0988001898</v>
      </c>
      <c r="H67" s="6">
        <v>0.240012634795635</v>
      </c>
      <c r="I67" s="5">
        <v>832324.23909981397</v>
      </c>
      <c r="J67" s="5">
        <v>14794.465485102901</v>
      </c>
      <c r="K67" s="5">
        <v>11930.898984381</v>
      </c>
      <c r="L67" s="5">
        <v>14880.74</v>
      </c>
      <c r="M67" s="55" t="s">
        <v>4288</v>
      </c>
      <c r="N67" s="60" t="s">
        <v>4286</v>
      </c>
    </row>
    <row r="68" spans="1:14" ht="18.75" customHeight="1" x14ac:dyDescent="0.25">
      <c r="A68" s="4" t="str">
        <f t="shared" si="0"/>
        <v>20301K074</v>
      </c>
      <c r="B68" s="4">
        <v>203</v>
      </c>
      <c r="C68" s="4" t="s">
        <v>106</v>
      </c>
      <c r="D68" s="4" t="s">
        <v>107</v>
      </c>
      <c r="E68" s="5">
        <v>267.14999999999998</v>
      </c>
      <c r="F68" s="5">
        <v>6292870.5784999998</v>
      </c>
      <c r="G68" s="5">
        <v>4581437.8327728799</v>
      </c>
      <c r="H68" s="6">
        <v>0.37355799820845598</v>
      </c>
      <c r="I68" s="5">
        <v>1711432.74572712</v>
      </c>
      <c r="J68" s="5">
        <v>23555.5701983904</v>
      </c>
      <c r="K68" s="5">
        <v>17149.308750787499</v>
      </c>
      <c r="L68" s="5">
        <v>23106.18</v>
      </c>
      <c r="M68" s="55" t="s">
        <v>4288</v>
      </c>
      <c r="N68" s="60" t="s">
        <v>4286</v>
      </c>
    </row>
    <row r="69" spans="1:14" ht="18.75" customHeight="1" x14ac:dyDescent="0.25">
      <c r="A69" s="4" t="str">
        <f t="shared" si="0"/>
        <v>20401M041</v>
      </c>
      <c r="B69" s="4">
        <v>204</v>
      </c>
      <c r="C69" s="4" t="s">
        <v>108</v>
      </c>
      <c r="D69" s="4" t="s">
        <v>109</v>
      </c>
      <c r="E69" s="5">
        <v>2600.61</v>
      </c>
      <c r="F69" s="5">
        <v>4967164.2412</v>
      </c>
      <c r="G69" s="5">
        <v>5002211.8760805298</v>
      </c>
      <c r="H69" s="6">
        <v>-7.0064275062228197E-3</v>
      </c>
      <c r="I69" s="5">
        <v>-35047.634880525096</v>
      </c>
      <c r="J69" s="5">
        <v>1909.99966976979</v>
      </c>
      <c r="K69" s="5">
        <v>1923.4763674986</v>
      </c>
      <c r="L69" s="5">
        <v>1882.87</v>
      </c>
      <c r="M69" s="55" t="s">
        <v>4291</v>
      </c>
      <c r="N69" s="60" t="s">
        <v>4286</v>
      </c>
    </row>
    <row r="70" spans="1:14" ht="18.75" customHeight="1" x14ac:dyDescent="0.25">
      <c r="A70" s="4" t="str">
        <f t="shared" si="0"/>
        <v>20501M042</v>
      </c>
      <c r="B70" s="4">
        <v>205</v>
      </c>
      <c r="C70" s="4" t="s">
        <v>110</v>
      </c>
      <c r="D70" s="4" t="s">
        <v>111</v>
      </c>
      <c r="E70" s="5">
        <v>1562.46</v>
      </c>
      <c r="F70" s="5">
        <v>6244929.0143999998</v>
      </c>
      <c r="G70" s="5">
        <v>5070401.0922780298</v>
      </c>
      <c r="H70" s="6">
        <v>0.231643986490677</v>
      </c>
      <c r="I70" s="5">
        <v>1174527.92212197</v>
      </c>
      <c r="J70" s="5">
        <v>3996.8568887523502</v>
      </c>
      <c r="K70" s="5">
        <v>3245.1397746361699</v>
      </c>
      <c r="L70" s="5">
        <v>3959.64</v>
      </c>
      <c r="M70" s="55" t="s">
        <v>4291</v>
      </c>
      <c r="N70" s="60" t="s">
        <v>4287</v>
      </c>
    </row>
    <row r="71" spans="1:14" ht="18.75" customHeight="1" x14ac:dyDescent="0.25">
      <c r="A71" s="4" t="str">
        <f t="shared" si="0"/>
        <v>20601M043</v>
      </c>
      <c r="B71" s="4">
        <v>206</v>
      </c>
      <c r="C71" s="4" t="s">
        <v>112</v>
      </c>
      <c r="D71" s="4" t="s">
        <v>113</v>
      </c>
      <c r="E71" s="5">
        <v>493.91</v>
      </c>
      <c r="F71" s="5">
        <v>3015442.3335000002</v>
      </c>
      <c r="G71" s="5">
        <v>3297118.93078792</v>
      </c>
      <c r="H71" s="6">
        <v>-8.5431130390134197E-2</v>
      </c>
      <c r="I71" s="5">
        <v>-281676.59728792298</v>
      </c>
      <c r="J71" s="5">
        <v>6105.2465702253403</v>
      </c>
      <c r="K71" s="5">
        <v>6675.5460120020298</v>
      </c>
      <c r="L71" s="5">
        <v>6195.24</v>
      </c>
      <c r="M71" s="55" t="s">
        <v>4285</v>
      </c>
      <c r="N71" s="60" t="s">
        <v>4290</v>
      </c>
    </row>
    <row r="72" spans="1:14" ht="18.75" customHeight="1" x14ac:dyDescent="0.25">
      <c r="A72" s="4" t="str">
        <f t="shared" si="0"/>
        <v>20701M044</v>
      </c>
      <c r="B72" s="4">
        <v>207</v>
      </c>
      <c r="C72" s="4" t="s">
        <v>114</v>
      </c>
      <c r="D72" s="4" t="s">
        <v>115</v>
      </c>
      <c r="E72" s="5">
        <v>124.79</v>
      </c>
      <c r="F72" s="5">
        <v>1274049.0330999999</v>
      </c>
      <c r="G72" s="5">
        <v>1225787.4822672501</v>
      </c>
      <c r="H72" s="6">
        <v>3.9371874432497803E-2</v>
      </c>
      <c r="I72" s="5">
        <v>48261.550832753797</v>
      </c>
      <c r="J72" s="5">
        <v>10209.5442992227</v>
      </c>
      <c r="K72" s="5">
        <v>9822.8021657764693</v>
      </c>
      <c r="L72" s="5">
        <v>10036.48</v>
      </c>
      <c r="M72" s="55" t="s">
        <v>4288</v>
      </c>
      <c r="N72" s="61" t="s">
        <v>4332</v>
      </c>
    </row>
    <row r="73" spans="1:14" ht="18.75" customHeight="1" x14ac:dyDescent="0.25">
      <c r="A73" s="4" t="str">
        <f t="shared" si="0"/>
        <v>20801M051</v>
      </c>
      <c r="B73" s="4">
        <v>208</v>
      </c>
      <c r="C73" s="4" t="s">
        <v>116</v>
      </c>
      <c r="D73" s="4" t="s">
        <v>117</v>
      </c>
      <c r="E73" s="5">
        <v>3073.44</v>
      </c>
      <c r="F73" s="5">
        <v>7988526.2895</v>
      </c>
      <c r="G73" s="5">
        <v>7397341.9752223603</v>
      </c>
      <c r="H73" s="6">
        <v>7.9918478320704103E-2</v>
      </c>
      <c r="I73" s="5">
        <v>591184.31427764206</v>
      </c>
      <c r="J73" s="5">
        <v>2599.21335360378</v>
      </c>
      <c r="K73" s="5">
        <v>2406.8607082690301</v>
      </c>
      <c r="L73" s="5">
        <v>2564.89</v>
      </c>
      <c r="M73" s="55" t="s">
        <v>4291</v>
      </c>
      <c r="N73" s="60" t="s">
        <v>4287</v>
      </c>
    </row>
    <row r="74" spans="1:14" ht="18.75" customHeight="1" x14ac:dyDescent="0.25">
      <c r="A74" s="4" t="str">
        <f t="shared" si="0"/>
        <v>20901M052</v>
      </c>
      <c r="B74" s="4">
        <v>209</v>
      </c>
      <c r="C74" s="4" t="s">
        <v>118</v>
      </c>
      <c r="D74" s="4" t="s">
        <v>119</v>
      </c>
      <c r="E74" s="5">
        <v>2870.47</v>
      </c>
      <c r="F74" s="5">
        <v>15068319.811799999</v>
      </c>
      <c r="G74" s="5">
        <v>14048440.699453801</v>
      </c>
      <c r="H74" s="6">
        <v>7.2597317678528006E-2</v>
      </c>
      <c r="I74" s="5">
        <v>1019879.1123462101</v>
      </c>
      <c r="J74" s="5">
        <v>5249.4259866154298</v>
      </c>
      <c r="K74" s="5">
        <v>4894.1255959664404</v>
      </c>
      <c r="L74" s="5">
        <v>5400.07</v>
      </c>
      <c r="M74" s="55" t="s">
        <v>4291</v>
      </c>
      <c r="N74" s="60" t="s">
        <v>4286</v>
      </c>
    </row>
    <row r="75" spans="1:14" ht="18.75" customHeight="1" x14ac:dyDescent="0.25">
      <c r="A75" s="4" t="str">
        <f t="shared" si="0"/>
        <v>21001M053</v>
      </c>
      <c r="B75" s="4">
        <v>210</v>
      </c>
      <c r="C75" s="4" t="s">
        <v>120</v>
      </c>
      <c r="D75" s="4" t="s">
        <v>121</v>
      </c>
      <c r="E75" s="5">
        <v>2576.29</v>
      </c>
      <c r="F75" s="5">
        <v>20313897.976500001</v>
      </c>
      <c r="G75" s="5">
        <v>19599346.706693701</v>
      </c>
      <c r="H75" s="6">
        <v>3.6457912628397503E-2</v>
      </c>
      <c r="I75" s="5">
        <v>714551.269806311</v>
      </c>
      <c r="J75" s="5">
        <v>7884.9422916286603</v>
      </c>
      <c r="K75" s="5">
        <v>7607.5856004928401</v>
      </c>
      <c r="L75" s="5">
        <v>7800.45</v>
      </c>
      <c r="M75" s="55" t="s">
        <v>4291</v>
      </c>
      <c r="N75" s="60" t="s">
        <v>4286</v>
      </c>
    </row>
    <row r="76" spans="1:14" ht="18.75" customHeight="1" x14ac:dyDescent="0.25">
      <c r="A76" s="4" t="str">
        <f t="shared" si="0"/>
        <v>21101M054</v>
      </c>
      <c r="B76" s="4">
        <v>211</v>
      </c>
      <c r="C76" s="4" t="s">
        <v>122</v>
      </c>
      <c r="D76" s="4" t="s">
        <v>123</v>
      </c>
      <c r="E76" s="5">
        <v>1653.92</v>
      </c>
      <c r="F76" s="5">
        <v>21718383.136</v>
      </c>
      <c r="G76" s="5">
        <v>23956679.900067501</v>
      </c>
      <c r="H76" s="6">
        <v>-9.3431008528904999E-2</v>
      </c>
      <c r="I76" s="5">
        <v>-2238296.7640674501</v>
      </c>
      <c r="J76" s="5">
        <v>13131.459282190201</v>
      </c>
      <c r="K76" s="5">
        <v>14484.787595571401</v>
      </c>
      <c r="L76" s="5">
        <v>12923.52</v>
      </c>
      <c r="M76" s="55" t="s">
        <v>4291</v>
      </c>
      <c r="N76" s="60" t="s">
        <v>4286</v>
      </c>
    </row>
    <row r="77" spans="1:14" ht="18.75" customHeight="1" x14ac:dyDescent="0.25">
      <c r="A77" s="4" t="str">
        <f t="shared" si="0"/>
        <v>21201M05T</v>
      </c>
      <c r="B77" s="4">
        <v>212</v>
      </c>
      <c r="C77" s="4" t="s">
        <v>124</v>
      </c>
      <c r="D77" s="4" t="s">
        <v>125</v>
      </c>
      <c r="E77" s="5">
        <v>801.08</v>
      </c>
      <c r="F77" s="5">
        <v>496084.81160000002</v>
      </c>
      <c r="G77" s="5">
        <v>507421.42834811797</v>
      </c>
      <c r="H77" s="6">
        <v>-2.2341620031743101E-2</v>
      </c>
      <c r="I77" s="5">
        <v>-11336.616748118</v>
      </c>
      <c r="J77" s="5">
        <v>619.27</v>
      </c>
      <c r="K77" s="5">
        <v>633.42166618579699</v>
      </c>
      <c r="L77" s="5">
        <v>619.27</v>
      </c>
      <c r="M77" s="55" t="s">
        <v>4289</v>
      </c>
      <c r="N77" s="60" t="s">
        <v>4286</v>
      </c>
    </row>
    <row r="78" spans="1:14" ht="18.75" customHeight="1" x14ac:dyDescent="0.25">
      <c r="A78" s="4" t="str">
        <f t="shared" si="0"/>
        <v>21301M071</v>
      </c>
      <c r="B78" s="4">
        <v>213</v>
      </c>
      <c r="C78" s="4" t="s">
        <v>126</v>
      </c>
      <c r="D78" s="4" t="s">
        <v>127</v>
      </c>
      <c r="E78" s="5">
        <v>1501.32</v>
      </c>
      <c r="F78" s="5">
        <v>3105655.3339999998</v>
      </c>
      <c r="G78" s="5">
        <v>2468742.7011682801</v>
      </c>
      <c r="H78" s="6">
        <v>0.25799068996956098</v>
      </c>
      <c r="I78" s="5">
        <v>636912.63283172098</v>
      </c>
      <c r="J78" s="5">
        <v>2068.6165068073401</v>
      </c>
      <c r="K78" s="5">
        <v>1644.38141180313</v>
      </c>
      <c r="L78" s="5">
        <v>2016.91</v>
      </c>
      <c r="M78" s="55" t="s">
        <v>4291</v>
      </c>
      <c r="N78" s="60" t="s">
        <v>4287</v>
      </c>
    </row>
    <row r="79" spans="1:14" ht="18.75" customHeight="1" x14ac:dyDescent="0.25">
      <c r="A79" s="4" t="str">
        <f t="shared" ref="A79:A142" si="1">CONCATENATE(B79,C79)</f>
        <v>21401M072</v>
      </c>
      <c r="B79" s="4">
        <v>214</v>
      </c>
      <c r="C79" s="4" t="s">
        <v>128</v>
      </c>
      <c r="D79" s="4" t="s">
        <v>129</v>
      </c>
      <c r="E79" s="5">
        <v>2493.4699999999998</v>
      </c>
      <c r="F79" s="5">
        <v>9686196.2083000001</v>
      </c>
      <c r="G79" s="5">
        <v>9107478.8408486005</v>
      </c>
      <c r="H79" s="6">
        <v>6.3543092173406798E-2</v>
      </c>
      <c r="I79" s="5">
        <v>578717.36745139596</v>
      </c>
      <c r="J79" s="5">
        <v>3884.6251241442701</v>
      </c>
      <c r="K79" s="5">
        <v>3652.5319497923001</v>
      </c>
      <c r="L79" s="5">
        <v>4046.45</v>
      </c>
      <c r="M79" s="55" t="s">
        <v>4291</v>
      </c>
      <c r="N79" s="60" t="s">
        <v>4290</v>
      </c>
    </row>
    <row r="80" spans="1:14" ht="18.75" customHeight="1" x14ac:dyDescent="0.25">
      <c r="A80" s="4" t="str">
        <f t="shared" si="1"/>
        <v>21501M073</v>
      </c>
      <c r="B80" s="4">
        <v>215</v>
      </c>
      <c r="C80" s="4" t="s">
        <v>130</v>
      </c>
      <c r="D80" s="4" t="s">
        <v>131</v>
      </c>
      <c r="E80" s="5">
        <v>4076.98</v>
      </c>
      <c r="F80" s="5">
        <v>20450861.078899998</v>
      </c>
      <c r="G80" s="5">
        <v>20187481.583187699</v>
      </c>
      <c r="H80" s="6">
        <v>1.30466742286297E-2</v>
      </c>
      <c r="I80" s="5">
        <v>263379.49571231002</v>
      </c>
      <c r="J80" s="5">
        <v>5016.1789066662104</v>
      </c>
      <c r="K80" s="5">
        <v>4951.5772908348099</v>
      </c>
      <c r="L80" s="5">
        <v>5001.8500000000004</v>
      </c>
      <c r="M80" s="55" t="s">
        <v>4291</v>
      </c>
      <c r="N80" s="60" t="s">
        <v>4286</v>
      </c>
    </row>
    <row r="81" spans="1:14" ht="18.75" customHeight="1" x14ac:dyDescent="0.25">
      <c r="A81" s="4" t="str">
        <f t="shared" si="1"/>
        <v>21601M074</v>
      </c>
      <c r="B81" s="4">
        <v>216</v>
      </c>
      <c r="C81" s="4" t="s">
        <v>132</v>
      </c>
      <c r="D81" s="4" t="s">
        <v>133</v>
      </c>
      <c r="E81" s="5">
        <v>706.11</v>
      </c>
      <c r="F81" s="5">
        <v>4743697.1139000002</v>
      </c>
      <c r="G81" s="5">
        <v>5096756.2845612597</v>
      </c>
      <c r="H81" s="6">
        <v>-6.9271346509292203E-2</v>
      </c>
      <c r="I81" s="5">
        <v>-353059.17066125601</v>
      </c>
      <c r="J81" s="5">
        <v>6718.0710001274601</v>
      </c>
      <c r="K81" s="5">
        <v>7218.0769066593803</v>
      </c>
      <c r="L81" s="5">
        <v>6594.13</v>
      </c>
      <c r="M81" s="55" t="s">
        <v>4291</v>
      </c>
      <c r="N81" s="60" t="s">
        <v>4286</v>
      </c>
    </row>
    <row r="82" spans="1:14" ht="18.75" customHeight="1" x14ac:dyDescent="0.25">
      <c r="A82" s="4" t="str">
        <f t="shared" si="1"/>
        <v>21701M07T</v>
      </c>
      <c r="B82" s="4">
        <v>217</v>
      </c>
      <c r="C82" s="4" t="s">
        <v>134</v>
      </c>
      <c r="D82" s="4" t="s">
        <v>135</v>
      </c>
      <c r="E82" s="5">
        <v>3593.19</v>
      </c>
      <c r="F82" s="5">
        <v>1696452.7947</v>
      </c>
      <c r="G82" s="5">
        <v>2092953.77668324</v>
      </c>
      <c r="H82" s="6">
        <v>-0.18944564681766801</v>
      </c>
      <c r="I82" s="5">
        <v>-396500.98198323703</v>
      </c>
      <c r="J82" s="5">
        <v>472.13</v>
      </c>
      <c r="K82" s="5">
        <v>582.47790311206404</v>
      </c>
      <c r="L82" s="5">
        <v>472.13</v>
      </c>
      <c r="M82" s="55" t="s">
        <v>4285</v>
      </c>
      <c r="N82" s="60" t="s">
        <v>4290</v>
      </c>
    </row>
    <row r="83" spans="1:14" ht="18.75" customHeight="1" x14ac:dyDescent="0.25">
      <c r="A83" s="4" t="str">
        <f t="shared" si="1"/>
        <v>21801M081</v>
      </c>
      <c r="B83" s="4">
        <v>218</v>
      </c>
      <c r="C83" s="4" t="s">
        <v>136</v>
      </c>
      <c r="D83" s="4" t="s">
        <v>137</v>
      </c>
      <c r="E83" s="5">
        <v>7524.18</v>
      </c>
      <c r="F83" s="5">
        <v>11049852.6216</v>
      </c>
      <c r="G83" s="5">
        <v>11885635.8356982</v>
      </c>
      <c r="H83" s="6">
        <v>-7.0318763392359707E-2</v>
      </c>
      <c r="I83" s="5">
        <v>-835783.21409821301</v>
      </c>
      <c r="J83" s="5">
        <v>1468.5789842348299</v>
      </c>
      <c r="K83" s="5">
        <v>1579.65862535163</v>
      </c>
      <c r="L83" s="5">
        <v>1422.93</v>
      </c>
      <c r="M83" s="55" t="s">
        <v>4291</v>
      </c>
      <c r="N83" s="60" t="s">
        <v>4287</v>
      </c>
    </row>
    <row r="84" spans="1:14" ht="18.75" customHeight="1" x14ac:dyDescent="0.25">
      <c r="A84" s="4" t="str">
        <f t="shared" si="1"/>
        <v>21901M082</v>
      </c>
      <c r="B84" s="4">
        <v>219</v>
      </c>
      <c r="C84" s="4" t="s">
        <v>138</v>
      </c>
      <c r="D84" s="4" t="s">
        <v>139</v>
      </c>
      <c r="E84" s="5">
        <v>6088.93</v>
      </c>
      <c r="F84" s="5">
        <v>25000770.599300001</v>
      </c>
      <c r="G84" s="5">
        <v>22501619.761941999</v>
      </c>
      <c r="H84" s="6">
        <v>0.111065375017354</v>
      </c>
      <c r="I84" s="5">
        <v>2499150.8373580002</v>
      </c>
      <c r="J84" s="5">
        <v>4105.9382517617996</v>
      </c>
      <c r="K84" s="5">
        <v>3695.4965424043298</v>
      </c>
      <c r="L84" s="5">
        <v>4047.49</v>
      </c>
      <c r="M84" s="55" t="s">
        <v>4291</v>
      </c>
      <c r="N84" s="60" t="s">
        <v>4286</v>
      </c>
    </row>
    <row r="85" spans="1:14" ht="18.75" customHeight="1" x14ac:dyDescent="0.25">
      <c r="A85" s="4" t="str">
        <f t="shared" si="1"/>
        <v>22001M083</v>
      </c>
      <c r="B85" s="4">
        <v>220</v>
      </c>
      <c r="C85" s="4" t="s">
        <v>140</v>
      </c>
      <c r="D85" s="4" t="s">
        <v>141</v>
      </c>
      <c r="E85" s="5">
        <v>4778.84</v>
      </c>
      <c r="F85" s="5">
        <v>28319670.430300001</v>
      </c>
      <c r="G85" s="5">
        <v>25816469.013668701</v>
      </c>
      <c r="H85" s="6">
        <v>9.6961416966276207E-2</v>
      </c>
      <c r="I85" s="5">
        <v>2503201.41663128</v>
      </c>
      <c r="J85" s="5">
        <v>5926.0553670556101</v>
      </c>
      <c r="K85" s="5">
        <v>5402.2459453902502</v>
      </c>
      <c r="L85" s="5">
        <v>5823.93</v>
      </c>
      <c r="M85" s="55" t="s">
        <v>4291</v>
      </c>
      <c r="N85" s="60" t="s">
        <v>4287</v>
      </c>
    </row>
    <row r="86" spans="1:14" ht="18.75" customHeight="1" x14ac:dyDescent="0.25">
      <c r="A86" s="4" t="str">
        <f t="shared" si="1"/>
        <v>22101M084</v>
      </c>
      <c r="B86" s="4">
        <v>221</v>
      </c>
      <c r="C86" s="4" t="s">
        <v>142</v>
      </c>
      <c r="D86" s="4" t="s">
        <v>143</v>
      </c>
      <c r="E86" s="5">
        <v>1328.43</v>
      </c>
      <c r="F86" s="5">
        <v>12500440.374</v>
      </c>
      <c r="G86" s="5">
        <v>13035022.850067399</v>
      </c>
      <c r="H86" s="6">
        <v>-4.1011241960700502E-2</v>
      </c>
      <c r="I86" s="5">
        <v>-534582.47606737399</v>
      </c>
      <c r="J86" s="5">
        <v>9409.9353176305904</v>
      </c>
      <c r="K86" s="5">
        <v>9812.3520622594897</v>
      </c>
      <c r="L86" s="5">
        <v>9143.56</v>
      </c>
      <c r="M86" s="55" t="s">
        <v>4291</v>
      </c>
      <c r="N86" s="60" t="s">
        <v>4287</v>
      </c>
    </row>
    <row r="87" spans="1:14" ht="18.75" customHeight="1" x14ac:dyDescent="0.25">
      <c r="A87" s="4" t="str">
        <f t="shared" si="1"/>
        <v>22201M08T</v>
      </c>
      <c r="B87" s="4">
        <v>222</v>
      </c>
      <c r="C87" s="4" t="s">
        <v>144</v>
      </c>
      <c r="D87" s="4" t="s">
        <v>145</v>
      </c>
      <c r="E87" s="5">
        <v>7464.64</v>
      </c>
      <c r="F87" s="5">
        <v>3700669.9264000002</v>
      </c>
      <c r="G87" s="5">
        <v>4138716.0987977101</v>
      </c>
      <c r="H87" s="6">
        <v>-0.105841077749924</v>
      </c>
      <c r="I87" s="5">
        <v>-438046.17239770899</v>
      </c>
      <c r="J87" s="5">
        <v>495.76</v>
      </c>
      <c r="K87" s="5">
        <v>554.442826284685</v>
      </c>
      <c r="L87" s="5">
        <v>495.76</v>
      </c>
      <c r="M87" s="55" t="s">
        <v>4289</v>
      </c>
      <c r="N87" s="60" t="s">
        <v>4286</v>
      </c>
    </row>
    <row r="88" spans="1:14" ht="18.75" customHeight="1" x14ac:dyDescent="0.25">
      <c r="A88" s="4" t="str">
        <f t="shared" si="1"/>
        <v>22301M091</v>
      </c>
      <c r="B88" s="4">
        <v>223</v>
      </c>
      <c r="C88" s="4" t="s">
        <v>146</v>
      </c>
      <c r="D88" s="4" t="s">
        <v>147</v>
      </c>
      <c r="E88" s="5">
        <v>917.7</v>
      </c>
      <c r="F88" s="5">
        <v>1448983.3389999999</v>
      </c>
      <c r="G88" s="5">
        <v>1355137.2281880199</v>
      </c>
      <c r="H88" s="6">
        <v>6.92521088343689E-2</v>
      </c>
      <c r="I88" s="5">
        <v>93846.110811981605</v>
      </c>
      <c r="J88" s="5">
        <v>1578.92921325052</v>
      </c>
      <c r="K88" s="5">
        <v>1476.6669153187499</v>
      </c>
      <c r="L88" s="5">
        <v>1541.78</v>
      </c>
      <c r="M88" s="55" t="s">
        <v>4291</v>
      </c>
      <c r="N88" s="60" t="s">
        <v>4287</v>
      </c>
    </row>
    <row r="89" spans="1:14" ht="18.75" customHeight="1" x14ac:dyDescent="0.25">
      <c r="A89" s="4" t="str">
        <f t="shared" si="1"/>
        <v>22401M092</v>
      </c>
      <c r="B89" s="4">
        <v>224</v>
      </c>
      <c r="C89" s="4" t="s">
        <v>148</v>
      </c>
      <c r="D89" s="4" t="s">
        <v>149</v>
      </c>
      <c r="E89" s="5">
        <v>512.98</v>
      </c>
      <c r="F89" s="5">
        <v>2527209.2319999998</v>
      </c>
      <c r="G89" s="5">
        <v>1909576.1204566199</v>
      </c>
      <c r="H89" s="6">
        <v>0.32343990109998599</v>
      </c>
      <c r="I89" s="5">
        <v>617633.11154338298</v>
      </c>
      <c r="J89" s="5">
        <v>4926.5258528597597</v>
      </c>
      <c r="K89" s="5">
        <v>3722.5157324975999</v>
      </c>
      <c r="L89" s="5">
        <v>4864.74</v>
      </c>
      <c r="M89" s="55" t="s">
        <v>4291</v>
      </c>
      <c r="N89" s="60" t="s">
        <v>4286</v>
      </c>
    </row>
    <row r="90" spans="1:14" ht="18.75" customHeight="1" x14ac:dyDescent="0.25">
      <c r="A90" s="4" t="str">
        <f t="shared" si="1"/>
        <v>22501M093</v>
      </c>
      <c r="B90" s="4">
        <v>225</v>
      </c>
      <c r="C90" s="4" t="s">
        <v>150</v>
      </c>
      <c r="D90" s="4" t="s">
        <v>151</v>
      </c>
      <c r="E90" s="5">
        <v>508.37</v>
      </c>
      <c r="F90" s="5">
        <v>3660450.9243999999</v>
      </c>
      <c r="G90" s="5">
        <v>3479197.2753352001</v>
      </c>
      <c r="H90" s="6">
        <v>5.2096398887682402E-2</v>
      </c>
      <c r="I90" s="5">
        <v>181253.6490648</v>
      </c>
      <c r="J90" s="5">
        <v>7200.3676936089896</v>
      </c>
      <c r="K90" s="5">
        <v>6843.8288556272</v>
      </c>
      <c r="L90" s="5">
        <v>7299.02</v>
      </c>
      <c r="M90" s="55" t="s">
        <v>4291</v>
      </c>
      <c r="N90" s="60" t="s">
        <v>4292</v>
      </c>
    </row>
    <row r="91" spans="1:14" ht="18.75" customHeight="1" x14ac:dyDescent="0.25">
      <c r="A91" s="4" t="str">
        <f t="shared" si="1"/>
        <v>22601M094</v>
      </c>
      <c r="B91" s="4">
        <v>226</v>
      </c>
      <c r="C91" s="4" t="s">
        <v>152</v>
      </c>
      <c r="D91" s="4" t="s">
        <v>153</v>
      </c>
      <c r="E91" s="5">
        <v>291.12</v>
      </c>
      <c r="F91" s="5">
        <v>3406169.6305999998</v>
      </c>
      <c r="G91" s="5">
        <v>3178964.1598987798</v>
      </c>
      <c r="H91" s="6">
        <v>7.1471542072512703E-2</v>
      </c>
      <c r="I91" s="5">
        <v>227205.47070121599</v>
      </c>
      <c r="J91" s="5">
        <v>11700.225441742199</v>
      </c>
      <c r="K91" s="5">
        <v>10919.7724646152</v>
      </c>
      <c r="L91" s="5">
        <v>11622.08</v>
      </c>
      <c r="M91" s="55" t="s">
        <v>4285</v>
      </c>
      <c r="N91" s="60" t="s">
        <v>4290</v>
      </c>
    </row>
    <row r="92" spans="1:14" ht="18.75" customHeight="1" x14ac:dyDescent="0.25">
      <c r="A92" s="4" t="str">
        <f t="shared" si="1"/>
        <v>22701M09T</v>
      </c>
      <c r="B92" s="4">
        <v>227</v>
      </c>
      <c r="C92" s="4" t="s">
        <v>154</v>
      </c>
      <c r="D92" s="4" t="s">
        <v>155</v>
      </c>
      <c r="E92" s="5">
        <v>778.88</v>
      </c>
      <c r="F92" s="5">
        <v>426265.44640000002</v>
      </c>
      <c r="G92" s="5">
        <v>433698.70235215098</v>
      </c>
      <c r="H92" s="6">
        <v>-1.7139216492549798E-2</v>
      </c>
      <c r="I92" s="5">
        <v>-7433.2559521514304</v>
      </c>
      <c r="J92" s="5">
        <v>547.28</v>
      </c>
      <c r="K92" s="5">
        <v>556.82351883749902</v>
      </c>
      <c r="L92" s="5">
        <v>547.28</v>
      </c>
      <c r="M92" s="55" t="s">
        <v>4289</v>
      </c>
      <c r="N92" s="60" t="s">
        <v>4286</v>
      </c>
    </row>
    <row r="93" spans="1:14" ht="18.75" customHeight="1" x14ac:dyDescent="0.25">
      <c r="A93" s="4" t="str">
        <f t="shared" si="1"/>
        <v>22801M101</v>
      </c>
      <c r="B93" s="4">
        <v>228</v>
      </c>
      <c r="C93" s="4" t="s">
        <v>156</v>
      </c>
      <c r="D93" s="4" t="s">
        <v>157</v>
      </c>
      <c r="E93" s="5">
        <v>1968.45</v>
      </c>
      <c r="F93" s="5">
        <v>4031794.7829999998</v>
      </c>
      <c r="G93" s="5">
        <v>3789496.5195057201</v>
      </c>
      <c r="H93" s="6">
        <v>6.3939434235416703E-2</v>
      </c>
      <c r="I93" s="5">
        <v>242298.26349427601</v>
      </c>
      <c r="J93" s="5">
        <v>2048.2078706596599</v>
      </c>
      <c r="K93" s="5">
        <v>1925.11698011416</v>
      </c>
      <c r="L93" s="5">
        <v>1999.42</v>
      </c>
      <c r="M93" s="55" t="s">
        <v>4291</v>
      </c>
      <c r="N93" s="60" t="s">
        <v>4286</v>
      </c>
    </row>
    <row r="94" spans="1:14" ht="18.75" customHeight="1" x14ac:dyDescent="0.25">
      <c r="A94" s="4" t="str">
        <f t="shared" si="1"/>
        <v>22901M102</v>
      </c>
      <c r="B94" s="4">
        <v>229</v>
      </c>
      <c r="C94" s="4" t="s">
        <v>158</v>
      </c>
      <c r="D94" s="4" t="s">
        <v>159</v>
      </c>
      <c r="E94" s="5">
        <v>1522.37</v>
      </c>
      <c r="F94" s="5">
        <v>7275619.1645</v>
      </c>
      <c r="G94" s="5">
        <v>5987209.3805414196</v>
      </c>
      <c r="H94" s="6">
        <v>0.215193707463437</v>
      </c>
      <c r="I94" s="5">
        <v>1288409.7839585801</v>
      </c>
      <c r="J94" s="5">
        <v>4779.13987039944</v>
      </c>
      <c r="K94" s="5">
        <v>3932.8214432374698</v>
      </c>
      <c r="L94" s="5">
        <v>4715.87</v>
      </c>
      <c r="M94" s="55" t="s">
        <v>4291</v>
      </c>
      <c r="N94" s="60" t="s">
        <v>4286</v>
      </c>
    </row>
    <row r="95" spans="1:14" ht="18.75" customHeight="1" x14ac:dyDescent="0.25">
      <c r="A95" s="4" t="str">
        <f t="shared" si="1"/>
        <v>23001M103</v>
      </c>
      <c r="B95" s="4">
        <v>230</v>
      </c>
      <c r="C95" s="4" t="s">
        <v>160</v>
      </c>
      <c r="D95" s="4" t="s">
        <v>161</v>
      </c>
      <c r="E95" s="5">
        <v>1059.22</v>
      </c>
      <c r="F95" s="5">
        <v>7040527.1712999996</v>
      </c>
      <c r="G95" s="5">
        <v>6064849.4233047999</v>
      </c>
      <c r="H95" s="6">
        <v>0.16087419157449501</v>
      </c>
      <c r="I95" s="5">
        <v>975677.74799519998</v>
      </c>
      <c r="J95" s="5">
        <v>6646.8978789108996</v>
      </c>
      <c r="K95" s="5">
        <v>5725.7693617046498</v>
      </c>
      <c r="L95" s="5">
        <v>6596.44</v>
      </c>
      <c r="M95" s="55" t="s">
        <v>4291</v>
      </c>
      <c r="N95" s="60" t="s">
        <v>4286</v>
      </c>
    </row>
    <row r="96" spans="1:14" ht="18.75" customHeight="1" x14ac:dyDescent="0.25">
      <c r="A96" s="4" t="str">
        <f t="shared" si="1"/>
        <v>23101M104</v>
      </c>
      <c r="B96" s="4">
        <v>231</v>
      </c>
      <c r="C96" s="4" t="s">
        <v>162</v>
      </c>
      <c r="D96" s="4" t="s">
        <v>163</v>
      </c>
      <c r="E96" s="5">
        <v>286.33999999999997</v>
      </c>
      <c r="F96" s="5">
        <v>3651111.4676000001</v>
      </c>
      <c r="G96" s="5">
        <v>3405048.1771913501</v>
      </c>
      <c r="H96" s="6">
        <v>7.2264261063001101E-2</v>
      </c>
      <c r="I96" s="5">
        <v>246063.29040865201</v>
      </c>
      <c r="J96" s="5">
        <v>12750.9655221066</v>
      </c>
      <c r="K96" s="5">
        <v>11891.625959318801</v>
      </c>
      <c r="L96" s="5">
        <v>11804.38</v>
      </c>
      <c r="M96" s="55" t="s">
        <v>4285</v>
      </c>
      <c r="N96" s="60" t="s">
        <v>4287</v>
      </c>
    </row>
    <row r="97" spans="1:14" ht="18.75" customHeight="1" x14ac:dyDescent="0.25">
      <c r="A97" s="4" t="str">
        <f t="shared" si="1"/>
        <v>23201M10T</v>
      </c>
      <c r="B97" s="4">
        <v>232</v>
      </c>
      <c r="C97" s="4" t="s">
        <v>164</v>
      </c>
      <c r="D97" s="4" t="s">
        <v>165</v>
      </c>
      <c r="E97" s="5">
        <v>973.49</v>
      </c>
      <c r="F97" s="5">
        <v>805699.26359999995</v>
      </c>
      <c r="G97" s="5">
        <v>690660.33172845806</v>
      </c>
      <c r="H97" s="6">
        <v>0.166563687802431</v>
      </c>
      <c r="I97" s="5">
        <v>115038.93187154199</v>
      </c>
      <c r="J97" s="5">
        <v>827.64</v>
      </c>
      <c r="K97" s="5">
        <v>709.46833735165001</v>
      </c>
      <c r="L97" s="5">
        <v>827.64</v>
      </c>
      <c r="M97" s="55" t="s">
        <v>4291</v>
      </c>
      <c r="N97" s="60" t="s">
        <v>4286</v>
      </c>
    </row>
    <row r="98" spans="1:14" ht="18.75" customHeight="1" x14ac:dyDescent="0.25">
      <c r="A98" s="4" t="str">
        <f t="shared" si="1"/>
        <v>23301M111</v>
      </c>
      <c r="B98" s="4">
        <v>233</v>
      </c>
      <c r="C98" s="4" t="s">
        <v>166</v>
      </c>
      <c r="D98" s="4" t="s">
        <v>167</v>
      </c>
      <c r="E98" s="5">
        <v>12313.61</v>
      </c>
      <c r="F98" s="5">
        <v>25032797.839899998</v>
      </c>
      <c r="G98" s="5">
        <v>24140089.393400099</v>
      </c>
      <c r="H98" s="6">
        <v>3.6980328943767099E-2</v>
      </c>
      <c r="I98" s="5">
        <v>892708.44649988005</v>
      </c>
      <c r="J98" s="5">
        <v>2032.9373627961299</v>
      </c>
      <c r="K98" s="5">
        <v>1960.4396593200599</v>
      </c>
      <c r="L98" s="5">
        <v>2000.7</v>
      </c>
      <c r="M98" s="55" t="s">
        <v>4291</v>
      </c>
      <c r="N98" s="60" t="s">
        <v>4287</v>
      </c>
    </row>
    <row r="99" spans="1:14" ht="18.75" customHeight="1" x14ac:dyDescent="0.25">
      <c r="A99" s="4" t="str">
        <f t="shared" si="1"/>
        <v>23401M112</v>
      </c>
      <c r="B99" s="4">
        <v>234</v>
      </c>
      <c r="C99" s="4" t="s">
        <v>168</v>
      </c>
      <c r="D99" s="4" t="s">
        <v>169</v>
      </c>
      <c r="E99" s="5">
        <v>9065.89</v>
      </c>
      <c r="F99" s="5">
        <v>31436662.665399998</v>
      </c>
      <c r="G99" s="5">
        <v>28047136.027939498</v>
      </c>
      <c r="H99" s="6">
        <v>0.120851078487442</v>
      </c>
      <c r="I99" s="5">
        <v>3389526.63746048</v>
      </c>
      <c r="J99" s="5">
        <v>3467.5760091287202</v>
      </c>
      <c r="K99" s="5">
        <v>3093.6991324557798</v>
      </c>
      <c r="L99" s="5">
        <v>3428.17</v>
      </c>
      <c r="M99" s="55" t="s">
        <v>4291</v>
      </c>
      <c r="N99" s="60" t="s">
        <v>4286</v>
      </c>
    </row>
    <row r="100" spans="1:14" ht="18.75" customHeight="1" x14ac:dyDescent="0.25">
      <c r="A100" s="4" t="str">
        <f t="shared" si="1"/>
        <v>23501M113</v>
      </c>
      <c r="B100" s="4">
        <v>235</v>
      </c>
      <c r="C100" s="4" t="s">
        <v>170</v>
      </c>
      <c r="D100" s="4" t="s">
        <v>171</v>
      </c>
      <c r="E100" s="5">
        <v>3374.47</v>
      </c>
      <c r="F100" s="5">
        <v>18562282.337000001</v>
      </c>
      <c r="G100" s="5">
        <v>16379605.6671868</v>
      </c>
      <c r="H100" s="6">
        <v>0.13325575194925199</v>
      </c>
      <c r="I100" s="5">
        <v>2182676.6698132101</v>
      </c>
      <c r="J100" s="5">
        <v>5500.7993364883996</v>
      </c>
      <c r="K100" s="5">
        <v>4853.9787484217704</v>
      </c>
      <c r="L100" s="5">
        <v>5400.74</v>
      </c>
      <c r="M100" s="55" t="s">
        <v>4291</v>
      </c>
      <c r="N100" s="60" t="s">
        <v>4286</v>
      </c>
    </row>
    <row r="101" spans="1:14" ht="18.75" customHeight="1" x14ac:dyDescent="0.25">
      <c r="A101" s="4" t="str">
        <f t="shared" si="1"/>
        <v>23601M114</v>
      </c>
      <c r="B101" s="4">
        <v>236</v>
      </c>
      <c r="C101" s="4" t="s">
        <v>172</v>
      </c>
      <c r="D101" s="4" t="s">
        <v>173</v>
      </c>
      <c r="E101" s="5">
        <v>729.58</v>
      </c>
      <c r="F101" s="5">
        <v>6696093.3459999999</v>
      </c>
      <c r="G101" s="5">
        <v>6480530.8795673205</v>
      </c>
      <c r="H101" s="6">
        <v>3.3263087614061403E-2</v>
      </c>
      <c r="I101" s="5">
        <v>215562.46643267799</v>
      </c>
      <c r="J101" s="5">
        <v>9178.0111105019296</v>
      </c>
      <c r="K101" s="5">
        <v>8882.5500693101803</v>
      </c>
      <c r="L101" s="5">
        <v>8857.5</v>
      </c>
      <c r="M101" s="55" t="s">
        <v>4291</v>
      </c>
      <c r="N101" s="60" t="s">
        <v>4287</v>
      </c>
    </row>
    <row r="102" spans="1:14" ht="18.75" customHeight="1" x14ac:dyDescent="0.25">
      <c r="A102" s="4" t="str">
        <f t="shared" si="1"/>
        <v>23701M11T</v>
      </c>
      <c r="B102" s="4">
        <v>237</v>
      </c>
      <c r="C102" s="4" t="s">
        <v>174</v>
      </c>
      <c r="D102" s="4" t="s">
        <v>175</v>
      </c>
      <c r="E102" s="5">
        <v>11657.55</v>
      </c>
      <c r="F102" s="5">
        <v>6324687.1770000001</v>
      </c>
      <c r="G102" s="5">
        <v>6842501.0708413199</v>
      </c>
      <c r="H102" s="6">
        <v>-7.56761144032463E-2</v>
      </c>
      <c r="I102" s="5">
        <v>-517813.89384132298</v>
      </c>
      <c r="J102" s="5">
        <v>542.54</v>
      </c>
      <c r="K102" s="5">
        <v>586.95875813025202</v>
      </c>
      <c r="L102" s="5">
        <v>542.54</v>
      </c>
      <c r="M102" s="55" t="s">
        <v>4291</v>
      </c>
      <c r="N102" s="60" t="s">
        <v>4286</v>
      </c>
    </row>
    <row r="103" spans="1:14" ht="18.75" customHeight="1" x14ac:dyDescent="0.25">
      <c r="A103" s="4" t="str">
        <f t="shared" si="1"/>
        <v>23801M121</v>
      </c>
      <c r="B103" s="4">
        <v>238</v>
      </c>
      <c r="C103" s="4" t="s">
        <v>176</v>
      </c>
      <c r="D103" s="4" t="s">
        <v>177</v>
      </c>
      <c r="E103" s="5">
        <v>3803.23</v>
      </c>
      <c r="F103" s="5">
        <v>6881148.0926999999</v>
      </c>
      <c r="G103" s="5">
        <v>6937800.2364197401</v>
      </c>
      <c r="H103" s="6">
        <v>-8.1657213798610497E-3</v>
      </c>
      <c r="I103" s="5">
        <v>-56652.143719737403</v>
      </c>
      <c r="J103" s="5">
        <v>1809.2905484811599</v>
      </c>
      <c r="K103" s="5">
        <v>1824.18634592695</v>
      </c>
      <c r="L103" s="5">
        <v>1776.42</v>
      </c>
      <c r="M103" s="55" t="s">
        <v>4291</v>
      </c>
      <c r="N103" s="60" t="s">
        <v>4286</v>
      </c>
    </row>
    <row r="104" spans="1:14" ht="18.75" customHeight="1" x14ac:dyDescent="0.25">
      <c r="A104" s="4" t="str">
        <f t="shared" si="1"/>
        <v>23901M122</v>
      </c>
      <c r="B104" s="4">
        <v>239</v>
      </c>
      <c r="C104" s="4" t="s">
        <v>178</v>
      </c>
      <c r="D104" s="4" t="s">
        <v>179</v>
      </c>
      <c r="E104" s="5">
        <v>3774</v>
      </c>
      <c r="F104" s="5">
        <v>14350936.2379</v>
      </c>
      <c r="G104" s="5">
        <v>12896583.303518699</v>
      </c>
      <c r="H104" s="6">
        <v>0.112770405940348</v>
      </c>
      <c r="I104" s="5">
        <v>1454352.9343813199</v>
      </c>
      <c r="J104" s="5">
        <v>3802.5798192633802</v>
      </c>
      <c r="K104" s="5">
        <v>3417.2186813775002</v>
      </c>
      <c r="L104" s="5">
        <v>3762.49</v>
      </c>
      <c r="M104" s="55" t="s">
        <v>4291</v>
      </c>
      <c r="N104" s="60" t="s">
        <v>4286</v>
      </c>
    </row>
    <row r="105" spans="1:14" ht="18.75" customHeight="1" x14ac:dyDescent="0.25">
      <c r="A105" s="4" t="str">
        <f t="shared" si="1"/>
        <v>24001M123</v>
      </c>
      <c r="B105" s="4">
        <v>240</v>
      </c>
      <c r="C105" s="4" t="s">
        <v>180</v>
      </c>
      <c r="D105" s="4" t="s">
        <v>181</v>
      </c>
      <c r="E105" s="5">
        <v>2243.4699999999998</v>
      </c>
      <c r="F105" s="5">
        <v>13066426.8323</v>
      </c>
      <c r="G105" s="5">
        <v>12937794.8287031</v>
      </c>
      <c r="H105" s="6">
        <v>9.9423437533241506E-3</v>
      </c>
      <c r="I105" s="5">
        <v>128632.003596945</v>
      </c>
      <c r="J105" s="5">
        <v>5824.2039484815896</v>
      </c>
      <c r="K105" s="5">
        <v>5766.8677667644597</v>
      </c>
      <c r="L105" s="5">
        <v>5768.45</v>
      </c>
      <c r="M105" s="55" t="s">
        <v>4291</v>
      </c>
      <c r="N105" s="60" t="s">
        <v>4286</v>
      </c>
    </row>
    <row r="106" spans="1:14" ht="18.75" customHeight="1" x14ac:dyDescent="0.25">
      <c r="A106" s="4" t="str">
        <f t="shared" si="1"/>
        <v>24101M124</v>
      </c>
      <c r="B106" s="4">
        <v>241</v>
      </c>
      <c r="C106" s="4" t="s">
        <v>182</v>
      </c>
      <c r="D106" s="4" t="s">
        <v>183</v>
      </c>
      <c r="E106" s="5">
        <v>777.59</v>
      </c>
      <c r="F106" s="5">
        <v>6467931.8084000004</v>
      </c>
      <c r="G106" s="5">
        <v>7461092.8587952899</v>
      </c>
      <c r="H106" s="6">
        <v>-0.13311200774354801</v>
      </c>
      <c r="I106" s="5">
        <v>-993161.050395292</v>
      </c>
      <c r="J106" s="5">
        <v>8317.9205087514001</v>
      </c>
      <c r="K106" s="5">
        <v>9595.1502190039591</v>
      </c>
      <c r="L106" s="5">
        <v>8128.98</v>
      </c>
      <c r="M106" s="55" t="s">
        <v>4291</v>
      </c>
      <c r="N106" s="60" t="s">
        <v>4286</v>
      </c>
    </row>
    <row r="107" spans="1:14" ht="18.75" customHeight="1" x14ac:dyDescent="0.25">
      <c r="A107" s="4" t="str">
        <f t="shared" si="1"/>
        <v>24201M12T</v>
      </c>
      <c r="B107" s="4">
        <v>242</v>
      </c>
      <c r="C107" s="4" t="s">
        <v>184</v>
      </c>
      <c r="D107" s="4" t="s">
        <v>185</v>
      </c>
      <c r="E107" s="5">
        <v>6196.75</v>
      </c>
      <c r="F107" s="5">
        <v>3500048.335</v>
      </c>
      <c r="G107" s="5">
        <v>4341258.2566570304</v>
      </c>
      <c r="H107" s="6">
        <v>-0.19377099263032599</v>
      </c>
      <c r="I107" s="5">
        <v>-841209.92165703303</v>
      </c>
      <c r="J107" s="5">
        <v>564.82000000000005</v>
      </c>
      <c r="K107" s="5">
        <v>700.57017899012101</v>
      </c>
      <c r="L107" s="5">
        <v>564.82000000000005</v>
      </c>
      <c r="M107" s="55" t="s">
        <v>4285</v>
      </c>
      <c r="N107" s="60" t="s">
        <v>4286</v>
      </c>
    </row>
    <row r="108" spans="1:14" ht="18.75" customHeight="1" x14ac:dyDescent="0.25">
      <c r="A108" s="4" t="str">
        <f t="shared" si="1"/>
        <v>24301M131</v>
      </c>
      <c r="B108" s="4">
        <v>243</v>
      </c>
      <c r="C108" s="4" t="s">
        <v>186</v>
      </c>
      <c r="D108" s="4" t="s">
        <v>187</v>
      </c>
      <c r="E108" s="5">
        <v>5230.6000000000004</v>
      </c>
      <c r="F108" s="5">
        <v>4764425.9557999996</v>
      </c>
      <c r="G108" s="5">
        <v>4967762.6529575801</v>
      </c>
      <c r="H108" s="6">
        <v>-4.0931242364512198E-2</v>
      </c>
      <c r="I108" s="5">
        <v>-203336.69715757901</v>
      </c>
      <c r="J108" s="5">
        <v>910.87560811379205</v>
      </c>
      <c r="K108" s="5">
        <v>949.75005792023398</v>
      </c>
      <c r="L108" s="5">
        <v>893.15</v>
      </c>
      <c r="M108" s="55" t="s">
        <v>4291</v>
      </c>
      <c r="N108" s="60" t="s">
        <v>4286</v>
      </c>
    </row>
    <row r="109" spans="1:14" ht="18.75" customHeight="1" x14ac:dyDescent="0.25">
      <c r="A109" s="4" t="str">
        <f t="shared" si="1"/>
        <v>24401M132</v>
      </c>
      <c r="B109" s="4">
        <v>244</v>
      </c>
      <c r="C109" s="4" t="s">
        <v>188</v>
      </c>
      <c r="D109" s="4" t="s">
        <v>189</v>
      </c>
      <c r="E109" s="5">
        <v>1724.76</v>
      </c>
      <c r="F109" s="5">
        <v>5130782.2571999999</v>
      </c>
      <c r="G109" s="5">
        <v>5259444.8688453399</v>
      </c>
      <c r="H109" s="6">
        <v>-2.4463154354460299E-2</v>
      </c>
      <c r="I109" s="5">
        <v>-128662.61164533799</v>
      </c>
      <c r="J109" s="5">
        <v>2974.7804084046502</v>
      </c>
      <c r="K109" s="5">
        <v>3049.3778084170199</v>
      </c>
      <c r="L109" s="5">
        <v>2923.43</v>
      </c>
      <c r="M109" s="55" t="s">
        <v>4291</v>
      </c>
      <c r="N109" s="60" t="s">
        <v>4286</v>
      </c>
    </row>
    <row r="110" spans="1:14" ht="18.75" customHeight="1" x14ac:dyDescent="0.25">
      <c r="A110" s="4" t="str">
        <f t="shared" si="1"/>
        <v>24501M133</v>
      </c>
      <c r="B110" s="4">
        <v>245</v>
      </c>
      <c r="C110" s="4" t="s">
        <v>190</v>
      </c>
      <c r="D110" s="4" t="s">
        <v>191</v>
      </c>
      <c r="E110" s="5">
        <v>2198.25</v>
      </c>
      <c r="F110" s="5">
        <v>10877608.9749</v>
      </c>
      <c r="G110" s="5">
        <v>10798199.364970701</v>
      </c>
      <c r="H110" s="6">
        <v>7.3539677538223503E-3</v>
      </c>
      <c r="I110" s="5">
        <v>79409.609929340004</v>
      </c>
      <c r="J110" s="5">
        <v>4948.3038666666698</v>
      </c>
      <c r="K110" s="5">
        <v>4912.1798544163103</v>
      </c>
      <c r="L110" s="5">
        <v>4851.7299999999996</v>
      </c>
      <c r="M110" s="55" t="s">
        <v>4291</v>
      </c>
      <c r="N110" s="60" t="s">
        <v>4286</v>
      </c>
    </row>
    <row r="111" spans="1:14" ht="18.75" customHeight="1" x14ac:dyDescent="0.25">
      <c r="A111" s="4" t="str">
        <f t="shared" si="1"/>
        <v>24601M134</v>
      </c>
      <c r="B111" s="4">
        <v>246</v>
      </c>
      <c r="C111" s="4" t="s">
        <v>192</v>
      </c>
      <c r="D111" s="4" t="s">
        <v>193</v>
      </c>
      <c r="E111" s="5">
        <v>1496.16</v>
      </c>
      <c r="F111" s="5">
        <v>14425273.3062</v>
      </c>
      <c r="G111" s="5">
        <v>14584920.382508701</v>
      </c>
      <c r="H111" s="6">
        <v>-1.09460368738212E-2</v>
      </c>
      <c r="I111" s="5">
        <v>-159647.076308686</v>
      </c>
      <c r="J111" s="5">
        <v>9641.5311906480601</v>
      </c>
      <c r="K111" s="5">
        <v>9748.2357384963398</v>
      </c>
      <c r="L111" s="5">
        <v>9189.61</v>
      </c>
      <c r="M111" s="55" t="s">
        <v>4291</v>
      </c>
      <c r="N111" s="60" t="s">
        <v>4286</v>
      </c>
    </row>
    <row r="112" spans="1:14" ht="18.75" customHeight="1" x14ac:dyDescent="0.25">
      <c r="A112" s="4" t="str">
        <f t="shared" si="1"/>
        <v>24701M151</v>
      </c>
      <c r="B112" s="4">
        <v>247</v>
      </c>
      <c r="C112" s="4" t="s">
        <v>194</v>
      </c>
      <c r="D112" s="4" t="s">
        <v>195</v>
      </c>
      <c r="E112" s="5">
        <v>2937.95</v>
      </c>
      <c r="F112" s="5">
        <v>6837843.1555000003</v>
      </c>
      <c r="G112" s="5">
        <v>7038493.4505929099</v>
      </c>
      <c r="H112" s="6">
        <v>-2.8507562946727499E-2</v>
      </c>
      <c r="I112" s="5">
        <v>-200650.29509290701</v>
      </c>
      <c r="J112" s="5">
        <v>2327.4198524481399</v>
      </c>
      <c r="K112" s="5">
        <v>2395.71587351483</v>
      </c>
      <c r="L112" s="5">
        <v>2292.38</v>
      </c>
      <c r="M112" s="55" t="s">
        <v>4291</v>
      </c>
      <c r="N112" s="60" t="s">
        <v>4286</v>
      </c>
    </row>
    <row r="113" spans="1:14" ht="18.75" customHeight="1" x14ac:dyDescent="0.25">
      <c r="A113" s="4" t="str">
        <f t="shared" si="1"/>
        <v>24801M152</v>
      </c>
      <c r="B113" s="4">
        <v>248</v>
      </c>
      <c r="C113" s="4" t="s">
        <v>196</v>
      </c>
      <c r="D113" s="4" t="s">
        <v>197</v>
      </c>
      <c r="E113" s="5">
        <v>4834.8100000000004</v>
      </c>
      <c r="F113" s="5">
        <v>14827757.991900001</v>
      </c>
      <c r="G113" s="5">
        <v>14729968.0106523</v>
      </c>
      <c r="H113" s="6">
        <v>6.6388454596115797E-3</v>
      </c>
      <c r="I113" s="5">
        <v>97789.9812477417</v>
      </c>
      <c r="J113" s="5">
        <v>3066.87501512986</v>
      </c>
      <c r="K113" s="5">
        <v>3046.6487846786699</v>
      </c>
      <c r="L113" s="5">
        <v>3018.93</v>
      </c>
      <c r="M113" s="55" t="s">
        <v>4291</v>
      </c>
      <c r="N113" s="60" t="s">
        <v>4286</v>
      </c>
    </row>
    <row r="114" spans="1:14" ht="18.75" customHeight="1" x14ac:dyDescent="0.25">
      <c r="A114" s="4" t="str">
        <f t="shared" si="1"/>
        <v>24901M153</v>
      </c>
      <c r="B114" s="4">
        <v>249</v>
      </c>
      <c r="C114" s="4" t="s">
        <v>198</v>
      </c>
      <c r="D114" s="4" t="s">
        <v>199</v>
      </c>
      <c r="E114" s="5">
        <v>2322.4699999999998</v>
      </c>
      <c r="F114" s="5">
        <v>9872442.3589999992</v>
      </c>
      <c r="G114" s="5">
        <v>9997593.6467416305</v>
      </c>
      <c r="H114" s="6">
        <v>-1.2518141081120799E-2</v>
      </c>
      <c r="I114" s="5">
        <v>-125151.287741629</v>
      </c>
      <c r="J114" s="5">
        <v>4250.8374097404903</v>
      </c>
      <c r="K114" s="5">
        <v>4304.7245590865004</v>
      </c>
      <c r="L114" s="5">
        <v>4185.7</v>
      </c>
      <c r="M114" s="55" t="s">
        <v>4291</v>
      </c>
      <c r="N114" s="60" t="s">
        <v>4286</v>
      </c>
    </row>
    <row r="115" spans="1:14" ht="18.75" customHeight="1" x14ac:dyDescent="0.25">
      <c r="A115" s="4" t="str">
        <f t="shared" si="1"/>
        <v>25001M154</v>
      </c>
      <c r="B115" s="4">
        <v>250</v>
      </c>
      <c r="C115" s="4" t="s">
        <v>200</v>
      </c>
      <c r="D115" s="4" t="s">
        <v>201</v>
      </c>
      <c r="E115" s="5">
        <v>331.89</v>
      </c>
      <c r="F115" s="5">
        <v>2412310.1195999999</v>
      </c>
      <c r="G115" s="5">
        <v>2127943.6816792502</v>
      </c>
      <c r="H115" s="6">
        <v>0.13363438157176599</v>
      </c>
      <c r="I115" s="5">
        <v>284366.43792075198</v>
      </c>
      <c r="J115" s="5">
        <v>7268.4025418060201</v>
      </c>
      <c r="K115" s="5">
        <v>6411.5932437833299</v>
      </c>
      <c r="L115" s="5">
        <v>7169.43</v>
      </c>
      <c r="M115" s="55" t="s">
        <v>4289</v>
      </c>
      <c r="N115" s="61" t="s">
        <v>4332</v>
      </c>
    </row>
    <row r="116" spans="1:14" ht="18.75" customHeight="1" x14ac:dyDescent="0.25">
      <c r="A116" s="4" t="str">
        <f t="shared" si="1"/>
        <v>25101M161</v>
      </c>
      <c r="B116" s="4">
        <v>251</v>
      </c>
      <c r="C116" s="4" t="s">
        <v>202</v>
      </c>
      <c r="D116" s="4" t="s">
        <v>203</v>
      </c>
      <c r="E116" s="5">
        <v>7249.03</v>
      </c>
      <c r="F116" s="5">
        <v>15885039.747300001</v>
      </c>
      <c r="G116" s="5">
        <v>15420621.342258999</v>
      </c>
      <c r="H116" s="6">
        <v>3.01167115600161E-2</v>
      </c>
      <c r="I116" s="5">
        <v>464418.40504104103</v>
      </c>
      <c r="J116" s="5">
        <v>2191.33315040771</v>
      </c>
      <c r="K116" s="5">
        <v>2127.2668677407801</v>
      </c>
      <c r="L116" s="5">
        <v>2159.4299999999998</v>
      </c>
      <c r="M116" s="55" t="s">
        <v>4291</v>
      </c>
      <c r="N116" s="60" t="s">
        <v>4286</v>
      </c>
    </row>
    <row r="117" spans="1:14" ht="18.75" customHeight="1" x14ac:dyDescent="0.25">
      <c r="A117" s="4" t="str">
        <f t="shared" si="1"/>
        <v>25201M162</v>
      </c>
      <c r="B117" s="4">
        <v>252</v>
      </c>
      <c r="C117" s="4" t="s">
        <v>204</v>
      </c>
      <c r="D117" s="4" t="s">
        <v>205</v>
      </c>
      <c r="E117" s="5">
        <v>5504.28</v>
      </c>
      <c r="F117" s="5">
        <v>16090283.355</v>
      </c>
      <c r="G117" s="5">
        <v>14570747.9046665</v>
      </c>
      <c r="H117" s="6">
        <v>0.104286716116119</v>
      </c>
      <c r="I117" s="5">
        <v>1519535.4503335</v>
      </c>
      <c r="J117" s="5">
        <v>2923.2312591292598</v>
      </c>
      <c r="K117" s="5">
        <v>2647.1669145949199</v>
      </c>
      <c r="L117" s="5">
        <v>2876.8</v>
      </c>
      <c r="M117" s="55" t="s">
        <v>4291</v>
      </c>
      <c r="N117" s="60" t="s">
        <v>4286</v>
      </c>
    </row>
    <row r="118" spans="1:14" ht="18.75" customHeight="1" x14ac:dyDescent="0.25">
      <c r="A118" s="4" t="str">
        <f t="shared" si="1"/>
        <v>25301M163</v>
      </c>
      <c r="B118" s="4">
        <v>253</v>
      </c>
      <c r="C118" s="4" t="s">
        <v>206</v>
      </c>
      <c r="D118" s="4" t="s">
        <v>207</v>
      </c>
      <c r="E118" s="5">
        <v>935.17</v>
      </c>
      <c r="F118" s="5">
        <v>4443827.7268000003</v>
      </c>
      <c r="G118" s="5">
        <v>4093431.9745695102</v>
      </c>
      <c r="H118" s="6">
        <v>8.5599505355733005E-2</v>
      </c>
      <c r="I118" s="5">
        <v>350395.75223049102</v>
      </c>
      <c r="J118" s="5">
        <v>4751.8929465230904</v>
      </c>
      <c r="K118" s="5">
        <v>4377.2062561561097</v>
      </c>
      <c r="L118" s="5">
        <v>4650.1400000000003</v>
      </c>
      <c r="M118" s="55" t="s">
        <v>4291</v>
      </c>
      <c r="N118" s="60" t="s">
        <v>4286</v>
      </c>
    </row>
    <row r="119" spans="1:14" ht="18.75" customHeight="1" x14ac:dyDescent="0.25">
      <c r="A119" s="4" t="str">
        <f t="shared" si="1"/>
        <v>25501M171</v>
      </c>
      <c r="B119" s="4">
        <v>255</v>
      </c>
      <c r="C119" s="4" t="s">
        <v>208</v>
      </c>
      <c r="D119" s="4" t="s">
        <v>209</v>
      </c>
      <c r="E119" s="5">
        <v>4654.75</v>
      </c>
      <c r="F119" s="5">
        <v>5752375.3195000002</v>
      </c>
      <c r="G119" s="5">
        <v>5864982.9355779504</v>
      </c>
      <c r="H119" s="6">
        <v>-1.9199990403187001E-2</v>
      </c>
      <c r="I119" s="5">
        <v>-112607.616077952</v>
      </c>
      <c r="J119" s="5">
        <v>1235.80757709866</v>
      </c>
      <c r="K119" s="5">
        <v>1259.9995564913199</v>
      </c>
      <c r="L119" s="5">
        <v>1203.81</v>
      </c>
      <c r="M119" s="55" t="s">
        <v>4291</v>
      </c>
      <c r="N119" s="60" t="s">
        <v>4290</v>
      </c>
    </row>
    <row r="120" spans="1:14" ht="18.75" customHeight="1" x14ac:dyDescent="0.25">
      <c r="A120" s="4" t="str">
        <f t="shared" si="1"/>
        <v>25601M172</v>
      </c>
      <c r="B120" s="4">
        <v>256</v>
      </c>
      <c r="C120" s="4" t="s">
        <v>210</v>
      </c>
      <c r="D120" s="4" t="s">
        <v>211</v>
      </c>
      <c r="E120" s="5">
        <v>2859.69</v>
      </c>
      <c r="F120" s="5">
        <v>9140893.3784999996</v>
      </c>
      <c r="G120" s="5">
        <v>8341692.8910352504</v>
      </c>
      <c r="H120" s="6">
        <v>9.5807949046367205E-2</v>
      </c>
      <c r="I120" s="5">
        <v>799200.48746474902</v>
      </c>
      <c r="J120" s="5">
        <v>3196.4630356786902</v>
      </c>
      <c r="K120" s="5">
        <v>2916.9920134823201</v>
      </c>
      <c r="L120" s="5">
        <v>3139.16</v>
      </c>
      <c r="M120" s="55" t="s">
        <v>4291</v>
      </c>
      <c r="N120" s="60" t="s">
        <v>4286</v>
      </c>
    </row>
    <row r="121" spans="1:14" ht="18.75" customHeight="1" x14ac:dyDescent="0.25">
      <c r="A121" s="4" t="str">
        <f t="shared" si="1"/>
        <v>25701M173</v>
      </c>
      <c r="B121" s="4">
        <v>257</v>
      </c>
      <c r="C121" s="4" t="s">
        <v>212</v>
      </c>
      <c r="D121" s="4" t="s">
        <v>213</v>
      </c>
      <c r="E121" s="5">
        <v>1055.44</v>
      </c>
      <c r="F121" s="5">
        <v>6066334.8739999998</v>
      </c>
      <c r="G121" s="5">
        <v>5979549.3346591601</v>
      </c>
      <c r="H121" s="6">
        <v>1.45137257816088E-2</v>
      </c>
      <c r="I121" s="5">
        <v>86785.539340844407</v>
      </c>
      <c r="J121" s="5">
        <v>5747.68331122565</v>
      </c>
      <c r="K121" s="5">
        <v>5665.4564301705104</v>
      </c>
      <c r="L121" s="5">
        <v>5641.22</v>
      </c>
      <c r="M121" s="55" t="s">
        <v>4291</v>
      </c>
      <c r="N121" s="60" t="s">
        <v>4287</v>
      </c>
    </row>
    <row r="122" spans="1:14" ht="18.75" customHeight="1" x14ac:dyDescent="0.25">
      <c r="A122" s="4" t="str">
        <f t="shared" si="1"/>
        <v>25801M174</v>
      </c>
      <c r="B122" s="4">
        <v>258</v>
      </c>
      <c r="C122" s="4" t="s">
        <v>214</v>
      </c>
      <c r="D122" s="4" t="s">
        <v>215</v>
      </c>
      <c r="E122" s="5">
        <v>218.63</v>
      </c>
      <c r="F122" s="5">
        <v>2151394.9822</v>
      </c>
      <c r="G122" s="5">
        <v>2238982.9976281398</v>
      </c>
      <c r="H122" s="6">
        <v>-3.91195536191771E-2</v>
      </c>
      <c r="I122" s="5">
        <v>-87588.015428139799</v>
      </c>
      <c r="J122" s="5">
        <v>9840.3466230617905</v>
      </c>
      <c r="K122" s="5">
        <v>10240.9687491567</v>
      </c>
      <c r="L122" s="5">
        <v>9604.4599999999991</v>
      </c>
      <c r="M122" s="55" t="s">
        <v>4285</v>
      </c>
      <c r="N122" s="61" t="s">
        <v>4332</v>
      </c>
    </row>
    <row r="123" spans="1:14" ht="18.75" customHeight="1" x14ac:dyDescent="0.25">
      <c r="A123" s="4" t="str">
        <f t="shared" si="1"/>
        <v>25901M17T</v>
      </c>
      <c r="B123" s="4">
        <v>259</v>
      </c>
      <c r="C123" s="4" t="s">
        <v>216</v>
      </c>
      <c r="D123" s="4" t="s">
        <v>217</v>
      </c>
      <c r="E123" s="5">
        <v>5047.25</v>
      </c>
      <c r="F123" s="5">
        <v>2247893.7324999999</v>
      </c>
      <c r="G123" s="5">
        <v>1913517.5125863</v>
      </c>
      <c r="H123" s="6">
        <v>0.17474426950070801</v>
      </c>
      <c r="I123" s="5">
        <v>334376.21991370502</v>
      </c>
      <c r="J123" s="5">
        <v>445.37</v>
      </c>
      <c r="K123" s="5">
        <v>379.12081085468202</v>
      </c>
      <c r="L123" s="5">
        <v>445.37</v>
      </c>
      <c r="M123" s="55" t="s">
        <v>4285</v>
      </c>
      <c r="N123" s="60" t="s">
        <v>4286</v>
      </c>
    </row>
    <row r="124" spans="1:14" ht="18.75" customHeight="1" x14ac:dyDescent="0.25">
      <c r="A124" s="4" t="str">
        <f t="shared" si="1"/>
        <v>26001M181</v>
      </c>
      <c r="B124" s="4">
        <v>260</v>
      </c>
      <c r="C124" s="4" t="s">
        <v>218</v>
      </c>
      <c r="D124" s="4" t="s">
        <v>219</v>
      </c>
      <c r="E124" s="5">
        <v>1699.08</v>
      </c>
      <c r="F124" s="5">
        <v>3438270.5553000001</v>
      </c>
      <c r="G124" s="5">
        <v>3714066.8572009602</v>
      </c>
      <c r="H124" s="6">
        <v>-7.4257225974874497E-2</v>
      </c>
      <c r="I124" s="5">
        <v>-275796.301900964</v>
      </c>
      <c r="J124" s="5">
        <v>2023.6072199661</v>
      </c>
      <c r="K124" s="5">
        <v>2185.9281830172599</v>
      </c>
      <c r="L124" s="5">
        <v>1995.43</v>
      </c>
      <c r="M124" s="55" t="s">
        <v>4291</v>
      </c>
      <c r="N124" s="60" t="s">
        <v>4287</v>
      </c>
    </row>
    <row r="125" spans="1:14" ht="18.75" customHeight="1" x14ac:dyDescent="0.25">
      <c r="A125" s="4" t="str">
        <f t="shared" si="1"/>
        <v>26101M182</v>
      </c>
      <c r="B125" s="4">
        <v>261</v>
      </c>
      <c r="C125" s="4" t="s">
        <v>220</v>
      </c>
      <c r="D125" s="4" t="s">
        <v>221</v>
      </c>
      <c r="E125" s="5">
        <v>1713.23</v>
      </c>
      <c r="F125" s="5">
        <v>7831955.8504999997</v>
      </c>
      <c r="G125" s="5">
        <v>7849298.7987900199</v>
      </c>
      <c r="H125" s="6">
        <v>-2.2094901384941399E-3</v>
      </c>
      <c r="I125" s="5">
        <v>-17342.948290020198</v>
      </c>
      <c r="J125" s="5">
        <v>4571.4561678817199</v>
      </c>
      <c r="K125" s="5">
        <v>4581.5791217699998</v>
      </c>
      <c r="L125" s="5">
        <v>4523.58</v>
      </c>
      <c r="M125" s="55" t="s">
        <v>4291</v>
      </c>
      <c r="N125" s="60" t="s">
        <v>4292</v>
      </c>
    </row>
    <row r="126" spans="1:14" ht="18.75" customHeight="1" x14ac:dyDescent="0.25">
      <c r="A126" s="4" t="str">
        <f t="shared" si="1"/>
        <v>26201M183</v>
      </c>
      <c r="B126" s="4">
        <v>262</v>
      </c>
      <c r="C126" s="4" t="s">
        <v>222</v>
      </c>
      <c r="D126" s="4" t="s">
        <v>223</v>
      </c>
      <c r="E126" s="5">
        <v>1563.51</v>
      </c>
      <c r="F126" s="5">
        <v>10647515.193600001</v>
      </c>
      <c r="G126" s="5">
        <v>10104881.998555999</v>
      </c>
      <c r="H126" s="6">
        <v>5.3700102101295902E-2</v>
      </c>
      <c r="I126" s="5">
        <v>542633.19504400296</v>
      </c>
      <c r="J126" s="5">
        <v>6810.0077349041603</v>
      </c>
      <c r="K126" s="5">
        <v>6462.9468302447704</v>
      </c>
      <c r="L126" s="5">
        <v>6739.76</v>
      </c>
      <c r="M126" s="55" t="s">
        <v>4291</v>
      </c>
      <c r="N126" s="60" t="s">
        <v>4286</v>
      </c>
    </row>
    <row r="127" spans="1:14" ht="18.75" customHeight="1" x14ac:dyDescent="0.25">
      <c r="A127" s="4" t="str">
        <f t="shared" si="1"/>
        <v>26301M184</v>
      </c>
      <c r="B127" s="4">
        <v>263</v>
      </c>
      <c r="C127" s="4" t="s">
        <v>224</v>
      </c>
      <c r="D127" s="4" t="s">
        <v>225</v>
      </c>
      <c r="E127" s="5">
        <v>660.34</v>
      </c>
      <c r="F127" s="5">
        <v>7783988.4157999996</v>
      </c>
      <c r="G127" s="5">
        <v>7542890.91609044</v>
      </c>
      <c r="H127" s="6">
        <v>3.19635405564795E-2</v>
      </c>
      <c r="I127" s="5">
        <v>241097.49970955899</v>
      </c>
      <c r="J127" s="5">
        <v>11787.8493136869</v>
      </c>
      <c r="K127" s="5">
        <v>11422.738159267101</v>
      </c>
      <c r="L127" s="5">
        <v>11438.03</v>
      </c>
      <c r="M127" s="55" t="s">
        <v>4291</v>
      </c>
      <c r="N127" s="60" t="s">
        <v>4286</v>
      </c>
    </row>
    <row r="128" spans="1:14" ht="18.75" customHeight="1" x14ac:dyDescent="0.25">
      <c r="A128" s="4" t="str">
        <f t="shared" si="1"/>
        <v>26401M191</v>
      </c>
      <c r="B128" s="4">
        <v>264</v>
      </c>
      <c r="C128" s="4" t="s">
        <v>226</v>
      </c>
      <c r="D128" s="4" t="s">
        <v>227</v>
      </c>
      <c r="E128" s="5">
        <v>9904.23</v>
      </c>
      <c r="F128" s="5">
        <v>11912067.830399999</v>
      </c>
      <c r="G128" s="5">
        <v>13160140.6792043</v>
      </c>
      <c r="H128" s="6">
        <v>-9.4837348568507604E-2</v>
      </c>
      <c r="I128" s="5">
        <v>-1248072.8488042899</v>
      </c>
      <c r="J128" s="5">
        <v>1202.7252830760201</v>
      </c>
      <c r="K128" s="5">
        <v>1328.73940520407</v>
      </c>
      <c r="L128" s="5">
        <v>1167.3800000000001</v>
      </c>
      <c r="M128" s="55" t="s">
        <v>4291</v>
      </c>
      <c r="N128" s="60" t="s">
        <v>4286</v>
      </c>
    </row>
    <row r="129" spans="1:14" ht="18.75" customHeight="1" x14ac:dyDescent="0.25">
      <c r="A129" s="4" t="str">
        <f t="shared" si="1"/>
        <v>26501M192</v>
      </c>
      <c r="B129" s="4">
        <v>265</v>
      </c>
      <c r="C129" s="4" t="s">
        <v>228</v>
      </c>
      <c r="D129" s="4" t="s">
        <v>229</v>
      </c>
      <c r="E129" s="5">
        <v>4207.3</v>
      </c>
      <c r="F129" s="5">
        <v>14434082.046499999</v>
      </c>
      <c r="G129" s="5">
        <v>15232891.387050601</v>
      </c>
      <c r="H129" s="6">
        <v>-5.2439771298420597E-2</v>
      </c>
      <c r="I129" s="5">
        <v>-798809.34055061499</v>
      </c>
      <c r="J129" s="5">
        <v>3430.7232777553299</v>
      </c>
      <c r="K129" s="5">
        <v>3620.5859784304898</v>
      </c>
      <c r="L129" s="5">
        <v>3375.66</v>
      </c>
      <c r="M129" s="55" t="s">
        <v>4291</v>
      </c>
      <c r="N129" s="60" t="s">
        <v>4286</v>
      </c>
    </row>
    <row r="130" spans="1:14" ht="18.75" customHeight="1" x14ac:dyDescent="0.25">
      <c r="A130" s="4" t="str">
        <f t="shared" si="1"/>
        <v>26601M193</v>
      </c>
      <c r="B130" s="4">
        <v>266</v>
      </c>
      <c r="C130" s="4" t="s">
        <v>230</v>
      </c>
      <c r="D130" s="4" t="s">
        <v>231</v>
      </c>
      <c r="E130" s="5">
        <v>3940.29</v>
      </c>
      <c r="F130" s="5">
        <v>20135979.595199998</v>
      </c>
      <c r="G130" s="5">
        <v>21050993.565266099</v>
      </c>
      <c r="H130" s="6">
        <v>-4.3466545520959902E-2</v>
      </c>
      <c r="I130" s="5">
        <v>-915013.97006607102</v>
      </c>
      <c r="J130" s="5">
        <v>5110.2785823378499</v>
      </c>
      <c r="K130" s="5">
        <v>5342.49853824619</v>
      </c>
      <c r="L130" s="5">
        <v>5027.72</v>
      </c>
      <c r="M130" s="55" t="s">
        <v>4291</v>
      </c>
      <c r="N130" s="60" t="s">
        <v>4286</v>
      </c>
    </row>
    <row r="131" spans="1:14" ht="18.75" customHeight="1" x14ac:dyDescent="0.25">
      <c r="A131" s="4" t="str">
        <f t="shared" si="1"/>
        <v>26701M194</v>
      </c>
      <c r="B131" s="4">
        <v>267</v>
      </c>
      <c r="C131" s="4" t="s">
        <v>232</v>
      </c>
      <c r="D131" s="4" t="s">
        <v>233</v>
      </c>
      <c r="E131" s="5">
        <v>1015.1</v>
      </c>
      <c r="F131" s="5">
        <v>8610909.4802999999</v>
      </c>
      <c r="G131" s="5">
        <v>9138320.1888036001</v>
      </c>
      <c r="H131" s="6">
        <v>-5.7714185715422098E-2</v>
      </c>
      <c r="I131" s="5">
        <v>-527410.70850360196</v>
      </c>
      <c r="J131" s="5">
        <v>8482.8189146882105</v>
      </c>
      <c r="K131" s="5">
        <v>9002.3841875712806</v>
      </c>
      <c r="L131" s="5">
        <v>8375.57</v>
      </c>
      <c r="M131" s="55" t="s">
        <v>4291</v>
      </c>
      <c r="N131" s="60" t="s">
        <v>4286</v>
      </c>
    </row>
    <row r="132" spans="1:14" ht="18.75" customHeight="1" x14ac:dyDescent="0.25">
      <c r="A132" s="4" t="str">
        <f t="shared" si="1"/>
        <v>26801M201</v>
      </c>
      <c r="B132" s="4">
        <v>268</v>
      </c>
      <c r="C132" s="4" t="s">
        <v>234</v>
      </c>
      <c r="D132" s="4" t="s">
        <v>235</v>
      </c>
      <c r="E132" s="5">
        <v>73725.56</v>
      </c>
      <c r="F132" s="5">
        <v>49430587.834600002</v>
      </c>
      <c r="G132" s="5">
        <v>50052188.117408097</v>
      </c>
      <c r="H132" s="6">
        <v>-1.24190431265462E-2</v>
      </c>
      <c r="I132" s="5">
        <v>-621600.28280809498</v>
      </c>
      <c r="J132" s="5">
        <v>670.46744486715295</v>
      </c>
      <c r="K132" s="5">
        <v>678.89871731605797</v>
      </c>
      <c r="L132" s="5">
        <v>668.33</v>
      </c>
      <c r="M132" s="55" t="s">
        <v>4291</v>
      </c>
      <c r="N132" s="60" t="s">
        <v>4286</v>
      </c>
    </row>
    <row r="133" spans="1:14" ht="18.75" customHeight="1" x14ac:dyDescent="0.25">
      <c r="A133" s="4" t="str">
        <f t="shared" si="1"/>
        <v>26901M202</v>
      </c>
      <c r="B133" s="4">
        <v>269</v>
      </c>
      <c r="C133" s="4" t="s">
        <v>236</v>
      </c>
      <c r="D133" s="4" t="s">
        <v>237</v>
      </c>
      <c r="E133" s="5">
        <v>2598.02</v>
      </c>
      <c r="F133" s="5">
        <v>6274193.1764000002</v>
      </c>
      <c r="G133" s="5">
        <v>7182695.4943234399</v>
      </c>
      <c r="H133" s="6">
        <v>-0.126484871681035</v>
      </c>
      <c r="I133" s="5">
        <v>-908502.31792344502</v>
      </c>
      <c r="J133" s="5">
        <v>2414.9903297126298</v>
      </c>
      <c r="K133" s="5">
        <v>2764.68060073573</v>
      </c>
      <c r="L133" s="5">
        <v>2380.77</v>
      </c>
      <c r="M133" s="55" t="s">
        <v>4291</v>
      </c>
      <c r="N133" s="60" t="s">
        <v>4286</v>
      </c>
    </row>
    <row r="134" spans="1:14" ht="18.75" customHeight="1" x14ac:dyDescent="0.25">
      <c r="A134" s="4" t="str">
        <f t="shared" si="1"/>
        <v>27001M203</v>
      </c>
      <c r="B134" s="4">
        <v>270</v>
      </c>
      <c r="C134" s="4" t="s">
        <v>238</v>
      </c>
      <c r="D134" s="4" t="s">
        <v>239</v>
      </c>
      <c r="E134" s="5">
        <v>2673.19</v>
      </c>
      <c r="F134" s="5">
        <v>9568688.9885000009</v>
      </c>
      <c r="G134" s="5">
        <v>11125138.1071491</v>
      </c>
      <c r="H134" s="6">
        <v>-0.139903801971584</v>
      </c>
      <c r="I134" s="5">
        <v>-1556449.11864911</v>
      </c>
      <c r="J134" s="5">
        <v>3579.50201388603</v>
      </c>
      <c r="K134" s="5">
        <v>4161.7461187379504</v>
      </c>
      <c r="L134" s="5">
        <v>3545.45</v>
      </c>
      <c r="M134" s="55" t="s">
        <v>4291</v>
      </c>
      <c r="N134" s="60" t="s">
        <v>4286</v>
      </c>
    </row>
    <row r="135" spans="1:14" ht="18.75" customHeight="1" x14ac:dyDescent="0.25">
      <c r="A135" s="4" t="str">
        <f t="shared" si="1"/>
        <v>27101M204</v>
      </c>
      <c r="B135" s="4">
        <v>271</v>
      </c>
      <c r="C135" s="4" t="s">
        <v>240</v>
      </c>
      <c r="D135" s="4" t="s">
        <v>241</v>
      </c>
      <c r="E135" s="5">
        <v>325.35000000000002</v>
      </c>
      <c r="F135" s="5">
        <v>1826642.0368999999</v>
      </c>
      <c r="G135" s="5">
        <v>1973216.07063124</v>
      </c>
      <c r="H135" s="6">
        <v>-7.4281796055083005E-2</v>
      </c>
      <c r="I135" s="5">
        <v>-146574.033731242</v>
      </c>
      <c r="J135" s="5">
        <v>5614.3907696326996</v>
      </c>
      <c r="K135" s="5">
        <v>6064.9026298793397</v>
      </c>
      <c r="L135" s="5">
        <v>5480.19</v>
      </c>
      <c r="M135" s="55" t="s">
        <v>4288</v>
      </c>
      <c r="N135" s="60" t="s">
        <v>4287</v>
      </c>
    </row>
    <row r="136" spans="1:14" ht="18.75" customHeight="1" x14ac:dyDescent="0.25">
      <c r="A136" s="4" t="str">
        <f t="shared" si="1"/>
        <v>27201M211</v>
      </c>
      <c r="B136" s="4">
        <v>272</v>
      </c>
      <c r="C136" s="4" t="s">
        <v>242</v>
      </c>
      <c r="D136" s="4" t="s">
        <v>243</v>
      </c>
      <c r="E136" s="5">
        <v>7923.01</v>
      </c>
      <c r="F136" s="5">
        <v>12322057.7676</v>
      </c>
      <c r="G136" s="5">
        <v>12171152.7012175</v>
      </c>
      <c r="H136" s="6">
        <v>1.2398584594817399E-2</v>
      </c>
      <c r="I136" s="5">
        <v>150905.06638248599</v>
      </c>
      <c r="J136" s="5">
        <v>1555.22431091214</v>
      </c>
      <c r="K136" s="5">
        <v>1536.1778795202199</v>
      </c>
      <c r="L136" s="5">
        <v>1518.96</v>
      </c>
      <c r="M136" s="55" t="s">
        <v>4291</v>
      </c>
      <c r="N136" s="60" t="s">
        <v>4286</v>
      </c>
    </row>
    <row r="137" spans="1:14" ht="18.75" customHeight="1" x14ac:dyDescent="0.25">
      <c r="A137" s="4" t="str">
        <f t="shared" si="1"/>
        <v>27301M212</v>
      </c>
      <c r="B137" s="4">
        <v>273</v>
      </c>
      <c r="C137" s="4" t="s">
        <v>244</v>
      </c>
      <c r="D137" s="4" t="s">
        <v>245</v>
      </c>
      <c r="E137" s="5">
        <v>5811.54</v>
      </c>
      <c r="F137" s="5">
        <v>17392970.322000001</v>
      </c>
      <c r="G137" s="5">
        <v>16333944.5727682</v>
      </c>
      <c r="H137" s="6">
        <v>6.4835884835644703E-2</v>
      </c>
      <c r="I137" s="5">
        <v>1059025.7492318</v>
      </c>
      <c r="J137" s="5">
        <v>2992.8332803353301</v>
      </c>
      <c r="K137" s="5">
        <v>2810.6052049488098</v>
      </c>
      <c r="L137" s="5">
        <v>2935.52</v>
      </c>
      <c r="M137" s="55" t="s">
        <v>4291</v>
      </c>
      <c r="N137" s="60" t="s">
        <v>4286</v>
      </c>
    </row>
    <row r="138" spans="1:14" ht="18.75" customHeight="1" x14ac:dyDescent="0.25">
      <c r="A138" s="4" t="str">
        <f t="shared" si="1"/>
        <v>27401M213</v>
      </c>
      <c r="B138" s="4">
        <v>274</v>
      </c>
      <c r="C138" s="4" t="s">
        <v>246</v>
      </c>
      <c r="D138" s="4" t="s">
        <v>247</v>
      </c>
      <c r="E138" s="5">
        <v>4577.8100000000004</v>
      </c>
      <c r="F138" s="5">
        <v>25045995.318999998</v>
      </c>
      <c r="G138" s="5">
        <v>22073746.166059501</v>
      </c>
      <c r="H138" s="6">
        <v>0.13465087124679201</v>
      </c>
      <c r="I138" s="5">
        <v>2972249.1529404498</v>
      </c>
      <c r="J138" s="5">
        <v>5471.1740589932697</v>
      </c>
      <c r="K138" s="5">
        <v>4821.9009015357897</v>
      </c>
      <c r="L138" s="5">
        <v>5376.11</v>
      </c>
      <c r="M138" s="55" t="s">
        <v>4291</v>
      </c>
      <c r="N138" s="60" t="s">
        <v>4286</v>
      </c>
    </row>
    <row r="139" spans="1:14" ht="18.75" customHeight="1" x14ac:dyDescent="0.25">
      <c r="A139" s="4" t="str">
        <f t="shared" si="1"/>
        <v>27501M214</v>
      </c>
      <c r="B139" s="4">
        <v>275</v>
      </c>
      <c r="C139" s="4" t="s">
        <v>248</v>
      </c>
      <c r="D139" s="4" t="s">
        <v>249</v>
      </c>
      <c r="E139" s="5">
        <v>1103.96</v>
      </c>
      <c r="F139" s="5">
        <v>9934247.5314000007</v>
      </c>
      <c r="G139" s="5">
        <v>8427376.4355873093</v>
      </c>
      <c r="H139" s="6">
        <v>0.17880666745221499</v>
      </c>
      <c r="I139" s="5">
        <v>1506871.09581269</v>
      </c>
      <c r="J139" s="5">
        <v>8998.7386602775496</v>
      </c>
      <c r="K139" s="5">
        <v>7633.7697340368404</v>
      </c>
      <c r="L139" s="5">
        <v>8733.36</v>
      </c>
      <c r="M139" s="55" t="s">
        <v>4291</v>
      </c>
      <c r="N139" s="60" t="s">
        <v>4286</v>
      </c>
    </row>
    <row r="140" spans="1:14" ht="18.75" customHeight="1" x14ac:dyDescent="0.25">
      <c r="A140" s="4" t="str">
        <f t="shared" si="1"/>
        <v>27601M221</v>
      </c>
      <c r="B140" s="4">
        <v>276</v>
      </c>
      <c r="C140" s="4" t="s">
        <v>250</v>
      </c>
      <c r="D140" s="4" t="s">
        <v>251</v>
      </c>
      <c r="E140" s="5">
        <v>28032.54</v>
      </c>
      <c r="F140" s="5">
        <v>27553918.220800001</v>
      </c>
      <c r="G140" s="5">
        <v>26609583.365217101</v>
      </c>
      <c r="H140" s="6">
        <v>3.5488524665037997E-2</v>
      </c>
      <c r="I140" s="5">
        <v>944334.85558289301</v>
      </c>
      <c r="J140" s="5">
        <v>982.92620721490096</v>
      </c>
      <c r="K140" s="5">
        <v>949.23911159021304</v>
      </c>
      <c r="L140" s="5">
        <v>945.6</v>
      </c>
      <c r="M140" s="55" t="s">
        <v>4291</v>
      </c>
      <c r="N140" s="60" t="s">
        <v>4286</v>
      </c>
    </row>
    <row r="141" spans="1:14" ht="18.75" customHeight="1" x14ac:dyDescent="0.25">
      <c r="A141" s="4" t="str">
        <f t="shared" si="1"/>
        <v>27701M222</v>
      </c>
      <c r="B141" s="4">
        <v>277</v>
      </c>
      <c r="C141" s="4" t="s">
        <v>252</v>
      </c>
      <c r="D141" s="4" t="s">
        <v>253</v>
      </c>
      <c r="E141" s="5">
        <v>3633.46</v>
      </c>
      <c r="F141" s="5">
        <v>8089170.2856000001</v>
      </c>
      <c r="G141" s="5">
        <v>8897920.7735201903</v>
      </c>
      <c r="H141" s="6">
        <v>-9.0892075632657596E-2</v>
      </c>
      <c r="I141" s="5">
        <v>-808750.48792019195</v>
      </c>
      <c r="J141" s="5">
        <v>2226.29952871368</v>
      </c>
      <c r="K141" s="5">
        <v>2448.88364630963</v>
      </c>
      <c r="L141" s="5">
        <v>2194.86</v>
      </c>
      <c r="M141" s="55" t="s">
        <v>4291</v>
      </c>
      <c r="N141" s="60" t="s">
        <v>4286</v>
      </c>
    </row>
    <row r="142" spans="1:14" ht="18.75" customHeight="1" x14ac:dyDescent="0.25">
      <c r="A142" s="4" t="str">
        <f t="shared" si="1"/>
        <v>27801M223</v>
      </c>
      <c r="B142" s="4">
        <v>278</v>
      </c>
      <c r="C142" s="4" t="s">
        <v>254</v>
      </c>
      <c r="D142" s="4" t="s">
        <v>255</v>
      </c>
      <c r="E142" s="5">
        <v>1312.87</v>
      </c>
      <c r="F142" s="5">
        <v>4214238.5487000002</v>
      </c>
      <c r="G142" s="5">
        <v>4664081.7302919002</v>
      </c>
      <c r="H142" s="6">
        <v>-9.6448391688827698E-2</v>
      </c>
      <c r="I142" s="5">
        <v>-449843.18159189803</v>
      </c>
      <c r="J142" s="5">
        <v>3209.9435196935001</v>
      </c>
      <c r="K142" s="5">
        <v>3552.58458970949</v>
      </c>
      <c r="L142" s="5">
        <v>3048.68</v>
      </c>
      <c r="M142" s="55" t="s">
        <v>4291</v>
      </c>
      <c r="N142" s="60" t="s">
        <v>4286</v>
      </c>
    </row>
    <row r="143" spans="1:14" ht="18.75" customHeight="1" x14ac:dyDescent="0.25">
      <c r="A143" s="4" t="str">
        <f t="shared" ref="A143:A206" si="2">CONCATENATE(B143,C143)</f>
        <v>27901M224</v>
      </c>
      <c r="B143" s="4">
        <v>279</v>
      </c>
      <c r="C143" s="4" t="s">
        <v>256</v>
      </c>
      <c r="D143" s="4" t="s">
        <v>257</v>
      </c>
      <c r="E143" s="5">
        <v>133.46</v>
      </c>
      <c r="F143" s="5">
        <v>697600.75840000005</v>
      </c>
      <c r="G143" s="5">
        <v>840118.89882045297</v>
      </c>
      <c r="H143" s="6">
        <v>-0.169640440919198</v>
      </c>
      <c r="I143" s="5">
        <v>-142518.14042045301</v>
      </c>
      <c r="J143" s="5">
        <v>5227.04</v>
      </c>
      <c r="K143" s="5">
        <v>6294.9115751569998</v>
      </c>
      <c r="L143" s="5">
        <v>5227.04</v>
      </c>
      <c r="M143" s="55" t="s">
        <v>4289</v>
      </c>
      <c r="N143" s="61" t="s">
        <v>4332</v>
      </c>
    </row>
    <row r="144" spans="1:14" ht="18.75" customHeight="1" x14ac:dyDescent="0.25">
      <c r="A144" s="4" t="str">
        <f t="shared" si="2"/>
        <v>28001M22T</v>
      </c>
      <c r="B144" s="4">
        <v>280</v>
      </c>
      <c r="C144" s="4" t="s">
        <v>258</v>
      </c>
      <c r="D144" s="4" t="s">
        <v>259</v>
      </c>
      <c r="E144" s="5">
        <v>12266.44</v>
      </c>
      <c r="F144" s="5">
        <v>6556166.8512000004</v>
      </c>
      <c r="G144" s="5">
        <v>7364501.6491392897</v>
      </c>
      <c r="H144" s="6">
        <v>-0.109760963667346</v>
      </c>
      <c r="I144" s="5">
        <v>-808334.79793928505</v>
      </c>
      <c r="J144" s="5">
        <v>534.48</v>
      </c>
      <c r="K144" s="5">
        <v>600.37807620950196</v>
      </c>
      <c r="L144" s="5">
        <v>534.48</v>
      </c>
      <c r="M144" s="55" t="s">
        <v>4291</v>
      </c>
      <c r="N144" s="60" t="s">
        <v>4286</v>
      </c>
    </row>
    <row r="145" spans="1:14" ht="18.75" customHeight="1" x14ac:dyDescent="0.25">
      <c r="A145" s="4" t="str">
        <f t="shared" si="2"/>
        <v>28101M231</v>
      </c>
      <c r="B145" s="4">
        <v>281</v>
      </c>
      <c r="C145" s="4" t="s">
        <v>260</v>
      </c>
      <c r="D145" s="4" t="s">
        <v>261</v>
      </c>
      <c r="E145" s="5">
        <v>10693.89</v>
      </c>
      <c r="F145" s="5">
        <v>9899988.2496000007</v>
      </c>
      <c r="G145" s="5">
        <v>10253036.2030735</v>
      </c>
      <c r="H145" s="6">
        <v>-3.44335030600618E-2</v>
      </c>
      <c r="I145" s="5">
        <v>-353047.95347345399</v>
      </c>
      <c r="J145" s="5">
        <v>925.76118228259304</v>
      </c>
      <c r="K145" s="5">
        <v>958.77517003386504</v>
      </c>
      <c r="L145" s="5">
        <v>901.84</v>
      </c>
      <c r="M145" s="55" t="s">
        <v>4291</v>
      </c>
      <c r="N145" s="60" t="s">
        <v>4286</v>
      </c>
    </row>
    <row r="146" spans="1:14" ht="18.75" customHeight="1" x14ac:dyDescent="0.25">
      <c r="A146" s="4" t="str">
        <f t="shared" si="2"/>
        <v>28201M232</v>
      </c>
      <c r="B146" s="4">
        <v>282</v>
      </c>
      <c r="C146" s="4" t="s">
        <v>262</v>
      </c>
      <c r="D146" s="4" t="s">
        <v>263</v>
      </c>
      <c r="E146" s="5">
        <v>302.01</v>
      </c>
      <c r="F146" s="5">
        <v>772057.30440000002</v>
      </c>
      <c r="G146" s="5">
        <v>771799.05498250097</v>
      </c>
      <c r="H146" s="6">
        <v>3.3460706622001602E-4</v>
      </c>
      <c r="I146" s="5">
        <v>258.24941749905702</v>
      </c>
      <c r="J146" s="5">
        <v>2556.3964915069</v>
      </c>
      <c r="K146" s="5">
        <v>2555.54138930003</v>
      </c>
      <c r="L146" s="5">
        <v>2421.04</v>
      </c>
      <c r="M146" s="55" t="s">
        <v>4285</v>
      </c>
      <c r="N146" s="60" t="s">
        <v>4287</v>
      </c>
    </row>
    <row r="147" spans="1:14" ht="18.75" customHeight="1" x14ac:dyDescent="0.25">
      <c r="A147" s="4" t="str">
        <f t="shared" si="2"/>
        <v>28501M241</v>
      </c>
      <c r="B147" s="4">
        <v>285</v>
      </c>
      <c r="C147" s="4" t="s">
        <v>264</v>
      </c>
      <c r="D147" s="4" t="s">
        <v>265</v>
      </c>
      <c r="E147" s="5">
        <v>5662.24</v>
      </c>
      <c r="F147" s="5">
        <v>9431205.0789999999</v>
      </c>
      <c r="G147" s="5">
        <v>9800348.3208136596</v>
      </c>
      <c r="H147" s="6">
        <v>-3.7666338963655302E-2</v>
      </c>
      <c r="I147" s="5">
        <v>-369143.24181365798</v>
      </c>
      <c r="J147" s="5">
        <v>1665.63146016418</v>
      </c>
      <c r="K147" s="5">
        <v>1730.82531309405</v>
      </c>
      <c r="L147" s="5">
        <v>1640.75</v>
      </c>
      <c r="M147" s="55" t="s">
        <v>4291</v>
      </c>
      <c r="N147" s="60" t="s">
        <v>4286</v>
      </c>
    </row>
    <row r="148" spans="1:14" ht="18.75" customHeight="1" x14ac:dyDescent="0.25">
      <c r="A148" s="4" t="str">
        <f t="shared" si="2"/>
        <v>28601M242</v>
      </c>
      <c r="B148" s="4">
        <v>286</v>
      </c>
      <c r="C148" s="4" t="s">
        <v>266</v>
      </c>
      <c r="D148" s="4" t="s">
        <v>267</v>
      </c>
      <c r="E148" s="5">
        <v>2674.52</v>
      </c>
      <c r="F148" s="5">
        <v>9891091.1324000005</v>
      </c>
      <c r="G148" s="5">
        <v>9184033.1835567392</v>
      </c>
      <c r="H148" s="6">
        <v>7.6987738906387299E-2</v>
      </c>
      <c r="I148" s="5">
        <v>707057.94884326297</v>
      </c>
      <c r="J148" s="5">
        <v>3698.2677760495299</v>
      </c>
      <c r="K148" s="5">
        <v>3433.8996094838499</v>
      </c>
      <c r="L148" s="5">
        <v>3617.82</v>
      </c>
      <c r="M148" s="55" t="s">
        <v>4291</v>
      </c>
      <c r="N148" s="60" t="s">
        <v>4286</v>
      </c>
    </row>
    <row r="149" spans="1:14" ht="18.75" customHeight="1" x14ac:dyDescent="0.25">
      <c r="A149" s="4" t="str">
        <f t="shared" si="2"/>
        <v>28701M243</v>
      </c>
      <c r="B149" s="4">
        <v>287</v>
      </c>
      <c r="C149" s="4" t="s">
        <v>268</v>
      </c>
      <c r="D149" s="4" t="s">
        <v>269</v>
      </c>
      <c r="E149" s="5">
        <v>528.20000000000005</v>
      </c>
      <c r="F149" s="5">
        <v>3648576.0251000002</v>
      </c>
      <c r="G149" s="5">
        <v>3695561.7172293998</v>
      </c>
      <c r="H149" s="6">
        <v>-1.2714086713892301E-2</v>
      </c>
      <c r="I149" s="5">
        <v>-46985.6921293954</v>
      </c>
      <c r="J149" s="5">
        <v>6907.5653636879997</v>
      </c>
      <c r="K149" s="5">
        <v>6996.5197221306198</v>
      </c>
      <c r="L149" s="5">
        <v>6778.4</v>
      </c>
      <c r="M149" s="55" t="s">
        <v>4291</v>
      </c>
      <c r="N149" s="60" t="s">
        <v>4286</v>
      </c>
    </row>
    <row r="150" spans="1:14" ht="18.75" customHeight="1" x14ac:dyDescent="0.25">
      <c r="A150" s="4" t="str">
        <f t="shared" si="2"/>
        <v>28801M244</v>
      </c>
      <c r="B150" s="4">
        <v>288</v>
      </c>
      <c r="C150" s="4" t="s">
        <v>270</v>
      </c>
      <c r="D150" s="4" t="s">
        <v>271</v>
      </c>
      <c r="E150" s="5">
        <v>217.24</v>
      </c>
      <c r="F150" s="5">
        <v>2576598.4156999998</v>
      </c>
      <c r="G150" s="5">
        <v>2546871.56413673</v>
      </c>
      <c r="H150" s="6">
        <v>1.1671908384334399E-2</v>
      </c>
      <c r="I150" s="5">
        <v>29726.8515632702</v>
      </c>
      <c r="J150" s="5">
        <v>11860.6076951758</v>
      </c>
      <c r="K150" s="5">
        <v>11723.7689382099</v>
      </c>
      <c r="L150" s="5">
        <v>10671.42</v>
      </c>
      <c r="M150" s="55" t="s">
        <v>4285</v>
      </c>
      <c r="N150" s="60" t="s">
        <v>4290</v>
      </c>
    </row>
    <row r="151" spans="1:14" ht="18.75" customHeight="1" x14ac:dyDescent="0.25">
      <c r="A151" s="4" t="str">
        <f t="shared" si="2"/>
        <v>28901M24T</v>
      </c>
      <c r="B151" s="4">
        <v>289</v>
      </c>
      <c r="C151" s="4" t="s">
        <v>272</v>
      </c>
      <c r="D151" s="4" t="s">
        <v>273</v>
      </c>
      <c r="E151" s="5">
        <v>10649.14</v>
      </c>
      <c r="F151" s="5">
        <v>7607852.1074000001</v>
      </c>
      <c r="G151" s="5">
        <v>7800455.2960452903</v>
      </c>
      <c r="H151" s="6">
        <v>-2.4691275231451499E-2</v>
      </c>
      <c r="I151" s="5">
        <v>-192603.188645288</v>
      </c>
      <c r="J151" s="5">
        <v>714.41</v>
      </c>
      <c r="K151" s="5">
        <v>732.49626693284995</v>
      </c>
      <c r="L151" s="5">
        <v>714.41</v>
      </c>
      <c r="M151" s="55" t="s">
        <v>4291</v>
      </c>
      <c r="N151" s="60" t="s">
        <v>4286</v>
      </c>
    </row>
    <row r="152" spans="1:14" ht="18.75" customHeight="1" x14ac:dyDescent="0.25">
      <c r="A152" s="4" t="str">
        <f t="shared" si="2"/>
        <v>29001M251</v>
      </c>
      <c r="B152" s="4">
        <v>290</v>
      </c>
      <c r="C152" s="4" t="s">
        <v>274</v>
      </c>
      <c r="D152" s="4" t="s">
        <v>275</v>
      </c>
      <c r="E152" s="5">
        <v>11800.54</v>
      </c>
      <c r="F152" s="5">
        <v>17497696.548500001</v>
      </c>
      <c r="G152" s="5">
        <v>18917980.992520899</v>
      </c>
      <c r="H152" s="6">
        <v>-7.5075899726425602E-2</v>
      </c>
      <c r="I152" s="5">
        <v>-1420284.44402093</v>
      </c>
      <c r="J152" s="5">
        <v>1482.78778331331</v>
      </c>
      <c r="K152" s="5">
        <v>1603.1453639003701</v>
      </c>
      <c r="L152" s="5">
        <v>1453.08</v>
      </c>
      <c r="M152" s="55" t="s">
        <v>4291</v>
      </c>
      <c r="N152" s="60" t="s">
        <v>4286</v>
      </c>
    </row>
    <row r="153" spans="1:14" ht="18.75" customHeight="1" x14ac:dyDescent="0.25">
      <c r="A153" s="4" t="str">
        <f t="shared" si="2"/>
        <v>29101M252</v>
      </c>
      <c r="B153" s="4">
        <v>291</v>
      </c>
      <c r="C153" s="4" t="s">
        <v>276</v>
      </c>
      <c r="D153" s="4" t="s">
        <v>277</v>
      </c>
      <c r="E153" s="5">
        <v>13203.55</v>
      </c>
      <c r="F153" s="5">
        <v>34795240.280599996</v>
      </c>
      <c r="G153" s="5">
        <v>39505789.054084599</v>
      </c>
      <c r="H153" s="6">
        <v>-0.119236924164094</v>
      </c>
      <c r="I153" s="5">
        <v>-4710548.7734845597</v>
      </c>
      <c r="J153" s="5">
        <v>2635.2943171041102</v>
      </c>
      <c r="K153" s="5">
        <v>2992.0581248289</v>
      </c>
      <c r="L153" s="5">
        <v>2588.31</v>
      </c>
      <c r="M153" s="55" t="s">
        <v>4291</v>
      </c>
      <c r="N153" s="60" t="s">
        <v>4286</v>
      </c>
    </row>
    <row r="154" spans="1:14" ht="18.75" customHeight="1" x14ac:dyDescent="0.25">
      <c r="A154" s="4" t="str">
        <f t="shared" si="2"/>
        <v>29201M253</v>
      </c>
      <c r="B154" s="4">
        <v>292</v>
      </c>
      <c r="C154" s="4" t="s">
        <v>278</v>
      </c>
      <c r="D154" s="4" t="s">
        <v>279</v>
      </c>
      <c r="E154" s="5">
        <v>8192.58</v>
      </c>
      <c r="F154" s="5">
        <v>34159137.253200002</v>
      </c>
      <c r="G154" s="5">
        <v>38433719.844230197</v>
      </c>
      <c r="H154" s="6">
        <v>-0.111219590722804</v>
      </c>
      <c r="I154" s="5">
        <v>-4274582.5910302</v>
      </c>
      <c r="J154" s="5">
        <v>4169.5213538592197</v>
      </c>
      <c r="K154" s="5">
        <v>4691.2840453471599</v>
      </c>
      <c r="L154" s="5">
        <v>4078.79</v>
      </c>
      <c r="M154" s="55" t="s">
        <v>4291</v>
      </c>
      <c r="N154" s="60" t="s">
        <v>4286</v>
      </c>
    </row>
    <row r="155" spans="1:14" ht="18.75" customHeight="1" x14ac:dyDescent="0.25">
      <c r="A155" s="4" t="str">
        <f t="shared" si="2"/>
        <v>29301M254</v>
      </c>
      <c r="B155" s="4">
        <v>293</v>
      </c>
      <c r="C155" s="4" t="s">
        <v>280</v>
      </c>
      <c r="D155" s="4" t="s">
        <v>281</v>
      </c>
      <c r="E155" s="5">
        <v>3709.82</v>
      </c>
      <c r="F155" s="5">
        <v>24686587.458000001</v>
      </c>
      <c r="G155" s="5">
        <v>28984577.847984798</v>
      </c>
      <c r="H155" s="6">
        <v>-0.14828542311454199</v>
      </c>
      <c r="I155" s="5">
        <v>-4297990.3899848098</v>
      </c>
      <c r="J155" s="5">
        <v>6654.3895547492903</v>
      </c>
      <c r="K155" s="5">
        <v>7812.9337401773701</v>
      </c>
      <c r="L155" s="5">
        <v>6274.9</v>
      </c>
      <c r="M155" s="55" t="s">
        <v>4291</v>
      </c>
      <c r="N155" s="60" t="s">
        <v>4286</v>
      </c>
    </row>
    <row r="156" spans="1:14" ht="18.75" customHeight="1" x14ac:dyDescent="0.25">
      <c r="A156" s="4" t="str">
        <f t="shared" si="2"/>
        <v>29401M25T</v>
      </c>
      <c r="B156" s="4">
        <v>294</v>
      </c>
      <c r="C156" s="4" t="s">
        <v>282</v>
      </c>
      <c r="D156" s="4" t="s">
        <v>283</v>
      </c>
      <c r="E156" s="5">
        <v>28552.66</v>
      </c>
      <c r="F156" s="5">
        <v>17361444.912999999</v>
      </c>
      <c r="G156" s="5">
        <v>18583790.432210099</v>
      </c>
      <c r="H156" s="6">
        <v>-6.5774822615923004E-2</v>
      </c>
      <c r="I156" s="5">
        <v>-1222345.51921011</v>
      </c>
      <c r="J156" s="5">
        <v>608.04999999999995</v>
      </c>
      <c r="K156" s="5">
        <v>650.86021520272004</v>
      </c>
      <c r="L156" s="5">
        <v>608.04999999999995</v>
      </c>
      <c r="M156" s="55" t="s">
        <v>4291</v>
      </c>
      <c r="N156" s="60" t="s">
        <v>4287</v>
      </c>
    </row>
    <row r="157" spans="1:14" ht="18.75" customHeight="1" x14ac:dyDescent="0.25">
      <c r="A157" s="4" t="str">
        <f t="shared" si="2"/>
        <v>29501M261</v>
      </c>
      <c r="B157" s="4">
        <v>295</v>
      </c>
      <c r="C157" s="4" t="s">
        <v>284</v>
      </c>
      <c r="D157" s="4" t="s">
        <v>285</v>
      </c>
      <c r="E157" s="5">
        <v>2259.4699999999998</v>
      </c>
      <c r="F157" s="5">
        <v>5995949.3497000001</v>
      </c>
      <c r="G157" s="5">
        <v>4930633.2548319502</v>
      </c>
      <c r="H157" s="6">
        <v>0.21606070454014301</v>
      </c>
      <c r="I157" s="5">
        <v>1065316.09486805</v>
      </c>
      <c r="J157" s="5">
        <v>2653.6972607292901</v>
      </c>
      <c r="K157" s="5">
        <v>2182.2078871735198</v>
      </c>
      <c r="L157" s="5">
        <v>2602.19</v>
      </c>
      <c r="M157" s="55" t="s">
        <v>4291</v>
      </c>
      <c r="N157" s="60" t="s">
        <v>4286</v>
      </c>
    </row>
    <row r="158" spans="1:14" ht="18.75" customHeight="1" x14ac:dyDescent="0.25">
      <c r="A158" s="4" t="str">
        <f t="shared" si="2"/>
        <v>29601M262</v>
      </c>
      <c r="B158" s="4">
        <v>296</v>
      </c>
      <c r="C158" s="4" t="s">
        <v>286</v>
      </c>
      <c r="D158" s="4" t="s">
        <v>287</v>
      </c>
      <c r="E158" s="5">
        <v>2988.26</v>
      </c>
      <c r="F158" s="5">
        <v>14464510.4257</v>
      </c>
      <c r="G158" s="5">
        <v>10978805.515779899</v>
      </c>
      <c r="H158" s="6">
        <v>0.31749400286853202</v>
      </c>
      <c r="I158" s="5">
        <v>3485704.9099200801</v>
      </c>
      <c r="J158" s="5">
        <v>4840.4457529465299</v>
      </c>
      <c r="K158" s="5">
        <v>3673.9793444278298</v>
      </c>
      <c r="L158" s="5">
        <v>4784.96</v>
      </c>
      <c r="M158" s="55" t="s">
        <v>4291</v>
      </c>
      <c r="N158" s="60" t="s">
        <v>4286</v>
      </c>
    </row>
    <row r="159" spans="1:14" ht="18.75" customHeight="1" x14ac:dyDescent="0.25">
      <c r="A159" s="4" t="str">
        <f t="shared" si="2"/>
        <v>29701M263</v>
      </c>
      <c r="B159" s="4">
        <v>297</v>
      </c>
      <c r="C159" s="4" t="s">
        <v>288</v>
      </c>
      <c r="D159" s="4" t="s">
        <v>289</v>
      </c>
      <c r="E159" s="5">
        <v>5405.07</v>
      </c>
      <c r="F159" s="5">
        <v>37828519.049900003</v>
      </c>
      <c r="G159" s="5">
        <v>32837860.7141473</v>
      </c>
      <c r="H159" s="6">
        <v>0.15197878994604</v>
      </c>
      <c r="I159" s="5">
        <v>4990658.3357527098</v>
      </c>
      <c r="J159" s="5">
        <v>6998.7102942052597</v>
      </c>
      <c r="K159" s="5">
        <v>6075.3812095212998</v>
      </c>
      <c r="L159" s="5">
        <v>6930.17</v>
      </c>
      <c r="M159" s="55" t="s">
        <v>4291</v>
      </c>
      <c r="N159" s="60" t="s">
        <v>4286</v>
      </c>
    </row>
    <row r="160" spans="1:14" ht="18.75" customHeight="1" x14ac:dyDescent="0.25">
      <c r="A160" s="4" t="str">
        <f t="shared" si="2"/>
        <v>29801M264</v>
      </c>
      <c r="B160" s="4">
        <v>298</v>
      </c>
      <c r="C160" s="4" t="s">
        <v>290</v>
      </c>
      <c r="D160" s="4" t="s">
        <v>291</v>
      </c>
      <c r="E160" s="5">
        <v>1777.73</v>
      </c>
      <c r="F160" s="5">
        <v>17368590.759</v>
      </c>
      <c r="G160" s="5">
        <v>17055332.574050099</v>
      </c>
      <c r="H160" s="6">
        <v>1.8367169540074901E-2</v>
      </c>
      <c r="I160" s="5">
        <v>313258.18494993798</v>
      </c>
      <c r="J160" s="5">
        <v>9770.0948732372199</v>
      </c>
      <c r="K160" s="5">
        <v>9593.8824084928892</v>
      </c>
      <c r="L160" s="5">
        <v>9690.8700000000008</v>
      </c>
      <c r="M160" s="55" t="s">
        <v>4291</v>
      </c>
      <c r="N160" s="60" t="s">
        <v>4286</v>
      </c>
    </row>
    <row r="161" spans="1:14" ht="18.75" customHeight="1" x14ac:dyDescent="0.25">
      <c r="A161" s="4" t="str">
        <f t="shared" si="2"/>
        <v>29901M26T</v>
      </c>
      <c r="B161" s="4">
        <v>299</v>
      </c>
      <c r="C161" s="4" t="s">
        <v>292</v>
      </c>
      <c r="D161" s="4" t="s">
        <v>293</v>
      </c>
      <c r="E161" s="5">
        <v>2127.13</v>
      </c>
      <c r="F161" s="5">
        <v>1272746.9642</v>
      </c>
      <c r="G161" s="5">
        <v>1295185.50908182</v>
      </c>
      <c r="H161" s="6">
        <v>-1.73245799342896E-2</v>
      </c>
      <c r="I161" s="5">
        <v>-22438.544881821599</v>
      </c>
      <c r="J161" s="5">
        <v>598.34</v>
      </c>
      <c r="K161" s="5">
        <v>608.88874167625897</v>
      </c>
      <c r="L161" s="5">
        <v>598.34</v>
      </c>
      <c r="M161" s="55" t="s">
        <v>4285</v>
      </c>
      <c r="N161" s="60" t="s">
        <v>4286</v>
      </c>
    </row>
    <row r="162" spans="1:14" ht="18.75" customHeight="1" x14ac:dyDescent="0.25">
      <c r="A162" s="4" t="str">
        <f t="shared" si="2"/>
        <v>30001M271</v>
      </c>
      <c r="B162" s="4">
        <v>300</v>
      </c>
      <c r="C162" s="4" t="s">
        <v>294</v>
      </c>
      <c r="D162" s="4" t="s">
        <v>295</v>
      </c>
      <c r="E162" s="5">
        <v>1223.6500000000001</v>
      </c>
      <c r="F162" s="5">
        <v>2333470.3113000002</v>
      </c>
      <c r="G162" s="5">
        <v>2325691.49526494</v>
      </c>
      <c r="H162" s="6">
        <v>3.3447325455249199E-3</v>
      </c>
      <c r="I162" s="5">
        <v>7778.8160350630096</v>
      </c>
      <c r="J162" s="5">
        <v>1906.97528811343</v>
      </c>
      <c r="K162" s="5">
        <v>1900.6182284680599</v>
      </c>
      <c r="L162" s="5">
        <v>1861.77</v>
      </c>
      <c r="M162" s="55" t="s">
        <v>4291</v>
      </c>
      <c r="N162" s="60" t="s">
        <v>4286</v>
      </c>
    </row>
    <row r="163" spans="1:14" ht="18.75" customHeight="1" x14ac:dyDescent="0.25">
      <c r="A163" s="4" t="str">
        <f t="shared" si="2"/>
        <v>30101M272</v>
      </c>
      <c r="B163" s="4">
        <v>301</v>
      </c>
      <c r="C163" s="4" t="s">
        <v>296</v>
      </c>
      <c r="D163" s="4" t="s">
        <v>297</v>
      </c>
      <c r="E163" s="5">
        <v>1090.8499999999999</v>
      </c>
      <c r="F163" s="5">
        <v>3834240.0159999998</v>
      </c>
      <c r="G163" s="5">
        <v>3542245.9948818502</v>
      </c>
      <c r="H163" s="6">
        <v>8.2431886870659707E-2</v>
      </c>
      <c r="I163" s="5">
        <v>291994.02111814899</v>
      </c>
      <c r="J163" s="5">
        <v>3514.91040564697</v>
      </c>
      <c r="K163" s="5">
        <v>3247.23472052239</v>
      </c>
      <c r="L163" s="5">
        <v>3437.26</v>
      </c>
      <c r="M163" s="55" t="s">
        <v>4291</v>
      </c>
      <c r="N163" s="60" t="s">
        <v>4292</v>
      </c>
    </row>
    <row r="164" spans="1:14" ht="18.75" customHeight="1" x14ac:dyDescent="0.25">
      <c r="A164" s="4" t="str">
        <f t="shared" si="2"/>
        <v>30201M273</v>
      </c>
      <c r="B164" s="4">
        <v>302</v>
      </c>
      <c r="C164" s="4" t="s">
        <v>298</v>
      </c>
      <c r="D164" s="4" t="s">
        <v>299</v>
      </c>
      <c r="E164" s="5">
        <v>671.96</v>
      </c>
      <c r="F164" s="5">
        <v>3534473.7371999999</v>
      </c>
      <c r="G164" s="5">
        <v>3282352.8870059899</v>
      </c>
      <c r="H164" s="6">
        <v>7.6811012975508006E-2</v>
      </c>
      <c r="I164" s="5">
        <v>252120.85019401301</v>
      </c>
      <c r="J164" s="5">
        <v>5259.9466295612801</v>
      </c>
      <c r="K164" s="5">
        <v>4884.74445950055</v>
      </c>
      <c r="L164" s="5">
        <v>5020.51</v>
      </c>
      <c r="M164" s="55" t="s">
        <v>4285</v>
      </c>
      <c r="N164" s="60" t="s">
        <v>4290</v>
      </c>
    </row>
    <row r="165" spans="1:14" ht="18.75" customHeight="1" x14ac:dyDescent="0.25">
      <c r="A165" s="4" t="str">
        <f t="shared" si="2"/>
        <v>30301M274</v>
      </c>
      <c r="B165" s="4">
        <v>303</v>
      </c>
      <c r="C165" s="4" t="s">
        <v>300</v>
      </c>
      <c r="D165" s="4" t="s">
        <v>301</v>
      </c>
      <c r="E165" s="5">
        <v>447.22</v>
      </c>
      <c r="F165" s="5">
        <v>4237014.2494000001</v>
      </c>
      <c r="G165" s="5">
        <v>3320122.5338076102</v>
      </c>
      <c r="H165" s="6">
        <v>0.27616201096676901</v>
      </c>
      <c r="I165" s="5">
        <v>916891.715592394</v>
      </c>
      <c r="J165" s="5">
        <v>9474.1162054469805</v>
      </c>
      <c r="K165" s="5">
        <v>7423.9133621206702</v>
      </c>
      <c r="L165" s="5">
        <v>9434.36</v>
      </c>
      <c r="M165" s="55" t="s">
        <v>4288</v>
      </c>
      <c r="N165" s="60" t="s">
        <v>4292</v>
      </c>
    </row>
    <row r="166" spans="1:14" ht="18.75" customHeight="1" x14ac:dyDescent="0.25">
      <c r="A166" s="4" t="str">
        <f t="shared" si="2"/>
        <v>30401M27T</v>
      </c>
      <c r="B166" s="4">
        <v>304</v>
      </c>
      <c r="C166" s="4" t="s">
        <v>302</v>
      </c>
      <c r="D166" s="4" t="s">
        <v>303</v>
      </c>
      <c r="E166" s="5">
        <v>1516.16</v>
      </c>
      <c r="F166" s="5">
        <v>1191777.568</v>
      </c>
      <c r="G166" s="5">
        <v>1050001.85759186</v>
      </c>
      <c r="H166" s="6">
        <v>0.13502424722685799</v>
      </c>
      <c r="I166" s="5">
        <v>141775.710408143</v>
      </c>
      <c r="J166" s="5">
        <v>786.05</v>
      </c>
      <c r="K166" s="5">
        <v>692.54027120611102</v>
      </c>
      <c r="L166" s="5">
        <v>786.05</v>
      </c>
      <c r="M166" s="55" t="s">
        <v>4291</v>
      </c>
      <c r="N166" s="60" t="s">
        <v>4286</v>
      </c>
    </row>
    <row r="167" spans="1:14" ht="18.75" customHeight="1" x14ac:dyDescent="0.25">
      <c r="A167" s="4" t="str">
        <f t="shared" si="2"/>
        <v>30501M281</v>
      </c>
      <c r="B167" s="4">
        <v>305</v>
      </c>
      <c r="C167" s="4" t="s">
        <v>304</v>
      </c>
      <c r="D167" s="4" t="s">
        <v>305</v>
      </c>
      <c r="E167" s="5">
        <v>1294.3499999999999</v>
      </c>
      <c r="F167" s="5">
        <v>1768646.3465</v>
      </c>
      <c r="G167" s="5">
        <v>1600879.17059017</v>
      </c>
      <c r="H167" s="6">
        <v>0.104796900972847</v>
      </c>
      <c r="I167" s="5">
        <v>167767.17590983101</v>
      </c>
      <c r="J167" s="5">
        <v>1366.43593038977</v>
      </c>
      <c r="K167" s="5">
        <v>1236.82092987999</v>
      </c>
      <c r="L167" s="5">
        <v>1339.19</v>
      </c>
      <c r="M167" s="55" t="s">
        <v>4291</v>
      </c>
      <c r="N167" s="60" t="s">
        <v>4286</v>
      </c>
    </row>
    <row r="168" spans="1:14" ht="18.75" customHeight="1" x14ac:dyDescent="0.25">
      <c r="A168" s="4" t="str">
        <f t="shared" si="2"/>
        <v>30601M282</v>
      </c>
      <c r="B168" s="4">
        <v>306</v>
      </c>
      <c r="C168" s="4" t="s">
        <v>306</v>
      </c>
      <c r="D168" s="4" t="s">
        <v>307</v>
      </c>
      <c r="E168" s="5">
        <v>711</v>
      </c>
      <c r="F168" s="5">
        <v>2605539.9312</v>
      </c>
      <c r="G168" s="5">
        <v>2345600.2976334901</v>
      </c>
      <c r="H168" s="6">
        <v>0.110820088925112</v>
      </c>
      <c r="I168" s="5">
        <v>259939.633566512</v>
      </c>
      <c r="J168" s="5">
        <v>3664.6131240506302</v>
      </c>
      <c r="K168" s="5">
        <v>3299.0158897798701</v>
      </c>
      <c r="L168" s="5">
        <v>3606.94</v>
      </c>
      <c r="M168" s="55" t="s">
        <v>4291</v>
      </c>
      <c r="N168" s="60" t="s">
        <v>4286</v>
      </c>
    </row>
    <row r="169" spans="1:14" ht="18.75" customHeight="1" x14ac:dyDescent="0.25">
      <c r="A169" s="4" t="str">
        <f t="shared" si="2"/>
        <v>30701M283</v>
      </c>
      <c r="B169" s="4">
        <v>307</v>
      </c>
      <c r="C169" s="4" t="s">
        <v>308</v>
      </c>
      <c r="D169" s="4" t="s">
        <v>309</v>
      </c>
      <c r="E169" s="5">
        <v>579.73</v>
      </c>
      <c r="F169" s="5">
        <v>2913795.9909000001</v>
      </c>
      <c r="G169" s="5">
        <v>2974463.9043337801</v>
      </c>
      <c r="H169" s="6">
        <v>-2.0396251353190099E-2</v>
      </c>
      <c r="I169" s="5">
        <v>-60667.9134337832</v>
      </c>
      <c r="J169" s="5">
        <v>5026.1259394890703</v>
      </c>
      <c r="K169" s="5">
        <v>5130.7745059489498</v>
      </c>
      <c r="L169" s="5">
        <v>4904.3100000000004</v>
      </c>
      <c r="M169" s="55" t="s">
        <v>4291</v>
      </c>
      <c r="N169" s="60" t="s">
        <v>4286</v>
      </c>
    </row>
    <row r="170" spans="1:14" ht="18.75" customHeight="1" x14ac:dyDescent="0.25">
      <c r="A170" s="4" t="str">
        <f t="shared" si="2"/>
        <v>30901M28T</v>
      </c>
      <c r="B170" s="4">
        <v>309</v>
      </c>
      <c r="C170" s="4" t="s">
        <v>310</v>
      </c>
      <c r="D170" s="4" t="s">
        <v>311</v>
      </c>
      <c r="E170" s="5">
        <v>788.19</v>
      </c>
      <c r="F170" s="5">
        <v>399084.2427</v>
      </c>
      <c r="G170" s="5">
        <v>451010.74160845397</v>
      </c>
      <c r="H170" s="6">
        <v>-0.115133619042567</v>
      </c>
      <c r="I170" s="5">
        <v>-51926.498908453497</v>
      </c>
      <c r="J170" s="5">
        <v>506.33</v>
      </c>
      <c r="K170" s="5">
        <v>572.21068728156104</v>
      </c>
      <c r="L170" s="5">
        <v>506.33</v>
      </c>
      <c r="M170" s="55" t="s">
        <v>4289</v>
      </c>
      <c r="N170" s="60" t="s">
        <v>4286</v>
      </c>
    </row>
    <row r="171" spans="1:14" ht="18.75" customHeight="1" x14ac:dyDescent="0.25">
      <c r="A171" s="4" t="str">
        <f t="shared" si="2"/>
        <v>31001M291</v>
      </c>
      <c r="B171" s="4">
        <v>310</v>
      </c>
      <c r="C171" s="4" t="s">
        <v>312</v>
      </c>
      <c r="D171" s="4" t="s">
        <v>313</v>
      </c>
      <c r="E171" s="5">
        <v>1774.28</v>
      </c>
      <c r="F171" s="5">
        <v>3687691.3198000002</v>
      </c>
      <c r="G171" s="5">
        <v>2943650.68252888</v>
      </c>
      <c r="H171" s="6">
        <v>0.25276118585915902</v>
      </c>
      <c r="I171" s="5">
        <v>744040.63727112301</v>
      </c>
      <c r="J171" s="5">
        <v>2078.4156501792299</v>
      </c>
      <c r="K171" s="5">
        <v>1659.0677246707801</v>
      </c>
      <c r="L171" s="5">
        <v>2047.09</v>
      </c>
      <c r="M171" s="55" t="s">
        <v>4289</v>
      </c>
      <c r="N171" s="60" t="s">
        <v>4286</v>
      </c>
    </row>
    <row r="172" spans="1:14" ht="18.75" customHeight="1" x14ac:dyDescent="0.25">
      <c r="A172" s="4" t="str">
        <f t="shared" si="2"/>
        <v>31101M292</v>
      </c>
      <c r="B172" s="4">
        <v>311</v>
      </c>
      <c r="C172" s="4" t="s">
        <v>314</v>
      </c>
      <c r="D172" s="4" t="s">
        <v>315</v>
      </c>
      <c r="E172" s="5">
        <v>93.51</v>
      </c>
      <c r="F172" s="5">
        <v>548451.27020000003</v>
      </c>
      <c r="G172" s="5">
        <v>321825.59072869603</v>
      </c>
      <c r="H172" s="6">
        <v>0.70418787691234996</v>
      </c>
      <c r="I172" s="5">
        <v>226625.679471304</v>
      </c>
      <c r="J172" s="5">
        <v>5865.1616960752899</v>
      </c>
      <c r="K172" s="5">
        <v>3441.6168402170501</v>
      </c>
      <c r="L172" s="5">
        <v>5716.02</v>
      </c>
      <c r="M172" s="55" t="s">
        <v>4288</v>
      </c>
      <c r="N172" s="60" t="s">
        <v>4287</v>
      </c>
    </row>
    <row r="173" spans="1:14" ht="18.75" customHeight="1" x14ac:dyDescent="0.25">
      <c r="A173" s="4" t="str">
        <f t="shared" si="2"/>
        <v>31401M301</v>
      </c>
      <c r="B173" s="4">
        <v>314</v>
      </c>
      <c r="C173" s="4" t="s">
        <v>316</v>
      </c>
      <c r="D173" s="4" t="s">
        <v>317</v>
      </c>
      <c r="E173" s="5">
        <v>29792.73</v>
      </c>
      <c r="F173" s="5">
        <v>87857303.530399993</v>
      </c>
      <c r="G173" s="5">
        <v>82097583.839176103</v>
      </c>
      <c r="H173" s="6">
        <v>7.0156993931840703E-2</v>
      </c>
      <c r="I173" s="5">
        <v>5759719.6912238598</v>
      </c>
      <c r="J173" s="5">
        <v>2948.9510874095799</v>
      </c>
      <c r="K173" s="5">
        <v>2755.6247392963401</v>
      </c>
      <c r="L173" s="5">
        <v>2916.91</v>
      </c>
      <c r="M173" s="55" t="s">
        <v>4291</v>
      </c>
      <c r="N173" s="60" t="s">
        <v>4286</v>
      </c>
    </row>
    <row r="174" spans="1:14" ht="18.75" customHeight="1" x14ac:dyDescent="0.25">
      <c r="A174" s="4" t="str">
        <f t="shared" si="2"/>
        <v>31501M302</v>
      </c>
      <c r="B174" s="4">
        <v>315</v>
      </c>
      <c r="C174" s="4" t="s">
        <v>318</v>
      </c>
      <c r="D174" s="4" t="s">
        <v>319</v>
      </c>
      <c r="E174" s="5">
        <v>27654.33</v>
      </c>
      <c r="F174" s="5">
        <v>127150881.8469</v>
      </c>
      <c r="G174" s="5">
        <v>107663006.12089901</v>
      </c>
      <c r="H174" s="6">
        <v>0.181008095799568</v>
      </c>
      <c r="I174" s="5">
        <v>19487875.726001099</v>
      </c>
      <c r="J174" s="5">
        <v>4597.8652112309401</v>
      </c>
      <c r="K174" s="5">
        <v>3893.1699347226599</v>
      </c>
      <c r="L174" s="5">
        <v>4549.22</v>
      </c>
      <c r="M174" s="55" t="s">
        <v>4291</v>
      </c>
      <c r="N174" s="60" t="s">
        <v>4287</v>
      </c>
    </row>
    <row r="175" spans="1:14" ht="18.75" customHeight="1" x14ac:dyDescent="0.25">
      <c r="A175" s="4" t="str">
        <f t="shared" si="2"/>
        <v>31601M303</v>
      </c>
      <c r="B175" s="4">
        <v>316</v>
      </c>
      <c r="C175" s="4" t="s">
        <v>320</v>
      </c>
      <c r="D175" s="4" t="s">
        <v>321</v>
      </c>
      <c r="E175" s="5">
        <v>33521.919999999998</v>
      </c>
      <c r="F175" s="5">
        <v>218022179.75940001</v>
      </c>
      <c r="G175" s="5">
        <v>186779575.038075</v>
      </c>
      <c r="H175" s="6">
        <v>0.16726992078740999</v>
      </c>
      <c r="I175" s="5">
        <v>31242604.721324898</v>
      </c>
      <c r="J175" s="5">
        <v>6503.8691029451802</v>
      </c>
      <c r="K175" s="5">
        <v>5571.8638740882097</v>
      </c>
      <c r="L175" s="5">
        <v>6418.74</v>
      </c>
      <c r="M175" s="55" t="s">
        <v>4291</v>
      </c>
      <c r="N175" s="60" t="s">
        <v>4287</v>
      </c>
    </row>
    <row r="176" spans="1:14" ht="18.75" customHeight="1" x14ac:dyDescent="0.25">
      <c r="A176" s="4" t="str">
        <f t="shared" si="2"/>
        <v>31701M304</v>
      </c>
      <c r="B176" s="4">
        <v>317</v>
      </c>
      <c r="C176" s="4" t="s">
        <v>322</v>
      </c>
      <c r="D176" s="4" t="s">
        <v>323</v>
      </c>
      <c r="E176" s="5">
        <v>10633.37</v>
      </c>
      <c r="F176" s="5">
        <v>101321733.3263</v>
      </c>
      <c r="G176" s="5">
        <v>99036932.922133207</v>
      </c>
      <c r="H176" s="6">
        <v>2.30701854020781E-2</v>
      </c>
      <c r="I176" s="5">
        <v>2284800.4041667902</v>
      </c>
      <c r="J176" s="5">
        <v>9528.6567970737397</v>
      </c>
      <c r="K176" s="5">
        <v>9313.7860266437892</v>
      </c>
      <c r="L176" s="5">
        <v>9041.35</v>
      </c>
      <c r="M176" s="55" t="s">
        <v>4291</v>
      </c>
      <c r="N176" s="60" t="s">
        <v>4286</v>
      </c>
    </row>
    <row r="177" spans="1:14" ht="18.75" customHeight="1" x14ac:dyDescent="0.25">
      <c r="A177" s="4" t="str">
        <f t="shared" si="2"/>
        <v>31801M30T</v>
      </c>
      <c r="B177" s="4">
        <v>318</v>
      </c>
      <c r="C177" s="4" t="s">
        <v>324</v>
      </c>
      <c r="D177" s="4" t="s">
        <v>325</v>
      </c>
      <c r="E177" s="5">
        <v>11077.34</v>
      </c>
      <c r="F177" s="5">
        <v>7280360.1682000002</v>
      </c>
      <c r="G177" s="5">
        <v>8540537.3746561706</v>
      </c>
      <c r="H177" s="6">
        <v>-0.147552449122899</v>
      </c>
      <c r="I177" s="5">
        <v>-1260177.20645618</v>
      </c>
      <c r="J177" s="5">
        <v>657.23</v>
      </c>
      <c r="K177" s="5">
        <v>770.99171594048505</v>
      </c>
      <c r="L177" s="5">
        <v>657.23</v>
      </c>
      <c r="M177" s="55" t="s">
        <v>4291</v>
      </c>
      <c r="N177" s="60" t="s">
        <v>4286</v>
      </c>
    </row>
    <row r="178" spans="1:14" ht="18.75" customHeight="1" x14ac:dyDescent="0.25">
      <c r="A178" s="4" t="str">
        <f t="shared" si="2"/>
        <v>31901M311</v>
      </c>
      <c r="B178" s="4">
        <v>319</v>
      </c>
      <c r="C178" s="4" t="s">
        <v>326</v>
      </c>
      <c r="D178" s="4" t="s">
        <v>327</v>
      </c>
      <c r="E178" s="5">
        <v>2637.35</v>
      </c>
      <c r="F178" s="5">
        <v>7735599.4375</v>
      </c>
      <c r="G178" s="5">
        <v>7493119.8615984004</v>
      </c>
      <c r="H178" s="6">
        <v>3.2360295895476697E-2</v>
      </c>
      <c r="I178" s="5">
        <v>242479.575901598</v>
      </c>
      <c r="J178" s="5">
        <v>2933.0955078013899</v>
      </c>
      <c r="K178" s="5">
        <v>2841.15489472327</v>
      </c>
      <c r="L178" s="5">
        <v>2896.49</v>
      </c>
      <c r="M178" s="55" t="s">
        <v>4291</v>
      </c>
      <c r="N178" s="60" t="s">
        <v>4290</v>
      </c>
    </row>
    <row r="179" spans="1:14" ht="18.75" customHeight="1" x14ac:dyDescent="0.25">
      <c r="A179" s="4" t="str">
        <f t="shared" si="2"/>
        <v>32001M312</v>
      </c>
      <c r="B179" s="4">
        <v>320</v>
      </c>
      <c r="C179" s="4" t="s">
        <v>328</v>
      </c>
      <c r="D179" s="4" t="s">
        <v>329</v>
      </c>
      <c r="E179" s="5">
        <v>2579.02</v>
      </c>
      <c r="F179" s="5">
        <v>11602375.367799999</v>
      </c>
      <c r="G179" s="5">
        <v>9936609.90682243</v>
      </c>
      <c r="H179" s="6">
        <v>0.16763921262863099</v>
      </c>
      <c r="I179" s="5">
        <v>1665765.4609775699</v>
      </c>
      <c r="J179" s="5">
        <v>4498.7535450675095</v>
      </c>
      <c r="K179" s="5">
        <v>3852.8626791658999</v>
      </c>
      <c r="L179" s="5">
        <v>4452.5600000000004</v>
      </c>
      <c r="M179" s="55" t="s">
        <v>4291</v>
      </c>
      <c r="N179" s="60" t="s">
        <v>4287</v>
      </c>
    </row>
    <row r="180" spans="1:14" ht="18.75" customHeight="1" x14ac:dyDescent="0.25">
      <c r="A180" s="4" t="str">
        <f t="shared" si="2"/>
        <v>32101M313</v>
      </c>
      <c r="B180" s="4">
        <v>321</v>
      </c>
      <c r="C180" s="4" t="s">
        <v>330</v>
      </c>
      <c r="D180" s="4" t="s">
        <v>331</v>
      </c>
      <c r="E180" s="5">
        <v>2261.7800000000002</v>
      </c>
      <c r="F180" s="5">
        <v>15307179.6997</v>
      </c>
      <c r="G180" s="5">
        <v>13430482.143008901</v>
      </c>
      <c r="H180" s="6">
        <v>0.13973419097749801</v>
      </c>
      <c r="I180" s="5">
        <v>1876697.5566910901</v>
      </c>
      <c r="J180" s="5">
        <v>6767.7580046246803</v>
      </c>
      <c r="K180" s="5">
        <v>5938.0143705439596</v>
      </c>
      <c r="L180" s="5">
        <v>6839.74</v>
      </c>
      <c r="M180" s="55" t="s">
        <v>4291</v>
      </c>
      <c r="N180" s="60" t="s">
        <v>4286</v>
      </c>
    </row>
    <row r="181" spans="1:14" ht="18.75" customHeight="1" x14ac:dyDescent="0.25">
      <c r="A181" s="4" t="str">
        <f t="shared" si="2"/>
        <v>32201M314</v>
      </c>
      <c r="B181" s="4">
        <v>322</v>
      </c>
      <c r="C181" s="4" t="s">
        <v>332</v>
      </c>
      <c r="D181" s="4" t="s">
        <v>333</v>
      </c>
      <c r="E181" s="5">
        <v>835.97</v>
      </c>
      <c r="F181" s="5">
        <v>7832743.3393000001</v>
      </c>
      <c r="G181" s="5">
        <v>7742875.5426681396</v>
      </c>
      <c r="H181" s="6">
        <v>1.16065144191755E-2</v>
      </c>
      <c r="I181" s="5">
        <v>89867.796631858699</v>
      </c>
      <c r="J181" s="5">
        <v>9369.6464458054706</v>
      </c>
      <c r="K181" s="5">
        <v>9262.1452237139401</v>
      </c>
      <c r="L181" s="5">
        <v>8883.23</v>
      </c>
      <c r="M181" s="55" t="s">
        <v>4291</v>
      </c>
      <c r="N181" s="60" t="s">
        <v>4290</v>
      </c>
    </row>
    <row r="182" spans="1:14" ht="18.75" customHeight="1" x14ac:dyDescent="0.25">
      <c r="A182" s="4" t="str">
        <f t="shared" si="2"/>
        <v>32301M31T</v>
      </c>
      <c r="B182" s="4">
        <v>323</v>
      </c>
      <c r="C182" s="4" t="s">
        <v>334</v>
      </c>
      <c r="D182" s="4" t="s">
        <v>335</v>
      </c>
      <c r="E182" s="5">
        <v>4780.26</v>
      </c>
      <c r="F182" s="5">
        <v>3538539.6623999998</v>
      </c>
      <c r="G182" s="5">
        <v>3625722.7240974898</v>
      </c>
      <c r="H182" s="6">
        <v>-2.40457057342102E-2</v>
      </c>
      <c r="I182" s="5">
        <v>-87183.061697487297</v>
      </c>
      <c r="J182" s="5">
        <v>740.24</v>
      </c>
      <c r="K182" s="5">
        <v>758.47814221349597</v>
      </c>
      <c r="L182" s="5">
        <v>740.24</v>
      </c>
      <c r="M182" s="55" t="s">
        <v>4291</v>
      </c>
      <c r="N182" s="60" t="s">
        <v>4286</v>
      </c>
    </row>
    <row r="183" spans="1:14" ht="18.75" customHeight="1" x14ac:dyDescent="0.25">
      <c r="A183" s="4" t="str">
        <f t="shared" si="2"/>
        <v>32401M32Z</v>
      </c>
      <c r="B183" s="4">
        <v>324</v>
      </c>
      <c r="C183" s="4" t="s">
        <v>336</v>
      </c>
      <c r="D183" s="4" t="s">
        <v>337</v>
      </c>
      <c r="E183" s="5">
        <v>67071.600000000006</v>
      </c>
      <c r="F183" s="5">
        <v>50268822.767999999</v>
      </c>
      <c r="G183" s="5">
        <v>46959569.595874503</v>
      </c>
      <c r="H183" s="6">
        <v>7.04702619850293E-2</v>
      </c>
      <c r="I183" s="5">
        <v>3309253.1721254899</v>
      </c>
      <c r="J183" s="5">
        <v>749.48</v>
      </c>
      <c r="K183" s="5">
        <v>700.14088818329196</v>
      </c>
      <c r="L183" s="5">
        <v>749.48</v>
      </c>
      <c r="M183" s="55" t="s">
        <v>4285</v>
      </c>
      <c r="N183" s="60" t="s">
        <v>4287</v>
      </c>
    </row>
    <row r="184" spans="1:14" ht="18.75" customHeight="1" x14ac:dyDescent="0.25">
      <c r="A184" s="4" t="str">
        <f t="shared" si="2"/>
        <v>32501M331</v>
      </c>
      <c r="B184" s="4">
        <v>325</v>
      </c>
      <c r="C184" s="4" t="s">
        <v>338</v>
      </c>
      <c r="D184" s="4" t="s">
        <v>339</v>
      </c>
      <c r="E184" s="5">
        <v>776.46</v>
      </c>
      <c r="F184" s="5">
        <v>557792.00509999995</v>
      </c>
      <c r="G184" s="5">
        <v>626369.06415029604</v>
      </c>
      <c r="H184" s="6">
        <v>-0.10948347064892899</v>
      </c>
      <c r="I184" s="5">
        <v>-68577.059050296302</v>
      </c>
      <c r="J184" s="5">
        <v>718.37828748422305</v>
      </c>
      <c r="K184" s="5">
        <v>806.69843153581201</v>
      </c>
      <c r="L184" s="5">
        <v>699.95</v>
      </c>
      <c r="M184" s="55" t="s">
        <v>4291</v>
      </c>
      <c r="N184" s="60" t="s">
        <v>4286</v>
      </c>
    </row>
    <row r="185" spans="1:14" ht="18.75" customHeight="1" x14ac:dyDescent="0.25">
      <c r="A185" s="4" t="str">
        <f t="shared" si="2"/>
        <v>32901M34Z</v>
      </c>
      <c r="B185" s="4">
        <v>329</v>
      </c>
      <c r="C185" s="4" t="s">
        <v>340</v>
      </c>
      <c r="D185" s="4" t="s">
        <v>341</v>
      </c>
      <c r="E185" s="5">
        <v>30765.21</v>
      </c>
      <c r="F185" s="5">
        <v>106692373.26369999</v>
      </c>
      <c r="G185" s="5">
        <v>107136928.543611</v>
      </c>
      <c r="H185" s="6">
        <v>-4.1494122143868103E-3</v>
      </c>
      <c r="I185" s="5">
        <v>-444555.279910743</v>
      </c>
      <c r="J185" s="5">
        <v>3467.9553061298798</v>
      </c>
      <c r="K185" s="5">
        <v>3482.4052409722099</v>
      </c>
      <c r="L185" s="5">
        <v>3327.17</v>
      </c>
      <c r="M185" s="55" t="s">
        <v>4291</v>
      </c>
      <c r="N185" s="60" t="s">
        <v>4286</v>
      </c>
    </row>
    <row r="186" spans="1:14" ht="18.75" customHeight="1" x14ac:dyDescent="0.25">
      <c r="A186" s="4" t="str">
        <f t="shared" si="2"/>
        <v>33001M35Z</v>
      </c>
      <c r="B186" s="4">
        <v>330</v>
      </c>
      <c r="C186" s="4" t="s">
        <v>342</v>
      </c>
      <c r="D186" s="4" t="s">
        <v>343</v>
      </c>
      <c r="E186" s="5">
        <v>7873.44</v>
      </c>
      <c r="F186" s="5">
        <v>18019679.974199999</v>
      </c>
      <c r="G186" s="5">
        <v>16804844.395266999</v>
      </c>
      <c r="H186" s="6">
        <v>7.2290796056114298E-2</v>
      </c>
      <c r="I186" s="5">
        <v>1214835.5789329801</v>
      </c>
      <c r="J186" s="5">
        <v>2288.6667040328002</v>
      </c>
      <c r="K186" s="5">
        <v>2134.3713034286202</v>
      </c>
      <c r="L186" s="5">
        <v>2145.9299999999998</v>
      </c>
      <c r="M186" s="55" t="s">
        <v>4291</v>
      </c>
      <c r="N186" s="60" t="s">
        <v>4286</v>
      </c>
    </row>
    <row r="187" spans="1:14" ht="18.75" customHeight="1" x14ac:dyDescent="0.25">
      <c r="A187" s="4" t="str">
        <f t="shared" si="2"/>
        <v>33101M36E</v>
      </c>
      <c r="B187" s="4">
        <v>331</v>
      </c>
      <c r="C187" s="4" t="s">
        <v>344</v>
      </c>
      <c r="D187" s="4" t="s">
        <v>345</v>
      </c>
      <c r="E187" s="5">
        <v>3938.27</v>
      </c>
      <c r="F187" s="5">
        <v>2835908.8443</v>
      </c>
      <c r="G187" s="5">
        <v>3485349.3380257902</v>
      </c>
      <c r="H187" s="6">
        <v>-0.18633440460050299</v>
      </c>
      <c r="I187" s="5">
        <v>-649440.49372579402</v>
      </c>
      <c r="J187" s="5">
        <v>720.09</v>
      </c>
      <c r="K187" s="5">
        <v>884.99502015499104</v>
      </c>
      <c r="L187" s="5">
        <v>720.09</v>
      </c>
      <c r="M187" s="55" t="s">
        <v>4291</v>
      </c>
      <c r="N187" s="60" t="s">
        <v>4287</v>
      </c>
    </row>
    <row r="188" spans="1:14" ht="18.75" customHeight="1" x14ac:dyDescent="0.25">
      <c r="A188" s="4" t="str">
        <f t="shared" si="2"/>
        <v>33201M37E</v>
      </c>
      <c r="B188" s="4">
        <v>332</v>
      </c>
      <c r="C188" s="4" t="s">
        <v>346</v>
      </c>
      <c r="D188" s="4" t="s">
        <v>347</v>
      </c>
      <c r="E188" s="5">
        <v>3209.79</v>
      </c>
      <c r="F188" s="5">
        <v>2185513.9131</v>
      </c>
      <c r="G188" s="5">
        <v>2923449.4095127801</v>
      </c>
      <c r="H188" s="6">
        <v>-0.25241945149164102</v>
      </c>
      <c r="I188" s="5">
        <v>-737935.49641277699</v>
      </c>
      <c r="J188" s="5">
        <v>680.89</v>
      </c>
      <c r="K188" s="5">
        <v>910.79148776486204</v>
      </c>
      <c r="L188" s="5">
        <v>680.89</v>
      </c>
      <c r="M188" s="55" t="s">
        <v>4291</v>
      </c>
      <c r="N188" s="60" t="s">
        <v>4292</v>
      </c>
    </row>
    <row r="189" spans="1:14" ht="18.75" customHeight="1" x14ac:dyDescent="0.25">
      <c r="A189" s="4" t="str">
        <f t="shared" si="2"/>
        <v>33301M04T</v>
      </c>
      <c r="B189" s="4">
        <v>333</v>
      </c>
      <c r="C189" s="4" t="s">
        <v>348</v>
      </c>
      <c r="D189" s="4" t="s">
        <v>349</v>
      </c>
      <c r="E189" s="5">
        <v>1499.86</v>
      </c>
      <c r="F189" s="5">
        <v>810329.36219999997</v>
      </c>
      <c r="G189" s="5">
        <v>1048710.8233169401</v>
      </c>
      <c r="H189" s="6">
        <v>-0.227309050137359</v>
      </c>
      <c r="I189" s="5">
        <v>-238381.46111694199</v>
      </c>
      <c r="J189" s="5">
        <v>540.27</v>
      </c>
      <c r="K189" s="5">
        <v>699.20580808671605</v>
      </c>
      <c r="L189" s="5">
        <v>540.27</v>
      </c>
      <c r="M189" s="55" t="s">
        <v>4289</v>
      </c>
      <c r="N189" s="60" t="s">
        <v>4286</v>
      </c>
    </row>
    <row r="190" spans="1:14" ht="18.75" customHeight="1" x14ac:dyDescent="0.25">
      <c r="A190" s="4" t="str">
        <f t="shared" si="2"/>
        <v>33401M15T</v>
      </c>
      <c r="B190" s="4">
        <v>334</v>
      </c>
      <c r="C190" s="4" t="s">
        <v>350</v>
      </c>
      <c r="D190" s="4" t="s">
        <v>351</v>
      </c>
      <c r="E190" s="5">
        <v>4823.5</v>
      </c>
      <c r="F190" s="5">
        <v>3451841.3050000002</v>
      </c>
      <c r="G190" s="5">
        <v>3690868.06271039</v>
      </c>
      <c r="H190" s="6">
        <v>-6.4761664098840002E-2</v>
      </c>
      <c r="I190" s="5">
        <v>-239026.757710387</v>
      </c>
      <c r="J190" s="5">
        <v>715.63</v>
      </c>
      <c r="K190" s="5">
        <v>765.18462998038501</v>
      </c>
      <c r="L190" s="5">
        <v>715.63</v>
      </c>
      <c r="M190" s="55" t="s">
        <v>4291</v>
      </c>
      <c r="N190" s="60" t="s">
        <v>4286</v>
      </c>
    </row>
    <row r="191" spans="1:14" ht="18.75" customHeight="1" x14ac:dyDescent="0.25">
      <c r="A191" s="4" t="str">
        <f t="shared" si="2"/>
        <v>33501M16T</v>
      </c>
      <c r="B191" s="4">
        <v>335</v>
      </c>
      <c r="C191" s="4" t="s">
        <v>352</v>
      </c>
      <c r="D191" s="4" t="s">
        <v>353</v>
      </c>
      <c r="E191" s="5">
        <v>13849.63</v>
      </c>
      <c r="F191" s="5">
        <v>11105879.8007</v>
      </c>
      <c r="G191" s="5">
        <v>11006763.0890298</v>
      </c>
      <c r="H191" s="6">
        <v>9.0050735959792405E-3</v>
      </c>
      <c r="I191" s="5">
        <v>99116.711670219898</v>
      </c>
      <c r="J191" s="5">
        <v>801.89</v>
      </c>
      <c r="K191" s="5">
        <v>794.73336753615695</v>
      </c>
      <c r="L191" s="5">
        <v>801.89</v>
      </c>
      <c r="M191" s="55" t="s">
        <v>4291</v>
      </c>
      <c r="N191" s="60" t="s">
        <v>4286</v>
      </c>
    </row>
    <row r="192" spans="1:14" ht="18.75" customHeight="1" x14ac:dyDescent="0.25">
      <c r="A192" s="4" t="str">
        <f t="shared" si="2"/>
        <v>33601M18T</v>
      </c>
      <c r="B192" s="4">
        <v>336</v>
      </c>
      <c r="C192" s="4" t="s">
        <v>354</v>
      </c>
      <c r="D192" s="4" t="s">
        <v>355</v>
      </c>
      <c r="E192" s="5">
        <v>1171.8</v>
      </c>
      <c r="F192" s="5">
        <v>954642.02399999998</v>
      </c>
      <c r="G192" s="5">
        <v>882832.29515046498</v>
      </c>
      <c r="H192" s="6">
        <v>8.1340169864647399E-2</v>
      </c>
      <c r="I192" s="5">
        <v>71809.728849535299</v>
      </c>
      <c r="J192" s="5">
        <v>814.68</v>
      </c>
      <c r="K192" s="5">
        <v>753.39844269539503</v>
      </c>
      <c r="L192" s="5">
        <v>814.68</v>
      </c>
      <c r="M192" s="55" t="s">
        <v>4288</v>
      </c>
      <c r="N192" s="60" t="s">
        <v>4287</v>
      </c>
    </row>
    <row r="193" spans="1:14" ht="18.75" customHeight="1" x14ac:dyDescent="0.25">
      <c r="A193" s="4" t="str">
        <f t="shared" si="2"/>
        <v>33701M21T</v>
      </c>
      <c r="B193" s="4">
        <v>337</v>
      </c>
      <c r="C193" s="4" t="s">
        <v>356</v>
      </c>
      <c r="D193" s="4" t="s">
        <v>357</v>
      </c>
      <c r="E193" s="5">
        <v>48860.59</v>
      </c>
      <c r="F193" s="5">
        <v>19768994.714000002</v>
      </c>
      <c r="G193" s="5">
        <v>15679667.8024438</v>
      </c>
      <c r="H193" s="6">
        <v>0.26080443559645</v>
      </c>
      <c r="I193" s="5">
        <v>4089326.9115561899</v>
      </c>
      <c r="J193" s="5">
        <v>404.6</v>
      </c>
      <c r="K193" s="5">
        <v>320.90623143199502</v>
      </c>
      <c r="L193" s="5">
        <v>404.6</v>
      </c>
      <c r="M193" s="55" t="s">
        <v>4285</v>
      </c>
      <c r="N193" s="60" t="s">
        <v>4286</v>
      </c>
    </row>
    <row r="194" spans="1:14" ht="18.75" customHeight="1" x14ac:dyDescent="0.25">
      <c r="A194" s="4" t="str">
        <f t="shared" si="2"/>
        <v>33801M34T</v>
      </c>
      <c r="B194" s="4">
        <v>338</v>
      </c>
      <c r="C194" s="4" t="s">
        <v>358</v>
      </c>
      <c r="D194" s="4" t="s">
        <v>359</v>
      </c>
      <c r="E194" s="5">
        <v>15779.33</v>
      </c>
      <c r="F194" s="5">
        <v>8951771.7022999991</v>
      </c>
      <c r="G194" s="5">
        <v>9825570.5764028206</v>
      </c>
      <c r="H194" s="6">
        <v>-8.8931107594030195E-2</v>
      </c>
      <c r="I194" s="5">
        <v>-873798.87410281599</v>
      </c>
      <c r="J194" s="5">
        <v>567.30999999999995</v>
      </c>
      <c r="K194" s="5">
        <v>622.68617085787696</v>
      </c>
      <c r="L194" s="5">
        <v>567.30999999999995</v>
      </c>
      <c r="M194" s="55" t="s">
        <v>4291</v>
      </c>
      <c r="N194" s="60" t="s">
        <v>4286</v>
      </c>
    </row>
    <row r="195" spans="1:14" ht="18.75" customHeight="1" x14ac:dyDescent="0.25">
      <c r="A195" s="4" t="str">
        <f t="shared" si="2"/>
        <v>33901M35T</v>
      </c>
      <c r="B195" s="4">
        <v>339</v>
      </c>
      <c r="C195" s="4" t="s">
        <v>360</v>
      </c>
      <c r="D195" s="4" t="s">
        <v>361</v>
      </c>
      <c r="E195" s="5">
        <v>10218.67</v>
      </c>
      <c r="F195" s="5">
        <v>5547613.7562999995</v>
      </c>
      <c r="G195" s="5">
        <v>6299657.7309831996</v>
      </c>
      <c r="H195" s="6">
        <v>-0.119378545120708</v>
      </c>
      <c r="I195" s="5">
        <v>-752043.97468319605</v>
      </c>
      <c r="J195" s="5">
        <v>542.89</v>
      </c>
      <c r="K195" s="5">
        <v>616.48509355749798</v>
      </c>
      <c r="L195" s="5">
        <v>542.89</v>
      </c>
      <c r="M195" s="55" t="s">
        <v>4291</v>
      </c>
      <c r="N195" s="60" t="s">
        <v>4286</v>
      </c>
    </row>
    <row r="196" spans="1:14" ht="18.75" customHeight="1" x14ac:dyDescent="0.25">
      <c r="A196" s="4" t="str">
        <f t="shared" si="2"/>
        <v>34001M381</v>
      </c>
      <c r="B196" s="4">
        <v>340</v>
      </c>
      <c r="C196" s="4" t="s">
        <v>362</v>
      </c>
      <c r="D196" s="4" t="s">
        <v>363</v>
      </c>
      <c r="E196" s="5">
        <v>387.48</v>
      </c>
      <c r="F196" s="5">
        <v>403296.88280000002</v>
      </c>
      <c r="G196" s="5">
        <v>401962.51828400098</v>
      </c>
      <c r="H196" s="6">
        <v>3.3196242318696001E-3</v>
      </c>
      <c r="I196" s="5">
        <v>1334.36451599887</v>
      </c>
      <c r="J196" s="5">
        <v>1040.8198688964601</v>
      </c>
      <c r="K196" s="5">
        <v>1037.37616982554</v>
      </c>
      <c r="L196" s="5">
        <v>1032.01</v>
      </c>
      <c r="M196" s="55" t="s">
        <v>4285</v>
      </c>
      <c r="N196" s="60" t="s">
        <v>4287</v>
      </c>
    </row>
    <row r="197" spans="1:14" ht="18.75" customHeight="1" x14ac:dyDescent="0.25">
      <c r="A197" s="4" t="str">
        <f t="shared" si="2"/>
        <v>34401M391</v>
      </c>
      <c r="B197" s="4">
        <v>344</v>
      </c>
      <c r="C197" s="4" t="s">
        <v>364</v>
      </c>
      <c r="D197" s="4" t="s">
        <v>365</v>
      </c>
      <c r="E197" s="5">
        <v>711.58</v>
      </c>
      <c r="F197" s="5">
        <v>826345.85979999998</v>
      </c>
      <c r="G197" s="5">
        <v>718541.82798574795</v>
      </c>
      <c r="H197" s="6">
        <v>0.15003167194379399</v>
      </c>
      <c r="I197" s="5">
        <v>107804.031814252</v>
      </c>
      <c r="J197" s="5">
        <v>1161.2831442705001</v>
      </c>
      <c r="K197" s="5">
        <v>1009.78361953083</v>
      </c>
      <c r="L197" s="5">
        <v>1132.3599999999999</v>
      </c>
      <c r="M197" s="55" t="s">
        <v>4291</v>
      </c>
      <c r="N197" s="60" t="s">
        <v>4290</v>
      </c>
    </row>
    <row r="198" spans="1:14" ht="18.75" customHeight="1" x14ac:dyDescent="0.25">
      <c r="A198" s="4" t="str">
        <f t="shared" si="2"/>
        <v>34501M392</v>
      </c>
      <c r="B198" s="4">
        <v>345</v>
      </c>
      <c r="C198" s="4" t="s">
        <v>366</v>
      </c>
      <c r="D198" s="4" t="s">
        <v>367</v>
      </c>
      <c r="E198" s="5">
        <v>120.22</v>
      </c>
      <c r="F198" s="5">
        <v>246931.00159999999</v>
      </c>
      <c r="G198" s="5">
        <v>216343.069195602</v>
      </c>
      <c r="H198" s="6">
        <v>0.141386236767964</v>
      </c>
      <c r="I198" s="5">
        <v>30587.932404397601</v>
      </c>
      <c r="J198" s="5">
        <v>2053.9926933954398</v>
      </c>
      <c r="K198" s="5">
        <v>1799.5597171485799</v>
      </c>
      <c r="L198" s="5">
        <v>2019</v>
      </c>
      <c r="M198" s="55" t="s">
        <v>4285</v>
      </c>
      <c r="N198" s="60" t="s">
        <v>4286</v>
      </c>
    </row>
    <row r="199" spans="1:14" ht="18.75" customHeight="1" x14ac:dyDescent="0.25">
      <c r="A199" s="4" t="str">
        <f t="shared" si="2"/>
        <v>41002C021</v>
      </c>
      <c r="B199" s="4">
        <v>410</v>
      </c>
      <c r="C199" s="4" t="s">
        <v>368</v>
      </c>
      <c r="D199" s="4" t="s">
        <v>369</v>
      </c>
      <c r="E199" s="5">
        <v>9564.36</v>
      </c>
      <c r="F199" s="5">
        <v>23428594.658399999</v>
      </c>
      <c r="G199" s="5">
        <v>25642637.319301501</v>
      </c>
      <c r="H199" s="6">
        <v>-8.6342236694778501E-2</v>
      </c>
      <c r="I199" s="5">
        <v>-2214042.6609014901</v>
      </c>
      <c r="J199" s="5">
        <v>2449.5726487083298</v>
      </c>
      <c r="K199" s="5">
        <v>2681.0614948937</v>
      </c>
      <c r="L199" s="5">
        <v>2435</v>
      </c>
      <c r="M199" s="55" t="s">
        <v>4285</v>
      </c>
      <c r="N199" s="60" t="s">
        <v>4286</v>
      </c>
    </row>
    <row r="200" spans="1:14" ht="18.75" customHeight="1" x14ac:dyDescent="0.25">
      <c r="A200" s="4" t="str">
        <f t="shared" si="2"/>
        <v>41102C022</v>
      </c>
      <c r="B200" s="4">
        <v>411</v>
      </c>
      <c r="C200" s="4" t="s">
        <v>370</v>
      </c>
      <c r="D200" s="4" t="s">
        <v>371</v>
      </c>
      <c r="E200" s="5">
        <v>235.23</v>
      </c>
      <c r="F200" s="5">
        <v>1068153.3643</v>
      </c>
      <c r="G200" s="5">
        <v>1073375.04387225</v>
      </c>
      <c r="H200" s="6">
        <v>-4.8647298090830297E-3</v>
      </c>
      <c r="I200" s="5">
        <v>-5221.6795722511597</v>
      </c>
      <c r="J200" s="5">
        <v>4540.8891905794299</v>
      </c>
      <c r="K200" s="5">
        <v>4563.0873777675097</v>
      </c>
      <c r="L200" s="5">
        <v>4255.96</v>
      </c>
      <c r="M200" s="55" t="s">
        <v>4289</v>
      </c>
      <c r="N200" s="60" t="s">
        <v>4286</v>
      </c>
    </row>
    <row r="201" spans="1:14" ht="18.75" customHeight="1" x14ac:dyDescent="0.25">
      <c r="A201" s="4" t="str">
        <f t="shared" si="2"/>
        <v>41402C02J</v>
      </c>
      <c r="B201" s="4">
        <v>414</v>
      </c>
      <c r="C201" s="4" t="s">
        <v>372</v>
      </c>
      <c r="D201" s="4" t="s">
        <v>373</v>
      </c>
      <c r="E201" s="5">
        <v>8077.37</v>
      </c>
      <c r="F201" s="5">
        <v>19668395.949999999</v>
      </c>
      <c r="G201" s="5">
        <v>18003042.3927259</v>
      </c>
      <c r="H201" s="6">
        <v>9.25040068753578E-2</v>
      </c>
      <c r="I201" s="5">
        <v>1665353.5572740801</v>
      </c>
      <c r="J201" s="5">
        <v>2435</v>
      </c>
      <c r="K201" s="5">
        <v>2228.8247774617098</v>
      </c>
      <c r="L201" s="5">
        <v>2435</v>
      </c>
      <c r="M201" s="55" t="s">
        <v>4289</v>
      </c>
      <c r="N201" s="60" t="s">
        <v>4287</v>
      </c>
    </row>
    <row r="202" spans="1:14" ht="18.75" customHeight="1" x14ac:dyDescent="0.25">
      <c r="A202" s="4" t="str">
        <f t="shared" si="2"/>
        <v>41502C031</v>
      </c>
      <c r="B202" s="4">
        <v>415</v>
      </c>
      <c r="C202" s="4" t="s">
        <v>374</v>
      </c>
      <c r="D202" s="4" t="s">
        <v>375</v>
      </c>
      <c r="E202" s="5">
        <v>3126.55</v>
      </c>
      <c r="F202" s="5">
        <v>6914327.0559999999</v>
      </c>
      <c r="G202" s="5">
        <v>8069907.2365184296</v>
      </c>
      <c r="H202" s="6">
        <v>-0.14319621609640401</v>
      </c>
      <c r="I202" s="5">
        <v>-1155580.18051843</v>
      </c>
      <c r="J202" s="5">
        <v>2211.4877599910501</v>
      </c>
      <c r="K202" s="5">
        <v>2581.0900949987799</v>
      </c>
      <c r="L202" s="5">
        <v>2164.96</v>
      </c>
      <c r="M202" s="55" t="s">
        <v>4291</v>
      </c>
      <c r="N202" s="60" t="s">
        <v>4286</v>
      </c>
    </row>
    <row r="203" spans="1:14" ht="18.75" customHeight="1" x14ac:dyDescent="0.25">
      <c r="A203" s="4" t="str">
        <f t="shared" si="2"/>
        <v>41602C032</v>
      </c>
      <c r="B203" s="4">
        <v>416</v>
      </c>
      <c r="C203" s="4" t="s">
        <v>376</v>
      </c>
      <c r="D203" s="4" t="s">
        <v>377</v>
      </c>
      <c r="E203" s="5">
        <v>439.34</v>
      </c>
      <c r="F203" s="5">
        <v>2099797.6206</v>
      </c>
      <c r="G203" s="5">
        <v>2116764.2759098802</v>
      </c>
      <c r="H203" s="6">
        <v>-8.0153730403371704E-3</v>
      </c>
      <c r="I203" s="5">
        <v>-16966.6553098769</v>
      </c>
      <c r="J203" s="5">
        <v>4779.4364742568396</v>
      </c>
      <c r="K203" s="5">
        <v>4818.0549822685798</v>
      </c>
      <c r="L203" s="5">
        <v>4716.0600000000004</v>
      </c>
      <c r="M203" s="55" t="s">
        <v>4291</v>
      </c>
      <c r="N203" s="60" t="s">
        <v>4286</v>
      </c>
    </row>
    <row r="204" spans="1:14" ht="18.75" customHeight="1" x14ac:dyDescent="0.25">
      <c r="A204" s="4" t="str">
        <f t="shared" si="2"/>
        <v>41702C033</v>
      </c>
      <c r="B204" s="4">
        <v>417</v>
      </c>
      <c r="C204" s="4" t="s">
        <v>378</v>
      </c>
      <c r="D204" s="4" t="s">
        <v>379</v>
      </c>
      <c r="E204" s="5">
        <v>100.75</v>
      </c>
      <c r="F204" s="5">
        <v>905988.85</v>
      </c>
      <c r="G204" s="5">
        <v>807560.28860793705</v>
      </c>
      <c r="H204" s="6">
        <v>0.12188385533634</v>
      </c>
      <c r="I204" s="5">
        <v>98428.561392062693</v>
      </c>
      <c r="J204" s="5">
        <v>8992.4451612903194</v>
      </c>
      <c r="K204" s="5">
        <v>8015.4867355626502</v>
      </c>
      <c r="L204" s="5">
        <v>8750.32</v>
      </c>
      <c r="M204" s="55" t="s">
        <v>4285</v>
      </c>
      <c r="N204" s="60" t="s">
        <v>4286</v>
      </c>
    </row>
    <row r="205" spans="1:14" ht="18.75" customHeight="1" x14ac:dyDescent="0.25">
      <c r="A205" s="4" t="str">
        <f t="shared" si="2"/>
        <v>41902C03J</v>
      </c>
      <c r="B205" s="4">
        <v>419</v>
      </c>
      <c r="C205" s="4" t="s">
        <v>380</v>
      </c>
      <c r="D205" s="4" t="s">
        <v>381</v>
      </c>
      <c r="E205" s="5">
        <v>608.58000000000004</v>
      </c>
      <c r="F205" s="5">
        <v>1317551.3568</v>
      </c>
      <c r="G205" s="5">
        <v>1233021.3119787199</v>
      </c>
      <c r="H205" s="6">
        <v>6.8555217983727199E-2</v>
      </c>
      <c r="I205" s="5">
        <v>84530.044821282398</v>
      </c>
      <c r="J205" s="5">
        <v>2164.96</v>
      </c>
      <c r="K205" s="5">
        <v>2026.06282161543</v>
      </c>
      <c r="L205" s="5">
        <v>2164.96</v>
      </c>
      <c r="M205" s="55" t="s">
        <v>4289</v>
      </c>
      <c r="N205" s="60" t="s">
        <v>4290</v>
      </c>
    </row>
    <row r="206" spans="1:14" ht="18.75" customHeight="1" x14ac:dyDescent="0.25">
      <c r="A206" s="4" t="str">
        <f t="shared" si="2"/>
        <v>42002C051</v>
      </c>
      <c r="B206" s="4">
        <v>420</v>
      </c>
      <c r="C206" s="4" t="s">
        <v>382</v>
      </c>
      <c r="D206" s="4" t="s">
        <v>383</v>
      </c>
      <c r="E206" s="5">
        <v>18842.57</v>
      </c>
      <c r="F206" s="5">
        <v>23612733.5569801</v>
      </c>
      <c r="G206" s="5">
        <v>29803662.8273216</v>
      </c>
      <c r="H206" s="6">
        <v>-0.20772377228298899</v>
      </c>
      <c r="I206" s="5">
        <v>-6190929.2703415602</v>
      </c>
      <c r="J206" s="5">
        <v>1253.15886086559</v>
      </c>
      <c r="K206" s="5">
        <v>1581.71962886812</v>
      </c>
      <c r="L206" s="5">
        <v>1253.7</v>
      </c>
      <c r="M206" s="55" t="s">
        <v>4289</v>
      </c>
      <c r="N206" s="60" t="s">
        <v>4286</v>
      </c>
    </row>
    <row r="207" spans="1:14" ht="18.75" customHeight="1" x14ac:dyDescent="0.25">
      <c r="A207" s="4" t="str">
        <f t="shared" ref="A207:A270" si="3">CONCATENATE(B207,C207)</f>
        <v>42102C052</v>
      </c>
      <c r="B207" s="4">
        <v>421</v>
      </c>
      <c r="C207" s="4" t="s">
        <v>384</v>
      </c>
      <c r="D207" s="4" t="s">
        <v>385</v>
      </c>
      <c r="E207" s="5">
        <v>275.49</v>
      </c>
      <c r="F207" s="5">
        <v>1002837.08736726</v>
      </c>
      <c r="G207" s="5">
        <v>1237441.6952805</v>
      </c>
      <c r="H207" s="6">
        <v>-0.189588413585871</v>
      </c>
      <c r="I207" s="5">
        <v>-234604.60791324</v>
      </c>
      <c r="J207" s="5">
        <v>3640.1941535709502</v>
      </c>
      <c r="K207" s="5">
        <v>4491.7844396547998</v>
      </c>
      <c r="L207" s="5">
        <v>3612.45</v>
      </c>
      <c r="M207" s="55" t="s">
        <v>4285</v>
      </c>
      <c r="N207" s="60" t="s">
        <v>4290</v>
      </c>
    </row>
    <row r="208" spans="1:14" ht="18.75" customHeight="1" x14ac:dyDescent="0.25">
      <c r="A208" s="4" t="str">
        <f t="shared" si="3"/>
        <v>42402C05J</v>
      </c>
      <c r="B208" s="4">
        <v>424</v>
      </c>
      <c r="C208" s="4" t="s">
        <v>386</v>
      </c>
      <c r="D208" s="4" t="s">
        <v>387</v>
      </c>
      <c r="E208" s="5">
        <v>205549.45</v>
      </c>
      <c r="F208" s="5">
        <v>256538031.137665</v>
      </c>
      <c r="G208" s="5">
        <v>281729133.44318002</v>
      </c>
      <c r="H208" s="6">
        <v>-8.94160358839685E-2</v>
      </c>
      <c r="I208" s="5">
        <v>-25191102.305514701</v>
      </c>
      <c r="J208" s="5">
        <v>1248.0599249361401</v>
      </c>
      <c r="K208" s="5">
        <v>1370.6148736626601</v>
      </c>
      <c r="L208" s="5">
        <v>1253.7</v>
      </c>
      <c r="M208" s="55" t="s">
        <v>4285</v>
      </c>
      <c r="N208" s="60" t="s">
        <v>4286</v>
      </c>
    </row>
    <row r="209" spans="1:14" ht="18.75" customHeight="1" x14ac:dyDescent="0.25">
      <c r="A209" s="4" t="str">
        <f t="shared" si="3"/>
        <v>42502C061</v>
      </c>
      <c r="B209" s="4">
        <v>425</v>
      </c>
      <c r="C209" s="4" t="s">
        <v>388</v>
      </c>
      <c r="D209" s="4" t="s">
        <v>389</v>
      </c>
      <c r="E209" s="5">
        <v>435.89</v>
      </c>
      <c r="F209" s="5">
        <v>511008.46649999998</v>
      </c>
      <c r="G209" s="5">
        <v>673332.27782270696</v>
      </c>
      <c r="H209" s="6">
        <v>-0.24107534521826099</v>
      </c>
      <c r="I209" s="5">
        <v>-162323.81132270701</v>
      </c>
      <c r="J209" s="5">
        <v>1172.3335394250801</v>
      </c>
      <c r="K209" s="5">
        <v>1544.72981216065</v>
      </c>
      <c r="L209" s="5">
        <v>1074.45</v>
      </c>
      <c r="M209" s="55" t="s">
        <v>4291</v>
      </c>
      <c r="N209" s="60" t="s">
        <v>4292</v>
      </c>
    </row>
    <row r="210" spans="1:14" ht="18.75" customHeight="1" x14ac:dyDescent="0.25">
      <c r="A210" s="4" t="str">
        <f t="shared" si="3"/>
        <v>42902C06J</v>
      </c>
      <c r="B210" s="4">
        <v>429</v>
      </c>
      <c r="C210" s="4" t="s">
        <v>390</v>
      </c>
      <c r="D210" s="4" t="s">
        <v>391</v>
      </c>
      <c r="E210" s="5">
        <v>465.07</v>
      </c>
      <c r="F210" s="5">
        <v>499694.46149999998</v>
      </c>
      <c r="G210" s="5">
        <v>542734.02843389905</v>
      </c>
      <c r="H210" s="6">
        <v>-7.9301397515266506E-2</v>
      </c>
      <c r="I210" s="5">
        <v>-43039.566933898503</v>
      </c>
      <c r="J210" s="5">
        <v>1074.45</v>
      </c>
      <c r="K210" s="5">
        <v>1166.99427706345</v>
      </c>
      <c r="L210" s="5">
        <v>1074.45</v>
      </c>
      <c r="M210" s="55" t="s">
        <v>4289</v>
      </c>
      <c r="N210" s="60" t="s">
        <v>4286</v>
      </c>
    </row>
    <row r="211" spans="1:14" ht="18.75" customHeight="1" x14ac:dyDescent="0.25">
      <c r="A211" s="4" t="str">
        <f t="shared" si="3"/>
        <v>43002C071</v>
      </c>
      <c r="B211" s="4">
        <v>430</v>
      </c>
      <c r="C211" s="4" t="s">
        <v>392</v>
      </c>
      <c r="D211" s="4" t="s">
        <v>393</v>
      </c>
      <c r="E211" s="5">
        <v>727.98</v>
      </c>
      <c r="F211" s="5">
        <v>658250.09939999995</v>
      </c>
      <c r="G211" s="5">
        <v>1179625.1036185001</v>
      </c>
      <c r="H211" s="6">
        <v>-0.44198364600683898</v>
      </c>
      <c r="I211" s="5">
        <v>-521375.00421849999</v>
      </c>
      <c r="J211" s="5">
        <v>904.214538036759</v>
      </c>
      <c r="K211" s="5">
        <v>1620.4086700438199</v>
      </c>
      <c r="L211" s="5">
        <v>836.03</v>
      </c>
      <c r="M211" s="55" t="s">
        <v>4291</v>
      </c>
      <c r="N211" s="60" t="s">
        <v>4290</v>
      </c>
    </row>
    <row r="212" spans="1:14" ht="18.75" customHeight="1" x14ac:dyDescent="0.25">
      <c r="A212" s="4" t="str">
        <f t="shared" si="3"/>
        <v>43402C07J</v>
      </c>
      <c r="B212" s="4">
        <v>434</v>
      </c>
      <c r="C212" s="4" t="s">
        <v>394</v>
      </c>
      <c r="D212" s="4" t="s">
        <v>395</v>
      </c>
      <c r="E212" s="5">
        <v>3021.22</v>
      </c>
      <c r="F212" s="5">
        <v>2525830.5565999998</v>
      </c>
      <c r="G212" s="5">
        <v>2475082.2577509298</v>
      </c>
      <c r="H212" s="6">
        <v>2.0503681722153999E-2</v>
      </c>
      <c r="I212" s="5">
        <v>50748.298849075603</v>
      </c>
      <c r="J212" s="5">
        <v>836.03</v>
      </c>
      <c r="K212" s="5">
        <v>819.23271319232799</v>
      </c>
      <c r="L212" s="5">
        <v>836.03</v>
      </c>
      <c r="M212" s="55" t="s">
        <v>4289</v>
      </c>
      <c r="N212" s="60" t="s">
        <v>4286</v>
      </c>
    </row>
    <row r="213" spans="1:14" ht="18.75" customHeight="1" x14ac:dyDescent="0.25">
      <c r="A213" s="4" t="str">
        <f t="shared" si="3"/>
        <v>43502C081</v>
      </c>
      <c r="B213" s="4">
        <v>435</v>
      </c>
      <c r="C213" s="4" t="s">
        <v>396</v>
      </c>
      <c r="D213" s="4" t="s">
        <v>397</v>
      </c>
      <c r="E213" s="5">
        <v>5126.7299999999996</v>
      </c>
      <c r="F213" s="5">
        <v>6026870.8794999998</v>
      </c>
      <c r="G213" s="5">
        <v>8328117.2169508198</v>
      </c>
      <c r="H213" s="6">
        <v>-0.27632252014500103</v>
      </c>
      <c r="I213" s="5">
        <v>-2301246.33745082</v>
      </c>
      <c r="J213" s="5">
        <v>1175.5779765074401</v>
      </c>
      <c r="K213" s="5">
        <v>1624.4501303854199</v>
      </c>
      <c r="L213" s="5">
        <v>1129.21</v>
      </c>
      <c r="M213" s="55" t="s">
        <v>4291</v>
      </c>
      <c r="N213" s="60" t="s">
        <v>4286</v>
      </c>
    </row>
    <row r="214" spans="1:14" ht="18.75" customHeight="1" x14ac:dyDescent="0.25">
      <c r="A214" s="4" t="str">
        <f t="shared" si="3"/>
        <v>43602C082</v>
      </c>
      <c r="B214" s="4">
        <v>436</v>
      </c>
      <c r="C214" s="4" t="s">
        <v>398</v>
      </c>
      <c r="D214" s="4" t="s">
        <v>399</v>
      </c>
      <c r="E214" s="5">
        <v>644.39</v>
      </c>
      <c r="F214" s="5">
        <v>2279284.7212</v>
      </c>
      <c r="G214" s="5">
        <v>2242881.0263214898</v>
      </c>
      <c r="H214" s="6">
        <v>1.6230773924829502E-2</v>
      </c>
      <c r="I214" s="5">
        <v>36403.694878513503</v>
      </c>
      <c r="J214" s="5">
        <v>3537.1199447539502</v>
      </c>
      <c r="K214" s="5">
        <v>3480.62667999424</v>
      </c>
      <c r="L214" s="5">
        <v>3474.08</v>
      </c>
      <c r="M214" s="55" t="s">
        <v>4291</v>
      </c>
      <c r="N214" s="60" t="s">
        <v>4286</v>
      </c>
    </row>
    <row r="215" spans="1:14" ht="18.75" customHeight="1" x14ac:dyDescent="0.25">
      <c r="A215" s="4" t="str">
        <f t="shared" si="3"/>
        <v>43702C083</v>
      </c>
      <c r="B215" s="4">
        <v>437</v>
      </c>
      <c r="C215" s="4" t="s">
        <v>400</v>
      </c>
      <c r="D215" s="4" t="s">
        <v>401</v>
      </c>
      <c r="E215" s="5">
        <v>196.69</v>
      </c>
      <c r="F215" s="5">
        <v>1339620.8743</v>
      </c>
      <c r="G215" s="5">
        <v>834781.24853791797</v>
      </c>
      <c r="H215" s="6">
        <v>0.60475678705803104</v>
      </c>
      <c r="I215" s="5">
        <v>504839.62576208299</v>
      </c>
      <c r="J215" s="5">
        <v>6810.8235004321496</v>
      </c>
      <c r="K215" s="5">
        <v>4244.1468734451</v>
      </c>
      <c r="L215" s="5">
        <v>6483.22</v>
      </c>
      <c r="M215" s="55" t="s">
        <v>4285</v>
      </c>
      <c r="N215" s="60" t="s">
        <v>4287</v>
      </c>
    </row>
    <row r="216" spans="1:14" ht="18.75" customHeight="1" x14ac:dyDescent="0.25">
      <c r="A216" s="4" t="str">
        <f t="shared" si="3"/>
        <v>43902C08J</v>
      </c>
      <c r="B216" s="4">
        <v>439</v>
      </c>
      <c r="C216" s="4" t="s">
        <v>402</v>
      </c>
      <c r="D216" s="4" t="s">
        <v>403</v>
      </c>
      <c r="E216" s="5">
        <v>20042.16</v>
      </c>
      <c r="F216" s="5">
        <v>22631807.4936</v>
      </c>
      <c r="G216" s="5">
        <v>22191917.534204502</v>
      </c>
      <c r="H216" s="6">
        <v>1.98220797602346E-2</v>
      </c>
      <c r="I216" s="5">
        <v>439889.95939555002</v>
      </c>
      <c r="J216" s="5">
        <v>1129.21</v>
      </c>
      <c r="K216" s="5">
        <v>1107.26176890138</v>
      </c>
      <c r="L216" s="5">
        <v>1129.21</v>
      </c>
      <c r="M216" s="55" t="s">
        <v>4289</v>
      </c>
      <c r="N216" s="60" t="s">
        <v>4286</v>
      </c>
    </row>
    <row r="217" spans="1:14" ht="18.75" customHeight="1" x14ac:dyDescent="0.25">
      <c r="A217" s="4" t="str">
        <f t="shared" si="3"/>
        <v>44002C091</v>
      </c>
      <c r="B217" s="4">
        <v>440</v>
      </c>
      <c r="C217" s="4" t="s">
        <v>404</v>
      </c>
      <c r="D217" s="4" t="s">
        <v>405</v>
      </c>
      <c r="E217" s="5">
        <v>2970.74</v>
      </c>
      <c r="F217" s="5">
        <v>8700390.6170000006</v>
      </c>
      <c r="G217" s="5">
        <v>8123341.8968991404</v>
      </c>
      <c r="H217" s="6">
        <v>7.1035877527343194E-2</v>
      </c>
      <c r="I217" s="5">
        <v>577048.72010086302</v>
      </c>
      <c r="J217" s="5">
        <v>2928.6947417141901</v>
      </c>
      <c r="K217" s="5">
        <v>2734.4506408838001</v>
      </c>
      <c r="L217" s="5">
        <v>2920.81</v>
      </c>
      <c r="M217" s="55" t="s">
        <v>4285</v>
      </c>
      <c r="N217" s="60" t="s">
        <v>4286</v>
      </c>
    </row>
    <row r="218" spans="1:14" ht="18.75" customHeight="1" x14ac:dyDescent="0.25">
      <c r="A218" s="4" t="str">
        <f t="shared" si="3"/>
        <v>44102C092</v>
      </c>
      <c r="B218" s="4">
        <v>441</v>
      </c>
      <c r="C218" s="4" t="s">
        <v>406</v>
      </c>
      <c r="D218" s="4" t="s">
        <v>407</v>
      </c>
      <c r="E218" s="5">
        <v>223.58</v>
      </c>
      <c r="F218" s="5">
        <v>962330.05960000004</v>
      </c>
      <c r="G218" s="5">
        <v>976330.96845962096</v>
      </c>
      <c r="H218" s="6">
        <v>-1.43403305968164E-2</v>
      </c>
      <c r="I218" s="5">
        <v>-14000.9088596209</v>
      </c>
      <c r="J218" s="5">
        <v>4304.1866875391397</v>
      </c>
      <c r="K218" s="5">
        <v>4366.8081602094098</v>
      </c>
      <c r="L218" s="5">
        <v>4247.22</v>
      </c>
      <c r="M218" s="55" t="s">
        <v>4285</v>
      </c>
      <c r="N218" s="60" t="s">
        <v>4290</v>
      </c>
    </row>
    <row r="219" spans="1:14" ht="18.75" customHeight="1" x14ac:dyDescent="0.25">
      <c r="A219" s="4" t="str">
        <f t="shared" si="3"/>
        <v>44402C09J</v>
      </c>
      <c r="B219" s="4">
        <v>444</v>
      </c>
      <c r="C219" s="4" t="s">
        <v>408</v>
      </c>
      <c r="D219" s="4" t="s">
        <v>409</v>
      </c>
      <c r="E219" s="5">
        <v>703.92</v>
      </c>
      <c r="F219" s="5">
        <v>2056016.5752000001</v>
      </c>
      <c r="G219" s="5">
        <v>912365.71702737804</v>
      </c>
      <c r="H219" s="6">
        <v>1.2535004733615001</v>
      </c>
      <c r="I219" s="5">
        <v>1143650.8581726199</v>
      </c>
      <c r="J219" s="5">
        <v>2920.81</v>
      </c>
      <c r="K219" s="5">
        <v>1296.1213163816601</v>
      </c>
      <c r="L219" s="5">
        <v>2920.81</v>
      </c>
      <c r="M219" s="55" t="s">
        <v>4288</v>
      </c>
      <c r="N219" s="60" t="s">
        <v>4286</v>
      </c>
    </row>
    <row r="220" spans="1:14" ht="18.75" customHeight="1" x14ac:dyDescent="0.25">
      <c r="A220" s="4" t="str">
        <f t="shared" si="3"/>
        <v>44502C101</v>
      </c>
      <c r="B220" s="4">
        <v>445</v>
      </c>
      <c r="C220" s="4" t="s">
        <v>410</v>
      </c>
      <c r="D220" s="4" t="s">
        <v>411</v>
      </c>
      <c r="E220" s="5">
        <v>1697.19</v>
      </c>
      <c r="F220" s="5">
        <v>3160519.6976999999</v>
      </c>
      <c r="G220" s="5">
        <v>4853238.5969881099</v>
      </c>
      <c r="H220" s="6">
        <v>-0.34878130663895202</v>
      </c>
      <c r="I220" s="5">
        <v>-1692718.89928811</v>
      </c>
      <c r="J220" s="5">
        <v>1862.2073531543299</v>
      </c>
      <c r="K220" s="5">
        <v>2859.5729393810402</v>
      </c>
      <c r="L220" s="5">
        <v>1800.67</v>
      </c>
      <c r="M220" s="55" t="s">
        <v>4291</v>
      </c>
      <c r="N220" s="60" t="s">
        <v>4286</v>
      </c>
    </row>
    <row r="221" spans="1:14" ht="18.75" customHeight="1" x14ac:dyDescent="0.25">
      <c r="A221" s="4" t="str">
        <f t="shared" si="3"/>
        <v>44602C102</v>
      </c>
      <c r="B221" s="4">
        <v>446</v>
      </c>
      <c r="C221" s="4" t="s">
        <v>412</v>
      </c>
      <c r="D221" s="4" t="s">
        <v>413</v>
      </c>
      <c r="E221" s="5">
        <v>564.54999999999995</v>
      </c>
      <c r="F221" s="5">
        <v>2617985.3860999998</v>
      </c>
      <c r="G221" s="5">
        <v>2567181.13728785</v>
      </c>
      <c r="H221" s="6">
        <v>1.9789896425394402E-2</v>
      </c>
      <c r="I221" s="5">
        <v>50804.248812152502</v>
      </c>
      <c r="J221" s="5">
        <v>4637.2958747675102</v>
      </c>
      <c r="K221" s="5">
        <v>4547.30517631361</v>
      </c>
      <c r="L221" s="5">
        <v>4552.12</v>
      </c>
      <c r="M221" s="55" t="s">
        <v>4291</v>
      </c>
      <c r="N221" s="60" t="s">
        <v>4286</v>
      </c>
    </row>
    <row r="222" spans="1:14" ht="18.75" customHeight="1" x14ac:dyDescent="0.25">
      <c r="A222" s="4" t="str">
        <f t="shared" si="3"/>
        <v>44702C103</v>
      </c>
      <c r="B222" s="4">
        <v>447</v>
      </c>
      <c r="C222" s="4" t="s">
        <v>414</v>
      </c>
      <c r="D222" s="4" t="s">
        <v>415</v>
      </c>
      <c r="E222" s="5">
        <v>163.74</v>
      </c>
      <c r="F222" s="5">
        <v>1406609.784</v>
      </c>
      <c r="G222" s="5">
        <v>1191065.94708469</v>
      </c>
      <c r="H222" s="6">
        <v>0.180967172676609</v>
      </c>
      <c r="I222" s="5">
        <v>215543.836915305</v>
      </c>
      <c r="J222" s="5">
        <v>8590.5080249175498</v>
      </c>
      <c r="K222" s="5">
        <v>7274.12939467873</v>
      </c>
      <c r="L222" s="5">
        <v>8330.7199999999993</v>
      </c>
      <c r="M222" s="55" t="s">
        <v>4285</v>
      </c>
      <c r="N222" s="60" t="s">
        <v>4287</v>
      </c>
    </row>
    <row r="223" spans="1:14" ht="18.75" customHeight="1" x14ac:dyDescent="0.25">
      <c r="A223" s="4" t="str">
        <f t="shared" si="3"/>
        <v>44902C10J</v>
      </c>
      <c r="B223" s="4">
        <v>449</v>
      </c>
      <c r="C223" s="4" t="s">
        <v>416</v>
      </c>
      <c r="D223" s="4" t="s">
        <v>417</v>
      </c>
      <c r="E223" s="5">
        <v>676.26</v>
      </c>
      <c r="F223" s="5">
        <v>1217721.0941999999</v>
      </c>
      <c r="G223" s="5">
        <v>613670.35509054898</v>
      </c>
      <c r="H223" s="6">
        <v>0.98432445709442995</v>
      </c>
      <c r="I223" s="5">
        <v>604050.73910945095</v>
      </c>
      <c r="J223" s="5">
        <v>1800.67</v>
      </c>
      <c r="K223" s="5">
        <v>907.44736505271499</v>
      </c>
      <c r="L223" s="5">
        <v>1800.67</v>
      </c>
      <c r="M223" s="55" t="s">
        <v>4289</v>
      </c>
      <c r="N223" s="60" t="s">
        <v>4287</v>
      </c>
    </row>
    <row r="224" spans="1:14" ht="18.75" customHeight="1" x14ac:dyDescent="0.25">
      <c r="A224" s="4" t="str">
        <f t="shared" si="3"/>
        <v>45002C111</v>
      </c>
      <c r="B224" s="4">
        <v>450</v>
      </c>
      <c r="C224" s="4" t="s">
        <v>418</v>
      </c>
      <c r="D224" s="4" t="s">
        <v>419</v>
      </c>
      <c r="E224" s="5">
        <v>3427.99</v>
      </c>
      <c r="F224" s="5">
        <v>3912467.8994</v>
      </c>
      <c r="G224" s="5">
        <v>5880070.3803616604</v>
      </c>
      <c r="H224" s="6">
        <v>-0.33462226702814402</v>
      </c>
      <c r="I224" s="5">
        <v>-1967602.4809616599</v>
      </c>
      <c r="J224" s="5">
        <v>1141.33002120776</v>
      </c>
      <c r="K224" s="5">
        <v>1715.31141583309</v>
      </c>
      <c r="L224" s="5">
        <v>1080.07</v>
      </c>
      <c r="M224" s="55" t="s">
        <v>4289</v>
      </c>
      <c r="N224" s="60" t="s">
        <v>4286</v>
      </c>
    </row>
    <row r="225" spans="1:14" ht="18.75" customHeight="1" x14ac:dyDescent="0.25">
      <c r="A225" s="4" t="str">
        <f t="shared" si="3"/>
        <v>45102C112</v>
      </c>
      <c r="B225" s="4">
        <v>451</v>
      </c>
      <c r="C225" s="4" t="s">
        <v>420</v>
      </c>
      <c r="D225" s="4" t="s">
        <v>421</v>
      </c>
      <c r="E225" s="5">
        <v>256.24</v>
      </c>
      <c r="F225" s="5">
        <v>963948.79779999994</v>
      </c>
      <c r="G225" s="5">
        <v>1144245.62496208</v>
      </c>
      <c r="H225" s="6">
        <v>-0.15756829060898001</v>
      </c>
      <c r="I225" s="5">
        <v>-180296.82716207899</v>
      </c>
      <c r="J225" s="5">
        <v>3761.8982118326599</v>
      </c>
      <c r="K225" s="5">
        <v>4465.5230446537598</v>
      </c>
      <c r="L225" s="5">
        <v>3649.12</v>
      </c>
      <c r="M225" s="55" t="s">
        <v>4285</v>
      </c>
      <c r="N225" s="60" t="s">
        <v>4287</v>
      </c>
    </row>
    <row r="226" spans="1:14" ht="18.75" customHeight="1" x14ac:dyDescent="0.25">
      <c r="A226" s="4" t="str">
        <f t="shared" si="3"/>
        <v>45402C11J</v>
      </c>
      <c r="B226" s="4">
        <v>454</v>
      </c>
      <c r="C226" s="4" t="s">
        <v>422</v>
      </c>
      <c r="D226" s="4" t="s">
        <v>423</v>
      </c>
      <c r="E226" s="5">
        <v>7945.9</v>
      </c>
      <c r="F226" s="5">
        <v>8582128.2129999995</v>
      </c>
      <c r="G226" s="5">
        <v>7681547.5712834401</v>
      </c>
      <c r="H226" s="6">
        <v>0.117239479852117</v>
      </c>
      <c r="I226" s="5">
        <v>900580.64171656303</v>
      </c>
      <c r="J226" s="5">
        <v>1080.07</v>
      </c>
      <c r="K226" s="5">
        <v>966.73096455825498</v>
      </c>
      <c r="L226" s="5">
        <v>1080.07</v>
      </c>
      <c r="M226" s="55" t="s">
        <v>4289</v>
      </c>
      <c r="N226" s="60" t="s">
        <v>4287</v>
      </c>
    </row>
    <row r="227" spans="1:14" ht="18.75" customHeight="1" x14ac:dyDescent="0.25">
      <c r="A227" s="4" t="str">
        <f t="shared" si="3"/>
        <v>45502C121</v>
      </c>
      <c r="B227" s="4">
        <v>455</v>
      </c>
      <c r="C227" s="4" t="s">
        <v>424</v>
      </c>
      <c r="D227" s="4" t="s">
        <v>425</v>
      </c>
      <c r="E227" s="5">
        <v>435.15</v>
      </c>
      <c r="F227" s="5">
        <v>828344.35679999995</v>
      </c>
      <c r="G227" s="5">
        <v>962980.48743970401</v>
      </c>
      <c r="H227" s="6">
        <v>-0.13981189899046101</v>
      </c>
      <c r="I227" s="5">
        <v>-134636.13063970499</v>
      </c>
      <c r="J227" s="5">
        <v>1903.58349258876</v>
      </c>
      <c r="K227" s="5">
        <v>2212.9851486606999</v>
      </c>
      <c r="L227" s="5">
        <v>1885.76</v>
      </c>
      <c r="M227" s="55" t="s">
        <v>4285</v>
      </c>
      <c r="N227" s="60" t="s">
        <v>4286</v>
      </c>
    </row>
    <row r="228" spans="1:14" ht="18.75" customHeight="1" x14ac:dyDescent="0.25">
      <c r="A228" s="4" t="str">
        <f t="shared" si="3"/>
        <v>45902C12J</v>
      </c>
      <c r="B228" s="4">
        <v>459</v>
      </c>
      <c r="C228" s="4" t="s">
        <v>426</v>
      </c>
      <c r="D228" s="4" t="s">
        <v>427</v>
      </c>
      <c r="E228" s="5">
        <v>1346.56</v>
      </c>
      <c r="F228" s="5">
        <v>2539288.9855999998</v>
      </c>
      <c r="G228" s="5">
        <v>2895414.0815383899</v>
      </c>
      <c r="H228" s="6">
        <v>-0.122996257498746</v>
      </c>
      <c r="I228" s="5">
        <v>-356125.09593839198</v>
      </c>
      <c r="J228" s="5">
        <v>1885.76</v>
      </c>
      <c r="K228" s="5">
        <v>2150.2302768078598</v>
      </c>
      <c r="L228" s="5">
        <v>1885.76</v>
      </c>
      <c r="M228" s="55" t="s">
        <v>4289</v>
      </c>
      <c r="N228" s="60" t="s">
        <v>4286</v>
      </c>
    </row>
    <row r="229" spans="1:14" ht="18.75" customHeight="1" x14ac:dyDescent="0.25">
      <c r="A229" s="4" t="str">
        <f t="shared" si="3"/>
        <v>46002C091</v>
      </c>
      <c r="B229" s="4">
        <v>460</v>
      </c>
      <c r="C229" s="4" t="s">
        <v>404</v>
      </c>
      <c r="D229" s="4" t="s">
        <v>405</v>
      </c>
      <c r="E229" s="5">
        <v>795</v>
      </c>
      <c r="F229" s="5">
        <v>1655441.11</v>
      </c>
      <c r="G229" s="5">
        <v>2327576.4272757298</v>
      </c>
      <c r="H229" s="6">
        <v>-0.28877046072442702</v>
      </c>
      <c r="I229" s="5">
        <v>-672135.317275726</v>
      </c>
      <c r="J229" s="5">
        <v>2082.3158616352198</v>
      </c>
      <c r="K229" s="5">
        <v>2927.7690909128601</v>
      </c>
      <c r="L229" s="5">
        <v>1981.24</v>
      </c>
      <c r="M229" s="55" t="s">
        <v>4291</v>
      </c>
      <c r="N229" s="60" t="s">
        <v>4292</v>
      </c>
    </row>
    <row r="230" spans="1:14" ht="18.75" customHeight="1" x14ac:dyDescent="0.25">
      <c r="A230" s="4" t="str">
        <f t="shared" si="3"/>
        <v>46102C092</v>
      </c>
      <c r="B230" s="4">
        <v>461</v>
      </c>
      <c r="C230" s="4" t="s">
        <v>406</v>
      </c>
      <c r="D230" s="4" t="s">
        <v>407</v>
      </c>
      <c r="E230" s="5">
        <v>266.05</v>
      </c>
      <c r="F230" s="5">
        <v>926685.91229999997</v>
      </c>
      <c r="G230" s="5">
        <v>1710803.94274414</v>
      </c>
      <c r="H230" s="6">
        <v>-0.45833307420744601</v>
      </c>
      <c r="I230" s="5">
        <v>-784118.03044414194</v>
      </c>
      <c r="J230" s="5">
        <v>3483.12690208607</v>
      </c>
      <c r="K230" s="5">
        <v>6430.3850507203197</v>
      </c>
      <c r="L230" s="5">
        <v>3307.66</v>
      </c>
      <c r="M230" s="55" t="s">
        <v>4285</v>
      </c>
      <c r="N230" s="60" t="s">
        <v>4287</v>
      </c>
    </row>
    <row r="231" spans="1:14" ht="18.75" customHeight="1" x14ac:dyDescent="0.25">
      <c r="A231" s="4" t="str">
        <f t="shared" si="3"/>
        <v>46402C09J</v>
      </c>
      <c r="B231" s="4">
        <v>464</v>
      </c>
      <c r="C231" s="4" t="s">
        <v>408</v>
      </c>
      <c r="D231" s="4" t="s">
        <v>409</v>
      </c>
      <c r="E231" s="5">
        <v>1056.23</v>
      </c>
      <c r="F231" s="5">
        <v>2092645.1251999999</v>
      </c>
      <c r="G231" s="5">
        <v>1544351.9063995699</v>
      </c>
      <c r="H231" s="6">
        <v>0.35503127009354801</v>
      </c>
      <c r="I231" s="5">
        <v>548293.218800431</v>
      </c>
      <c r="J231" s="5">
        <v>1981.24</v>
      </c>
      <c r="K231" s="5">
        <v>1462.1359991664399</v>
      </c>
      <c r="L231" s="5">
        <v>1981.24</v>
      </c>
      <c r="M231" s="55" t="s">
        <v>4285</v>
      </c>
      <c r="N231" s="60" t="s">
        <v>4286</v>
      </c>
    </row>
    <row r="232" spans="1:14" ht="18.75" customHeight="1" x14ac:dyDescent="0.25">
      <c r="A232" s="4" t="str">
        <f t="shared" si="3"/>
        <v>46502C131</v>
      </c>
      <c r="B232" s="4">
        <v>465</v>
      </c>
      <c r="C232" s="4" t="s">
        <v>428</v>
      </c>
      <c r="D232" s="4" t="s">
        <v>429</v>
      </c>
      <c r="E232" s="5">
        <v>732.67</v>
      </c>
      <c r="F232" s="5">
        <v>985675.60439999995</v>
      </c>
      <c r="G232" s="5">
        <v>1271740.6342157</v>
      </c>
      <c r="H232" s="6">
        <v>-0.22493975746251299</v>
      </c>
      <c r="I232" s="5">
        <v>-286065.02981570299</v>
      </c>
      <c r="J232" s="5">
        <v>1345.32</v>
      </c>
      <c r="K232" s="5">
        <v>1735.7618494215701</v>
      </c>
      <c r="L232" s="5">
        <v>1345.32</v>
      </c>
      <c r="M232" s="55" t="s">
        <v>4285</v>
      </c>
      <c r="N232" s="60" t="s">
        <v>4286</v>
      </c>
    </row>
    <row r="233" spans="1:14" ht="18.75" customHeight="1" x14ac:dyDescent="0.25">
      <c r="A233" s="4" t="str">
        <f t="shared" si="3"/>
        <v>46902C13J</v>
      </c>
      <c r="B233" s="4">
        <v>469</v>
      </c>
      <c r="C233" s="4" t="s">
        <v>430</v>
      </c>
      <c r="D233" s="4" t="s">
        <v>431</v>
      </c>
      <c r="E233" s="5">
        <v>2040.45</v>
      </c>
      <c r="F233" s="5">
        <v>2745058.1940000001</v>
      </c>
      <c r="G233" s="5">
        <v>2904091.5838558399</v>
      </c>
      <c r="H233" s="6">
        <v>-5.4761836968202499E-2</v>
      </c>
      <c r="I233" s="5">
        <v>-159033.38985584301</v>
      </c>
      <c r="J233" s="5">
        <v>1345.32</v>
      </c>
      <c r="K233" s="5">
        <v>1423.2603513224301</v>
      </c>
      <c r="L233" s="5">
        <v>1345.32</v>
      </c>
      <c r="M233" s="55" t="s">
        <v>4285</v>
      </c>
      <c r="N233" s="60" t="s">
        <v>4286</v>
      </c>
    </row>
    <row r="234" spans="1:14" ht="18.75" customHeight="1" x14ac:dyDescent="0.25">
      <c r="A234" s="4" t="str">
        <f t="shared" si="3"/>
        <v>47002C021</v>
      </c>
      <c r="B234" s="4">
        <v>470</v>
      </c>
      <c r="C234" s="4" t="s">
        <v>368</v>
      </c>
      <c r="D234" s="4" t="s">
        <v>369</v>
      </c>
      <c r="E234" s="5">
        <v>1947.23</v>
      </c>
      <c r="F234" s="5">
        <v>5824112.1743000001</v>
      </c>
      <c r="G234" s="5">
        <v>6308803.4270488797</v>
      </c>
      <c r="H234" s="6">
        <v>-7.68277627213384E-2</v>
      </c>
      <c r="I234" s="5">
        <v>-484691.25274887797</v>
      </c>
      <c r="J234" s="5">
        <v>2990.9729073093599</v>
      </c>
      <c r="K234" s="5">
        <v>3239.88610849714</v>
      </c>
      <c r="L234" s="5">
        <v>2968.81</v>
      </c>
      <c r="M234" s="55" t="s">
        <v>4285</v>
      </c>
      <c r="N234" s="60" t="s">
        <v>4286</v>
      </c>
    </row>
    <row r="235" spans="1:14" ht="18.75" customHeight="1" x14ac:dyDescent="0.25">
      <c r="A235" s="4" t="str">
        <f t="shared" si="3"/>
        <v>47402C02J</v>
      </c>
      <c r="B235" s="4">
        <v>474</v>
      </c>
      <c r="C235" s="4" t="s">
        <v>372</v>
      </c>
      <c r="D235" s="4" t="s">
        <v>373</v>
      </c>
      <c r="E235" s="5">
        <v>2699.68</v>
      </c>
      <c r="F235" s="5">
        <v>8014836.9808</v>
      </c>
      <c r="G235" s="5">
        <v>7944069.4943526499</v>
      </c>
      <c r="H235" s="6">
        <v>8.9082159336166793E-3</v>
      </c>
      <c r="I235" s="5">
        <v>70767.486447350093</v>
      </c>
      <c r="J235" s="5">
        <v>2968.81</v>
      </c>
      <c r="K235" s="5">
        <v>2942.5967130743802</v>
      </c>
      <c r="L235" s="5">
        <v>2968.81</v>
      </c>
      <c r="M235" s="55" t="s">
        <v>4285</v>
      </c>
      <c r="N235" s="60" t="s">
        <v>4286</v>
      </c>
    </row>
    <row r="236" spans="1:14" ht="18.75" customHeight="1" x14ac:dyDescent="0.25">
      <c r="A236" s="4" t="str">
        <f t="shared" si="3"/>
        <v>50602M021</v>
      </c>
      <c r="B236" s="4">
        <v>506</v>
      </c>
      <c r="C236" s="4" t="s">
        <v>432</v>
      </c>
      <c r="D236" s="4" t="s">
        <v>433</v>
      </c>
      <c r="E236" s="5">
        <v>1631.55</v>
      </c>
      <c r="F236" s="5">
        <v>1524618.8112000001</v>
      </c>
      <c r="G236" s="5">
        <v>1297381.64313415</v>
      </c>
      <c r="H236" s="6">
        <v>0.17515059602424099</v>
      </c>
      <c r="I236" s="5">
        <v>227237.16806585499</v>
      </c>
      <c r="J236" s="5">
        <v>934.460366645215</v>
      </c>
      <c r="K236" s="5">
        <v>795.18350227338794</v>
      </c>
      <c r="L236" s="5">
        <v>922.48</v>
      </c>
      <c r="M236" s="55" t="s">
        <v>4291</v>
      </c>
      <c r="N236" s="60" t="s">
        <v>4286</v>
      </c>
    </row>
    <row r="237" spans="1:14" ht="18.75" customHeight="1" x14ac:dyDescent="0.25">
      <c r="A237" s="4" t="str">
        <f t="shared" si="3"/>
        <v>51002M031</v>
      </c>
      <c r="B237" s="4">
        <v>510</v>
      </c>
      <c r="C237" s="4" t="s">
        <v>434</v>
      </c>
      <c r="D237" s="4" t="s">
        <v>435</v>
      </c>
      <c r="E237" s="5">
        <v>1707.12</v>
      </c>
      <c r="F237" s="5">
        <v>3030356.5189</v>
      </c>
      <c r="G237" s="5">
        <v>3499399.7175240298</v>
      </c>
      <c r="H237" s="6">
        <v>-0.134035330766929</v>
      </c>
      <c r="I237" s="5">
        <v>-469043.19862403203</v>
      </c>
      <c r="J237" s="5">
        <v>1775.1280044168</v>
      </c>
      <c r="K237" s="5">
        <v>2049.8850212779598</v>
      </c>
      <c r="L237" s="5">
        <v>1714.72</v>
      </c>
      <c r="M237" s="55" t="s">
        <v>4291</v>
      </c>
      <c r="N237" s="60" t="s">
        <v>4286</v>
      </c>
    </row>
    <row r="238" spans="1:14" ht="18.75" customHeight="1" x14ac:dyDescent="0.25">
      <c r="A238" s="4" t="str">
        <f t="shared" si="3"/>
        <v>51102M032</v>
      </c>
      <c r="B238" s="4">
        <v>511</v>
      </c>
      <c r="C238" s="4" t="s">
        <v>436</v>
      </c>
      <c r="D238" s="4" t="s">
        <v>437</v>
      </c>
      <c r="E238" s="5">
        <v>1062.8800000000001</v>
      </c>
      <c r="F238" s="5">
        <v>3456664.0224000001</v>
      </c>
      <c r="G238" s="5">
        <v>3638022.16342862</v>
      </c>
      <c r="H238" s="6">
        <v>-4.9850752106936298E-2</v>
      </c>
      <c r="I238" s="5">
        <v>-181358.14102862001</v>
      </c>
      <c r="J238" s="5">
        <v>3252.1677163932</v>
      </c>
      <c r="K238" s="5">
        <v>3422.7967065224898</v>
      </c>
      <c r="L238" s="5">
        <v>3176.98</v>
      </c>
      <c r="M238" s="55" t="s">
        <v>4291</v>
      </c>
      <c r="N238" s="60" t="s">
        <v>4290</v>
      </c>
    </row>
    <row r="239" spans="1:14" ht="18.75" customHeight="1" x14ac:dyDescent="0.25">
      <c r="A239" s="4" t="str">
        <f t="shared" si="3"/>
        <v>51202M033</v>
      </c>
      <c r="B239" s="4">
        <v>512</v>
      </c>
      <c r="C239" s="4" t="s">
        <v>438</v>
      </c>
      <c r="D239" s="4" t="s">
        <v>439</v>
      </c>
      <c r="E239" s="5">
        <v>681.86</v>
      </c>
      <c r="F239" s="5">
        <v>3126599.0784999998</v>
      </c>
      <c r="G239" s="5">
        <v>3134139.09894442</v>
      </c>
      <c r="H239" s="6">
        <v>-2.40577083734295E-3</v>
      </c>
      <c r="I239" s="5">
        <v>-7540.0204444169103</v>
      </c>
      <c r="J239" s="5">
        <v>4585.3974107588101</v>
      </c>
      <c r="K239" s="5">
        <v>4596.4554291854902</v>
      </c>
      <c r="L239" s="5">
        <v>4367.38</v>
      </c>
      <c r="M239" s="55" t="s">
        <v>4291</v>
      </c>
      <c r="N239" s="60" t="s">
        <v>4286</v>
      </c>
    </row>
    <row r="240" spans="1:14" ht="18.75" customHeight="1" x14ac:dyDescent="0.25">
      <c r="A240" s="4" t="str">
        <f t="shared" si="3"/>
        <v>51302M034</v>
      </c>
      <c r="B240" s="4">
        <v>513</v>
      </c>
      <c r="C240" s="4" t="s">
        <v>440</v>
      </c>
      <c r="D240" s="4" t="s">
        <v>441</v>
      </c>
      <c r="E240" s="5">
        <v>232.22</v>
      </c>
      <c r="F240" s="5">
        <v>1675181.4768000001</v>
      </c>
      <c r="G240" s="5">
        <v>1281436.72706345</v>
      </c>
      <c r="H240" s="6">
        <v>0.3072681946918</v>
      </c>
      <c r="I240" s="5">
        <v>393744.74973655399</v>
      </c>
      <c r="J240" s="5">
        <v>7213.7691706140704</v>
      </c>
      <c r="K240" s="5">
        <v>5518.2013911956201</v>
      </c>
      <c r="L240" s="5">
        <v>6898.04</v>
      </c>
      <c r="M240" s="55" t="s">
        <v>4285</v>
      </c>
      <c r="N240" s="60" t="s">
        <v>4287</v>
      </c>
    </row>
    <row r="241" spans="1:14" ht="18.75" customHeight="1" x14ac:dyDescent="0.25">
      <c r="A241" s="4" t="str">
        <f t="shared" si="3"/>
        <v>51402M041</v>
      </c>
      <c r="B241" s="4">
        <v>514</v>
      </c>
      <c r="C241" s="4" t="s">
        <v>442</v>
      </c>
      <c r="D241" s="4" t="s">
        <v>443</v>
      </c>
      <c r="E241" s="5">
        <v>5218.24</v>
      </c>
      <c r="F241" s="5">
        <v>7582288.1403999999</v>
      </c>
      <c r="G241" s="5">
        <v>8332325.9144430002</v>
      </c>
      <c r="H241" s="6">
        <v>-9.0015414872683899E-2</v>
      </c>
      <c r="I241" s="5">
        <v>-750037.77404300205</v>
      </c>
      <c r="J241" s="5">
        <v>1453.0355331299399</v>
      </c>
      <c r="K241" s="5">
        <v>1596.76939244707</v>
      </c>
      <c r="L241" s="5">
        <v>1413.33</v>
      </c>
      <c r="M241" s="55" t="s">
        <v>4291</v>
      </c>
      <c r="N241" s="60" t="s">
        <v>4286</v>
      </c>
    </row>
    <row r="242" spans="1:14" ht="18.75" customHeight="1" x14ac:dyDescent="0.25">
      <c r="A242" s="4" t="str">
        <f t="shared" si="3"/>
        <v>51502M042</v>
      </c>
      <c r="B242" s="4">
        <v>515</v>
      </c>
      <c r="C242" s="4" t="s">
        <v>444</v>
      </c>
      <c r="D242" s="4" t="s">
        <v>445</v>
      </c>
      <c r="E242" s="5">
        <v>1655.31</v>
      </c>
      <c r="F242" s="5">
        <v>4642265.8645000001</v>
      </c>
      <c r="G242" s="5">
        <v>5041491.4952655202</v>
      </c>
      <c r="H242" s="6">
        <v>-7.9188000444002302E-2</v>
      </c>
      <c r="I242" s="5">
        <v>-399225.63076551998</v>
      </c>
      <c r="J242" s="5">
        <v>2804.4691716355201</v>
      </c>
      <c r="K242" s="5">
        <v>3045.6479422377201</v>
      </c>
      <c r="L242" s="5">
        <v>2755.47</v>
      </c>
      <c r="M242" s="55" t="s">
        <v>4291</v>
      </c>
      <c r="N242" s="60" t="s">
        <v>4286</v>
      </c>
    </row>
    <row r="243" spans="1:14" ht="18.75" customHeight="1" x14ac:dyDescent="0.25">
      <c r="A243" s="4" t="str">
        <f t="shared" si="3"/>
        <v>51602M043</v>
      </c>
      <c r="B243" s="4">
        <v>516</v>
      </c>
      <c r="C243" s="4" t="s">
        <v>446</v>
      </c>
      <c r="D243" s="4" t="s">
        <v>447</v>
      </c>
      <c r="E243" s="5">
        <v>281.32</v>
      </c>
      <c r="F243" s="5">
        <v>1145334.6891999999</v>
      </c>
      <c r="G243" s="5">
        <v>1325922.4357910999</v>
      </c>
      <c r="H243" s="6">
        <v>-0.13619782101609099</v>
      </c>
      <c r="I243" s="5">
        <v>-180587.746591095</v>
      </c>
      <c r="J243" s="5">
        <v>4071.2878188539698</v>
      </c>
      <c r="K243" s="5">
        <v>4713.2178152676497</v>
      </c>
      <c r="L243" s="5">
        <v>3921.87</v>
      </c>
      <c r="M243" s="55" t="s">
        <v>4285</v>
      </c>
      <c r="N243" s="60" t="s">
        <v>4286</v>
      </c>
    </row>
    <row r="244" spans="1:14" ht="18.75" customHeight="1" x14ac:dyDescent="0.25">
      <c r="A244" s="4" t="str">
        <f t="shared" si="3"/>
        <v>51802M04T</v>
      </c>
      <c r="B244" s="4">
        <v>518</v>
      </c>
      <c r="C244" s="4" t="s">
        <v>448</v>
      </c>
      <c r="D244" s="4" t="s">
        <v>449</v>
      </c>
      <c r="E244" s="5">
        <v>2449.0300000000002</v>
      </c>
      <c r="F244" s="5">
        <v>1298671.6284</v>
      </c>
      <c r="G244" s="5">
        <v>1540779.33340152</v>
      </c>
      <c r="H244" s="6">
        <v>-0.15713327648744099</v>
      </c>
      <c r="I244" s="5">
        <v>-242107.70500151499</v>
      </c>
      <c r="J244" s="5">
        <v>530.28</v>
      </c>
      <c r="K244" s="5">
        <v>629.13861136920195</v>
      </c>
      <c r="L244" s="5">
        <v>530.28</v>
      </c>
      <c r="M244" s="55" t="s">
        <v>4291</v>
      </c>
      <c r="N244" s="60" t="s">
        <v>4286</v>
      </c>
    </row>
    <row r="245" spans="1:14" ht="18.75" customHeight="1" x14ac:dyDescent="0.25">
      <c r="A245" s="4" t="str">
        <f t="shared" si="3"/>
        <v>51902M051</v>
      </c>
      <c r="B245" s="4">
        <v>519</v>
      </c>
      <c r="C245" s="4" t="s">
        <v>450</v>
      </c>
      <c r="D245" s="4" t="s">
        <v>451</v>
      </c>
      <c r="E245" s="5">
        <v>1572.55</v>
      </c>
      <c r="F245" s="5">
        <v>1768048.6672</v>
      </c>
      <c r="G245" s="5">
        <v>2025326.84297802</v>
      </c>
      <c r="H245" s="6">
        <v>-0.12703044778674699</v>
      </c>
      <c r="I245" s="5">
        <v>-257278.175778017</v>
      </c>
      <c r="J245" s="5">
        <v>1124.3195238307201</v>
      </c>
      <c r="K245" s="5">
        <v>1287.9252443343701</v>
      </c>
      <c r="L245" s="5">
        <v>1097.02</v>
      </c>
      <c r="M245" s="55" t="s">
        <v>4291</v>
      </c>
      <c r="N245" s="60" t="s">
        <v>4286</v>
      </c>
    </row>
    <row r="246" spans="1:14" ht="18.75" customHeight="1" x14ac:dyDescent="0.25">
      <c r="A246" s="4" t="str">
        <f t="shared" si="3"/>
        <v>52002M052</v>
      </c>
      <c r="B246" s="4">
        <v>520</v>
      </c>
      <c r="C246" s="4" t="s">
        <v>452</v>
      </c>
      <c r="D246" s="4" t="s">
        <v>453</v>
      </c>
      <c r="E246" s="5">
        <v>160.83000000000001</v>
      </c>
      <c r="F246" s="5">
        <v>394870.77879999997</v>
      </c>
      <c r="G246" s="5">
        <v>481226.27961424802</v>
      </c>
      <c r="H246" s="6">
        <v>-0.17944884656646401</v>
      </c>
      <c r="I246" s="5">
        <v>-86355.500814247498</v>
      </c>
      <c r="J246" s="5">
        <v>2455.2059864453099</v>
      </c>
      <c r="K246" s="5">
        <v>2992.1425083271001</v>
      </c>
      <c r="L246" s="5">
        <v>2323.5100000000002</v>
      </c>
      <c r="M246" s="55" t="s">
        <v>4285</v>
      </c>
      <c r="N246" s="60" t="s">
        <v>4292</v>
      </c>
    </row>
    <row r="247" spans="1:14" ht="18.75" customHeight="1" x14ac:dyDescent="0.25">
      <c r="A247" s="4" t="str">
        <f t="shared" si="3"/>
        <v>52302M05T</v>
      </c>
      <c r="B247" s="4">
        <v>523</v>
      </c>
      <c r="C247" s="4" t="s">
        <v>454</v>
      </c>
      <c r="D247" s="4" t="s">
        <v>455</v>
      </c>
      <c r="E247" s="5">
        <v>2079.08</v>
      </c>
      <c r="F247" s="5">
        <v>1310215.4251999999</v>
      </c>
      <c r="G247" s="5">
        <v>1658662.3253552599</v>
      </c>
      <c r="H247" s="6">
        <v>-0.210077057173541</v>
      </c>
      <c r="I247" s="5">
        <v>-348446.90015525499</v>
      </c>
      <c r="J247" s="5">
        <v>630.19000000000005</v>
      </c>
      <c r="K247" s="5">
        <v>797.78667745120697</v>
      </c>
      <c r="L247" s="5">
        <v>630.19000000000005</v>
      </c>
      <c r="M247" s="55" t="s">
        <v>4285</v>
      </c>
      <c r="N247" s="60" t="s">
        <v>4286</v>
      </c>
    </row>
    <row r="248" spans="1:14" ht="18.75" customHeight="1" x14ac:dyDescent="0.25">
      <c r="A248" s="4" t="str">
        <f t="shared" si="3"/>
        <v>52402M071</v>
      </c>
      <c r="B248" s="4">
        <v>524</v>
      </c>
      <c r="C248" s="4" t="s">
        <v>456</v>
      </c>
      <c r="D248" s="4" t="s">
        <v>457</v>
      </c>
      <c r="E248" s="5">
        <v>2355.17</v>
      </c>
      <c r="F248" s="5">
        <v>4190597.2963999999</v>
      </c>
      <c r="G248" s="5">
        <v>4224585.5732917599</v>
      </c>
      <c r="H248" s="6">
        <v>-8.0453517397380808E-3</v>
      </c>
      <c r="I248" s="5">
        <v>-33988.276891755399</v>
      </c>
      <c r="J248" s="5">
        <v>1779.31839162354</v>
      </c>
      <c r="K248" s="5">
        <v>1793.7497392085299</v>
      </c>
      <c r="L248" s="5">
        <v>1776.97</v>
      </c>
      <c r="M248" s="55" t="s">
        <v>4291</v>
      </c>
      <c r="N248" s="60" t="s">
        <v>4286</v>
      </c>
    </row>
    <row r="249" spans="1:14" ht="18.75" customHeight="1" x14ac:dyDescent="0.25">
      <c r="A249" s="4" t="str">
        <f t="shared" si="3"/>
        <v>52502M072</v>
      </c>
      <c r="B249" s="4">
        <v>525</v>
      </c>
      <c r="C249" s="4" t="s">
        <v>458</v>
      </c>
      <c r="D249" s="4" t="s">
        <v>459</v>
      </c>
      <c r="E249" s="5">
        <v>1745.31</v>
      </c>
      <c r="F249" s="5">
        <v>4989201.8064000001</v>
      </c>
      <c r="G249" s="5">
        <v>4292556.1065935297</v>
      </c>
      <c r="H249" s="6">
        <v>0.16229157697820101</v>
      </c>
      <c r="I249" s="5">
        <v>696645.69980646996</v>
      </c>
      <c r="J249" s="5">
        <v>2858.6335988449</v>
      </c>
      <c r="K249" s="5">
        <v>2459.4806118073702</v>
      </c>
      <c r="L249" s="5">
        <v>2823.44</v>
      </c>
      <c r="M249" s="55" t="s">
        <v>4291</v>
      </c>
      <c r="N249" s="60" t="s">
        <v>4286</v>
      </c>
    </row>
    <row r="250" spans="1:14" ht="18.75" customHeight="1" x14ac:dyDescent="0.25">
      <c r="A250" s="4" t="str">
        <f t="shared" si="3"/>
        <v>52602M073</v>
      </c>
      <c r="B250" s="4">
        <v>526</v>
      </c>
      <c r="C250" s="4" t="s">
        <v>460</v>
      </c>
      <c r="D250" s="4" t="s">
        <v>461</v>
      </c>
      <c r="E250" s="5">
        <v>408.99</v>
      </c>
      <c r="F250" s="5">
        <v>1731792.1251000001</v>
      </c>
      <c r="G250" s="5">
        <v>1517236.5134304599</v>
      </c>
      <c r="H250" s="6">
        <v>0.141412106662549</v>
      </c>
      <c r="I250" s="5">
        <v>214555.61166954201</v>
      </c>
      <c r="J250" s="5">
        <v>4234.3141032788099</v>
      </c>
      <c r="K250" s="5">
        <v>3709.7154293025701</v>
      </c>
      <c r="L250" s="5">
        <v>4004.23</v>
      </c>
      <c r="M250" s="55" t="s">
        <v>4285</v>
      </c>
      <c r="N250" s="60" t="s">
        <v>4286</v>
      </c>
    </row>
    <row r="251" spans="1:14" ht="18.75" customHeight="1" x14ac:dyDescent="0.25">
      <c r="A251" s="4" t="str">
        <f t="shared" si="3"/>
        <v>52802M07T</v>
      </c>
      <c r="B251" s="4">
        <v>528</v>
      </c>
      <c r="C251" s="4" t="s">
        <v>462</v>
      </c>
      <c r="D251" s="4" t="s">
        <v>463</v>
      </c>
      <c r="E251" s="5">
        <v>987.56</v>
      </c>
      <c r="F251" s="5">
        <v>478670.33199999999</v>
      </c>
      <c r="G251" s="5">
        <v>531817.42577247403</v>
      </c>
      <c r="H251" s="6">
        <v>-9.9934848308659105E-2</v>
      </c>
      <c r="I251" s="5">
        <v>-53147.093772473701</v>
      </c>
      <c r="J251" s="5">
        <v>484.7</v>
      </c>
      <c r="K251" s="5">
        <v>538.51657192724895</v>
      </c>
      <c r="L251" s="5">
        <v>484.7</v>
      </c>
      <c r="M251" s="55" t="s">
        <v>4291</v>
      </c>
      <c r="N251" s="60" t="s">
        <v>4286</v>
      </c>
    </row>
    <row r="252" spans="1:14" ht="18.75" customHeight="1" x14ac:dyDescent="0.25">
      <c r="A252" s="4" t="str">
        <f t="shared" si="3"/>
        <v>52902M081</v>
      </c>
      <c r="B252" s="4">
        <v>529</v>
      </c>
      <c r="C252" s="4" t="s">
        <v>464</v>
      </c>
      <c r="D252" s="4" t="s">
        <v>465</v>
      </c>
      <c r="E252" s="5">
        <v>7783.38</v>
      </c>
      <c r="F252" s="5">
        <v>9763288.4888000004</v>
      </c>
      <c r="G252" s="5">
        <v>10151954.0281497</v>
      </c>
      <c r="H252" s="6">
        <v>-3.8284800962655199E-2</v>
      </c>
      <c r="I252" s="5">
        <v>-388665.53934973897</v>
      </c>
      <c r="J252" s="5">
        <v>1254.3764391305599</v>
      </c>
      <c r="K252" s="5">
        <v>1304.3117550665299</v>
      </c>
      <c r="L252" s="5">
        <v>1221.29</v>
      </c>
      <c r="M252" s="55" t="s">
        <v>4291</v>
      </c>
      <c r="N252" s="60" t="s">
        <v>4286</v>
      </c>
    </row>
    <row r="253" spans="1:14" ht="18.75" customHeight="1" x14ac:dyDescent="0.25">
      <c r="A253" s="4" t="str">
        <f t="shared" si="3"/>
        <v>53002M082</v>
      </c>
      <c r="B253" s="4">
        <v>530</v>
      </c>
      <c r="C253" s="4" t="s">
        <v>466</v>
      </c>
      <c r="D253" s="4" t="s">
        <v>467</v>
      </c>
      <c r="E253" s="5">
        <v>1461.94</v>
      </c>
      <c r="F253" s="5">
        <v>4748726.8887999998</v>
      </c>
      <c r="G253" s="5">
        <v>4430918.9900086001</v>
      </c>
      <c r="H253" s="6">
        <v>7.1725052863307506E-2</v>
      </c>
      <c r="I253" s="5">
        <v>317807.89879140002</v>
      </c>
      <c r="J253" s="5">
        <v>3248.2365136736098</v>
      </c>
      <c r="K253" s="5">
        <v>3030.8487284078701</v>
      </c>
      <c r="L253" s="5">
        <v>3218.05</v>
      </c>
      <c r="M253" s="55" t="s">
        <v>4291</v>
      </c>
      <c r="N253" s="60" t="s">
        <v>4286</v>
      </c>
    </row>
    <row r="254" spans="1:14" ht="18.75" customHeight="1" x14ac:dyDescent="0.25">
      <c r="A254" s="4" t="str">
        <f t="shared" si="3"/>
        <v>53102M083</v>
      </c>
      <c r="B254" s="4">
        <v>531</v>
      </c>
      <c r="C254" s="4" t="s">
        <v>468</v>
      </c>
      <c r="D254" s="4" t="s">
        <v>469</v>
      </c>
      <c r="E254" s="5">
        <v>569.54</v>
      </c>
      <c r="F254" s="5">
        <v>2633602.7237999998</v>
      </c>
      <c r="G254" s="5">
        <v>2657937.8576130099</v>
      </c>
      <c r="H254" s="6">
        <v>-9.1556443817190098E-3</v>
      </c>
      <c r="I254" s="5">
        <v>-24335.133813012901</v>
      </c>
      <c r="J254" s="5">
        <v>4624.08737542578</v>
      </c>
      <c r="K254" s="5">
        <v>4666.8150746444699</v>
      </c>
      <c r="L254" s="5">
        <v>4522.6499999999996</v>
      </c>
      <c r="M254" s="55" t="s">
        <v>4285</v>
      </c>
      <c r="N254" s="60" t="s">
        <v>4286</v>
      </c>
    </row>
    <row r="255" spans="1:14" ht="18.75" customHeight="1" x14ac:dyDescent="0.25">
      <c r="A255" s="4" t="str">
        <f t="shared" si="3"/>
        <v>53302M08T</v>
      </c>
      <c r="B255" s="4">
        <v>533</v>
      </c>
      <c r="C255" s="4" t="s">
        <v>470</v>
      </c>
      <c r="D255" s="4" t="s">
        <v>471</v>
      </c>
      <c r="E255" s="5">
        <v>5762.7</v>
      </c>
      <c r="F255" s="5">
        <v>2405350.98</v>
      </c>
      <c r="G255" s="5">
        <v>2855658.89762223</v>
      </c>
      <c r="H255" s="6">
        <v>-0.15768967294979699</v>
      </c>
      <c r="I255" s="5">
        <v>-450307.91762222798</v>
      </c>
      <c r="J255" s="5">
        <v>417.4</v>
      </c>
      <c r="K255" s="5">
        <v>495.54182893821098</v>
      </c>
      <c r="L255" s="5">
        <v>417.4</v>
      </c>
      <c r="M255" s="55" t="s">
        <v>4291</v>
      </c>
      <c r="N255" s="60" t="s">
        <v>4290</v>
      </c>
    </row>
    <row r="256" spans="1:14" ht="18.75" customHeight="1" x14ac:dyDescent="0.25">
      <c r="A256" s="4" t="str">
        <f t="shared" si="3"/>
        <v>53402M09Z</v>
      </c>
      <c r="B256" s="4">
        <v>534</v>
      </c>
      <c r="C256" s="4" t="s">
        <v>472</v>
      </c>
      <c r="D256" s="4" t="s">
        <v>473</v>
      </c>
      <c r="E256" s="5">
        <v>6218.44</v>
      </c>
      <c r="F256" s="5">
        <v>3872720.0632000002</v>
      </c>
      <c r="G256" s="5">
        <v>3888002.0184838101</v>
      </c>
      <c r="H256" s="6">
        <v>-3.9305420139094096E-3</v>
      </c>
      <c r="I256" s="5">
        <v>-15281.955283814999</v>
      </c>
      <c r="J256" s="5">
        <v>622.78</v>
      </c>
      <c r="K256" s="5">
        <v>625.23752235026996</v>
      </c>
      <c r="L256" s="5">
        <v>622.78</v>
      </c>
      <c r="M256" s="55" t="s">
        <v>4291</v>
      </c>
      <c r="N256" s="60" t="s">
        <v>4286</v>
      </c>
    </row>
    <row r="257" spans="1:14" ht="18.75" customHeight="1" x14ac:dyDescent="0.25">
      <c r="A257" s="4" t="str">
        <f t="shared" si="3"/>
        <v>53502M10Z</v>
      </c>
      <c r="B257" s="4">
        <v>535</v>
      </c>
      <c r="C257" s="4" t="s">
        <v>474</v>
      </c>
      <c r="D257" s="4" t="s">
        <v>475</v>
      </c>
      <c r="E257" s="5">
        <v>787.66</v>
      </c>
      <c r="F257" s="5">
        <v>2089853.8654</v>
      </c>
      <c r="G257" s="5">
        <v>2365702.30115382</v>
      </c>
      <c r="H257" s="6">
        <v>-0.116603190358853</v>
      </c>
      <c r="I257" s="5">
        <v>-275848.43575381598</v>
      </c>
      <c r="J257" s="5">
        <v>2653.24361450372</v>
      </c>
      <c r="K257" s="5">
        <v>3003.4561881444001</v>
      </c>
      <c r="L257" s="5">
        <v>2580.13</v>
      </c>
      <c r="M257" s="55" t="s">
        <v>4285</v>
      </c>
      <c r="N257" s="60" t="s">
        <v>4286</v>
      </c>
    </row>
    <row r="258" spans="1:14" ht="18.75" customHeight="1" x14ac:dyDescent="0.25">
      <c r="A258" s="4" t="str">
        <f t="shared" si="3"/>
        <v>53602M10T</v>
      </c>
      <c r="B258" s="4">
        <v>536</v>
      </c>
      <c r="C258" s="4" t="s">
        <v>476</v>
      </c>
      <c r="D258" s="4" t="s">
        <v>477</v>
      </c>
      <c r="E258" s="5">
        <v>513.22</v>
      </c>
      <c r="F258" s="5">
        <v>270441.27899999998</v>
      </c>
      <c r="G258" s="5">
        <v>307727.34055828402</v>
      </c>
      <c r="H258" s="6">
        <v>-0.12116590450052001</v>
      </c>
      <c r="I258" s="5">
        <v>-37286.061558283996</v>
      </c>
      <c r="J258" s="5">
        <v>526.95000000000005</v>
      </c>
      <c r="K258" s="5">
        <v>599.60122473458603</v>
      </c>
      <c r="L258" s="5">
        <v>526.95000000000005</v>
      </c>
      <c r="M258" s="55" t="s">
        <v>4285</v>
      </c>
      <c r="N258" s="60" t="s">
        <v>4286</v>
      </c>
    </row>
    <row r="259" spans="1:14" ht="18.75" customHeight="1" x14ac:dyDescent="0.25">
      <c r="A259" s="4" t="str">
        <f t="shared" si="3"/>
        <v>62403C051</v>
      </c>
      <c r="B259" s="4">
        <v>624</v>
      </c>
      <c r="C259" s="4" t="s">
        <v>478</v>
      </c>
      <c r="D259" s="4" t="s">
        <v>479</v>
      </c>
      <c r="E259" s="5">
        <v>1069.48</v>
      </c>
      <c r="F259" s="5">
        <v>4229424.2132000001</v>
      </c>
      <c r="G259" s="5">
        <v>4214217.8051718604</v>
      </c>
      <c r="H259" s="6">
        <v>3.60835835525131E-3</v>
      </c>
      <c r="I259" s="5">
        <v>15206.4080281407</v>
      </c>
      <c r="J259" s="5">
        <v>3954.6547978456802</v>
      </c>
      <c r="K259" s="5">
        <v>3940.4362916294499</v>
      </c>
      <c r="L259" s="5">
        <v>3877.27</v>
      </c>
      <c r="M259" s="55" t="s">
        <v>4291</v>
      </c>
      <c r="N259" s="60" t="s">
        <v>4287</v>
      </c>
    </row>
    <row r="260" spans="1:14" ht="18.75" customHeight="1" x14ac:dyDescent="0.25">
      <c r="A260" s="4" t="str">
        <f t="shared" si="3"/>
        <v>62503C052</v>
      </c>
      <c r="B260" s="4">
        <v>625</v>
      </c>
      <c r="C260" s="4" t="s">
        <v>480</v>
      </c>
      <c r="D260" s="4" t="s">
        <v>481</v>
      </c>
      <c r="E260" s="5">
        <v>95.65</v>
      </c>
      <c r="F260" s="5">
        <v>613762.92830000003</v>
      </c>
      <c r="G260" s="5">
        <v>485648.63256694999</v>
      </c>
      <c r="H260" s="6">
        <v>0.26380038394402</v>
      </c>
      <c r="I260" s="5">
        <v>128114.29573305001</v>
      </c>
      <c r="J260" s="5">
        <v>6416.7582676424499</v>
      </c>
      <c r="K260" s="5">
        <v>5077.3510984521699</v>
      </c>
      <c r="L260" s="5">
        <v>6248.15</v>
      </c>
      <c r="M260" s="55" t="s">
        <v>4285</v>
      </c>
      <c r="N260" s="60" t="s">
        <v>4287</v>
      </c>
    </row>
    <row r="261" spans="1:14" ht="18.75" customHeight="1" x14ac:dyDescent="0.25">
      <c r="A261" s="4" t="str">
        <f t="shared" si="3"/>
        <v>62803C061</v>
      </c>
      <c r="B261" s="4">
        <v>628</v>
      </c>
      <c r="C261" s="4" t="s">
        <v>482</v>
      </c>
      <c r="D261" s="4" t="s">
        <v>483</v>
      </c>
      <c r="E261" s="5">
        <v>383.88</v>
      </c>
      <c r="F261" s="5">
        <v>748394.97600000002</v>
      </c>
      <c r="G261" s="5">
        <v>900583.55145042401</v>
      </c>
      <c r="H261" s="6">
        <v>-0.168988846404443</v>
      </c>
      <c r="I261" s="5">
        <v>-152188.57545042399</v>
      </c>
      <c r="J261" s="5">
        <v>1949.5544857768</v>
      </c>
      <c r="K261" s="5">
        <v>2346.0027911077</v>
      </c>
      <c r="L261" s="5">
        <v>1893.87</v>
      </c>
      <c r="M261" s="55" t="s">
        <v>4289</v>
      </c>
      <c r="N261" s="60" t="s">
        <v>4287</v>
      </c>
    </row>
    <row r="262" spans="1:14" ht="18.75" customHeight="1" x14ac:dyDescent="0.25">
      <c r="A262" s="4" t="str">
        <f t="shared" si="3"/>
        <v>62903C062</v>
      </c>
      <c r="B262" s="4">
        <v>629</v>
      </c>
      <c r="C262" s="4" t="s">
        <v>484</v>
      </c>
      <c r="D262" s="4" t="s">
        <v>485</v>
      </c>
      <c r="E262" s="5">
        <v>112.99</v>
      </c>
      <c r="F262" s="5">
        <v>542044.17550000001</v>
      </c>
      <c r="G262" s="5">
        <v>583600.70572284597</v>
      </c>
      <c r="H262" s="6">
        <v>-7.1207128119172694E-2</v>
      </c>
      <c r="I262" s="5">
        <v>-41556.530222846297</v>
      </c>
      <c r="J262" s="5">
        <v>4797.2756482874602</v>
      </c>
      <c r="K262" s="5">
        <v>5165.06510065356</v>
      </c>
      <c r="L262" s="5">
        <v>4731.45</v>
      </c>
      <c r="M262" s="55" t="s">
        <v>4285</v>
      </c>
      <c r="N262" s="60" t="s">
        <v>4287</v>
      </c>
    </row>
    <row r="263" spans="1:14" ht="18.75" customHeight="1" x14ac:dyDescent="0.25">
      <c r="A263" s="4" t="str">
        <f t="shared" si="3"/>
        <v>63203C06J</v>
      </c>
      <c r="B263" s="4">
        <v>632</v>
      </c>
      <c r="C263" s="4" t="s">
        <v>486</v>
      </c>
      <c r="D263" s="4" t="s">
        <v>487</v>
      </c>
      <c r="E263" s="5">
        <v>176.36</v>
      </c>
      <c r="F263" s="5">
        <v>334002.91320000001</v>
      </c>
      <c r="G263" s="5">
        <v>224604.837707634</v>
      </c>
      <c r="H263" s="6">
        <v>0.48706909703685403</v>
      </c>
      <c r="I263" s="5">
        <v>109398.075492366</v>
      </c>
      <c r="J263" s="5">
        <v>1893.87</v>
      </c>
      <c r="K263" s="5">
        <v>1273.55884388543</v>
      </c>
      <c r="L263" s="5">
        <v>1893.87</v>
      </c>
      <c r="M263" s="55" t="s">
        <v>4288</v>
      </c>
      <c r="N263" s="61" t="s">
        <v>4332</v>
      </c>
    </row>
    <row r="264" spans="1:14" ht="18.75" customHeight="1" x14ac:dyDescent="0.25">
      <c r="A264" s="4" t="str">
        <f t="shared" si="3"/>
        <v>63303C071</v>
      </c>
      <c r="B264" s="4">
        <v>633</v>
      </c>
      <c r="C264" s="4" t="s">
        <v>488</v>
      </c>
      <c r="D264" s="4" t="s">
        <v>489</v>
      </c>
      <c r="E264" s="5">
        <v>8138.63</v>
      </c>
      <c r="F264" s="5">
        <v>13518503.235099999</v>
      </c>
      <c r="G264" s="5">
        <v>15301571.944576301</v>
      </c>
      <c r="H264" s="6">
        <v>-0.11652846622129499</v>
      </c>
      <c r="I264" s="5">
        <v>-1783068.70947628</v>
      </c>
      <c r="J264" s="5">
        <v>1661.0293421742999</v>
      </c>
      <c r="K264" s="5">
        <v>1880.1164255625699</v>
      </c>
      <c r="L264" s="5">
        <v>1641.87</v>
      </c>
      <c r="M264" s="55" t="s">
        <v>4289</v>
      </c>
      <c r="N264" s="60" t="s">
        <v>4290</v>
      </c>
    </row>
    <row r="265" spans="1:14" ht="18.75" customHeight="1" x14ac:dyDescent="0.25">
      <c r="A265" s="4" t="str">
        <f t="shared" si="3"/>
        <v>63403C072</v>
      </c>
      <c r="B265" s="4">
        <v>634</v>
      </c>
      <c r="C265" s="4" t="s">
        <v>490</v>
      </c>
      <c r="D265" s="4" t="s">
        <v>491</v>
      </c>
      <c r="E265" s="5">
        <v>630.89</v>
      </c>
      <c r="F265" s="5">
        <v>2313493.0787</v>
      </c>
      <c r="G265" s="5">
        <v>2619941.9863854898</v>
      </c>
      <c r="H265" s="6">
        <v>-0.116967821912831</v>
      </c>
      <c r="I265" s="5">
        <v>-306448.90768548701</v>
      </c>
      <c r="J265" s="5">
        <v>3667.0308274025601</v>
      </c>
      <c r="K265" s="5">
        <v>4152.7714599779501</v>
      </c>
      <c r="L265" s="5">
        <v>3621.31</v>
      </c>
      <c r="M265" s="55" t="s">
        <v>4291</v>
      </c>
      <c r="N265" s="60" t="s">
        <v>4286</v>
      </c>
    </row>
    <row r="266" spans="1:14" ht="18.75" customHeight="1" x14ac:dyDescent="0.25">
      <c r="A266" s="4" t="str">
        <f t="shared" si="3"/>
        <v>63503C073</v>
      </c>
      <c r="B266" s="4">
        <v>635</v>
      </c>
      <c r="C266" s="4" t="s">
        <v>492</v>
      </c>
      <c r="D266" s="4" t="s">
        <v>493</v>
      </c>
      <c r="E266" s="5">
        <v>176.2</v>
      </c>
      <c r="F266" s="5">
        <v>1228314.9350000001</v>
      </c>
      <c r="G266" s="5">
        <v>1282312.29110157</v>
      </c>
      <c r="H266" s="6">
        <v>-4.2109364837469403E-2</v>
      </c>
      <c r="I266" s="5">
        <v>-53997.356101567202</v>
      </c>
      <c r="J266" s="5">
        <v>6971.1403802497198</v>
      </c>
      <c r="K266" s="5">
        <v>7277.5952956956098</v>
      </c>
      <c r="L266" s="5">
        <v>6765.65</v>
      </c>
      <c r="M266" s="55" t="s">
        <v>4285</v>
      </c>
      <c r="N266" s="60" t="s">
        <v>4286</v>
      </c>
    </row>
    <row r="267" spans="1:14" ht="18.75" customHeight="1" x14ac:dyDescent="0.25">
      <c r="A267" s="4" t="str">
        <f t="shared" si="3"/>
        <v>63603C074</v>
      </c>
      <c r="B267" s="4">
        <v>636</v>
      </c>
      <c r="C267" s="4" t="s">
        <v>494</v>
      </c>
      <c r="D267" s="4" t="s">
        <v>495</v>
      </c>
      <c r="E267" s="5">
        <v>132.19</v>
      </c>
      <c r="F267" s="5">
        <v>1828794.9358000001</v>
      </c>
      <c r="G267" s="5">
        <v>1917826.0766205301</v>
      </c>
      <c r="H267" s="6">
        <v>-4.6422948308959697E-2</v>
      </c>
      <c r="I267" s="5">
        <v>-89031.140820529807</v>
      </c>
      <c r="J267" s="5">
        <v>13834.593659127</v>
      </c>
      <c r="K267" s="5">
        <v>14508.102554055</v>
      </c>
      <c r="L267" s="5">
        <v>14700.58</v>
      </c>
      <c r="M267" s="55" t="s">
        <v>4285</v>
      </c>
      <c r="N267" s="60" t="s">
        <v>4292</v>
      </c>
    </row>
    <row r="268" spans="1:14" ht="18.75" customHeight="1" x14ac:dyDescent="0.25">
      <c r="A268" s="4" t="str">
        <f t="shared" si="3"/>
        <v>63703C07J</v>
      </c>
      <c r="B268" s="4">
        <v>637</v>
      </c>
      <c r="C268" s="4" t="s">
        <v>496</v>
      </c>
      <c r="D268" s="4" t="s">
        <v>497</v>
      </c>
      <c r="E268" s="5">
        <v>4651.05</v>
      </c>
      <c r="F268" s="5">
        <v>7636419.4634999996</v>
      </c>
      <c r="G268" s="5">
        <v>5957440.3696018504</v>
      </c>
      <c r="H268" s="6">
        <v>0.28182893822407701</v>
      </c>
      <c r="I268" s="5">
        <v>1678979.0938981399</v>
      </c>
      <c r="J268" s="5">
        <v>1641.87</v>
      </c>
      <c r="K268" s="5">
        <v>1280.8807408223599</v>
      </c>
      <c r="L268" s="5">
        <v>1641.87</v>
      </c>
      <c r="M268" s="55" t="s">
        <v>4289</v>
      </c>
      <c r="N268" s="60" t="s">
        <v>4292</v>
      </c>
    </row>
    <row r="269" spans="1:14" ht="18.75" customHeight="1" x14ac:dyDescent="0.25">
      <c r="A269" s="4" t="str">
        <f t="shared" si="3"/>
        <v>63803C091</v>
      </c>
      <c r="B269" s="4">
        <v>638</v>
      </c>
      <c r="C269" s="4" t="s">
        <v>498</v>
      </c>
      <c r="D269" s="4" t="s">
        <v>499</v>
      </c>
      <c r="E269" s="5">
        <v>6613.11</v>
      </c>
      <c r="F269" s="5">
        <v>10090717.9954</v>
      </c>
      <c r="G269" s="5">
        <v>10872717.437189501</v>
      </c>
      <c r="H269" s="6">
        <v>-7.1923090644728099E-2</v>
      </c>
      <c r="I269" s="5">
        <v>-781999.44178949704</v>
      </c>
      <c r="J269" s="5">
        <v>1525.8657417463201</v>
      </c>
      <c r="K269" s="5">
        <v>1644.1156183988301</v>
      </c>
      <c r="L269" s="5">
        <v>1504.78</v>
      </c>
      <c r="M269" s="55" t="s">
        <v>4291</v>
      </c>
      <c r="N269" s="60" t="s">
        <v>4287</v>
      </c>
    </row>
    <row r="270" spans="1:14" ht="18.75" customHeight="1" x14ac:dyDescent="0.25">
      <c r="A270" s="4" t="str">
        <f t="shared" si="3"/>
        <v>63903C092</v>
      </c>
      <c r="B270" s="4">
        <v>639</v>
      </c>
      <c r="C270" s="4" t="s">
        <v>500</v>
      </c>
      <c r="D270" s="4" t="s">
        <v>501</v>
      </c>
      <c r="E270" s="5">
        <v>105.32</v>
      </c>
      <c r="F270" s="5">
        <v>406521.68320000003</v>
      </c>
      <c r="G270" s="5">
        <v>316377.55839920399</v>
      </c>
      <c r="H270" s="6">
        <v>0.28492578695184301</v>
      </c>
      <c r="I270" s="5">
        <v>90144.124800795995</v>
      </c>
      <c r="J270" s="5">
        <v>3859.8716597037601</v>
      </c>
      <c r="K270" s="5">
        <v>3003.96466387395</v>
      </c>
      <c r="L270" s="5">
        <v>3537.21</v>
      </c>
      <c r="M270" s="55" t="s">
        <v>4288</v>
      </c>
      <c r="N270" s="60">
        <v>2013</v>
      </c>
    </row>
    <row r="271" spans="1:14" ht="18.75" customHeight="1" x14ac:dyDescent="0.25">
      <c r="A271" s="4" t="str">
        <f t="shared" ref="A271:A334" si="4">CONCATENATE(B271,C271)</f>
        <v>64203C09J</v>
      </c>
      <c r="B271" s="4">
        <v>642</v>
      </c>
      <c r="C271" s="4" t="s">
        <v>502</v>
      </c>
      <c r="D271" s="4" t="s">
        <v>503</v>
      </c>
      <c r="E271" s="5">
        <v>5243.14</v>
      </c>
      <c r="F271" s="5">
        <v>7889772.2092000004</v>
      </c>
      <c r="G271" s="5">
        <v>7039349.8435046198</v>
      </c>
      <c r="H271" s="6">
        <v>0.120809788489215</v>
      </c>
      <c r="I271" s="5">
        <v>850422.365695382</v>
      </c>
      <c r="J271" s="5">
        <v>1504.78</v>
      </c>
      <c r="K271" s="5">
        <v>1342.5828498771</v>
      </c>
      <c r="L271" s="5">
        <v>1504.78</v>
      </c>
      <c r="M271" s="55" t="s">
        <v>4289</v>
      </c>
      <c r="N271" s="60" t="s">
        <v>4286</v>
      </c>
    </row>
    <row r="272" spans="1:14" ht="18.75" customHeight="1" x14ac:dyDescent="0.25">
      <c r="A272" s="4" t="str">
        <f t="shared" si="4"/>
        <v>64303C101</v>
      </c>
      <c r="B272" s="4">
        <v>643</v>
      </c>
      <c r="C272" s="4" t="s">
        <v>504</v>
      </c>
      <c r="D272" s="4" t="s">
        <v>505</v>
      </c>
      <c r="E272" s="5">
        <v>12143.33</v>
      </c>
      <c r="F272" s="5">
        <v>8777984.6684626099</v>
      </c>
      <c r="G272" s="5">
        <v>12960026.4922961</v>
      </c>
      <c r="H272" s="6">
        <v>-0.32268775270787098</v>
      </c>
      <c r="I272" s="5">
        <v>-4182041.8238335</v>
      </c>
      <c r="J272" s="5">
        <v>722.86470584778704</v>
      </c>
      <c r="K272" s="5">
        <v>1067.25473921042</v>
      </c>
      <c r="L272" s="5">
        <v>719.53</v>
      </c>
      <c r="M272" s="55" t="s">
        <v>4291</v>
      </c>
      <c r="N272" s="60" t="s">
        <v>4287</v>
      </c>
    </row>
    <row r="273" spans="1:14" ht="18.75" customHeight="1" x14ac:dyDescent="0.25">
      <c r="A273" s="4" t="str">
        <f t="shared" si="4"/>
        <v>64403C102</v>
      </c>
      <c r="B273" s="4">
        <v>644</v>
      </c>
      <c r="C273" s="4" t="s">
        <v>506</v>
      </c>
      <c r="D273" s="4" t="s">
        <v>507</v>
      </c>
      <c r="E273" s="5">
        <v>100.59</v>
      </c>
      <c r="F273" s="5">
        <v>276691.05512154498</v>
      </c>
      <c r="G273" s="5">
        <v>262218.39032726199</v>
      </c>
      <c r="H273" s="6">
        <v>5.5193172287498503E-2</v>
      </c>
      <c r="I273" s="5">
        <v>14472.6647942831</v>
      </c>
      <c r="J273" s="5">
        <v>2750.6815301873398</v>
      </c>
      <c r="K273" s="5">
        <v>2606.8037610822298</v>
      </c>
      <c r="L273" s="5">
        <v>2669.02</v>
      </c>
      <c r="M273" s="55" t="s">
        <v>4285</v>
      </c>
      <c r="N273" s="60" t="s">
        <v>4287</v>
      </c>
    </row>
    <row r="274" spans="1:14" ht="18.75" customHeight="1" x14ac:dyDescent="0.25">
      <c r="A274" s="4" t="str">
        <f t="shared" si="4"/>
        <v>64703C111</v>
      </c>
      <c r="B274" s="4">
        <v>647</v>
      </c>
      <c r="C274" s="4" t="s">
        <v>508</v>
      </c>
      <c r="D274" s="4" t="s">
        <v>509</v>
      </c>
      <c r="E274" s="5">
        <v>3996.96</v>
      </c>
      <c r="F274" s="5">
        <v>4440042.9994999999</v>
      </c>
      <c r="G274" s="5">
        <v>4659161.62315688</v>
      </c>
      <c r="H274" s="6">
        <v>-4.7029624936774997E-2</v>
      </c>
      <c r="I274" s="5">
        <v>-219118.62365688401</v>
      </c>
      <c r="J274" s="5">
        <v>1110.8549996747499</v>
      </c>
      <c r="K274" s="5">
        <v>1165.6763197922601</v>
      </c>
      <c r="L274" s="5">
        <v>1064.5</v>
      </c>
      <c r="M274" s="55" t="s">
        <v>4291</v>
      </c>
      <c r="N274" s="60" t="s">
        <v>4290</v>
      </c>
    </row>
    <row r="275" spans="1:14" ht="18.75" customHeight="1" x14ac:dyDescent="0.25">
      <c r="A275" s="4" t="str">
        <f t="shared" si="4"/>
        <v>65103C121</v>
      </c>
      <c r="B275" s="4">
        <v>651</v>
      </c>
      <c r="C275" s="4" t="s">
        <v>510</v>
      </c>
      <c r="D275" s="4" t="s">
        <v>511</v>
      </c>
      <c r="E275" s="5">
        <v>2885.8</v>
      </c>
      <c r="F275" s="5">
        <v>3286263.3058000002</v>
      </c>
      <c r="G275" s="5">
        <v>3829100.5156894098</v>
      </c>
      <c r="H275" s="6">
        <v>-0.14176624710298899</v>
      </c>
      <c r="I275" s="5">
        <v>-542837.20988940599</v>
      </c>
      <c r="J275" s="5">
        <v>1138.77029101116</v>
      </c>
      <c r="K275" s="5">
        <v>1326.87660811193</v>
      </c>
      <c r="L275" s="5">
        <v>1110.22</v>
      </c>
      <c r="M275" s="55" t="s">
        <v>4291</v>
      </c>
      <c r="N275" s="60" t="s">
        <v>4286</v>
      </c>
    </row>
    <row r="276" spans="1:14" ht="18.75" customHeight="1" x14ac:dyDescent="0.25">
      <c r="A276" s="4" t="str">
        <f t="shared" si="4"/>
        <v>65203C122</v>
      </c>
      <c r="B276" s="4">
        <v>652</v>
      </c>
      <c r="C276" s="4" t="s">
        <v>512</v>
      </c>
      <c r="D276" s="4" t="s">
        <v>513</v>
      </c>
      <c r="E276" s="5">
        <v>116.4</v>
      </c>
      <c r="F276" s="5">
        <v>337595.29239999998</v>
      </c>
      <c r="G276" s="5">
        <v>372427.038183778</v>
      </c>
      <c r="H276" s="6">
        <v>-9.35263614415386E-2</v>
      </c>
      <c r="I276" s="5">
        <v>-34831.745783777696</v>
      </c>
      <c r="J276" s="5">
        <v>2900.3031993127101</v>
      </c>
      <c r="K276" s="5">
        <v>3199.5450015788501</v>
      </c>
      <c r="L276" s="5">
        <v>2867.94</v>
      </c>
      <c r="M276" s="55" t="s">
        <v>4285</v>
      </c>
      <c r="N276" s="60" t="s">
        <v>4287</v>
      </c>
    </row>
    <row r="277" spans="1:14" ht="18.75" customHeight="1" x14ac:dyDescent="0.25">
      <c r="A277" s="4" t="str">
        <f t="shared" si="4"/>
        <v>65503C131</v>
      </c>
      <c r="B277" s="4">
        <v>655</v>
      </c>
      <c r="C277" s="4" t="s">
        <v>514</v>
      </c>
      <c r="D277" s="4" t="s">
        <v>515</v>
      </c>
      <c r="E277" s="5">
        <v>2254.7199999999998</v>
      </c>
      <c r="F277" s="5">
        <v>3544169.7581000002</v>
      </c>
      <c r="G277" s="5">
        <v>3604508.7246211399</v>
      </c>
      <c r="H277" s="6">
        <v>-1.6739858641203E-2</v>
      </c>
      <c r="I277" s="5">
        <v>-60338.966521140697</v>
      </c>
      <c r="J277" s="5">
        <v>1571.8890851635699</v>
      </c>
      <c r="K277" s="5">
        <v>1598.65026460986</v>
      </c>
      <c r="L277" s="5">
        <v>1524.51</v>
      </c>
      <c r="M277" s="55" t="s">
        <v>4291</v>
      </c>
      <c r="N277" s="60" t="s">
        <v>4286</v>
      </c>
    </row>
    <row r="278" spans="1:14" ht="18.75" customHeight="1" x14ac:dyDescent="0.25">
      <c r="A278" s="4" t="str">
        <f t="shared" si="4"/>
        <v>65603C132</v>
      </c>
      <c r="B278" s="4">
        <v>656</v>
      </c>
      <c r="C278" s="4" t="s">
        <v>516</v>
      </c>
      <c r="D278" s="4" t="s">
        <v>517</v>
      </c>
      <c r="E278" s="5">
        <v>231.76</v>
      </c>
      <c r="F278" s="5">
        <v>765987.14280000003</v>
      </c>
      <c r="G278" s="5">
        <v>671534.95846574404</v>
      </c>
      <c r="H278" s="6">
        <v>0.140651180022036</v>
      </c>
      <c r="I278" s="5">
        <v>94452.184334255799</v>
      </c>
      <c r="J278" s="5">
        <v>3305.08777528478</v>
      </c>
      <c r="K278" s="5">
        <v>2897.54469479524</v>
      </c>
      <c r="L278" s="5">
        <v>3204.87</v>
      </c>
      <c r="M278" s="55" t="s">
        <v>4285</v>
      </c>
      <c r="N278" s="60" t="s">
        <v>4287</v>
      </c>
    </row>
    <row r="279" spans="1:14" ht="18.75" customHeight="1" x14ac:dyDescent="0.25">
      <c r="A279" s="4" t="str">
        <f t="shared" si="4"/>
        <v>65903C141</v>
      </c>
      <c r="B279" s="4">
        <v>659</v>
      </c>
      <c r="C279" s="4" t="s">
        <v>518</v>
      </c>
      <c r="D279" s="4" t="s">
        <v>519</v>
      </c>
      <c r="E279" s="5">
        <v>227.64</v>
      </c>
      <c r="F279" s="5">
        <v>146613.88513580299</v>
      </c>
      <c r="G279" s="5">
        <v>352388.01734090998</v>
      </c>
      <c r="H279" s="6">
        <v>-0.58394191084549696</v>
      </c>
      <c r="I279" s="5">
        <v>-205774.13220510699</v>
      </c>
      <c r="J279" s="5">
        <v>644.06029316377999</v>
      </c>
      <c r="K279" s="5">
        <v>1548.0056990902699</v>
      </c>
      <c r="L279" s="5">
        <v>610.82000000000005</v>
      </c>
      <c r="M279" s="55" t="s">
        <v>4291</v>
      </c>
      <c r="N279" s="60" t="s">
        <v>4286</v>
      </c>
    </row>
    <row r="280" spans="1:14" ht="18.75" customHeight="1" x14ac:dyDescent="0.25">
      <c r="A280" s="4" t="str">
        <f t="shared" si="4"/>
        <v>66303C14J</v>
      </c>
      <c r="B280" s="4">
        <v>663</v>
      </c>
      <c r="C280" s="4" t="s">
        <v>520</v>
      </c>
      <c r="D280" s="4" t="s">
        <v>521</v>
      </c>
      <c r="E280" s="5">
        <v>7756.23</v>
      </c>
      <c r="F280" s="5">
        <v>4686036.4389138399</v>
      </c>
      <c r="G280" s="5">
        <v>5095861.24865002</v>
      </c>
      <c r="H280" s="6">
        <v>-8.0423070750748504E-2</v>
      </c>
      <c r="I280" s="5">
        <v>-409824.80973617802</v>
      </c>
      <c r="J280" s="5">
        <v>604.16419303113003</v>
      </c>
      <c r="K280" s="5">
        <v>657.00233859104503</v>
      </c>
      <c r="L280" s="5">
        <v>610.82000000000005</v>
      </c>
      <c r="M280" s="55" t="s">
        <v>4291</v>
      </c>
      <c r="N280" s="60" t="s">
        <v>4286</v>
      </c>
    </row>
    <row r="281" spans="1:14" ht="18.75" customHeight="1" x14ac:dyDescent="0.25">
      <c r="A281" s="4" t="str">
        <f t="shared" si="4"/>
        <v>66403C151</v>
      </c>
      <c r="B281" s="4">
        <v>664</v>
      </c>
      <c r="C281" s="4" t="s">
        <v>522</v>
      </c>
      <c r="D281" s="4" t="s">
        <v>523</v>
      </c>
      <c r="E281" s="5">
        <v>139.65</v>
      </c>
      <c r="F281" s="5">
        <v>87235.792499999996</v>
      </c>
      <c r="G281" s="5">
        <v>169822.751723505</v>
      </c>
      <c r="H281" s="6">
        <v>-0.48631269005679501</v>
      </c>
      <c r="I281" s="5">
        <v>-82586.959223504993</v>
      </c>
      <c r="J281" s="5">
        <v>624.67448979591802</v>
      </c>
      <c r="K281" s="5">
        <v>1216.0598046795899</v>
      </c>
      <c r="L281" s="5">
        <v>569.45000000000005</v>
      </c>
      <c r="M281" s="55" t="s">
        <v>4285</v>
      </c>
      <c r="N281" s="60" t="s">
        <v>4286</v>
      </c>
    </row>
    <row r="282" spans="1:14" ht="18.75" customHeight="1" x14ac:dyDescent="0.25">
      <c r="A282" s="4" t="str">
        <f t="shared" si="4"/>
        <v>66803C15J</v>
      </c>
      <c r="B282" s="4">
        <v>668</v>
      </c>
      <c r="C282" s="4" t="s">
        <v>524</v>
      </c>
      <c r="D282" s="4" t="s">
        <v>525</v>
      </c>
      <c r="E282" s="5">
        <v>1728.94</v>
      </c>
      <c r="F282" s="5">
        <v>984544.88300000003</v>
      </c>
      <c r="G282" s="5">
        <v>987511.64200154203</v>
      </c>
      <c r="H282" s="6">
        <v>-3.0042774944187799E-3</v>
      </c>
      <c r="I282" s="5">
        <v>-2966.75900154177</v>
      </c>
      <c r="J282" s="5">
        <v>569.45000000000005</v>
      </c>
      <c r="K282" s="5">
        <v>571.16594098207099</v>
      </c>
      <c r="L282" s="5">
        <v>569.45000000000005</v>
      </c>
      <c r="M282" s="55" t="s">
        <v>4291</v>
      </c>
      <c r="N282" s="60" t="s">
        <v>4286</v>
      </c>
    </row>
    <row r="283" spans="1:14" ht="18.75" customHeight="1" x14ac:dyDescent="0.25">
      <c r="A283" s="4" t="str">
        <f t="shared" si="4"/>
        <v>66903C161</v>
      </c>
      <c r="B283" s="4">
        <v>669</v>
      </c>
      <c r="C283" s="4" t="s">
        <v>526</v>
      </c>
      <c r="D283" s="4" t="s">
        <v>527</v>
      </c>
      <c r="E283" s="5">
        <v>8982.7999999999993</v>
      </c>
      <c r="F283" s="5">
        <v>16557307.1745</v>
      </c>
      <c r="G283" s="5">
        <v>20848023.388884999</v>
      </c>
      <c r="H283" s="6">
        <v>-0.205809257518031</v>
      </c>
      <c r="I283" s="5">
        <v>-4290716.2143849498</v>
      </c>
      <c r="J283" s="5">
        <v>1843.22340189028</v>
      </c>
      <c r="K283" s="5">
        <v>2320.8825075572099</v>
      </c>
      <c r="L283" s="5">
        <v>1808.01</v>
      </c>
      <c r="M283" s="55" t="s">
        <v>4291</v>
      </c>
      <c r="N283" s="60" t="s">
        <v>4286</v>
      </c>
    </row>
    <row r="284" spans="1:14" ht="18.75" customHeight="1" x14ac:dyDescent="0.25">
      <c r="A284" s="4" t="str">
        <f t="shared" si="4"/>
        <v>67003C162</v>
      </c>
      <c r="B284" s="4">
        <v>670</v>
      </c>
      <c r="C284" s="4" t="s">
        <v>528</v>
      </c>
      <c r="D284" s="4" t="s">
        <v>529</v>
      </c>
      <c r="E284" s="5">
        <v>1342</v>
      </c>
      <c r="F284" s="5">
        <v>5876409.1518000001</v>
      </c>
      <c r="G284" s="5">
        <v>5844630.8953491598</v>
      </c>
      <c r="H284" s="6">
        <v>5.4371708016880396E-3</v>
      </c>
      <c r="I284" s="5">
        <v>31778.256450836499</v>
      </c>
      <c r="J284" s="5">
        <v>4378.8443754098398</v>
      </c>
      <c r="K284" s="5">
        <v>4355.1646016014602</v>
      </c>
      <c r="L284" s="5">
        <v>4283.62</v>
      </c>
      <c r="M284" s="55" t="s">
        <v>4291</v>
      </c>
      <c r="N284" s="60" t="s">
        <v>4286</v>
      </c>
    </row>
    <row r="285" spans="1:14" ht="18.75" customHeight="1" x14ac:dyDescent="0.25">
      <c r="A285" s="4" t="str">
        <f t="shared" si="4"/>
        <v>67103C163</v>
      </c>
      <c r="B285" s="4">
        <v>671</v>
      </c>
      <c r="C285" s="4" t="s">
        <v>530</v>
      </c>
      <c r="D285" s="4" t="s">
        <v>531</v>
      </c>
      <c r="E285" s="5">
        <v>481.32</v>
      </c>
      <c r="F285" s="5">
        <v>3540774.8476</v>
      </c>
      <c r="G285" s="5">
        <v>3519929.0750280502</v>
      </c>
      <c r="H285" s="6">
        <v>5.9222138081809197E-3</v>
      </c>
      <c r="I285" s="5">
        <v>20845.772571948801</v>
      </c>
      <c r="J285" s="5">
        <v>7356.3842092578698</v>
      </c>
      <c r="K285" s="5">
        <v>7313.0746177762203</v>
      </c>
      <c r="L285" s="5">
        <v>7189.61</v>
      </c>
      <c r="M285" s="55" t="s">
        <v>4291</v>
      </c>
      <c r="N285" s="60" t="s">
        <v>4286</v>
      </c>
    </row>
    <row r="286" spans="1:14" ht="18.75" customHeight="1" x14ac:dyDescent="0.25">
      <c r="A286" s="4" t="str">
        <f t="shared" si="4"/>
        <v>67203C164</v>
      </c>
      <c r="B286" s="4">
        <v>672</v>
      </c>
      <c r="C286" s="4" t="s">
        <v>532</v>
      </c>
      <c r="D286" s="4" t="s">
        <v>533</v>
      </c>
      <c r="E286" s="5">
        <v>431.67</v>
      </c>
      <c r="F286" s="5">
        <v>7240436.7888000002</v>
      </c>
      <c r="G286" s="5">
        <v>6142944.6921501299</v>
      </c>
      <c r="H286" s="6">
        <v>0.17865895782072</v>
      </c>
      <c r="I286" s="5">
        <v>1097492.09664986</v>
      </c>
      <c r="J286" s="5">
        <v>16773.083116269401</v>
      </c>
      <c r="K286" s="5">
        <v>14230.650015405599</v>
      </c>
      <c r="L286" s="5">
        <v>15861.08</v>
      </c>
      <c r="M286" s="55" t="s">
        <v>4291</v>
      </c>
      <c r="N286" s="60" t="s">
        <v>4292</v>
      </c>
    </row>
    <row r="287" spans="1:14" ht="18.75" customHeight="1" x14ac:dyDescent="0.25">
      <c r="A287" s="4" t="str">
        <f t="shared" si="4"/>
        <v>67303C16J</v>
      </c>
      <c r="B287" s="4">
        <v>673</v>
      </c>
      <c r="C287" s="4" t="s">
        <v>534</v>
      </c>
      <c r="D287" s="4" t="s">
        <v>535</v>
      </c>
      <c r="E287" s="5">
        <v>4450.3500000000004</v>
      </c>
      <c r="F287" s="5">
        <v>8046277.3035000004</v>
      </c>
      <c r="G287" s="5">
        <v>5286224.1057963399</v>
      </c>
      <c r="H287" s="6">
        <v>0.52212186666041205</v>
      </c>
      <c r="I287" s="5">
        <v>2760053.19770366</v>
      </c>
      <c r="J287" s="5">
        <v>1808.01</v>
      </c>
      <c r="K287" s="5">
        <v>1187.8221051819201</v>
      </c>
      <c r="L287" s="5">
        <v>1808.01</v>
      </c>
      <c r="M287" s="55" t="s">
        <v>4291</v>
      </c>
      <c r="N287" s="60" t="s">
        <v>4286</v>
      </c>
    </row>
    <row r="288" spans="1:14" ht="18.75" customHeight="1" x14ac:dyDescent="0.25">
      <c r="A288" s="4" t="str">
        <f t="shared" si="4"/>
        <v>67403C171</v>
      </c>
      <c r="B288" s="4">
        <v>674</v>
      </c>
      <c r="C288" s="4" t="s">
        <v>536</v>
      </c>
      <c r="D288" s="4" t="s">
        <v>537</v>
      </c>
      <c r="E288" s="5">
        <v>2375.6</v>
      </c>
      <c r="F288" s="5">
        <v>3013089.7880000002</v>
      </c>
      <c r="G288" s="5">
        <v>4067260.51747669</v>
      </c>
      <c r="H288" s="6">
        <v>-0.25918446210834201</v>
      </c>
      <c r="I288" s="5">
        <v>-1054170.7294766901</v>
      </c>
      <c r="J288" s="5">
        <v>1268.3489594207799</v>
      </c>
      <c r="K288" s="5">
        <v>1712.0982141255699</v>
      </c>
      <c r="L288" s="5">
        <v>1227.3699999999999</v>
      </c>
      <c r="M288" s="55" t="s">
        <v>4291</v>
      </c>
      <c r="N288" s="60" t="s">
        <v>4286</v>
      </c>
    </row>
    <row r="289" spans="1:14" ht="18.75" customHeight="1" x14ac:dyDescent="0.25">
      <c r="A289" s="4" t="str">
        <f t="shared" si="4"/>
        <v>67503C172</v>
      </c>
      <c r="B289" s="4">
        <v>675</v>
      </c>
      <c r="C289" s="4" t="s">
        <v>538</v>
      </c>
      <c r="D289" s="4" t="s">
        <v>539</v>
      </c>
      <c r="E289" s="5">
        <v>321.36</v>
      </c>
      <c r="F289" s="5">
        <v>1044822.0016</v>
      </c>
      <c r="G289" s="5">
        <v>1111705.5919548599</v>
      </c>
      <c r="H289" s="6">
        <v>-6.0163042120934998E-2</v>
      </c>
      <c r="I289" s="5">
        <v>-66883.590354859203</v>
      </c>
      <c r="J289" s="5">
        <v>3251.2509385113299</v>
      </c>
      <c r="K289" s="5">
        <v>3459.37761997405</v>
      </c>
      <c r="L289" s="5">
        <v>3178.7</v>
      </c>
      <c r="M289" s="55" t="s">
        <v>4291</v>
      </c>
      <c r="N289" s="60" t="s">
        <v>4287</v>
      </c>
    </row>
    <row r="290" spans="1:14" ht="18.75" customHeight="1" x14ac:dyDescent="0.25">
      <c r="A290" s="4" t="str">
        <f t="shared" si="4"/>
        <v>67603C173</v>
      </c>
      <c r="B290" s="4">
        <v>676</v>
      </c>
      <c r="C290" s="4" t="s">
        <v>540</v>
      </c>
      <c r="D290" s="4" t="s">
        <v>541</v>
      </c>
      <c r="E290" s="5">
        <v>83.49</v>
      </c>
      <c r="F290" s="5">
        <v>630984.5379</v>
      </c>
      <c r="G290" s="5">
        <v>548762.69640396605</v>
      </c>
      <c r="H290" s="6">
        <v>0.14983132424057399</v>
      </c>
      <c r="I290" s="5">
        <v>82221.841496034394</v>
      </c>
      <c r="J290" s="5">
        <v>7557.6061552281699</v>
      </c>
      <c r="K290" s="5">
        <v>6572.7955013051296</v>
      </c>
      <c r="L290" s="5">
        <v>7987.67</v>
      </c>
      <c r="M290" s="55" t="s">
        <v>4288</v>
      </c>
      <c r="N290" s="61" t="s">
        <v>4332</v>
      </c>
    </row>
    <row r="291" spans="1:14" ht="18.75" customHeight="1" x14ac:dyDescent="0.25">
      <c r="A291" s="4" t="str">
        <f t="shared" si="4"/>
        <v>67803C17J</v>
      </c>
      <c r="B291" s="4">
        <v>678</v>
      </c>
      <c r="C291" s="4" t="s">
        <v>542</v>
      </c>
      <c r="D291" s="4" t="s">
        <v>543</v>
      </c>
      <c r="E291" s="5">
        <v>4419.5600000000004</v>
      </c>
      <c r="F291" s="5">
        <v>5424435.3572000004</v>
      </c>
      <c r="G291" s="5">
        <v>5510605.1348216897</v>
      </c>
      <c r="H291" s="6">
        <v>-1.56370807766982E-2</v>
      </c>
      <c r="I291" s="5">
        <v>-86169.777621694797</v>
      </c>
      <c r="J291" s="5">
        <v>1227.3699999999999</v>
      </c>
      <c r="K291" s="5">
        <v>1246.86736571552</v>
      </c>
      <c r="L291" s="5">
        <v>1227.3699999999999</v>
      </c>
      <c r="M291" s="55" t="s">
        <v>4291</v>
      </c>
      <c r="N291" s="60" t="s">
        <v>4286</v>
      </c>
    </row>
    <row r="292" spans="1:14" ht="18.75" customHeight="1" x14ac:dyDescent="0.25">
      <c r="A292" s="4" t="str">
        <f t="shared" si="4"/>
        <v>67903C181</v>
      </c>
      <c r="B292" s="4">
        <v>679</v>
      </c>
      <c r="C292" s="4" t="s">
        <v>544</v>
      </c>
      <c r="D292" s="4" t="s">
        <v>545</v>
      </c>
      <c r="E292" s="5">
        <v>1616.32</v>
      </c>
      <c r="F292" s="5">
        <v>8047480.8600000003</v>
      </c>
      <c r="G292" s="5">
        <v>6559730.8894282803</v>
      </c>
      <c r="H292" s="6">
        <v>0.22680045807510099</v>
      </c>
      <c r="I292" s="5">
        <v>1487749.97057172</v>
      </c>
      <c r="J292" s="5">
        <v>4978.89085082162</v>
      </c>
      <c r="K292" s="5">
        <v>4058.4357611291598</v>
      </c>
      <c r="L292" s="5">
        <v>4967.01</v>
      </c>
      <c r="M292" s="55" t="s">
        <v>4291</v>
      </c>
      <c r="N292" s="60" t="s">
        <v>4286</v>
      </c>
    </row>
    <row r="293" spans="1:14" ht="18.75" customHeight="1" x14ac:dyDescent="0.25">
      <c r="A293" s="4" t="str">
        <f t="shared" si="4"/>
        <v>68003C182</v>
      </c>
      <c r="B293" s="4">
        <v>680</v>
      </c>
      <c r="C293" s="4" t="s">
        <v>546</v>
      </c>
      <c r="D293" s="4" t="s">
        <v>547</v>
      </c>
      <c r="E293" s="5">
        <v>71.150000000000006</v>
      </c>
      <c r="F293" s="5">
        <v>424177.77350000001</v>
      </c>
      <c r="G293" s="5">
        <v>400818.11766553501</v>
      </c>
      <c r="H293" s="6">
        <v>5.8279939965082003E-2</v>
      </c>
      <c r="I293" s="5">
        <v>23359.655834464498</v>
      </c>
      <c r="J293" s="5">
        <v>5961.7396134926203</v>
      </c>
      <c r="K293" s="5">
        <v>5633.4240009210898</v>
      </c>
      <c r="L293" s="5">
        <v>5738.69</v>
      </c>
      <c r="M293" s="55" t="s">
        <v>4289</v>
      </c>
      <c r="N293" s="62" t="s">
        <v>4333</v>
      </c>
    </row>
    <row r="294" spans="1:14" ht="18.75" customHeight="1" x14ac:dyDescent="0.25">
      <c r="A294" s="4" t="str">
        <f t="shared" si="4"/>
        <v>68303C191</v>
      </c>
      <c r="B294" s="4">
        <v>683</v>
      </c>
      <c r="C294" s="4" t="s">
        <v>548</v>
      </c>
      <c r="D294" s="4" t="s">
        <v>549</v>
      </c>
      <c r="E294" s="5">
        <v>3172.45</v>
      </c>
      <c r="F294" s="5">
        <v>12318375.5065</v>
      </c>
      <c r="G294" s="5">
        <v>12590203.639073599</v>
      </c>
      <c r="H294" s="6">
        <v>-2.15904476501028E-2</v>
      </c>
      <c r="I294" s="5">
        <v>-271828.13257355097</v>
      </c>
      <c r="J294" s="5">
        <v>3882.9218763101098</v>
      </c>
      <c r="K294" s="5">
        <v>3968.6058532281199</v>
      </c>
      <c r="L294" s="5">
        <v>3861.25</v>
      </c>
      <c r="M294" s="55" t="s">
        <v>4289</v>
      </c>
      <c r="N294" s="60" t="s">
        <v>4286</v>
      </c>
    </row>
    <row r="295" spans="1:14" ht="18.75" customHeight="1" x14ac:dyDescent="0.25">
      <c r="A295" s="4" t="str">
        <f t="shared" si="4"/>
        <v>68403C192</v>
      </c>
      <c r="B295" s="4">
        <v>684</v>
      </c>
      <c r="C295" s="4" t="s">
        <v>550</v>
      </c>
      <c r="D295" s="4" t="s">
        <v>551</v>
      </c>
      <c r="E295" s="5">
        <v>210.85</v>
      </c>
      <c r="F295" s="5">
        <v>1144291.8304999999</v>
      </c>
      <c r="G295" s="5">
        <v>1100933.06827221</v>
      </c>
      <c r="H295" s="6">
        <v>3.9383649630794701E-2</v>
      </c>
      <c r="I295" s="5">
        <v>43358.762227788597</v>
      </c>
      <c r="J295" s="5">
        <v>5427.0421176191603</v>
      </c>
      <c r="K295" s="5">
        <v>5221.4041653887198</v>
      </c>
      <c r="L295" s="5">
        <v>5195.05</v>
      </c>
      <c r="M295" s="55" t="s">
        <v>4291</v>
      </c>
      <c r="N295" s="60" t="s">
        <v>4286</v>
      </c>
    </row>
    <row r="296" spans="1:14" ht="18.75" customHeight="1" x14ac:dyDescent="0.25">
      <c r="A296" s="4" t="str">
        <f t="shared" si="4"/>
        <v>68703C201</v>
      </c>
      <c r="B296" s="4">
        <v>687</v>
      </c>
      <c r="C296" s="4" t="s">
        <v>552</v>
      </c>
      <c r="D296" s="4" t="s">
        <v>553</v>
      </c>
      <c r="E296" s="5">
        <v>8295.85</v>
      </c>
      <c r="F296" s="5">
        <v>15822714.3563</v>
      </c>
      <c r="G296" s="5">
        <v>17353793.738034401</v>
      </c>
      <c r="H296" s="6">
        <v>-8.8227358515776899E-2</v>
      </c>
      <c r="I296" s="5">
        <v>-1531079.3817344001</v>
      </c>
      <c r="J296" s="5">
        <v>1907.3047796548899</v>
      </c>
      <c r="K296" s="5">
        <v>2091.8644548821899</v>
      </c>
      <c r="L296" s="5">
        <v>1894.03</v>
      </c>
      <c r="M296" s="55" t="s">
        <v>4289</v>
      </c>
      <c r="N296" s="60" t="s">
        <v>4286</v>
      </c>
    </row>
    <row r="297" spans="1:14" ht="18.75" customHeight="1" x14ac:dyDescent="0.25">
      <c r="A297" s="4" t="str">
        <f t="shared" si="4"/>
        <v>68803C202</v>
      </c>
      <c r="B297" s="4">
        <v>688</v>
      </c>
      <c r="C297" s="4" t="s">
        <v>554</v>
      </c>
      <c r="D297" s="4" t="s">
        <v>555</v>
      </c>
      <c r="E297" s="5">
        <v>147.83000000000001</v>
      </c>
      <c r="F297" s="5">
        <v>477903.89500000002</v>
      </c>
      <c r="G297" s="5">
        <v>586022.49034652696</v>
      </c>
      <c r="H297" s="6">
        <v>-0.184495641596612</v>
      </c>
      <c r="I297" s="5">
        <v>-108118.595346527</v>
      </c>
      <c r="J297" s="5">
        <v>3232.7937157545798</v>
      </c>
      <c r="K297" s="5">
        <v>3964.1648538627301</v>
      </c>
      <c r="L297" s="5">
        <v>3134.65</v>
      </c>
      <c r="M297" s="55" t="s">
        <v>4285</v>
      </c>
      <c r="N297" s="60" t="s">
        <v>4287</v>
      </c>
    </row>
    <row r="298" spans="1:14" ht="18.75" customHeight="1" x14ac:dyDescent="0.25">
      <c r="A298" s="4" t="str">
        <f t="shared" si="4"/>
        <v>69103C20J</v>
      </c>
      <c r="B298" s="4">
        <v>691</v>
      </c>
      <c r="C298" s="4" t="s">
        <v>556</v>
      </c>
      <c r="D298" s="4" t="s">
        <v>557</v>
      </c>
      <c r="E298" s="5">
        <v>4970.05</v>
      </c>
      <c r="F298" s="5">
        <v>9413423.8015000001</v>
      </c>
      <c r="G298" s="5">
        <v>8100821.5797021296</v>
      </c>
      <c r="H298" s="6">
        <v>0.162033222048342</v>
      </c>
      <c r="I298" s="5">
        <v>1312602.22179787</v>
      </c>
      <c r="J298" s="5">
        <v>1894.03</v>
      </c>
      <c r="K298" s="5">
        <v>1629.92758215755</v>
      </c>
      <c r="L298" s="5">
        <v>1894.03</v>
      </c>
      <c r="M298" s="55" t="s">
        <v>4291</v>
      </c>
      <c r="N298" s="60" t="s">
        <v>4286</v>
      </c>
    </row>
    <row r="299" spans="1:14" ht="18.75" customHeight="1" x14ac:dyDescent="0.25">
      <c r="A299" s="4" t="str">
        <f t="shared" si="4"/>
        <v>69203C211</v>
      </c>
      <c r="B299" s="4">
        <v>692</v>
      </c>
      <c r="C299" s="4" t="s">
        <v>558</v>
      </c>
      <c r="D299" s="4" t="s">
        <v>559</v>
      </c>
      <c r="E299" s="5">
        <v>1273.99</v>
      </c>
      <c r="F299" s="5">
        <v>1803977.8522999999</v>
      </c>
      <c r="G299" s="5">
        <v>2091302.69223718</v>
      </c>
      <c r="H299" s="6">
        <v>-0.137390364868614</v>
      </c>
      <c r="I299" s="5">
        <v>-287324.83993718098</v>
      </c>
      <c r="J299" s="5">
        <v>1416.00628913885</v>
      </c>
      <c r="K299" s="5">
        <v>1641.5377610791099</v>
      </c>
      <c r="L299" s="5">
        <v>1414.77</v>
      </c>
      <c r="M299" s="55" t="s">
        <v>4285</v>
      </c>
      <c r="N299" s="60" t="s">
        <v>4286</v>
      </c>
    </row>
    <row r="300" spans="1:14" ht="18.75" customHeight="1" x14ac:dyDescent="0.25">
      <c r="A300" s="4" t="str">
        <f t="shared" si="4"/>
        <v>69603C21J</v>
      </c>
      <c r="B300" s="4">
        <v>696</v>
      </c>
      <c r="C300" s="4" t="s">
        <v>560</v>
      </c>
      <c r="D300" s="4" t="s">
        <v>561</v>
      </c>
      <c r="E300" s="5">
        <v>3163.29</v>
      </c>
      <c r="F300" s="5">
        <v>4475327.7933</v>
      </c>
      <c r="G300" s="5">
        <v>4775170.0760627296</v>
      </c>
      <c r="H300" s="6">
        <v>-6.2791958817508098E-2</v>
      </c>
      <c r="I300" s="5">
        <v>-299842.28276272799</v>
      </c>
      <c r="J300" s="5">
        <v>1414.77</v>
      </c>
      <c r="K300" s="5">
        <v>1509.5581107210301</v>
      </c>
      <c r="L300" s="5">
        <v>1414.77</v>
      </c>
      <c r="M300" s="55" t="s">
        <v>4285</v>
      </c>
      <c r="N300" s="60" t="s">
        <v>4286</v>
      </c>
    </row>
    <row r="301" spans="1:14" ht="18.75" customHeight="1" x14ac:dyDescent="0.25">
      <c r="A301" s="4" t="str">
        <f t="shared" si="4"/>
        <v>69803C241</v>
      </c>
      <c r="B301" s="4">
        <v>698</v>
      </c>
      <c r="C301" s="4" t="s">
        <v>562</v>
      </c>
      <c r="D301" s="4" t="s">
        <v>563</v>
      </c>
      <c r="E301" s="5">
        <v>3333.91</v>
      </c>
      <c r="F301" s="5">
        <v>8676226.3606000002</v>
      </c>
      <c r="G301" s="5">
        <v>10098518.7494154</v>
      </c>
      <c r="H301" s="6">
        <v>-0.140841684222031</v>
      </c>
      <c r="I301" s="5">
        <v>-1422292.38881543</v>
      </c>
      <c r="J301" s="5">
        <v>2602.41768991964</v>
      </c>
      <c r="K301" s="5">
        <v>3029.0316023574201</v>
      </c>
      <c r="L301" s="5">
        <v>2571.38</v>
      </c>
      <c r="M301" s="55" t="s">
        <v>4289</v>
      </c>
      <c r="N301" s="60" t="s">
        <v>4286</v>
      </c>
    </row>
    <row r="302" spans="1:14" ht="18.75" customHeight="1" x14ac:dyDescent="0.25">
      <c r="A302" s="4" t="str">
        <f t="shared" si="4"/>
        <v>69903C242</v>
      </c>
      <c r="B302" s="4">
        <v>699</v>
      </c>
      <c r="C302" s="4" t="s">
        <v>564</v>
      </c>
      <c r="D302" s="4" t="s">
        <v>565</v>
      </c>
      <c r="E302" s="5">
        <v>561.11</v>
      </c>
      <c r="F302" s="5">
        <v>2306611.9632000001</v>
      </c>
      <c r="G302" s="5">
        <v>2441480.9162796601</v>
      </c>
      <c r="H302" s="6">
        <v>-5.5240633740104003E-2</v>
      </c>
      <c r="I302" s="5">
        <v>-134868.95307965801</v>
      </c>
      <c r="J302" s="5">
        <v>4110.8017379836401</v>
      </c>
      <c r="K302" s="5">
        <v>4351.1627243849798</v>
      </c>
      <c r="L302" s="5">
        <v>4049.76</v>
      </c>
      <c r="M302" s="55" t="s">
        <v>4289</v>
      </c>
      <c r="N302" s="60" t="s">
        <v>4286</v>
      </c>
    </row>
    <row r="303" spans="1:14" ht="18.75" customHeight="1" x14ac:dyDescent="0.25">
      <c r="A303" s="4" t="str">
        <f t="shared" si="4"/>
        <v>70203C24J</v>
      </c>
      <c r="B303" s="4">
        <v>702</v>
      </c>
      <c r="C303" s="4" t="s">
        <v>566</v>
      </c>
      <c r="D303" s="4" t="s">
        <v>567</v>
      </c>
      <c r="E303" s="5">
        <v>767.41</v>
      </c>
      <c r="F303" s="5">
        <v>1973302.7257999999</v>
      </c>
      <c r="G303" s="5">
        <v>895449.11320904398</v>
      </c>
      <c r="H303" s="6">
        <v>1.2037016919121399</v>
      </c>
      <c r="I303" s="5">
        <v>1077853.61259096</v>
      </c>
      <c r="J303" s="5">
        <v>2571.38</v>
      </c>
      <c r="K303" s="5">
        <v>1166.84577111198</v>
      </c>
      <c r="L303" s="5">
        <v>2571.38</v>
      </c>
      <c r="M303" s="55" t="s">
        <v>4291</v>
      </c>
      <c r="N303" s="60" t="s">
        <v>4286</v>
      </c>
    </row>
    <row r="304" spans="1:14" ht="18.75" customHeight="1" x14ac:dyDescent="0.25">
      <c r="A304" s="4" t="str">
        <f t="shared" si="4"/>
        <v>70303C251</v>
      </c>
      <c r="B304" s="4">
        <v>703</v>
      </c>
      <c r="C304" s="4" t="s">
        <v>568</v>
      </c>
      <c r="D304" s="4" t="s">
        <v>569</v>
      </c>
      <c r="E304" s="5">
        <v>504.81</v>
      </c>
      <c r="F304" s="5">
        <v>5219737.7477000002</v>
      </c>
      <c r="G304" s="5">
        <v>4990395.6672657998</v>
      </c>
      <c r="H304" s="6">
        <v>4.5956692760567699E-2</v>
      </c>
      <c r="I304" s="5">
        <v>229342.08043420201</v>
      </c>
      <c r="J304" s="5">
        <v>10340.0046506606</v>
      </c>
      <c r="K304" s="5">
        <v>9885.6909872344004</v>
      </c>
      <c r="L304" s="5">
        <v>10304.85</v>
      </c>
      <c r="M304" s="55" t="s">
        <v>4285</v>
      </c>
      <c r="N304" s="60" t="s">
        <v>4286</v>
      </c>
    </row>
    <row r="305" spans="1:14" ht="18.75" customHeight="1" x14ac:dyDescent="0.25">
      <c r="A305" s="4" t="str">
        <f t="shared" si="4"/>
        <v>70403C252</v>
      </c>
      <c r="B305" s="4">
        <v>704</v>
      </c>
      <c r="C305" s="4" t="s">
        <v>570</v>
      </c>
      <c r="D305" s="4" t="s">
        <v>571</v>
      </c>
      <c r="E305" s="5">
        <v>624.27</v>
      </c>
      <c r="F305" s="5">
        <v>8465391.8343000002</v>
      </c>
      <c r="G305" s="5">
        <v>8056997.1454971898</v>
      </c>
      <c r="H305" s="6">
        <v>5.06882007561653E-2</v>
      </c>
      <c r="I305" s="5">
        <v>408394.68880281202</v>
      </c>
      <c r="J305" s="5">
        <v>13560.4655586525</v>
      </c>
      <c r="K305" s="5">
        <v>12906.269956104201</v>
      </c>
      <c r="L305" s="5">
        <v>13683.07</v>
      </c>
      <c r="M305" s="55" t="s">
        <v>4285</v>
      </c>
      <c r="N305" s="60" t="s">
        <v>4286</v>
      </c>
    </row>
    <row r="306" spans="1:14" ht="18.75" customHeight="1" x14ac:dyDescent="0.25">
      <c r="A306" s="4" t="str">
        <f t="shared" si="4"/>
        <v>70503C253</v>
      </c>
      <c r="B306" s="4">
        <v>705</v>
      </c>
      <c r="C306" s="4" t="s">
        <v>572</v>
      </c>
      <c r="D306" s="4" t="s">
        <v>573</v>
      </c>
      <c r="E306" s="5">
        <v>767.66</v>
      </c>
      <c r="F306" s="5">
        <v>14555420.750399999</v>
      </c>
      <c r="G306" s="5">
        <v>13103297.820746999</v>
      </c>
      <c r="H306" s="6">
        <v>0.11082118024927901</v>
      </c>
      <c r="I306" s="5">
        <v>1452122.9296529901</v>
      </c>
      <c r="J306" s="5">
        <v>18960.764857358699</v>
      </c>
      <c r="K306" s="5">
        <v>17069.142355661399</v>
      </c>
      <c r="L306" s="5">
        <v>19125.63</v>
      </c>
      <c r="M306" s="55" t="s">
        <v>4285</v>
      </c>
      <c r="N306" s="60" t="s">
        <v>4287</v>
      </c>
    </row>
    <row r="307" spans="1:14" ht="18.75" customHeight="1" x14ac:dyDescent="0.25">
      <c r="A307" s="4" t="str">
        <f t="shared" si="4"/>
        <v>70603C254</v>
      </c>
      <c r="B307" s="4">
        <v>706</v>
      </c>
      <c r="C307" s="4" t="s">
        <v>574</v>
      </c>
      <c r="D307" s="4" t="s">
        <v>575</v>
      </c>
      <c r="E307" s="5">
        <v>1731.03</v>
      </c>
      <c r="F307" s="5">
        <v>39095241.632799998</v>
      </c>
      <c r="G307" s="5">
        <v>34971368.7186618</v>
      </c>
      <c r="H307" s="6">
        <v>0.117921404429834</v>
      </c>
      <c r="I307" s="5">
        <v>4123872.91413817</v>
      </c>
      <c r="J307" s="5">
        <v>22584.959031790298</v>
      </c>
      <c r="K307" s="5">
        <v>20202.635840315801</v>
      </c>
      <c r="L307" s="5">
        <v>22235.84</v>
      </c>
      <c r="M307" s="55" t="s">
        <v>4291</v>
      </c>
      <c r="N307" s="60" t="s">
        <v>4287</v>
      </c>
    </row>
    <row r="308" spans="1:14" ht="18.75" customHeight="1" x14ac:dyDescent="0.25">
      <c r="A308" s="4" t="str">
        <f t="shared" si="4"/>
        <v>70703C261</v>
      </c>
      <c r="B308" s="4">
        <v>707</v>
      </c>
      <c r="C308" s="4" t="s">
        <v>576</v>
      </c>
      <c r="D308" s="4" t="s">
        <v>577</v>
      </c>
      <c r="E308" s="5">
        <v>1580.09</v>
      </c>
      <c r="F308" s="5">
        <v>7532053.2418999998</v>
      </c>
      <c r="G308" s="5">
        <v>7447340.6810152298</v>
      </c>
      <c r="H308" s="6">
        <v>1.1374873866146801E-2</v>
      </c>
      <c r="I308" s="5">
        <v>84712.560884771898</v>
      </c>
      <c r="J308" s="5">
        <v>4766.8507755254504</v>
      </c>
      <c r="K308" s="5">
        <v>4713.2382845377397</v>
      </c>
      <c r="L308" s="5">
        <v>4724.25</v>
      </c>
      <c r="M308" s="55" t="s">
        <v>4289</v>
      </c>
      <c r="N308" s="60" t="s">
        <v>4286</v>
      </c>
    </row>
    <row r="309" spans="1:14" ht="18.75" customHeight="1" x14ac:dyDescent="0.25">
      <c r="A309" s="4" t="str">
        <f t="shared" si="4"/>
        <v>70803C262</v>
      </c>
      <c r="B309" s="4">
        <v>708</v>
      </c>
      <c r="C309" s="4" t="s">
        <v>578</v>
      </c>
      <c r="D309" s="4" t="s">
        <v>579</v>
      </c>
      <c r="E309" s="5">
        <v>696.97</v>
      </c>
      <c r="F309" s="5">
        <v>5324127.84</v>
      </c>
      <c r="G309" s="5">
        <v>5253576.2555930503</v>
      </c>
      <c r="H309" s="6">
        <v>1.34292491389734E-2</v>
      </c>
      <c r="I309" s="5">
        <v>70551.584406953305</v>
      </c>
      <c r="J309" s="5">
        <v>7638.9627100162097</v>
      </c>
      <c r="K309" s="5">
        <v>7537.73656770456</v>
      </c>
      <c r="L309" s="5">
        <v>7602.33</v>
      </c>
      <c r="M309" s="55" t="s">
        <v>4289</v>
      </c>
      <c r="N309" s="60" t="s">
        <v>4286</v>
      </c>
    </row>
    <row r="310" spans="1:14" ht="18.75" customHeight="1" x14ac:dyDescent="0.25">
      <c r="A310" s="4" t="str">
        <f t="shared" si="4"/>
        <v>70903C263</v>
      </c>
      <c r="B310" s="4">
        <v>709</v>
      </c>
      <c r="C310" s="4" t="s">
        <v>580</v>
      </c>
      <c r="D310" s="4" t="s">
        <v>581</v>
      </c>
      <c r="E310" s="5">
        <v>457.98</v>
      </c>
      <c r="F310" s="5">
        <v>5643942.7479999997</v>
      </c>
      <c r="G310" s="5">
        <v>4783778.7791221105</v>
      </c>
      <c r="H310" s="6">
        <v>0.17980847539018999</v>
      </c>
      <c r="I310" s="5">
        <v>860163.96887788898</v>
      </c>
      <c r="J310" s="5">
        <v>12323.557247041401</v>
      </c>
      <c r="K310" s="5">
        <v>10445.387962623099</v>
      </c>
      <c r="L310" s="5">
        <v>12321.73</v>
      </c>
      <c r="M310" s="55" t="s">
        <v>4289</v>
      </c>
      <c r="N310" s="60" t="s">
        <v>4286</v>
      </c>
    </row>
    <row r="311" spans="1:14" ht="18.75" customHeight="1" x14ac:dyDescent="0.25">
      <c r="A311" s="4" t="str">
        <f t="shared" si="4"/>
        <v>71003C264</v>
      </c>
      <c r="B311" s="4">
        <v>710</v>
      </c>
      <c r="C311" s="4" t="s">
        <v>582</v>
      </c>
      <c r="D311" s="4" t="s">
        <v>583</v>
      </c>
      <c r="E311" s="5">
        <v>364.33</v>
      </c>
      <c r="F311" s="5">
        <v>7827714.9419999998</v>
      </c>
      <c r="G311" s="5">
        <v>5898146.6667480096</v>
      </c>
      <c r="H311" s="6">
        <v>0.32714823558564898</v>
      </c>
      <c r="I311" s="5">
        <v>1929568.27525199</v>
      </c>
      <c r="J311" s="5">
        <v>21485.233008536201</v>
      </c>
      <c r="K311" s="5">
        <v>16189.0227726183</v>
      </c>
      <c r="L311" s="5">
        <v>21123.73</v>
      </c>
      <c r="M311" s="55" t="s">
        <v>4291</v>
      </c>
      <c r="N311" s="60" t="s">
        <v>4286</v>
      </c>
    </row>
    <row r="312" spans="1:14" ht="18.75" customHeight="1" x14ac:dyDescent="0.25">
      <c r="A312" s="4" t="str">
        <f t="shared" si="4"/>
        <v>71103C05T</v>
      </c>
      <c r="B312" s="4">
        <v>711</v>
      </c>
      <c r="C312" s="4" t="s">
        <v>584</v>
      </c>
      <c r="D312" s="4" t="s">
        <v>585</v>
      </c>
      <c r="E312" s="5">
        <v>641.01</v>
      </c>
      <c r="F312" s="5">
        <v>1415811.6072</v>
      </c>
      <c r="G312" s="5">
        <v>1607011.2542174</v>
      </c>
      <c r="H312" s="6">
        <v>-0.11897841195301199</v>
      </c>
      <c r="I312" s="5">
        <v>-191199.647017404</v>
      </c>
      <c r="J312" s="5">
        <v>2208.7199999999998</v>
      </c>
      <c r="K312" s="5">
        <v>2506.9987273481001</v>
      </c>
      <c r="L312" s="5">
        <v>2208.7199999999998</v>
      </c>
      <c r="M312" s="55" t="s">
        <v>4289</v>
      </c>
      <c r="N312" s="60" t="s">
        <v>4286</v>
      </c>
    </row>
    <row r="313" spans="1:14" ht="18.75" customHeight="1" x14ac:dyDescent="0.25">
      <c r="A313" s="4" t="str">
        <f t="shared" si="4"/>
        <v>71203C19J</v>
      </c>
      <c r="B313" s="4">
        <v>712</v>
      </c>
      <c r="C313" s="4" t="s">
        <v>586</v>
      </c>
      <c r="D313" s="4" t="s">
        <v>587</v>
      </c>
      <c r="E313" s="5">
        <v>315.37</v>
      </c>
      <c r="F313" s="5">
        <v>1217722.4125000001</v>
      </c>
      <c r="G313" s="5">
        <v>652899.54222297994</v>
      </c>
      <c r="H313" s="6">
        <v>0.86509919788566703</v>
      </c>
      <c r="I313" s="5">
        <v>564822.87027701898</v>
      </c>
      <c r="J313" s="5">
        <v>3861.25</v>
      </c>
      <c r="K313" s="5">
        <v>2070.26521933913</v>
      </c>
      <c r="L313" s="5">
        <v>3861.25</v>
      </c>
      <c r="M313" s="55" t="s">
        <v>4285</v>
      </c>
      <c r="N313" s="60" t="s">
        <v>4286</v>
      </c>
    </row>
    <row r="314" spans="1:14" ht="18.75" customHeight="1" x14ac:dyDescent="0.25">
      <c r="A314" s="4" t="str">
        <f t="shared" si="4"/>
        <v>71303C27J</v>
      </c>
      <c r="B314" s="4">
        <v>713</v>
      </c>
      <c r="C314" s="4" t="s">
        <v>588</v>
      </c>
      <c r="D314" s="4" t="s">
        <v>589</v>
      </c>
      <c r="E314" s="5">
        <v>5974.04</v>
      </c>
      <c r="F314" s="5">
        <v>4285485.3511308702</v>
      </c>
      <c r="G314" s="5">
        <v>5406074.4658196904</v>
      </c>
      <c r="H314" s="6">
        <v>-0.20728332947942699</v>
      </c>
      <c r="I314" s="5">
        <v>-1120589.11468882</v>
      </c>
      <c r="J314" s="5">
        <v>717.35129847320502</v>
      </c>
      <c r="K314" s="5">
        <v>904.92773162209903</v>
      </c>
      <c r="L314" s="5">
        <v>719.53</v>
      </c>
      <c r="M314" s="55" t="s">
        <v>4291</v>
      </c>
      <c r="N314" s="60" t="s">
        <v>4290</v>
      </c>
    </row>
    <row r="315" spans="1:14" ht="18.75" customHeight="1" x14ac:dyDescent="0.25">
      <c r="A315" s="4" t="str">
        <f t="shared" si="4"/>
        <v>71403C28J</v>
      </c>
      <c r="B315" s="4">
        <v>714</v>
      </c>
      <c r="C315" s="4" t="s">
        <v>590</v>
      </c>
      <c r="D315" s="4" t="s">
        <v>591</v>
      </c>
      <c r="E315" s="5">
        <v>20454.07</v>
      </c>
      <c r="F315" s="5">
        <v>10081197.480900001</v>
      </c>
      <c r="G315" s="5">
        <v>12318161.7860751</v>
      </c>
      <c r="H315" s="6">
        <v>-0.18159887360010701</v>
      </c>
      <c r="I315" s="5">
        <v>-2236964.3051751298</v>
      </c>
      <c r="J315" s="5">
        <v>492.87</v>
      </c>
      <c r="K315" s="5">
        <v>602.23524149839795</v>
      </c>
      <c r="L315" s="5">
        <v>492.87</v>
      </c>
      <c r="M315" s="55" t="s">
        <v>4291</v>
      </c>
      <c r="N315" s="60" t="s">
        <v>4286</v>
      </c>
    </row>
    <row r="316" spans="1:14" ht="18.75" customHeight="1" x14ac:dyDescent="0.25">
      <c r="A316" s="4" t="str">
        <f t="shared" si="4"/>
        <v>71503C291</v>
      </c>
      <c r="B316" s="4">
        <v>715</v>
      </c>
      <c r="C316" s="4" t="s">
        <v>592</v>
      </c>
      <c r="D316" s="4" t="s">
        <v>593</v>
      </c>
      <c r="E316" s="5">
        <v>686.23</v>
      </c>
      <c r="F316" s="5">
        <v>1730488.9098</v>
      </c>
      <c r="G316" s="5">
        <v>2197453.1532808002</v>
      </c>
      <c r="H316" s="6">
        <v>-0.21250247941969599</v>
      </c>
      <c r="I316" s="5">
        <v>-466964.24348079797</v>
      </c>
      <c r="J316" s="5">
        <v>2521.7331066843499</v>
      </c>
      <c r="K316" s="5">
        <v>3202.2108524558798</v>
      </c>
      <c r="L316" s="5">
        <v>2438.31</v>
      </c>
      <c r="M316" s="55" t="s">
        <v>4291</v>
      </c>
      <c r="N316" s="60" t="s">
        <v>4286</v>
      </c>
    </row>
    <row r="317" spans="1:14" ht="18.75" customHeight="1" x14ac:dyDescent="0.25">
      <c r="A317" s="4" t="str">
        <f t="shared" si="4"/>
        <v>71603C292</v>
      </c>
      <c r="B317" s="4">
        <v>716</v>
      </c>
      <c r="C317" s="4" t="s">
        <v>594</v>
      </c>
      <c r="D317" s="4" t="s">
        <v>595</v>
      </c>
      <c r="E317" s="5">
        <v>217.89</v>
      </c>
      <c r="F317" s="5">
        <v>1220539.8640000001</v>
      </c>
      <c r="G317" s="5">
        <v>1293148.6454806901</v>
      </c>
      <c r="H317" s="6">
        <v>-5.61488284695228E-2</v>
      </c>
      <c r="I317" s="5">
        <v>-72608.781480691207</v>
      </c>
      <c r="J317" s="5">
        <v>5601.63322777548</v>
      </c>
      <c r="K317" s="5">
        <v>5934.8691793138296</v>
      </c>
      <c r="L317" s="5">
        <v>5490.35</v>
      </c>
      <c r="M317" s="55" t="s">
        <v>4285</v>
      </c>
      <c r="N317" s="60" t="s">
        <v>4292</v>
      </c>
    </row>
    <row r="318" spans="1:14" ht="18.75" customHeight="1" x14ac:dyDescent="0.25">
      <c r="A318" s="4" t="str">
        <f t="shared" si="4"/>
        <v>71703C293</v>
      </c>
      <c r="B318" s="4">
        <v>717</v>
      </c>
      <c r="C318" s="4" t="s">
        <v>596</v>
      </c>
      <c r="D318" s="4" t="s">
        <v>597</v>
      </c>
      <c r="E318" s="5">
        <v>183.29</v>
      </c>
      <c r="F318" s="5">
        <v>2085518.6106</v>
      </c>
      <c r="G318" s="5">
        <v>1974051.51700321</v>
      </c>
      <c r="H318" s="6">
        <v>5.6466152294749598E-2</v>
      </c>
      <c r="I318" s="5">
        <v>111467.09359678499</v>
      </c>
      <c r="J318" s="5">
        <v>11378.2454612908</v>
      </c>
      <c r="K318" s="5">
        <v>10770.099388963999</v>
      </c>
      <c r="L318" s="5">
        <v>10767.54</v>
      </c>
      <c r="M318" s="55" t="s">
        <v>4285</v>
      </c>
      <c r="N318" s="60" t="s">
        <v>4292</v>
      </c>
    </row>
    <row r="319" spans="1:14" ht="18.75" customHeight="1" x14ac:dyDescent="0.25">
      <c r="A319" s="4" t="str">
        <f t="shared" si="4"/>
        <v>71803C294</v>
      </c>
      <c r="B319" s="4">
        <v>718</v>
      </c>
      <c r="C319" s="4" t="s">
        <v>598</v>
      </c>
      <c r="D319" s="4" t="s">
        <v>599</v>
      </c>
      <c r="E319" s="5">
        <v>183.3</v>
      </c>
      <c r="F319" s="5">
        <v>3134155.6593999998</v>
      </c>
      <c r="G319" s="5">
        <v>3242635.10563605</v>
      </c>
      <c r="H319" s="6">
        <v>-3.3454102204561999E-2</v>
      </c>
      <c r="I319" s="5">
        <v>-108479.446236049</v>
      </c>
      <c r="J319" s="5">
        <v>17098.503324604499</v>
      </c>
      <c r="K319" s="5">
        <v>17690.316997468901</v>
      </c>
      <c r="L319" s="5">
        <v>16861.68</v>
      </c>
      <c r="M319" s="55" t="s">
        <v>4285</v>
      </c>
      <c r="N319" s="60" t="s">
        <v>4286</v>
      </c>
    </row>
    <row r="320" spans="1:14" ht="18.75" customHeight="1" x14ac:dyDescent="0.25">
      <c r="A320" s="4" t="str">
        <f t="shared" si="4"/>
        <v>71903C29J</v>
      </c>
      <c r="B320" s="4">
        <v>719</v>
      </c>
      <c r="C320" s="4" t="s">
        <v>600</v>
      </c>
      <c r="D320" s="4" t="s">
        <v>601</v>
      </c>
      <c r="E320" s="5">
        <v>203.2</v>
      </c>
      <c r="F320" s="5">
        <v>495464.592</v>
      </c>
      <c r="G320" s="5">
        <v>243584.92388672099</v>
      </c>
      <c r="H320" s="6">
        <v>1.03405278165086</v>
      </c>
      <c r="I320" s="5">
        <v>251879.66811327799</v>
      </c>
      <c r="J320" s="5">
        <v>2438.31</v>
      </c>
      <c r="K320" s="5">
        <v>1198.74470416694</v>
      </c>
      <c r="L320" s="5">
        <v>2438.31</v>
      </c>
      <c r="M320" s="55" t="s">
        <v>4288</v>
      </c>
      <c r="N320" s="60" t="s">
        <v>4286</v>
      </c>
    </row>
    <row r="321" spans="1:14" ht="18.75" customHeight="1" x14ac:dyDescent="0.25">
      <c r="A321" s="4" t="str">
        <f t="shared" si="4"/>
        <v>72003C301</v>
      </c>
      <c r="B321" s="4">
        <v>720</v>
      </c>
      <c r="C321" s="4" t="s">
        <v>602</v>
      </c>
      <c r="D321" s="4" t="s">
        <v>603</v>
      </c>
      <c r="E321" s="5">
        <v>211.82</v>
      </c>
      <c r="F321" s="5">
        <v>262229.61660000001</v>
      </c>
      <c r="G321" s="5">
        <v>396465.08490915998</v>
      </c>
      <c r="H321" s="6">
        <v>-0.33858080678129998</v>
      </c>
      <c r="I321" s="5">
        <v>-134235.46830916</v>
      </c>
      <c r="J321" s="5">
        <v>1237.9832716457399</v>
      </c>
      <c r="K321" s="5">
        <v>1871.70751066547</v>
      </c>
      <c r="L321" s="5">
        <v>1134.3699999999999</v>
      </c>
      <c r="M321" s="55" t="s">
        <v>4285</v>
      </c>
      <c r="N321" s="61" t="s">
        <v>4332</v>
      </c>
    </row>
    <row r="322" spans="1:14" ht="18.75" customHeight="1" x14ac:dyDescent="0.25">
      <c r="A322" s="4" t="str">
        <f t="shared" si="4"/>
        <v>72403C30J</v>
      </c>
      <c r="B322" s="4">
        <v>724</v>
      </c>
      <c r="C322" s="4" t="s">
        <v>604</v>
      </c>
      <c r="D322" s="4" t="s">
        <v>605</v>
      </c>
      <c r="E322" s="5">
        <v>639.83000000000004</v>
      </c>
      <c r="F322" s="5">
        <v>725803.9571</v>
      </c>
      <c r="G322" s="5">
        <v>719117.390499042</v>
      </c>
      <c r="H322" s="6">
        <v>9.2982963411827307E-3</v>
      </c>
      <c r="I322" s="5">
        <v>6686.56660095812</v>
      </c>
      <c r="J322" s="5">
        <v>1134.3699999999999</v>
      </c>
      <c r="K322" s="5">
        <v>1123.91946376231</v>
      </c>
      <c r="L322" s="5">
        <v>1134.3699999999999</v>
      </c>
      <c r="M322" s="55" t="s">
        <v>4291</v>
      </c>
      <c r="N322" s="60" t="s">
        <v>4286</v>
      </c>
    </row>
    <row r="323" spans="1:14" ht="18.75" customHeight="1" x14ac:dyDescent="0.25">
      <c r="A323" s="4" t="str">
        <f t="shared" si="4"/>
        <v>81503K021</v>
      </c>
      <c r="B323" s="4">
        <v>815</v>
      </c>
      <c r="C323" s="4" t="s">
        <v>606</v>
      </c>
      <c r="D323" s="4" t="s">
        <v>607</v>
      </c>
      <c r="E323" s="5">
        <v>5109.01</v>
      </c>
      <c r="F323" s="5">
        <v>6104175.7231603405</v>
      </c>
      <c r="G323" s="5">
        <v>7139507.7616611002</v>
      </c>
      <c r="H323" s="6">
        <v>-0.14501448462041699</v>
      </c>
      <c r="I323" s="5">
        <v>-1035332.03850075</v>
      </c>
      <c r="J323" s="5">
        <v>1194.7864112930599</v>
      </c>
      <c r="K323" s="5">
        <v>1397.43468140816</v>
      </c>
      <c r="L323" s="5">
        <v>1185.53</v>
      </c>
      <c r="M323" s="55" t="s">
        <v>4291</v>
      </c>
      <c r="N323" s="60" t="s">
        <v>4286</v>
      </c>
    </row>
    <row r="324" spans="1:14" ht="18.75" customHeight="1" x14ac:dyDescent="0.25">
      <c r="A324" s="4" t="str">
        <f t="shared" si="4"/>
        <v>81603K022</v>
      </c>
      <c r="B324" s="4">
        <v>816</v>
      </c>
      <c r="C324" s="4" t="s">
        <v>608</v>
      </c>
      <c r="D324" s="4" t="s">
        <v>609</v>
      </c>
      <c r="E324" s="5">
        <v>146.44</v>
      </c>
      <c r="F324" s="5">
        <v>491358.16273925803</v>
      </c>
      <c r="G324" s="5">
        <v>442049.23864527303</v>
      </c>
      <c r="H324" s="6">
        <v>0.111546225585864</v>
      </c>
      <c r="I324" s="5">
        <v>49308.924093984999</v>
      </c>
      <c r="J324" s="5">
        <v>3355.3548397927998</v>
      </c>
      <c r="K324" s="5">
        <v>3018.6372483288201</v>
      </c>
      <c r="L324" s="5">
        <v>3177.74</v>
      </c>
      <c r="M324" s="55" t="s">
        <v>4285</v>
      </c>
      <c r="N324" s="60" t="s">
        <v>4286</v>
      </c>
    </row>
    <row r="325" spans="1:14" ht="18.75" customHeight="1" x14ac:dyDescent="0.25">
      <c r="A325" s="4" t="str">
        <f t="shared" si="4"/>
        <v>81903K02J</v>
      </c>
      <c r="B325" s="4">
        <v>819</v>
      </c>
      <c r="C325" s="4" t="s">
        <v>610</v>
      </c>
      <c r="D325" s="4" t="s">
        <v>611</v>
      </c>
      <c r="E325" s="5">
        <v>66568.490000000005</v>
      </c>
      <c r="F325" s="5">
        <v>78536214.034938902</v>
      </c>
      <c r="G325" s="5">
        <v>80700713.426292196</v>
      </c>
      <c r="H325" s="6">
        <v>-2.6821316683032899E-2</v>
      </c>
      <c r="I325" s="5">
        <v>-2164499.3913532598</v>
      </c>
      <c r="J325" s="5">
        <v>1179.7806144459501</v>
      </c>
      <c r="K325" s="5">
        <v>1212.2959890827001</v>
      </c>
      <c r="L325" s="5">
        <v>1185.53</v>
      </c>
      <c r="M325" s="55" t="s">
        <v>4289</v>
      </c>
      <c r="N325" s="60" t="s">
        <v>4286</v>
      </c>
    </row>
    <row r="326" spans="1:14" ht="18.75" customHeight="1" x14ac:dyDescent="0.25">
      <c r="A326" s="4" t="str">
        <f t="shared" si="4"/>
        <v>82003K03J</v>
      </c>
      <c r="B326" s="4">
        <v>820</v>
      </c>
      <c r="C326" s="4" t="s">
        <v>612</v>
      </c>
      <c r="D326" s="4" t="s">
        <v>613</v>
      </c>
      <c r="E326" s="5">
        <v>10403.32</v>
      </c>
      <c r="F326" s="5">
        <v>6950978.2580000004</v>
      </c>
      <c r="G326" s="5">
        <v>8101087.52501697</v>
      </c>
      <c r="H326" s="6">
        <v>-0.14196973720692699</v>
      </c>
      <c r="I326" s="5">
        <v>-1150109.2670169701</v>
      </c>
      <c r="J326" s="5">
        <v>668.15</v>
      </c>
      <c r="K326" s="5">
        <v>778.70213787684804</v>
      </c>
      <c r="L326" s="5">
        <v>668.15</v>
      </c>
      <c r="M326" s="55" t="s">
        <v>4291</v>
      </c>
      <c r="N326" s="60" t="s">
        <v>4286</v>
      </c>
    </row>
    <row r="327" spans="1:14" ht="18.75" customHeight="1" x14ac:dyDescent="0.25">
      <c r="A327" s="4" t="str">
        <f t="shared" si="4"/>
        <v>82103K04J</v>
      </c>
      <c r="B327" s="4">
        <v>821</v>
      </c>
      <c r="C327" s="4" t="s">
        <v>614</v>
      </c>
      <c r="D327" s="4" t="s">
        <v>615</v>
      </c>
      <c r="E327" s="5">
        <v>3111.39</v>
      </c>
      <c r="F327" s="5">
        <v>1701650.3049000001</v>
      </c>
      <c r="G327" s="5">
        <v>2005542.62336804</v>
      </c>
      <c r="H327" s="6">
        <v>-0.15152623281458599</v>
      </c>
      <c r="I327" s="5">
        <v>-303892.31846804201</v>
      </c>
      <c r="J327" s="5">
        <v>546.91</v>
      </c>
      <c r="K327" s="5">
        <v>644.580918293124</v>
      </c>
      <c r="L327" s="5">
        <v>546.91</v>
      </c>
      <c r="M327" s="55" t="s">
        <v>4291</v>
      </c>
      <c r="N327" s="60" t="s">
        <v>4286</v>
      </c>
    </row>
    <row r="328" spans="1:14" ht="18.75" customHeight="1" x14ac:dyDescent="0.25">
      <c r="A328" s="4" t="str">
        <f t="shared" si="4"/>
        <v>82203M021</v>
      </c>
      <c r="B328" s="4">
        <v>822</v>
      </c>
      <c r="C328" s="4" t="s">
        <v>616</v>
      </c>
      <c r="D328" s="4" t="s">
        <v>617</v>
      </c>
      <c r="E328" s="5">
        <v>2630</v>
      </c>
      <c r="F328" s="5">
        <v>2101390.8832</v>
      </c>
      <c r="G328" s="5">
        <v>2258244.6661516</v>
      </c>
      <c r="H328" s="6">
        <v>-6.9458276732656699E-2</v>
      </c>
      <c r="I328" s="5">
        <v>-156853.78295160399</v>
      </c>
      <c r="J328" s="5">
        <v>799.00794038022798</v>
      </c>
      <c r="K328" s="5">
        <v>858.64816203482997</v>
      </c>
      <c r="L328" s="5">
        <v>790.25</v>
      </c>
      <c r="M328" s="55" t="s">
        <v>4291</v>
      </c>
      <c r="N328" s="60" t="s">
        <v>4286</v>
      </c>
    </row>
    <row r="329" spans="1:14" ht="18.75" customHeight="1" x14ac:dyDescent="0.25">
      <c r="A329" s="4" t="str">
        <f t="shared" si="4"/>
        <v>82303M022</v>
      </c>
      <c r="B329" s="4">
        <v>823</v>
      </c>
      <c r="C329" s="4" t="s">
        <v>618</v>
      </c>
      <c r="D329" s="4" t="s">
        <v>619</v>
      </c>
      <c r="E329" s="5">
        <v>272.22000000000003</v>
      </c>
      <c r="F329" s="5">
        <v>641313.50269999995</v>
      </c>
      <c r="G329" s="5">
        <v>733694.16473649605</v>
      </c>
      <c r="H329" s="6">
        <v>-0.12591167611326701</v>
      </c>
      <c r="I329" s="5">
        <v>-92380.662036495996</v>
      </c>
      <c r="J329" s="5">
        <v>2355.86475167144</v>
      </c>
      <c r="K329" s="5">
        <v>2695.2250559712602</v>
      </c>
      <c r="L329" s="5">
        <v>2324.73</v>
      </c>
      <c r="M329" s="55" t="s">
        <v>4285</v>
      </c>
      <c r="N329" s="60" t="s">
        <v>4286</v>
      </c>
    </row>
    <row r="330" spans="1:14" ht="18.75" customHeight="1" x14ac:dyDescent="0.25">
      <c r="A330" s="4" t="str">
        <f t="shared" si="4"/>
        <v>82603M031</v>
      </c>
      <c r="B330" s="4">
        <v>826</v>
      </c>
      <c r="C330" s="4" t="s">
        <v>620</v>
      </c>
      <c r="D330" s="4" t="s">
        <v>621</v>
      </c>
      <c r="E330" s="5">
        <v>12113.96</v>
      </c>
      <c r="F330" s="5">
        <v>16674059.2828</v>
      </c>
      <c r="G330" s="5">
        <v>18328699.5324197</v>
      </c>
      <c r="H330" s="6">
        <v>-9.0275922014705398E-2</v>
      </c>
      <c r="I330" s="5">
        <v>-1654640.24961969</v>
      </c>
      <c r="J330" s="5">
        <v>1376.43341094077</v>
      </c>
      <c r="K330" s="5">
        <v>1513.02295305744</v>
      </c>
      <c r="L330" s="5">
        <v>1353.59</v>
      </c>
      <c r="M330" s="55" t="s">
        <v>4291</v>
      </c>
      <c r="N330" s="60" t="s">
        <v>4286</v>
      </c>
    </row>
    <row r="331" spans="1:14" ht="18.75" customHeight="1" x14ac:dyDescent="0.25">
      <c r="A331" s="4" t="str">
        <f t="shared" si="4"/>
        <v>82703M032</v>
      </c>
      <c r="B331" s="4">
        <v>827</v>
      </c>
      <c r="C331" s="4" t="s">
        <v>622</v>
      </c>
      <c r="D331" s="4" t="s">
        <v>623</v>
      </c>
      <c r="E331" s="5">
        <v>2181.8000000000002</v>
      </c>
      <c r="F331" s="5">
        <v>4822522.2192000002</v>
      </c>
      <c r="G331" s="5">
        <v>4809594.9174324898</v>
      </c>
      <c r="H331" s="6">
        <v>2.68781508410498E-3</v>
      </c>
      <c r="I331" s="5">
        <v>12927.3017675094</v>
      </c>
      <c r="J331" s="5">
        <v>2210.3411033091902</v>
      </c>
      <c r="K331" s="5">
        <v>2204.4160406235601</v>
      </c>
      <c r="L331" s="5">
        <v>2184.88</v>
      </c>
      <c r="M331" s="55" t="s">
        <v>4291</v>
      </c>
      <c r="N331" s="60" t="s">
        <v>4286</v>
      </c>
    </row>
    <row r="332" spans="1:14" ht="18.75" customHeight="1" x14ac:dyDescent="0.25">
      <c r="A332" s="4" t="str">
        <f t="shared" si="4"/>
        <v>82803M033</v>
      </c>
      <c r="B332" s="4">
        <v>828</v>
      </c>
      <c r="C332" s="4" t="s">
        <v>624</v>
      </c>
      <c r="D332" s="4" t="s">
        <v>625</v>
      </c>
      <c r="E332" s="5">
        <v>274.11</v>
      </c>
      <c r="F332" s="5">
        <v>926387.76749999996</v>
      </c>
      <c r="G332" s="5">
        <v>944282.18523896497</v>
      </c>
      <c r="H332" s="6">
        <v>-1.8950286279557499E-2</v>
      </c>
      <c r="I332" s="5">
        <v>-17894.417738964501</v>
      </c>
      <c r="J332" s="5">
        <v>3379.6204717084402</v>
      </c>
      <c r="K332" s="5">
        <v>3444.90235758989</v>
      </c>
      <c r="L332" s="5">
        <v>3268.45</v>
      </c>
      <c r="M332" s="55" t="s">
        <v>4285</v>
      </c>
      <c r="N332" s="60" t="s">
        <v>4287</v>
      </c>
    </row>
    <row r="333" spans="1:14" ht="18.75" customHeight="1" x14ac:dyDescent="0.25">
      <c r="A333" s="4" t="str">
        <f t="shared" si="4"/>
        <v>83003M041</v>
      </c>
      <c r="B333" s="4">
        <v>830</v>
      </c>
      <c r="C333" s="4" t="s">
        <v>626</v>
      </c>
      <c r="D333" s="4" t="s">
        <v>627</v>
      </c>
      <c r="E333" s="5">
        <v>3330.78</v>
      </c>
      <c r="F333" s="5">
        <v>4285500.8864000002</v>
      </c>
      <c r="G333" s="5">
        <v>4905602.1623148303</v>
      </c>
      <c r="H333" s="6">
        <v>-0.126406760148324</v>
      </c>
      <c r="I333" s="5">
        <v>-620101.27591482899</v>
      </c>
      <c r="J333" s="5">
        <v>1286.63582896499</v>
      </c>
      <c r="K333" s="5">
        <v>1472.8088202507599</v>
      </c>
      <c r="L333" s="5">
        <v>1274.1300000000001</v>
      </c>
      <c r="M333" s="55" t="s">
        <v>4291</v>
      </c>
      <c r="N333" s="60" t="s">
        <v>4286</v>
      </c>
    </row>
    <row r="334" spans="1:14" ht="18.75" customHeight="1" x14ac:dyDescent="0.25">
      <c r="A334" s="4" t="str">
        <f t="shared" si="4"/>
        <v>83103M042</v>
      </c>
      <c r="B334" s="4">
        <v>831</v>
      </c>
      <c r="C334" s="4" t="s">
        <v>628</v>
      </c>
      <c r="D334" s="4" t="s">
        <v>629</v>
      </c>
      <c r="E334" s="5">
        <v>1249.22</v>
      </c>
      <c r="F334" s="5">
        <v>3171165.3541000001</v>
      </c>
      <c r="G334" s="5">
        <v>3124945.9446749398</v>
      </c>
      <c r="H334" s="6">
        <v>1.47904668571381E-2</v>
      </c>
      <c r="I334" s="5">
        <v>46219.409425063102</v>
      </c>
      <c r="J334" s="5">
        <v>2538.5163174620998</v>
      </c>
      <c r="K334" s="5">
        <v>2501.5177027864902</v>
      </c>
      <c r="L334" s="5">
        <v>2520.6799999999998</v>
      </c>
      <c r="M334" s="55" t="s">
        <v>4291</v>
      </c>
      <c r="N334" s="60" t="s">
        <v>4286</v>
      </c>
    </row>
    <row r="335" spans="1:14" ht="18.75" customHeight="1" x14ac:dyDescent="0.25">
      <c r="A335" s="4" t="str">
        <f t="shared" ref="A335:A398" si="5">CONCATENATE(B335,C335)</f>
        <v>83203M043</v>
      </c>
      <c r="B335" s="4">
        <v>832</v>
      </c>
      <c r="C335" s="4" t="s">
        <v>630</v>
      </c>
      <c r="D335" s="4" t="s">
        <v>631</v>
      </c>
      <c r="E335" s="5">
        <v>529.37</v>
      </c>
      <c r="F335" s="5">
        <v>1893413.0366</v>
      </c>
      <c r="G335" s="5">
        <v>1785618.1583155</v>
      </c>
      <c r="H335" s="6">
        <v>6.03683815503906E-2</v>
      </c>
      <c r="I335" s="5">
        <v>107794.87828449599</v>
      </c>
      <c r="J335" s="5">
        <v>3576.7290110886502</v>
      </c>
      <c r="K335" s="5">
        <v>3373.1003991829998</v>
      </c>
      <c r="L335" s="5">
        <v>3553.5</v>
      </c>
      <c r="M335" s="55" t="s">
        <v>4285</v>
      </c>
      <c r="N335" s="60" t="s">
        <v>4287</v>
      </c>
    </row>
    <row r="336" spans="1:14" ht="18.75" customHeight="1" x14ac:dyDescent="0.25">
      <c r="A336" s="4" t="str">
        <f t="shared" si="5"/>
        <v>83303M044</v>
      </c>
      <c r="B336" s="4">
        <v>833</v>
      </c>
      <c r="C336" s="4" t="s">
        <v>632</v>
      </c>
      <c r="D336" s="4" t="s">
        <v>633</v>
      </c>
      <c r="E336" s="5">
        <v>391.62</v>
      </c>
      <c r="F336" s="5">
        <v>2295352.5372000001</v>
      </c>
      <c r="G336" s="5">
        <v>2215539.83428447</v>
      </c>
      <c r="H336" s="6">
        <v>3.6024043296563502E-2</v>
      </c>
      <c r="I336" s="5">
        <v>79812.702915525093</v>
      </c>
      <c r="J336" s="5">
        <v>5861.1729155814301</v>
      </c>
      <c r="K336" s="5">
        <v>5657.3715190349703</v>
      </c>
      <c r="L336" s="5">
        <v>6174.67</v>
      </c>
      <c r="M336" s="55" t="s">
        <v>4285</v>
      </c>
      <c r="N336" s="60" t="s">
        <v>4287</v>
      </c>
    </row>
    <row r="337" spans="1:14" ht="18.75" customHeight="1" x14ac:dyDescent="0.25">
      <c r="A337" s="4" t="str">
        <f t="shared" si="5"/>
        <v>83403M051</v>
      </c>
      <c r="B337" s="4">
        <v>834</v>
      </c>
      <c r="C337" s="4" t="s">
        <v>634</v>
      </c>
      <c r="D337" s="4" t="s">
        <v>635</v>
      </c>
      <c r="E337" s="5">
        <v>8957.01</v>
      </c>
      <c r="F337" s="5">
        <v>13104740.1461</v>
      </c>
      <c r="G337" s="5">
        <v>13790189.070876701</v>
      </c>
      <c r="H337" s="6">
        <v>-4.9705549449231903E-2</v>
      </c>
      <c r="I337" s="5">
        <v>-685448.92477672</v>
      </c>
      <c r="J337" s="5">
        <v>1463.07084016876</v>
      </c>
      <c r="K337" s="5">
        <v>1539.59737355175</v>
      </c>
      <c r="L337" s="5">
        <v>1443.61</v>
      </c>
      <c r="M337" s="55" t="s">
        <v>4291</v>
      </c>
      <c r="N337" s="60" t="s">
        <v>4287</v>
      </c>
    </row>
    <row r="338" spans="1:14" ht="18.75" customHeight="1" x14ac:dyDescent="0.25">
      <c r="A338" s="4" t="str">
        <f t="shared" si="5"/>
        <v>83503M052</v>
      </c>
      <c r="B338" s="4">
        <v>835</v>
      </c>
      <c r="C338" s="4" t="s">
        <v>636</v>
      </c>
      <c r="D338" s="4" t="s">
        <v>637</v>
      </c>
      <c r="E338" s="5">
        <v>4888.6499999999996</v>
      </c>
      <c r="F338" s="5">
        <v>10718780.992799999</v>
      </c>
      <c r="G338" s="5">
        <v>11263866.238273</v>
      </c>
      <c r="H338" s="6">
        <v>-4.8392375578902601E-2</v>
      </c>
      <c r="I338" s="5">
        <v>-545085.24547302898</v>
      </c>
      <c r="J338" s="5">
        <v>2192.58506802492</v>
      </c>
      <c r="K338" s="5">
        <v>2304.0852256293701</v>
      </c>
      <c r="L338" s="5">
        <v>2160.2800000000002</v>
      </c>
      <c r="M338" s="55" t="s">
        <v>4291</v>
      </c>
      <c r="N338" s="60" t="s">
        <v>4286</v>
      </c>
    </row>
    <row r="339" spans="1:14" ht="18.75" customHeight="1" x14ac:dyDescent="0.25">
      <c r="A339" s="4" t="str">
        <f t="shared" si="5"/>
        <v>83603M053</v>
      </c>
      <c r="B339" s="4">
        <v>836</v>
      </c>
      <c r="C339" s="4" t="s">
        <v>638</v>
      </c>
      <c r="D339" s="4" t="s">
        <v>639</v>
      </c>
      <c r="E339" s="5">
        <v>4139.28</v>
      </c>
      <c r="F339" s="5">
        <v>12496507.512800001</v>
      </c>
      <c r="G339" s="5">
        <v>13914847.3158958</v>
      </c>
      <c r="H339" s="6">
        <v>-0.10192995804384999</v>
      </c>
      <c r="I339" s="5">
        <v>-1418339.8030958499</v>
      </c>
      <c r="J339" s="5">
        <v>3019.0051199242398</v>
      </c>
      <c r="K339" s="5">
        <v>3361.6588672174498</v>
      </c>
      <c r="L339" s="5">
        <v>2918.01</v>
      </c>
      <c r="M339" s="55" t="s">
        <v>4291</v>
      </c>
      <c r="N339" s="60" t="s">
        <v>4286</v>
      </c>
    </row>
    <row r="340" spans="1:14" ht="18.75" customHeight="1" x14ac:dyDescent="0.25">
      <c r="A340" s="4" t="str">
        <f t="shared" si="5"/>
        <v>83803M061</v>
      </c>
      <c r="B340" s="4">
        <v>838</v>
      </c>
      <c r="C340" s="4" t="s">
        <v>640</v>
      </c>
      <c r="D340" s="4" t="s">
        <v>641</v>
      </c>
      <c r="E340" s="5">
        <v>2528.85</v>
      </c>
      <c r="F340" s="5">
        <v>3769118.673</v>
      </c>
      <c r="G340" s="5">
        <v>4074805.8733782801</v>
      </c>
      <c r="H340" s="6">
        <v>-7.5018837676515598E-2</v>
      </c>
      <c r="I340" s="5">
        <v>-305687.20037827699</v>
      </c>
      <c r="J340" s="5">
        <v>1490.44770271072</v>
      </c>
      <c r="K340" s="5">
        <v>1611.3276285182101</v>
      </c>
      <c r="L340" s="5">
        <v>1471.58</v>
      </c>
      <c r="M340" s="55" t="s">
        <v>4291</v>
      </c>
      <c r="N340" s="60" t="s">
        <v>4290</v>
      </c>
    </row>
    <row r="341" spans="1:14" ht="18.75" customHeight="1" x14ac:dyDescent="0.25">
      <c r="A341" s="4" t="str">
        <f t="shared" si="5"/>
        <v>83903M062</v>
      </c>
      <c r="B341" s="4">
        <v>839</v>
      </c>
      <c r="C341" s="4" t="s">
        <v>642</v>
      </c>
      <c r="D341" s="4" t="s">
        <v>643</v>
      </c>
      <c r="E341" s="5">
        <v>1711.84</v>
      </c>
      <c r="F341" s="5">
        <v>3967778.1962000001</v>
      </c>
      <c r="G341" s="5">
        <v>4396034.8991697803</v>
      </c>
      <c r="H341" s="6">
        <v>-9.7418858765351807E-2</v>
      </c>
      <c r="I341" s="5">
        <v>-428256.70296977798</v>
      </c>
      <c r="J341" s="5">
        <v>2317.8440719927098</v>
      </c>
      <c r="K341" s="5">
        <v>2568.01739600067</v>
      </c>
      <c r="L341" s="5">
        <v>2288.65</v>
      </c>
      <c r="M341" s="55" t="s">
        <v>4291</v>
      </c>
      <c r="N341" s="60" t="s">
        <v>4287</v>
      </c>
    </row>
    <row r="342" spans="1:14" ht="18.75" customHeight="1" x14ac:dyDescent="0.25">
      <c r="A342" s="4" t="str">
        <f t="shared" si="5"/>
        <v>84003M063</v>
      </c>
      <c r="B342" s="4">
        <v>840</v>
      </c>
      <c r="C342" s="4" t="s">
        <v>644</v>
      </c>
      <c r="D342" s="4" t="s">
        <v>645</v>
      </c>
      <c r="E342" s="5">
        <v>327.29000000000002</v>
      </c>
      <c r="F342" s="5">
        <v>1155800.5999</v>
      </c>
      <c r="G342" s="5">
        <v>1241496.8208441101</v>
      </c>
      <c r="H342" s="6">
        <v>-6.9026532734772605E-2</v>
      </c>
      <c r="I342" s="5">
        <v>-85696.220944112196</v>
      </c>
      <c r="J342" s="5">
        <v>3531.4265632924898</v>
      </c>
      <c r="K342" s="5">
        <v>3793.2623081796301</v>
      </c>
      <c r="L342" s="5">
        <v>3448.01</v>
      </c>
      <c r="M342" s="55" t="s">
        <v>4285</v>
      </c>
      <c r="N342" s="60" t="s">
        <v>4292</v>
      </c>
    </row>
    <row r="343" spans="1:14" ht="18.75" customHeight="1" x14ac:dyDescent="0.25">
      <c r="A343" s="4" t="str">
        <f t="shared" si="5"/>
        <v>84203M071</v>
      </c>
      <c r="B343" s="4">
        <v>842</v>
      </c>
      <c r="C343" s="4" t="s">
        <v>646</v>
      </c>
      <c r="D343" s="4" t="s">
        <v>647</v>
      </c>
      <c r="E343" s="5">
        <v>8441.4</v>
      </c>
      <c r="F343" s="5">
        <v>11750621.630000001</v>
      </c>
      <c r="G343" s="5">
        <v>12079447.860715801</v>
      </c>
      <c r="H343" s="6">
        <v>-2.7221958694418801E-2</v>
      </c>
      <c r="I343" s="5">
        <v>-328826.230715791</v>
      </c>
      <c r="J343" s="5">
        <v>1392.02284336721</v>
      </c>
      <c r="K343" s="5">
        <v>1430.9768356807899</v>
      </c>
      <c r="L343" s="5">
        <v>1366.31</v>
      </c>
      <c r="M343" s="55" t="s">
        <v>4291</v>
      </c>
      <c r="N343" s="60" t="s">
        <v>4286</v>
      </c>
    </row>
    <row r="344" spans="1:14" ht="18.75" customHeight="1" x14ac:dyDescent="0.25">
      <c r="A344" s="4" t="str">
        <f t="shared" si="5"/>
        <v>84303M072</v>
      </c>
      <c r="B344" s="4">
        <v>843</v>
      </c>
      <c r="C344" s="4" t="s">
        <v>648</v>
      </c>
      <c r="D344" s="4" t="s">
        <v>649</v>
      </c>
      <c r="E344" s="5">
        <v>1339.18</v>
      </c>
      <c r="F344" s="5">
        <v>5971751.6754000001</v>
      </c>
      <c r="G344" s="5">
        <v>4591685.4050504202</v>
      </c>
      <c r="H344" s="6">
        <v>0.30055767079156498</v>
      </c>
      <c r="I344" s="5">
        <v>1380066.2703495801</v>
      </c>
      <c r="J344" s="5">
        <v>4459.2599018802503</v>
      </c>
      <c r="K344" s="5">
        <v>3428.72907678611</v>
      </c>
      <c r="L344" s="5">
        <v>4381.8100000000004</v>
      </c>
      <c r="M344" s="55" t="s">
        <v>4291</v>
      </c>
      <c r="N344" s="60" t="s">
        <v>4286</v>
      </c>
    </row>
    <row r="345" spans="1:14" ht="18.75" customHeight="1" x14ac:dyDescent="0.25">
      <c r="A345" s="4" t="str">
        <f t="shared" si="5"/>
        <v>84403M073</v>
      </c>
      <c r="B345" s="4">
        <v>844</v>
      </c>
      <c r="C345" s="4" t="s">
        <v>650</v>
      </c>
      <c r="D345" s="4" t="s">
        <v>651</v>
      </c>
      <c r="E345" s="5">
        <v>2011.15</v>
      </c>
      <c r="F345" s="5">
        <v>14432821.2225</v>
      </c>
      <c r="G345" s="5">
        <v>12526902.8976887</v>
      </c>
      <c r="H345" s="6">
        <v>0.15214601249627399</v>
      </c>
      <c r="I345" s="5">
        <v>1905918.3248113501</v>
      </c>
      <c r="J345" s="5">
        <v>7176.4021691569496</v>
      </c>
      <c r="K345" s="5">
        <v>6228.7262997233702</v>
      </c>
      <c r="L345" s="5">
        <v>7072.65</v>
      </c>
      <c r="M345" s="55" t="s">
        <v>4291</v>
      </c>
      <c r="N345" s="60" t="s">
        <v>4286</v>
      </c>
    </row>
    <row r="346" spans="1:14" ht="18.75" customHeight="1" x14ac:dyDescent="0.25">
      <c r="A346" s="4" t="str">
        <f t="shared" si="5"/>
        <v>84503M074</v>
      </c>
      <c r="B346" s="4">
        <v>845</v>
      </c>
      <c r="C346" s="4" t="s">
        <v>652</v>
      </c>
      <c r="D346" s="4" t="s">
        <v>653</v>
      </c>
      <c r="E346" s="5">
        <v>1040.73</v>
      </c>
      <c r="F346" s="5">
        <v>10740926.328299999</v>
      </c>
      <c r="G346" s="5">
        <v>10805335.1754716</v>
      </c>
      <c r="H346" s="6">
        <v>-5.9608375053309404E-3</v>
      </c>
      <c r="I346" s="5">
        <v>-64408.847171623303</v>
      </c>
      <c r="J346" s="5">
        <v>10320.569531290501</v>
      </c>
      <c r="K346" s="5">
        <v>10382.4576743936</v>
      </c>
      <c r="L346" s="5">
        <v>9867.09</v>
      </c>
      <c r="M346" s="55" t="s">
        <v>4291</v>
      </c>
      <c r="N346" s="60" t="s">
        <v>4286</v>
      </c>
    </row>
    <row r="347" spans="1:14" ht="18.75" customHeight="1" x14ac:dyDescent="0.25">
      <c r="A347" s="4" t="str">
        <f t="shared" si="5"/>
        <v>84603M07T</v>
      </c>
      <c r="B347" s="4">
        <v>846</v>
      </c>
      <c r="C347" s="4" t="s">
        <v>654</v>
      </c>
      <c r="D347" s="4" t="s">
        <v>655</v>
      </c>
      <c r="E347" s="5">
        <v>767.5</v>
      </c>
      <c r="F347" s="5">
        <v>526343.82499999995</v>
      </c>
      <c r="G347" s="5">
        <v>485939.78045182099</v>
      </c>
      <c r="H347" s="6">
        <v>8.3146196655501797E-2</v>
      </c>
      <c r="I347" s="5">
        <v>40404.044548178499</v>
      </c>
      <c r="J347" s="5">
        <v>685.79</v>
      </c>
      <c r="K347" s="5">
        <v>633.14629374830099</v>
      </c>
      <c r="L347" s="5">
        <v>685.79</v>
      </c>
      <c r="M347" s="55" t="s">
        <v>4291</v>
      </c>
      <c r="N347" s="60" t="s">
        <v>4286</v>
      </c>
    </row>
    <row r="348" spans="1:14" ht="18.75" customHeight="1" x14ac:dyDescent="0.25">
      <c r="A348" s="4" t="str">
        <f t="shared" si="5"/>
        <v>84703M081</v>
      </c>
      <c r="B348" s="4">
        <v>847</v>
      </c>
      <c r="C348" s="4" t="s">
        <v>656</v>
      </c>
      <c r="D348" s="4" t="s">
        <v>657</v>
      </c>
      <c r="E348" s="5">
        <v>1062.04</v>
      </c>
      <c r="F348" s="5">
        <v>1641546.8228</v>
      </c>
      <c r="G348" s="5">
        <v>1876554.584302</v>
      </c>
      <c r="H348" s="6">
        <v>-0.125233640133848</v>
      </c>
      <c r="I348" s="5">
        <v>-235007.76150200001</v>
      </c>
      <c r="J348" s="5">
        <v>1545.6544224323</v>
      </c>
      <c r="K348" s="5">
        <v>1766.9339990038</v>
      </c>
      <c r="L348" s="5">
        <v>1507.07</v>
      </c>
      <c r="M348" s="55" t="s">
        <v>4291</v>
      </c>
      <c r="N348" s="60" t="s">
        <v>4286</v>
      </c>
    </row>
    <row r="349" spans="1:14" ht="18.75" customHeight="1" x14ac:dyDescent="0.25">
      <c r="A349" s="4" t="str">
        <f t="shared" si="5"/>
        <v>84803M082</v>
      </c>
      <c r="B349" s="4">
        <v>848</v>
      </c>
      <c r="C349" s="4" t="s">
        <v>658</v>
      </c>
      <c r="D349" s="4" t="s">
        <v>659</v>
      </c>
      <c r="E349" s="5">
        <v>252.51</v>
      </c>
      <c r="F349" s="5">
        <v>710815.09380000003</v>
      </c>
      <c r="G349" s="5">
        <v>750036.90954097104</v>
      </c>
      <c r="H349" s="6">
        <v>-5.2293180831561099E-2</v>
      </c>
      <c r="I349" s="5">
        <v>-39221.8157409712</v>
      </c>
      <c r="J349" s="5">
        <v>2814.9977973149598</v>
      </c>
      <c r="K349" s="5">
        <v>2970.3255694466402</v>
      </c>
      <c r="L349" s="5">
        <v>2730.38</v>
      </c>
      <c r="M349" s="55" t="s">
        <v>4285</v>
      </c>
      <c r="N349" s="60" t="s">
        <v>4286</v>
      </c>
    </row>
    <row r="350" spans="1:14" ht="18.75" customHeight="1" x14ac:dyDescent="0.25">
      <c r="A350" s="4" t="str">
        <f t="shared" si="5"/>
        <v>84903M083</v>
      </c>
      <c r="B350" s="4">
        <v>849</v>
      </c>
      <c r="C350" s="4" t="s">
        <v>660</v>
      </c>
      <c r="D350" s="4" t="s">
        <v>661</v>
      </c>
      <c r="E350" s="5">
        <v>165.1</v>
      </c>
      <c r="F350" s="5">
        <v>1032871.8284</v>
      </c>
      <c r="G350" s="5">
        <v>950699.51458404004</v>
      </c>
      <c r="H350" s="6">
        <v>8.6433528739007406E-2</v>
      </c>
      <c r="I350" s="5">
        <v>82172.313815960093</v>
      </c>
      <c r="J350" s="5">
        <v>6256.0377250151396</v>
      </c>
      <c r="K350" s="5">
        <v>5758.3253457543296</v>
      </c>
      <c r="L350" s="5">
        <v>6099.14</v>
      </c>
      <c r="M350" s="55" t="s">
        <v>4285</v>
      </c>
      <c r="N350" s="60" t="s">
        <v>4287</v>
      </c>
    </row>
    <row r="351" spans="1:14" ht="18.75" customHeight="1" x14ac:dyDescent="0.25">
      <c r="A351" s="4" t="str">
        <f t="shared" si="5"/>
        <v>85003M084</v>
      </c>
      <c r="B351" s="4">
        <v>850</v>
      </c>
      <c r="C351" s="4" t="s">
        <v>662</v>
      </c>
      <c r="D351" s="4" t="s">
        <v>663</v>
      </c>
      <c r="E351" s="5">
        <v>62.78</v>
      </c>
      <c r="F351" s="5">
        <v>688662.2378</v>
      </c>
      <c r="G351" s="5">
        <v>553687.93174318795</v>
      </c>
      <c r="H351" s="6">
        <v>0.24377324900665501</v>
      </c>
      <c r="I351" s="5">
        <v>134974.306056812</v>
      </c>
      <c r="J351" s="5">
        <v>10969.4526568971</v>
      </c>
      <c r="K351" s="5">
        <v>8819.4955677475009</v>
      </c>
      <c r="L351" s="5">
        <v>8881.31</v>
      </c>
      <c r="M351" s="55" t="s">
        <v>4285</v>
      </c>
      <c r="N351" s="60" t="s">
        <v>4292</v>
      </c>
    </row>
    <row r="352" spans="1:14" ht="18.75" customHeight="1" x14ac:dyDescent="0.25">
      <c r="A352" s="4" t="str">
        <f t="shared" si="5"/>
        <v>85103M091</v>
      </c>
      <c r="B352" s="4">
        <v>851</v>
      </c>
      <c r="C352" s="4" t="s">
        <v>664</v>
      </c>
      <c r="D352" s="4" t="s">
        <v>665</v>
      </c>
      <c r="E352" s="5">
        <v>3364.15</v>
      </c>
      <c r="F352" s="5">
        <v>4930809.5443000002</v>
      </c>
      <c r="G352" s="5">
        <v>5148149.2991938395</v>
      </c>
      <c r="H352" s="6">
        <v>-4.2217065252532097E-2</v>
      </c>
      <c r="I352" s="5">
        <v>-217339.75489384399</v>
      </c>
      <c r="J352" s="5">
        <v>1465.6925357965599</v>
      </c>
      <c r="K352" s="5">
        <v>1530.29719221612</v>
      </c>
      <c r="L352" s="5">
        <v>1427.29</v>
      </c>
      <c r="M352" s="55" t="s">
        <v>4291</v>
      </c>
      <c r="N352" s="60" t="s">
        <v>4286</v>
      </c>
    </row>
    <row r="353" spans="1:14" ht="18.75" customHeight="1" x14ac:dyDescent="0.25">
      <c r="A353" s="4" t="str">
        <f t="shared" si="5"/>
        <v>85203M092</v>
      </c>
      <c r="B353" s="4">
        <v>852</v>
      </c>
      <c r="C353" s="4" t="s">
        <v>666</v>
      </c>
      <c r="D353" s="4" t="s">
        <v>667</v>
      </c>
      <c r="E353" s="5">
        <v>1209.48</v>
      </c>
      <c r="F353" s="5">
        <v>3995211.398</v>
      </c>
      <c r="G353" s="5">
        <v>3403654.5118225799</v>
      </c>
      <c r="H353" s="6">
        <v>0.173800508871465</v>
      </c>
      <c r="I353" s="5">
        <v>591556.88617742294</v>
      </c>
      <c r="J353" s="5">
        <v>3303.24717895294</v>
      </c>
      <c r="K353" s="5">
        <v>2814.1469985634999</v>
      </c>
      <c r="L353" s="5">
        <v>3225.68</v>
      </c>
      <c r="M353" s="55" t="s">
        <v>4291</v>
      </c>
      <c r="N353" s="60" t="s">
        <v>4286</v>
      </c>
    </row>
    <row r="354" spans="1:14" ht="18.75" customHeight="1" x14ac:dyDescent="0.25">
      <c r="A354" s="4" t="str">
        <f t="shared" si="5"/>
        <v>85303M093</v>
      </c>
      <c r="B354" s="4">
        <v>853</v>
      </c>
      <c r="C354" s="4" t="s">
        <v>668</v>
      </c>
      <c r="D354" s="4" t="s">
        <v>669</v>
      </c>
      <c r="E354" s="5">
        <v>808.95</v>
      </c>
      <c r="F354" s="5">
        <v>3984382.9670000002</v>
      </c>
      <c r="G354" s="5">
        <v>3488092.0732256202</v>
      </c>
      <c r="H354" s="6">
        <v>0.142281477482742</v>
      </c>
      <c r="I354" s="5">
        <v>496290.89377437998</v>
      </c>
      <c r="J354" s="5">
        <v>4925.3760640336204</v>
      </c>
      <c r="K354" s="5">
        <v>4311.8759790167796</v>
      </c>
      <c r="L354" s="5">
        <v>4795.96</v>
      </c>
      <c r="M354" s="55" t="s">
        <v>4291</v>
      </c>
      <c r="N354" s="60" t="s">
        <v>4286</v>
      </c>
    </row>
    <row r="355" spans="1:14" ht="18.75" customHeight="1" x14ac:dyDescent="0.25">
      <c r="A355" s="4" t="str">
        <f t="shared" si="5"/>
        <v>85403M094</v>
      </c>
      <c r="B355" s="4">
        <v>854</v>
      </c>
      <c r="C355" s="4" t="s">
        <v>670</v>
      </c>
      <c r="D355" s="4" t="s">
        <v>671</v>
      </c>
      <c r="E355" s="5">
        <v>998.07</v>
      </c>
      <c r="F355" s="5">
        <v>8679395.1199999992</v>
      </c>
      <c r="G355" s="5">
        <v>7258146.1371410498</v>
      </c>
      <c r="H355" s="6">
        <v>0.195814324485173</v>
      </c>
      <c r="I355" s="5">
        <v>1421248.98285894</v>
      </c>
      <c r="J355" s="5">
        <v>8696.1787449778094</v>
      </c>
      <c r="K355" s="5">
        <v>7272.1814473344102</v>
      </c>
      <c r="L355" s="5">
        <v>8117.44</v>
      </c>
      <c r="M355" s="55" t="s">
        <v>4291</v>
      </c>
      <c r="N355" s="60" t="s">
        <v>4286</v>
      </c>
    </row>
    <row r="356" spans="1:14" ht="18.75" customHeight="1" x14ac:dyDescent="0.25">
      <c r="A356" s="4" t="str">
        <f t="shared" si="5"/>
        <v>85503M09T</v>
      </c>
      <c r="B356" s="4">
        <v>855</v>
      </c>
      <c r="C356" s="4" t="s">
        <v>672</v>
      </c>
      <c r="D356" s="4" t="s">
        <v>673</v>
      </c>
      <c r="E356" s="5">
        <v>5688.29</v>
      </c>
      <c r="F356" s="5">
        <v>3544430.3818999999</v>
      </c>
      <c r="G356" s="5">
        <v>4001443.29884313</v>
      </c>
      <c r="H356" s="6">
        <v>-0.114212018717161</v>
      </c>
      <c r="I356" s="5">
        <v>-457012.91694312898</v>
      </c>
      <c r="J356" s="5">
        <v>623.11</v>
      </c>
      <c r="K356" s="5">
        <v>703.45275976490802</v>
      </c>
      <c r="L356" s="5">
        <v>623.11</v>
      </c>
      <c r="M356" s="55" t="s">
        <v>4291</v>
      </c>
      <c r="N356" s="60" t="s">
        <v>4286</v>
      </c>
    </row>
    <row r="357" spans="1:14" ht="18.75" customHeight="1" x14ac:dyDescent="0.25">
      <c r="A357" s="4" t="str">
        <f t="shared" si="5"/>
        <v>85603M101</v>
      </c>
      <c r="B357" s="4">
        <v>856</v>
      </c>
      <c r="C357" s="4" t="s">
        <v>674</v>
      </c>
      <c r="D357" s="4" t="s">
        <v>675</v>
      </c>
      <c r="E357" s="5">
        <v>3895.3</v>
      </c>
      <c r="F357" s="5">
        <v>5214214.7303999998</v>
      </c>
      <c r="G357" s="5">
        <v>7274695.0897280797</v>
      </c>
      <c r="H357" s="6">
        <v>-0.28323941194971702</v>
      </c>
      <c r="I357" s="5">
        <v>-2060480.35932808</v>
      </c>
      <c r="J357" s="5">
        <v>1338.5913101429901</v>
      </c>
      <c r="K357" s="5">
        <v>1867.5570789741701</v>
      </c>
      <c r="L357" s="5">
        <v>1293.8800000000001</v>
      </c>
      <c r="M357" s="55" t="s">
        <v>4288</v>
      </c>
      <c r="N357" s="60" t="s">
        <v>4286</v>
      </c>
    </row>
    <row r="358" spans="1:14" ht="18.75" customHeight="1" x14ac:dyDescent="0.25">
      <c r="A358" s="4" t="str">
        <f t="shared" si="5"/>
        <v>85703M102</v>
      </c>
      <c r="B358" s="4">
        <v>857</v>
      </c>
      <c r="C358" s="4" t="s">
        <v>676</v>
      </c>
      <c r="D358" s="4" t="s">
        <v>677</v>
      </c>
      <c r="E358" s="5">
        <v>513.46</v>
      </c>
      <c r="F358" s="5">
        <v>1303294.5904999999</v>
      </c>
      <c r="G358" s="5">
        <v>1249473.8485526801</v>
      </c>
      <c r="H358" s="6">
        <v>4.3074724620814499E-2</v>
      </c>
      <c r="I358" s="5">
        <v>53820.741947316099</v>
      </c>
      <c r="J358" s="5">
        <v>2538.2592421999798</v>
      </c>
      <c r="K358" s="5">
        <v>2433.4395056142298</v>
      </c>
      <c r="L358" s="5">
        <v>2477.25</v>
      </c>
      <c r="M358" s="55" t="s">
        <v>4285</v>
      </c>
      <c r="N358" s="60" t="s">
        <v>4286</v>
      </c>
    </row>
    <row r="359" spans="1:14" ht="18.75" customHeight="1" x14ac:dyDescent="0.25">
      <c r="A359" s="4" t="str">
        <f t="shared" si="5"/>
        <v>86003M111</v>
      </c>
      <c r="B359" s="4">
        <v>860</v>
      </c>
      <c r="C359" s="4" t="s">
        <v>678</v>
      </c>
      <c r="D359" s="4" t="s">
        <v>679</v>
      </c>
      <c r="E359" s="5">
        <v>7016.39</v>
      </c>
      <c r="F359" s="5">
        <v>7438481.0263999999</v>
      </c>
      <c r="G359" s="5">
        <v>7810793.4154970702</v>
      </c>
      <c r="H359" s="6">
        <v>-4.7666398186691598E-2</v>
      </c>
      <c r="I359" s="5">
        <v>-372312.38909707201</v>
      </c>
      <c r="J359" s="5">
        <v>1060.15786271858</v>
      </c>
      <c r="K359" s="5">
        <v>1113.2211030882099</v>
      </c>
      <c r="L359" s="5">
        <v>1019.44</v>
      </c>
      <c r="M359" s="55" t="s">
        <v>4291</v>
      </c>
      <c r="N359" s="60" t="s">
        <v>4286</v>
      </c>
    </row>
    <row r="360" spans="1:14" ht="18.75" customHeight="1" x14ac:dyDescent="0.25">
      <c r="A360" s="4" t="str">
        <f t="shared" si="5"/>
        <v>86103M112</v>
      </c>
      <c r="B360" s="4">
        <v>861</v>
      </c>
      <c r="C360" s="4" t="s">
        <v>680</v>
      </c>
      <c r="D360" s="4" t="s">
        <v>681</v>
      </c>
      <c r="E360" s="5">
        <v>1352.77</v>
      </c>
      <c r="F360" s="5">
        <v>3851259.7209000001</v>
      </c>
      <c r="G360" s="5">
        <v>3953064.7374557299</v>
      </c>
      <c r="H360" s="6">
        <v>-2.5753440258925699E-2</v>
      </c>
      <c r="I360" s="5">
        <v>-101805.016555732</v>
      </c>
      <c r="J360" s="5">
        <v>2846.9434722088799</v>
      </c>
      <c r="K360" s="5">
        <v>2922.2001799683098</v>
      </c>
      <c r="L360" s="5">
        <v>2773.82</v>
      </c>
      <c r="M360" s="55" t="s">
        <v>4291</v>
      </c>
      <c r="N360" s="60" t="s">
        <v>4286</v>
      </c>
    </row>
    <row r="361" spans="1:14" ht="18.75" customHeight="1" x14ac:dyDescent="0.25">
      <c r="A361" s="4" t="str">
        <f t="shared" si="5"/>
        <v>86203M113</v>
      </c>
      <c r="B361" s="4">
        <v>862</v>
      </c>
      <c r="C361" s="4" t="s">
        <v>682</v>
      </c>
      <c r="D361" s="4" t="s">
        <v>683</v>
      </c>
      <c r="E361" s="5">
        <v>1133.6400000000001</v>
      </c>
      <c r="F361" s="5">
        <v>6037693.0427000001</v>
      </c>
      <c r="G361" s="5">
        <v>5314276.5651414702</v>
      </c>
      <c r="H361" s="6">
        <v>0.13612699088784999</v>
      </c>
      <c r="I361" s="5">
        <v>723416.47755852703</v>
      </c>
      <c r="J361" s="5">
        <v>5325.9350787727999</v>
      </c>
      <c r="K361" s="5">
        <v>4687.7990941934604</v>
      </c>
      <c r="L361" s="5">
        <v>5245.67</v>
      </c>
      <c r="M361" s="55" t="s">
        <v>4291</v>
      </c>
      <c r="N361" s="60" t="s">
        <v>4286</v>
      </c>
    </row>
    <row r="362" spans="1:14" ht="18.75" customHeight="1" x14ac:dyDescent="0.25">
      <c r="A362" s="4" t="str">
        <f t="shared" si="5"/>
        <v>86303M114</v>
      </c>
      <c r="B362" s="4">
        <v>863</v>
      </c>
      <c r="C362" s="4" t="s">
        <v>684</v>
      </c>
      <c r="D362" s="4" t="s">
        <v>685</v>
      </c>
      <c r="E362" s="5">
        <v>540.79</v>
      </c>
      <c r="F362" s="5">
        <v>5199226.0296999998</v>
      </c>
      <c r="G362" s="5">
        <v>4167986.8918044898</v>
      </c>
      <c r="H362" s="6">
        <v>0.24741899738774101</v>
      </c>
      <c r="I362" s="5">
        <v>1031239.1378955099</v>
      </c>
      <c r="J362" s="5">
        <v>9614.1312333808</v>
      </c>
      <c r="K362" s="5">
        <v>7707.2188683305703</v>
      </c>
      <c r="L362" s="5">
        <v>9334.68</v>
      </c>
      <c r="M362" s="55" t="s">
        <v>4291</v>
      </c>
      <c r="N362" s="60" t="s">
        <v>4287</v>
      </c>
    </row>
    <row r="363" spans="1:14" ht="18.75" customHeight="1" x14ac:dyDescent="0.25">
      <c r="A363" s="4" t="str">
        <f t="shared" si="5"/>
        <v>86403M121</v>
      </c>
      <c r="B363" s="4">
        <v>864</v>
      </c>
      <c r="C363" s="4" t="s">
        <v>686</v>
      </c>
      <c r="D363" s="4" t="s">
        <v>687</v>
      </c>
      <c r="E363" s="5">
        <v>2129.4299999999998</v>
      </c>
      <c r="F363" s="5">
        <v>3678216.5573999998</v>
      </c>
      <c r="G363" s="5">
        <v>3795523.1655133902</v>
      </c>
      <c r="H363" s="6">
        <v>-3.0906571504884899E-2</v>
      </c>
      <c r="I363" s="5">
        <v>-117306.608113386</v>
      </c>
      <c r="J363" s="5">
        <v>1727.3244752821199</v>
      </c>
      <c r="K363" s="5">
        <v>1782.41274214855</v>
      </c>
      <c r="L363" s="5">
        <v>1695.94</v>
      </c>
      <c r="M363" s="55" t="s">
        <v>4291</v>
      </c>
      <c r="N363" s="60" t="s">
        <v>4286</v>
      </c>
    </row>
    <row r="364" spans="1:14" ht="18.75" customHeight="1" x14ac:dyDescent="0.25">
      <c r="A364" s="4" t="str">
        <f t="shared" si="5"/>
        <v>86503M122</v>
      </c>
      <c r="B364" s="4">
        <v>865</v>
      </c>
      <c r="C364" s="4" t="s">
        <v>688</v>
      </c>
      <c r="D364" s="4" t="s">
        <v>689</v>
      </c>
      <c r="E364" s="5">
        <v>390.93</v>
      </c>
      <c r="F364" s="5">
        <v>1385451.3197999999</v>
      </c>
      <c r="G364" s="5">
        <v>1129530.3720984799</v>
      </c>
      <c r="H364" s="6">
        <v>0.22657287844864399</v>
      </c>
      <c r="I364" s="5">
        <v>255920.94770152</v>
      </c>
      <c r="J364" s="5">
        <v>3543.9882326759298</v>
      </c>
      <c r="K364" s="5">
        <v>2889.34175453017</v>
      </c>
      <c r="L364" s="5">
        <v>3456.88</v>
      </c>
      <c r="M364" s="55" t="s">
        <v>4285</v>
      </c>
      <c r="N364" s="60" t="s">
        <v>4286</v>
      </c>
    </row>
    <row r="365" spans="1:14" ht="18.75" customHeight="1" x14ac:dyDescent="0.25">
      <c r="A365" s="4" t="str">
        <f t="shared" si="5"/>
        <v>86803M131</v>
      </c>
      <c r="B365" s="4">
        <v>868</v>
      </c>
      <c r="C365" s="4" t="s">
        <v>690</v>
      </c>
      <c r="D365" s="4" t="s">
        <v>691</v>
      </c>
      <c r="E365" s="5">
        <v>5311.87</v>
      </c>
      <c r="F365" s="5">
        <v>5953822.6642000005</v>
      </c>
      <c r="G365" s="5">
        <v>6449852.7344396599</v>
      </c>
      <c r="H365" s="6">
        <v>-7.6905642758486006E-2</v>
      </c>
      <c r="I365" s="5">
        <v>-496030.07023965998</v>
      </c>
      <c r="J365" s="5">
        <v>1120.8524802376601</v>
      </c>
      <c r="K365" s="5">
        <v>1214.23392034061</v>
      </c>
      <c r="L365" s="5">
        <v>1094.44</v>
      </c>
      <c r="M365" s="55" t="s">
        <v>4291</v>
      </c>
      <c r="N365" s="60" t="s">
        <v>4287</v>
      </c>
    </row>
    <row r="366" spans="1:14" ht="18.75" customHeight="1" x14ac:dyDescent="0.25">
      <c r="A366" s="4" t="str">
        <f t="shared" si="5"/>
        <v>86903M132</v>
      </c>
      <c r="B366" s="4">
        <v>869</v>
      </c>
      <c r="C366" s="4" t="s">
        <v>692</v>
      </c>
      <c r="D366" s="4" t="s">
        <v>693</v>
      </c>
      <c r="E366" s="5">
        <v>560.97</v>
      </c>
      <c r="F366" s="5">
        <v>1537133.1857</v>
      </c>
      <c r="G366" s="5">
        <v>1473154.10809617</v>
      </c>
      <c r="H366" s="6">
        <v>4.3429996394953201E-2</v>
      </c>
      <c r="I366" s="5">
        <v>63979.077603827202</v>
      </c>
      <c r="J366" s="5">
        <v>2740.1343845481902</v>
      </c>
      <c r="K366" s="5">
        <v>2626.0835839637998</v>
      </c>
      <c r="L366" s="5">
        <v>2691.53</v>
      </c>
      <c r="M366" s="55" t="s">
        <v>4285</v>
      </c>
      <c r="N366" s="60" t="s">
        <v>4286</v>
      </c>
    </row>
    <row r="367" spans="1:14" ht="18.75" customHeight="1" x14ac:dyDescent="0.25">
      <c r="A367" s="4" t="str">
        <f t="shared" si="5"/>
        <v>87003M133</v>
      </c>
      <c r="B367" s="4">
        <v>870</v>
      </c>
      <c r="C367" s="4" t="s">
        <v>694</v>
      </c>
      <c r="D367" s="4" t="s">
        <v>695</v>
      </c>
      <c r="E367" s="5">
        <v>246.47</v>
      </c>
      <c r="F367" s="5">
        <v>1062820.8944000001</v>
      </c>
      <c r="G367" s="5">
        <v>1011953.90936465</v>
      </c>
      <c r="H367" s="6">
        <v>5.0266108529871699E-2</v>
      </c>
      <c r="I367" s="5">
        <v>50866.985035351398</v>
      </c>
      <c r="J367" s="5">
        <v>4312.1714383089202</v>
      </c>
      <c r="K367" s="5">
        <v>4105.78938355438</v>
      </c>
      <c r="L367" s="5">
        <v>4144.5200000000004</v>
      </c>
      <c r="M367" s="55" t="s">
        <v>4289</v>
      </c>
      <c r="N367" s="62" t="s">
        <v>4334</v>
      </c>
    </row>
    <row r="368" spans="1:14" ht="18.75" customHeight="1" x14ac:dyDescent="0.25">
      <c r="A368" s="4" t="str">
        <f t="shared" si="5"/>
        <v>87103M134</v>
      </c>
      <c r="B368" s="4">
        <v>871</v>
      </c>
      <c r="C368" s="4" t="s">
        <v>696</v>
      </c>
      <c r="D368" s="4" t="s">
        <v>697</v>
      </c>
      <c r="E368" s="5">
        <v>213.92</v>
      </c>
      <c r="F368" s="5">
        <v>1717597.9072</v>
      </c>
      <c r="G368" s="5">
        <v>1305914.96892129</v>
      </c>
      <c r="H368" s="6">
        <v>0.31524482686553801</v>
      </c>
      <c r="I368" s="5">
        <v>411682.93827870802</v>
      </c>
      <c r="J368" s="5">
        <v>8029.16</v>
      </c>
      <c r="K368" s="5">
        <v>6104.68852337927</v>
      </c>
      <c r="L368" s="5">
        <v>8029.16</v>
      </c>
      <c r="M368" s="55" t="s">
        <v>4289</v>
      </c>
      <c r="N368" s="62" t="s">
        <v>4333</v>
      </c>
    </row>
    <row r="369" spans="1:14" ht="18.75" customHeight="1" x14ac:dyDescent="0.25">
      <c r="A369" s="4" t="str">
        <f t="shared" si="5"/>
        <v>87203M14Z</v>
      </c>
      <c r="B369" s="4">
        <v>872</v>
      </c>
      <c r="C369" s="4" t="s">
        <v>698</v>
      </c>
      <c r="D369" s="4" t="s">
        <v>699</v>
      </c>
      <c r="E369" s="5">
        <v>2317.6799999999998</v>
      </c>
      <c r="F369" s="5">
        <v>2118482.6784000001</v>
      </c>
      <c r="G369" s="5">
        <v>2299439.68042845</v>
      </c>
      <c r="H369" s="6">
        <v>-7.8696129134700796E-2</v>
      </c>
      <c r="I369" s="5">
        <v>-180957.00202845299</v>
      </c>
      <c r="J369" s="5">
        <v>914.05313865589699</v>
      </c>
      <c r="K369" s="5">
        <v>992.12992321133697</v>
      </c>
      <c r="L369" s="5">
        <v>803.51</v>
      </c>
      <c r="M369" s="55" t="s">
        <v>4285</v>
      </c>
      <c r="N369" s="60" t="s">
        <v>4287</v>
      </c>
    </row>
    <row r="370" spans="1:14" ht="18.75" customHeight="1" x14ac:dyDescent="0.25">
      <c r="A370" s="4" t="str">
        <f t="shared" si="5"/>
        <v>87303M15Z</v>
      </c>
      <c r="B370" s="4">
        <v>873</v>
      </c>
      <c r="C370" s="4" t="s">
        <v>700</v>
      </c>
      <c r="D370" s="4" t="s">
        <v>701</v>
      </c>
      <c r="E370" s="5">
        <v>2129.79</v>
      </c>
      <c r="F370" s="5">
        <v>4508743.5037000002</v>
      </c>
      <c r="G370" s="5">
        <v>4666876.2557758801</v>
      </c>
      <c r="H370" s="6">
        <v>-3.3884067930914301E-2</v>
      </c>
      <c r="I370" s="5">
        <v>-158132.752075881</v>
      </c>
      <c r="J370" s="5">
        <v>2116.9897049474398</v>
      </c>
      <c r="K370" s="5">
        <v>2191.2377538517298</v>
      </c>
      <c r="L370" s="5">
        <v>1989.91</v>
      </c>
      <c r="M370" s="55" t="s">
        <v>4291</v>
      </c>
      <c r="N370" s="60" t="s">
        <v>4286</v>
      </c>
    </row>
    <row r="371" spans="1:14" ht="18.75" customHeight="1" x14ac:dyDescent="0.25">
      <c r="A371" s="4" t="str">
        <f t="shared" si="5"/>
        <v>87403M02T</v>
      </c>
      <c r="B371" s="4">
        <v>874</v>
      </c>
      <c r="C371" s="4" t="s">
        <v>702</v>
      </c>
      <c r="D371" s="4" t="s">
        <v>703</v>
      </c>
      <c r="E371" s="5">
        <v>5419.16</v>
      </c>
      <c r="F371" s="5">
        <v>2614040.2091999999</v>
      </c>
      <c r="G371" s="5">
        <v>3063091.28386174</v>
      </c>
      <c r="H371" s="6">
        <v>-0.14660061782279299</v>
      </c>
      <c r="I371" s="5">
        <v>-449051.07466174301</v>
      </c>
      <c r="J371" s="5">
        <v>482.37</v>
      </c>
      <c r="K371" s="5">
        <v>565.233594110848</v>
      </c>
      <c r="L371" s="5">
        <v>482.37</v>
      </c>
      <c r="M371" s="55" t="s">
        <v>4291</v>
      </c>
      <c r="N371" s="60" t="s">
        <v>4286</v>
      </c>
    </row>
    <row r="372" spans="1:14" ht="18.75" customHeight="1" x14ac:dyDescent="0.25">
      <c r="A372" s="4" t="str">
        <f t="shared" si="5"/>
        <v>87503M03T</v>
      </c>
      <c r="B372" s="4">
        <v>875</v>
      </c>
      <c r="C372" s="4" t="s">
        <v>704</v>
      </c>
      <c r="D372" s="4" t="s">
        <v>705</v>
      </c>
      <c r="E372" s="5">
        <v>19717.78</v>
      </c>
      <c r="F372" s="5">
        <v>12763318.994000001</v>
      </c>
      <c r="G372" s="5">
        <v>14125104.822278701</v>
      </c>
      <c r="H372" s="6">
        <v>-9.6408900706411699E-2</v>
      </c>
      <c r="I372" s="5">
        <v>-1361785.8282787299</v>
      </c>
      <c r="J372" s="5">
        <v>647.29999999999995</v>
      </c>
      <c r="K372" s="5">
        <v>716.36385142134304</v>
      </c>
      <c r="L372" s="5">
        <v>647.29999999999995</v>
      </c>
      <c r="M372" s="55" t="s">
        <v>4291</v>
      </c>
      <c r="N372" s="60" t="s">
        <v>4286</v>
      </c>
    </row>
    <row r="373" spans="1:14" ht="18.75" customHeight="1" x14ac:dyDescent="0.25">
      <c r="A373" s="4" t="str">
        <f t="shared" si="5"/>
        <v>87603M04T</v>
      </c>
      <c r="B373" s="4">
        <v>876</v>
      </c>
      <c r="C373" s="4" t="s">
        <v>706</v>
      </c>
      <c r="D373" s="4" t="s">
        <v>707</v>
      </c>
      <c r="E373" s="5">
        <v>5541.94</v>
      </c>
      <c r="F373" s="5">
        <v>3615561.656</v>
      </c>
      <c r="G373" s="5">
        <v>4144420.1707292302</v>
      </c>
      <c r="H373" s="6">
        <v>-0.12760735952025301</v>
      </c>
      <c r="I373" s="5">
        <v>-528858.51472923299</v>
      </c>
      <c r="J373" s="5">
        <v>652.4</v>
      </c>
      <c r="K373" s="5">
        <v>747.82840859504699</v>
      </c>
      <c r="L373" s="5">
        <v>652.4</v>
      </c>
      <c r="M373" s="55" t="s">
        <v>4291</v>
      </c>
      <c r="N373" s="60" t="s">
        <v>4286</v>
      </c>
    </row>
    <row r="374" spans="1:14" ht="18.75" customHeight="1" x14ac:dyDescent="0.25">
      <c r="A374" s="4" t="str">
        <f t="shared" si="5"/>
        <v>87703M05T</v>
      </c>
      <c r="B374" s="4">
        <v>877</v>
      </c>
      <c r="C374" s="4" t="s">
        <v>708</v>
      </c>
      <c r="D374" s="4" t="s">
        <v>709</v>
      </c>
      <c r="E374" s="5">
        <v>17941.82</v>
      </c>
      <c r="F374" s="5">
        <v>10388134.3618</v>
      </c>
      <c r="G374" s="5">
        <v>10887980.8984318</v>
      </c>
      <c r="H374" s="6">
        <v>-4.5908101905629703E-2</v>
      </c>
      <c r="I374" s="5">
        <v>-499846.53663175402</v>
      </c>
      <c r="J374" s="5">
        <v>578.99</v>
      </c>
      <c r="K374" s="5">
        <v>606.84929948197896</v>
      </c>
      <c r="L374" s="5">
        <v>578.99</v>
      </c>
      <c r="M374" s="55" t="s">
        <v>4291</v>
      </c>
      <c r="N374" s="60" t="s">
        <v>4286</v>
      </c>
    </row>
    <row r="375" spans="1:14" ht="18.75" customHeight="1" x14ac:dyDescent="0.25">
      <c r="A375" s="4" t="str">
        <f t="shared" si="5"/>
        <v>87803M06T</v>
      </c>
      <c r="B375" s="4">
        <v>878</v>
      </c>
      <c r="C375" s="4" t="s">
        <v>710</v>
      </c>
      <c r="D375" s="4" t="s">
        <v>711</v>
      </c>
      <c r="E375" s="5">
        <v>5215.05</v>
      </c>
      <c r="F375" s="5">
        <v>2847365.1494999998</v>
      </c>
      <c r="G375" s="5">
        <v>3138667.3818262601</v>
      </c>
      <c r="H375" s="6">
        <v>-9.2810800536871907E-2</v>
      </c>
      <c r="I375" s="5">
        <v>-291302.23232626298</v>
      </c>
      <c r="J375" s="5">
        <v>545.99</v>
      </c>
      <c r="K375" s="5">
        <v>601.84799413740302</v>
      </c>
      <c r="L375" s="5">
        <v>545.99</v>
      </c>
      <c r="M375" s="55" t="s">
        <v>4291</v>
      </c>
      <c r="N375" s="60" t="s">
        <v>4286</v>
      </c>
    </row>
    <row r="376" spans="1:14" ht="18.75" customHeight="1" x14ac:dyDescent="0.25">
      <c r="A376" s="4" t="str">
        <f t="shared" si="5"/>
        <v>87903M08T</v>
      </c>
      <c r="B376" s="4">
        <v>879</v>
      </c>
      <c r="C376" s="4" t="s">
        <v>712</v>
      </c>
      <c r="D376" s="4" t="s">
        <v>713</v>
      </c>
      <c r="E376" s="5">
        <v>1997.98</v>
      </c>
      <c r="F376" s="5">
        <v>1178528.4828000001</v>
      </c>
      <c r="G376" s="5">
        <v>1379400.0737898401</v>
      </c>
      <c r="H376" s="6">
        <v>-0.14562243021921401</v>
      </c>
      <c r="I376" s="5">
        <v>-200871.59098984001</v>
      </c>
      <c r="J376" s="5">
        <v>589.86</v>
      </c>
      <c r="K376" s="5">
        <v>690.39733820650804</v>
      </c>
      <c r="L376" s="5">
        <v>589.86</v>
      </c>
      <c r="M376" s="55" t="s">
        <v>4291</v>
      </c>
      <c r="N376" s="60" t="s">
        <v>4286</v>
      </c>
    </row>
    <row r="377" spans="1:14" ht="18.75" customHeight="1" x14ac:dyDescent="0.25">
      <c r="A377" s="4" t="str">
        <f t="shared" si="5"/>
        <v>88003M10T</v>
      </c>
      <c r="B377" s="4">
        <v>880</v>
      </c>
      <c r="C377" s="4" t="s">
        <v>714</v>
      </c>
      <c r="D377" s="4" t="s">
        <v>715</v>
      </c>
      <c r="E377" s="5">
        <v>8856.5</v>
      </c>
      <c r="F377" s="5">
        <v>9961171.2449999992</v>
      </c>
      <c r="G377" s="5">
        <v>12905389.577538701</v>
      </c>
      <c r="H377" s="6">
        <v>-0.228138663683813</v>
      </c>
      <c r="I377" s="5">
        <v>-2944218.3325386802</v>
      </c>
      <c r="J377" s="5">
        <v>1124.73</v>
      </c>
      <c r="K377" s="5">
        <v>1457.16587563244</v>
      </c>
      <c r="L377" s="5">
        <v>1124.73</v>
      </c>
      <c r="M377" s="55" t="s">
        <v>4289</v>
      </c>
      <c r="N377" s="60" t="s">
        <v>4286</v>
      </c>
    </row>
    <row r="378" spans="1:14" ht="18.75" customHeight="1" x14ac:dyDescent="0.25">
      <c r="A378" s="4" t="str">
        <f t="shared" si="5"/>
        <v>88103M11T</v>
      </c>
      <c r="B378" s="4">
        <v>881</v>
      </c>
      <c r="C378" s="4" t="s">
        <v>716</v>
      </c>
      <c r="D378" s="4" t="s">
        <v>717</v>
      </c>
      <c r="E378" s="5">
        <v>10771.66</v>
      </c>
      <c r="F378" s="5">
        <v>6953860.5461999997</v>
      </c>
      <c r="G378" s="5">
        <v>8504359.03683245</v>
      </c>
      <c r="H378" s="6">
        <v>-0.18231808933715399</v>
      </c>
      <c r="I378" s="5">
        <v>-1550498.49063245</v>
      </c>
      <c r="J378" s="5">
        <v>645.57000000000005</v>
      </c>
      <c r="K378" s="5">
        <v>789.512390553773</v>
      </c>
      <c r="L378" s="5">
        <v>645.57000000000005</v>
      </c>
      <c r="M378" s="55" t="s">
        <v>4291</v>
      </c>
      <c r="N378" s="60" t="s">
        <v>4286</v>
      </c>
    </row>
    <row r="379" spans="1:14" ht="18.75" customHeight="1" x14ac:dyDescent="0.25">
      <c r="A379" s="4" t="str">
        <f t="shared" si="5"/>
        <v>88203M15T</v>
      </c>
      <c r="B379" s="4">
        <v>882</v>
      </c>
      <c r="C379" s="4" t="s">
        <v>718</v>
      </c>
      <c r="D379" s="4" t="s">
        <v>719</v>
      </c>
      <c r="E379" s="5">
        <v>3022.82</v>
      </c>
      <c r="F379" s="5">
        <v>1730715.591</v>
      </c>
      <c r="G379" s="5">
        <v>1911799.63905547</v>
      </c>
      <c r="H379" s="6">
        <v>-9.4719155896970095E-2</v>
      </c>
      <c r="I379" s="5">
        <v>-181084.048055466</v>
      </c>
      <c r="J379" s="5">
        <v>572.54999999999995</v>
      </c>
      <c r="K379" s="5">
        <v>632.45566691217698</v>
      </c>
      <c r="L379" s="5">
        <v>572.54999999999995</v>
      </c>
      <c r="M379" s="55" t="s">
        <v>4289</v>
      </c>
      <c r="N379" s="60" t="s">
        <v>4286</v>
      </c>
    </row>
    <row r="380" spans="1:14" ht="18.75" customHeight="1" x14ac:dyDescent="0.25">
      <c r="A380" s="4" t="str">
        <f t="shared" si="5"/>
        <v>100504C021</v>
      </c>
      <c r="B380" s="4">
        <v>1005</v>
      </c>
      <c r="C380" s="4" t="s">
        <v>720</v>
      </c>
      <c r="D380" s="4" t="s">
        <v>721</v>
      </c>
      <c r="E380" s="5">
        <v>4517.71</v>
      </c>
      <c r="F380" s="5">
        <v>30170794.574499998</v>
      </c>
      <c r="G380" s="5">
        <v>28305371.2214288</v>
      </c>
      <c r="H380" s="6">
        <v>6.5903511332825002E-2</v>
      </c>
      <c r="I380" s="5">
        <v>1865423.35307125</v>
      </c>
      <c r="J380" s="5">
        <v>6678.3380461561301</v>
      </c>
      <c r="K380" s="5">
        <v>6265.4245671875296</v>
      </c>
      <c r="L380" s="5">
        <v>6659.29</v>
      </c>
      <c r="M380" s="55" t="s">
        <v>4289</v>
      </c>
      <c r="N380" s="60" t="s">
        <v>4286</v>
      </c>
    </row>
    <row r="381" spans="1:14" ht="18.75" customHeight="1" x14ac:dyDescent="0.25">
      <c r="A381" s="4" t="str">
        <f t="shared" si="5"/>
        <v>100604C022</v>
      </c>
      <c r="B381" s="4">
        <v>1006</v>
      </c>
      <c r="C381" s="4" t="s">
        <v>722</v>
      </c>
      <c r="D381" s="4" t="s">
        <v>723</v>
      </c>
      <c r="E381" s="5">
        <v>6475.21</v>
      </c>
      <c r="F381" s="5">
        <v>57455314.725000001</v>
      </c>
      <c r="G381" s="5">
        <v>52760216.188995801</v>
      </c>
      <c r="H381" s="6">
        <v>8.8989372583038004E-2</v>
      </c>
      <c r="I381" s="5">
        <v>4695098.5360041903</v>
      </c>
      <c r="J381" s="5">
        <v>8873.1199026749691</v>
      </c>
      <c r="K381" s="5">
        <v>8148.03167603766</v>
      </c>
      <c r="L381" s="5">
        <v>8853.1200000000008</v>
      </c>
      <c r="M381" s="55" t="s">
        <v>4291</v>
      </c>
      <c r="N381" s="60" t="s">
        <v>4286</v>
      </c>
    </row>
    <row r="382" spans="1:14" ht="18.75" customHeight="1" x14ac:dyDescent="0.25">
      <c r="A382" s="4" t="str">
        <f t="shared" si="5"/>
        <v>100704C023</v>
      </c>
      <c r="B382" s="4">
        <v>1007</v>
      </c>
      <c r="C382" s="4" t="s">
        <v>724</v>
      </c>
      <c r="D382" s="4" t="s">
        <v>725</v>
      </c>
      <c r="E382" s="5">
        <v>2839.92</v>
      </c>
      <c r="F382" s="5">
        <v>37118425.273800001</v>
      </c>
      <c r="G382" s="5">
        <v>32790714.500045098</v>
      </c>
      <c r="H382" s="6">
        <v>0.13197976438570699</v>
      </c>
      <c r="I382" s="5">
        <v>4327710.7737549404</v>
      </c>
      <c r="J382" s="5">
        <v>13070.2362298234</v>
      </c>
      <c r="K382" s="5">
        <v>11546.351481747701</v>
      </c>
      <c r="L382" s="5">
        <v>12972.81</v>
      </c>
      <c r="M382" s="55" t="s">
        <v>4285</v>
      </c>
      <c r="N382" s="60" t="s">
        <v>4286</v>
      </c>
    </row>
    <row r="383" spans="1:14" ht="18.75" customHeight="1" x14ac:dyDescent="0.25">
      <c r="A383" s="4" t="str">
        <f t="shared" si="5"/>
        <v>100804C024</v>
      </c>
      <c r="B383" s="4">
        <v>1008</v>
      </c>
      <c r="C383" s="4" t="s">
        <v>726</v>
      </c>
      <c r="D383" s="4" t="s">
        <v>727</v>
      </c>
      <c r="E383" s="5">
        <v>1942.76</v>
      </c>
      <c r="F383" s="5">
        <v>38301243.683499999</v>
      </c>
      <c r="G383" s="5">
        <v>40416250.270984799</v>
      </c>
      <c r="H383" s="6">
        <v>-5.2330599036378503E-2</v>
      </c>
      <c r="I383" s="5">
        <v>-2115006.5874848301</v>
      </c>
      <c r="J383" s="5">
        <v>19714.8611683893</v>
      </c>
      <c r="K383" s="5">
        <v>20803.5219332212</v>
      </c>
      <c r="L383" s="5">
        <v>18998.150000000001</v>
      </c>
      <c r="M383" s="55" t="s">
        <v>4285</v>
      </c>
      <c r="N383" s="60" t="s">
        <v>4286</v>
      </c>
    </row>
    <row r="384" spans="1:14" ht="18.75" customHeight="1" x14ac:dyDescent="0.25">
      <c r="A384" s="4" t="str">
        <f t="shared" si="5"/>
        <v>100904C031</v>
      </c>
      <c r="B384" s="4">
        <v>1009</v>
      </c>
      <c r="C384" s="4" t="s">
        <v>728</v>
      </c>
      <c r="D384" s="4" t="s">
        <v>729</v>
      </c>
      <c r="E384" s="5">
        <v>1504.46</v>
      </c>
      <c r="F384" s="5">
        <v>3388530.8849999998</v>
      </c>
      <c r="G384" s="5">
        <v>3811697.5273996401</v>
      </c>
      <c r="H384" s="6">
        <v>-0.111017896713417</v>
      </c>
      <c r="I384" s="5">
        <v>-423166.64239964198</v>
      </c>
      <c r="J384" s="5">
        <v>2252.3236809220598</v>
      </c>
      <c r="K384" s="5">
        <v>2533.5984522018798</v>
      </c>
      <c r="L384" s="5">
        <v>2221.04</v>
      </c>
      <c r="M384" s="55" t="s">
        <v>4289</v>
      </c>
      <c r="N384" s="60" t="s">
        <v>4286</v>
      </c>
    </row>
    <row r="385" spans="1:14" ht="18.75" customHeight="1" x14ac:dyDescent="0.25">
      <c r="A385" s="4" t="str">
        <f t="shared" si="5"/>
        <v>101004C032</v>
      </c>
      <c r="B385" s="4">
        <v>1010</v>
      </c>
      <c r="C385" s="4" t="s">
        <v>730</v>
      </c>
      <c r="D385" s="4" t="s">
        <v>731</v>
      </c>
      <c r="E385" s="5">
        <v>444.32</v>
      </c>
      <c r="F385" s="5">
        <v>2690716.6584000001</v>
      </c>
      <c r="G385" s="5">
        <v>2551494.17173118</v>
      </c>
      <c r="H385" s="6">
        <v>5.4565081202737398E-2</v>
      </c>
      <c r="I385" s="5">
        <v>139222.486668823</v>
      </c>
      <c r="J385" s="5">
        <v>6055.8081076701501</v>
      </c>
      <c r="K385" s="5">
        <v>5742.4697779329699</v>
      </c>
      <c r="L385" s="5">
        <v>6007.95</v>
      </c>
      <c r="M385" s="55" t="s">
        <v>4291</v>
      </c>
      <c r="N385" s="60" t="s">
        <v>4286</v>
      </c>
    </row>
    <row r="386" spans="1:14" ht="18.75" customHeight="1" x14ac:dyDescent="0.25">
      <c r="A386" s="4" t="str">
        <f t="shared" si="5"/>
        <v>101104C033</v>
      </c>
      <c r="B386" s="4">
        <v>1011</v>
      </c>
      <c r="C386" s="4" t="s">
        <v>732</v>
      </c>
      <c r="D386" s="4" t="s">
        <v>733</v>
      </c>
      <c r="E386" s="5">
        <v>383.74</v>
      </c>
      <c r="F386" s="5">
        <v>4038543.5830000001</v>
      </c>
      <c r="G386" s="5">
        <v>4005282.68128561</v>
      </c>
      <c r="H386" s="6">
        <v>8.3042582411971804E-3</v>
      </c>
      <c r="I386" s="5">
        <v>33260.9017143901</v>
      </c>
      <c r="J386" s="5">
        <v>10524.1663183405</v>
      </c>
      <c r="K386" s="5">
        <v>10437.4907001762</v>
      </c>
      <c r="L386" s="5">
        <v>10902.97</v>
      </c>
      <c r="M386" s="55" t="s">
        <v>4291</v>
      </c>
      <c r="N386" s="60" t="s">
        <v>4286</v>
      </c>
    </row>
    <row r="387" spans="1:14" ht="18.75" customHeight="1" x14ac:dyDescent="0.25">
      <c r="A387" s="4" t="str">
        <f t="shared" si="5"/>
        <v>101204C034</v>
      </c>
      <c r="B387" s="4">
        <v>1012</v>
      </c>
      <c r="C387" s="4" t="s">
        <v>734</v>
      </c>
      <c r="D387" s="4" t="s">
        <v>735</v>
      </c>
      <c r="E387" s="5">
        <v>411.06</v>
      </c>
      <c r="F387" s="5">
        <v>7481415.2455000002</v>
      </c>
      <c r="G387" s="5">
        <v>8684133.2509053908</v>
      </c>
      <c r="H387" s="6">
        <v>-0.13849603301285099</v>
      </c>
      <c r="I387" s="5">
        <v>-1202718.0054053899</v>
      </c>
      <c r="J387" s="5">
        <v>18200.299823626701</v>
      </c>
      <c r="K387" s="5">
        <v>21126.193866845198</v>
      </c>
      <c r="L387" s="5">
        <v>18443.64</v>
      </c>
      <c r="M387" s="55" t="s">
        <v>4285</v>
      </c>
      <c r="N387" s="60" t="s">
        <v>4286</v>
      </c>
    </row>
    <row r="388" spans="1:14" ht="18.75" customHeight="1" x14ac:dyDescent="0.25">
      <c r="A388" s="4" t="str">
        <f t="shared" si="5"/>
        <v>101304C041</v>
      </c>
      <c r="B388" s="4">
        <v>1013</v>
      </c>
      <c r="C388" s="4" t="s">
        <v>736</v>
      </c>
      <c r="D388" s="4" t="s">
        <v>737</v>
      </c>
      <c r="E388" s="5">
        <v>3349.63</v>
      </c>
      <c r="F388" s="5">
        <v>14991056.894300001</v>
      </c>
      <c r="G388" s="5">
        <v>15085669.794086</v>
      </c>
      <c r="H388" s="6">
        <v>-6.2717069296484001E-3</v>
      </c>
      <c r="I388" s="5">
        <v>-94612.899785956397</v>
      </c>
      <c r="J388" s="5">
        <v>4475.4366584667596</v>
      </c>
      <c r="K388" s="5">
        <v>4503.68243480204</v>
      </c>
      <c r="L388" s="5">
        <v>4441.05</v>
      </c>
      <c r="M388" s="55" t="s">
        <v>4289</v>
      </c>
      <c r="N388" s="60" t="s">
        <v>4286</v>
      </c>
    </row>
    <row r="389" spans="1:14" ht="18.75" customHeight="1" x14ac:dyDescent="0.25">
      <c r="A389" s="4" t="str">
        <f t="shared" si="5"/>
        <v>101404C042</v>
      </c>
      <c r="B389" s="4">
        <v>1014</v>
      </c>
      <c r="C389" s="4" t="s">
        <v>738</v>
      </c>
      <c r="D389" s="4" t="s">
        <v>739</v>
      </c>
      <c r="E389" s="5">
        <v>2762.41</v>
      </c>
      <c r="F389" s="5">
        <v>16350237.608999999</v>
      </c>
      <c r="G389" s="5">
        <v>16341112.1937638</v>
      </c>
      <c r="H389" s="6">
        <v>5.5843293454982401E-4</v>
      </c>
      <c r="I389" s="5">
        <v>9125.4152361713404</v>
      </c>
      <c r="J389" s="5">
        <v>5918.8308791960599</v>
      </c>
      <c r="K389" s="5">
        <v>5915.5274538406102</v>
      </c>
      <c r="L389" s="5">
        <v>5861.95</v>
      </c>
      <c r="M389" s="55" t="s">
        <v>4291</v>
      </c>
      <c r="N389" s="60" t="s">
        <v>4286</v>
      </c>
    </row>
    <row r="390" spans="1:14" ht="18.75" customHeight="1" x14ac:dyDescent="0.25">
      <c r="A390" s="4" t="str">
        <f t="shared" si="5"/>
        <v>101504C043</v>
      </c>
      <c r="B390" s="4">
        <v>1015</v>
      </c>
      <c r="C390" s="4" t="s">
        <v>740</v>
      </c>
      <c r="D390" s="4" t="s">
        <v>741</v>
      </c>
      <c r="E390" s="5">
        <v>1259.28</v>
      </c>
      <c r="F390" s="5">
        <v>11675793.435699999</v>
      </c>
      <c r="G390" s="5">
        <v>11230733.7022612</v>
      </c>
      <c r="H390" s="6">
        <v>3.9628731767472399E-2</v>
      </c>
      <c r="I390" s="5">
        <v>445059.73343882198</v>
      </c>
      <c r="J390" s="5">
        <v>9271.8008986881396</v>
      </c>
      <c r="K390" s="5">
        <v>8918.3769314697092</v>
      </c>
      <c r="L390" s="5">
        <v>9309.1200000000008</v>
      </c>
      <c r="M390" s="55" t="s">
        <v>4291</v>
      </c>
      <c r="N390" s="60" t="s">
        <v>4286</v>
      </c>
    </row>
    <row r="391" spans="1:14" ht="18.75" customHeight="1" x14ac:dyDescent="0.25">
      <c r="A391" s="4" t="str">
        <f t="shared" si="5"/>
        <v>101604C044</v>
      </c>
      <c r="B391" s="4">
        <v>1016</v>
      </c>
      <c r="C391" s="4" t="s">
        <v>742</v>
      </c>
      <c r="D391" s="4" t="s">
        <v>743</v>
      </c>
      <c r="E391" s="5">
        <v>411.21</v>
      </c>
      <c r="F391" s="5">
        <v>6374997.5998</v>
      </c>
      <c r="G391" s="5">
        <v>6111609.6165839499</v>
      </c>
      <c r="H391" s="6">
        <v>4.3096336274708803E-2</v>
      </c>
      <c r="I391" s="5">
        <v>263387.98321604601</v>
      </c>
      <c r="J391" s="5">
        <v>15503.0218131855</v>
      </c>
      <c r="K391" s="5">
        <v>14862.5024113809</v>
      </c>
      <c r="L391" s="5">
        <v>15313.63</v>
      </c>
      <c r="M391" s="55" t="s">
        <v>4289</v>
      </c>
      <c r="N391" s="60" t="s">
        <v>4290</v>
      </c>
    </row>
    <row r="392" spans="1:14" ht="18.75" customHeight="1" x14ac:dyDescent="0.25">
      <c r="A392" s="4" t="str">
        <f t="shared" si="5"/>
        <v>112904K02J</v>
      </c>
      <c r="B392" s="4">
        <v>1129</v>
      </c>
      <c r="C392" s="4" t="s">
        <v>744</v>
      </c>
      <c r="D392" s="4" t="s">
        <v>745</v>
      </c>
      <c r="E392" s="5">
        <v>15714.19</v>
      </c>
      <c r="F392" s="5">
        <v>12185097.209799999</v>
      </c>
      <c r="G392" s="5">
        <v>14973594.402791699</v>
      </c>
      <c r="H392" s="6">
        <v>-0.18622764300813399</v>
      </c>
      <c r="I392" s="5">
        <v>-2788497.19299168</v>
      </c>
      <c r="J392" s="5">
        <v>775.42</v>
      </c>
      <c r="K392" s="5">
        <v>952.87090220951097</v>
      </c>
      <c r="L392" s="5">
        <v>775.42</v>
      </c>
      <c r="M392" s="55" t="s">
        <v>4289</v>
      </c>
      <c r="N392" s="60" t="s">
        <v>4286</v>
      </c>
    </row>
    <row r="393" spans="1:14" ht="18.75" customHeight="1" x14ac:dyDescent="0.25">
      <c r="A393" s="4" t="str">
        <f t="shared" si="5"/>
        <v>113004M021</v>
      </c>
      <c r="B393" s="4">
        <v>1130</v>
      </c>
      <c r="C393" s="4" t="s">
        <v>746</v>
      </c>
      <c r="D393" s="4" t="s">
        <v>747</v>
      </c>
      <c r="E393" s="5">
        <v>21690.11</v>
      </c>
      <c r="F393" s="5">
        <v>35127819.793200001</v>
      </c>
      <c r="G393" s="5">
        <v>35801979.011960998</v>
      </c>
      <c r="H393" s="6">
        <v>-1.8830222165533199E-2</v>
      </c>
      <c r="I393" s="5">
        <v>-674159.21876098204</v>
      </c>
      <c r="J393" s="5">
        <v>1619.53165720229</v>
      </c>
      <c r="K393" s="5">
        <v>1650.61306798172</v>
      </c>
      <c r="L393" s="5">
        <v>1591.51</v>
      </c>
      <c r="M393" s="55" t="s">
        <v>4291</v>
      </c>
      <c r="N393" s="60" t="s">
        <v>4286</v>
      </c>
    </row>
    <row r="394" spans="1:14" ht="18.75" customHeight="1" x14ac:dyDescent="0.25">
      <c r="A394" s="4" t="str">
        <f t="shared" si="5"/>
        <v>113104M022</v>
      </c>
      <c r="B394" s="4">
        <v>1131</v>
      </c>
      <c r="C394" s="4" t="s">
        <v>748</v>
      </c>
      <c r="D394" s="4" t="s">
        <v>749</v>
      </c>
      <c r="E394" s="5">
        <v>4015.22</v>
      </c>
      <c r="F394" s="5">
        <v>11670423.7914</v>
      </c>
      <c r="G394" s="5">
        <v>10149173.831449701</v>
      </c>
      <c r="H394" s="6">
        <v>0.14988904370091499</v>
      </c>
      <c r="I394" s="5">
        <v>1521249.95995034</v>
      </c>
      <c r="J394" s="5">
        <v>2906.5465382718799</v>
      </c>
      <c r="K394" s="5">
        <v>2527.6756520065301</v>
      </c>
      <c r="L394" s="5">
        <v>2872.67</v>
      </c>
      <c r="M394" s="55" t="s">
        <v>4291</v>
      </c>
      <c r="N394" s="60" t="s">
        <v>4286</v>
      </c>
    </row>
    <row r="395" spans="1:14" ht="18.75" customHeight="1" x14ac:dyDescent="0.25">
      <c r="A395" s="4" t="str">
        <f t="shared" si="5"/>
        <v>113204M023</v>
      </c>
      <c r="B395" s="4">
        <v>1132</v>
      </c>
      <c r="C395" s="4" t="s">
        <v>750</v>
      </c>
      <c r="D395" s="4" t="s">
        <v>751</v>
      </c>
      <c r="E395" s="5">
        <v>1828.41</v>
      </c>
      <c r="F395" s="5">
        <v>7504664.5255000005</v>
      </c>
      <c r="G395" s="5">
        <v>6132868.0080558602</v>
      </c>
      <c r="H395" s="6">
        <v>0.22367944583875199</v>
      </c>
      <c r="I395" s="5">
        <v>1371796.5174441501</v>
      </c>
      <c r="J395" s="5">
        <v>4104.4757606335597</v>
      </c>
      <c r="K395" s="5">
        <v>3354.2083056075298</v>
      </c>
      <c r="L395" s="5">
        <v>4040.05</v>
      </c>
      <c r="M395" s="55" t="s">
        <v>4291</v>
      </c>
      <c r="N395" s="60" t="s">
        <v>4286</v>
      </c>
    </row>
    <row r="396" spans="1:14" ht="18.75" customHeight="1" x14ac:dyDescent="0.25">
      <c r="A396" s="4" t="str">
        <f t="shared" si="5"/>
        <v>113304M024</v>
      </c>
      <c r="B396" s="4">
        <v>1133</v>
      </c>
      <c r="C396" s="4" t="s">
        <v>752</v>
      </c>
      <c r="D396" s="4" t="s">
        <v>753</v>
      </c>
      <c r="E396" s="5">
        <v>133.35</v>
      </c>
      <c r="F396" s="5">
        <v>1377123.3417</v>
      </c>
      <c r="G396" s="5">
        <v>859319.12214810005</v>
      </c>
      <c r="H396" s="6">
        <v>0.60257499944550197</v>
      </c>
      <c r="I396" s="5">
        <v>517804.21955189999</v>
      </c>
      <c r="J396" s="5">
        <v>10327.134170978599</v>
      </c>
      <c r="K396" s="5">
        <v>6444.0879051226102</v>
      </c>
      <c r="L396" s="5">
        <v>8780.84</v>
      </c>
      <c r="M396" s="55" t="s">
        <v>4285</v>
      </c>
      <c r="N396" s="60" t="s">
        <v>4292</v>
      </c>
    </row>
    <row r="397" spans="1:14" ht="18.75" customHeight="1" x14ac:dyDescent="0.25">
      <c r="A397" s="4" t="str">
        <f t="shared" si="5"/>
        <v>113404M031</v>
      </c>
      <c r="B397" s="4">
        <v>1134</v>
      </c>
      <c r="C397" s="4" t="s">
        <v>754</v>
      </c>
      <c r="D397" s="4" t="s">
        <v>755</v>
      </c>
      <c r="E397" s="5">
        <v>8722.0300000000007</v>
      </c>
      <c r="F397" s="5">
        <v>13142897.8838</v>
      </c>
      <c r="G397" s="5">
        <v>14181221.638009701</v>
      </c>
      <c r="H397" s="6">
        <v>-7.3218216364847793E-2</v>
      </c>
      <c r="I397" s="5">
        <v>-1038323.75420965</v>
      </c>
      <c r="J397" s="5">
        <v>1506.8622652983299</v>
      </c>
      <c r="K397" s="5">
        <v>1625.9083766060901</v>
      </c>
      <c r="L397" s="5">
        <v>1482.23</v>
      </c>
      <c r="M397" s="55" t="s">
        <v>4291</v>
      </c>
      <c r="N397" s="60" t="s">
        <v>4287</v>
      </c>
    </row>
    <row r="398" spans="1:14" ht="18.75" customHeight="1" x14ac:dyDescent="0.25">
      <c r="A398" s="4" t="str">
        <f t="shared" si="5"/>
        <v>113504M032</v>
      </c>
      <c r="B398" s="4">
        <v>1135</v>
      </c>
      <c r="C398" s="4" t="s">
        <v>756</v>
      </c>
      <c r="D398" s="4" t="s">
        <v>757</v>
      </c>
      <c r="E398" s="5">
        <v>9681.24</v>
      </c>
      <c r="F398" s="5">
        <v>26403198.022399999</v>
      </c>
      <c r="G398" s="5">
        <v>24478183.395741802</v>
      </c>
      <c r="H398" s="6">
        <v>7.8642054254447702E-2</v>
      </c>
      <c r="I398" s="5">
        <v>1925014.6266582501</v>
      </c>
      <c r="J398" s="5">
        <v>2727.2537425371102</v>
      </c>
      <c r="K398" s="5">
        <v>2528.4140663532498</v>
      </c>
      <c r="L398" s="5">
        <v>2694.96</v>
      </c>
      <c r="M398" s="55" t="s">
        <v>4291</v>
      </c>
      <c r="N398" s="60" t="s">
        <v>4286</v>
      </c>
    </row>
    <row r="399" spans="1:14" ht="18.75" customHeight="1" x14ac:dyDescent="0.25">
      <c r="A399" s="4" t="str">
        <f t="shared" ref="A399:A462" si="6">CONCATENATE(B399,C399)</f>
        <v>113604M033</v>
      </c>
      <c r="B399" s="4">
        <v>1136</v>
      </c>
      <c r="C399" s="4" t="s">
        <v>758</v>
      </c>
      <c r="D399" s="4" t="s">
        <v>759</v>
      </c>
      <c r="E399" s="5">
        <v>18606.5</v>
      </c>
      <c r="F399" s="5">
        <v>63668338.096000001</v>
      </c>
      <c r="G399" s="5">
        <v>69206011.707010597</v>
      </c>
      <c r="H399" s="6">
        <v>-8.0017233682743702E-2</v>
      </c>
      <c r="I399" s="5">
        <v>-5537673.6110105598</v>
      </c>
      <c r="J399" s="5">
        <v>3421.8331279929098</v>
      </c>
      <c r="K399" s="5">
        <v>3719.4535085593998</v>
      </c>
      <c r="L399" s="5">
        <v>3374.28</v>
      </c>
      <c r="M399" s="55" t="s">
        <v>4291</v>
      </c>
      <c r="N399" s="60" t="s">
        <v>4286</v>
      </c>
    </row>
    <row r="400" spans="1:14" ht="18.75" customHeight="1" x14ac:dyDescent="0.25">
      <c r="A400" s="4" t="str">
        <f t="shared" si="6"/>
        <v>113704M034</v>
      </c>
      <c r="B400" s="4">
        <v>1137</v>
      </c>
      <c r="C400" s="4" t="s">
        <v>760</v>
      </c>
      <c r="D400" s="4" t="s">
        <v>761</v>
      </c>
      <c r="E400" s="5">
        <v>1281.48</v>
      </c>
      <c r="F400" s="5">
        <v>6704335.6119999997</v>
      </c>
      <c r="G400" s="5">
        <v>7777142.3360484196</v>
      </c>
      <c r="H400" s="6">
        <v>-0.13794356303288599</v>
      </c>
      <c r="I400" s="5">
        <v>-1072806.7240484201</v>
      </c>
      <c r="J400" s="5">
        <v>5231.71302868558</v>
      </c>
      <c r="K400" s="5">
        <v>6068.8753129572196</v>
      </c>
      <c r="L400" s="5">
        <v>4967.5</v>
      </c>
      <c r="M400" s="55" t="s">
        <v>4291</v>
      </c>
      <c r="N400" s="60" t="s">
        <v>4286</v>
      </c>
    </row>
    <row r="401" spans="1:14" ht="18.75" customHeight="1" x14ac:dyDescent="0.25">
      <c r="A401" s="4" t="str">
        <f t="shared" si="6"/>
        <v>113804M041</v>
      </c>
      <c r="B401" s="4">
        <v>1138</v>
      </c>
      <c r="C401" s="4" t="s">
        <v>762</v>
      </c>
      <c r="D401" s="4" t="s">
        <v>763</v>
      </c>
      <c r="E401" s="5">
        <v>10869.02</v>
      </c>
      <c r="F401" s="5">
        <v>14426502.304199999</v>
      </c>
      <c r="G401" s="5">
        <v>16541522.2799227</v>
      </c>
      <c r="H401" s="6">
        <v>-0.12786126572460901</v>
      </c>
      <c r="I401" s="5">
        <v>-2115019.9757227399</v>
      </c>
      <c r="J401" s="5">
        <v>1327.3047895946499</v>
      </c>
      <c r="K401" s="5">
        <v>1521.8963880757201</v>
      </c>
      <c r="L401" s="5">
        <v>1301.72</v>
      </c>
      <c r="M401" s="55" t="s">
        <v>4291</v>
      </c>
      <c r="N401" s="60" t="s">
        <v>4286</v>
      </c>
    </row>
    <row r="402" spans="1:14" ht="18.75" customHeight="1" x14ac:dyDescent="0.25">
      <c r="A402" s="4" t="str">
        <f t="shared" si="6"/>
        <v>113904M042</v>
      </c>
      <c r="B402" s="4">
        <v>1139</v>
      </c>
      <c r="C402" s="4" t="s">
        <v>764</v>
      </c>
      <c r="D402" s="4" t="s">
        <v>765</v>
      </c>
      <c r="E402" s="5">
        <v>2664.91</v>
      </c>
      <c r="F402" s="5">
        <v>9028963.0302000009</v>
      </c>
      <c r="G402" s="5">
        <v>7818083.6878296901</v>
      </c>
      <c r="H402" s="6">
        <v>0.15488185989301601</v>
      </c>
      <c r="I402" s="5">
        <v>1210879.3423703101</v>
      </c>
      <c r="J402" s="5">
        <v>3388.0930426168202</v>
      </c>
      <c r="K402" s="5">
        <v>2933.7139670119</v>
      </c>
      <c r="L402" s="5">
        <v>3329.46</v>
      </c>
      <c r="M402" s="55" t="s">
        <v>4291</v>
      </c>
      <c r="N402" s="60" t="s">
        <v>4286</v>
      </c>
    </row>
    <row r="403" spans="1:14" ht="18.75" customHeight="1" x14ac:dyDescent="0.25">
      <c r="A403" s="4" t="str">
        <f t="shared" si="6"/>
        <v>114004M043</v>
      </c>
      <c r="B403" s="4">
        <v>1140</v>
      </c>
      <c r="C403" s="4" t="s">
        <v>766</v>
      </c>
      <c r="D403" s="4" t="s">
        <v>767</v>
      </c>
      <c r="E403" s="5">
        <v>1720.1</v>
      </c>
      <c r="F403" s="5">
        <v>8397297.6219999995</v>
      </c>
      <c r="G403" s="5">
        <v>7291704.0131732496</v>
      </c>
      <c r="H403" s="6">
        <v>0.15162348976719001</v>
      </c>
      <c r="I403" s="5">
        <v>1105593.60882675</v>
      </c>
      <c r="J403" s="5">
        <v>4881.8659508168103</v>
      </c>
      <c r="K403" s="5">
        <v>4239.1163381043198</v>
      </c>
      <c r="L403" s="5">
        <v>4763.6400000000003</v>
      </c>
      <c r="M403" s="55" t="s">
        <v>4291</v>
      </c>
      <c r="N403" s="60" t="s">
        <v>4286</v>
      </c>
    </row>
    <row r="404" spans="1:14" ht="18.75" customHeight="1" x14ac:dyDescent="0.25">
      <c r="A404" s="4" t="str">
        <f t="shared" si="6"/>
        <v>114104M044</v>
      </c>
      <c r="B404" s="4">
        <v>1141</v>
      </c>
      <c r="C404" s="4" t="s">
        <v>768</v>
      </c>
      <c r="D404" s="4" t="s">
        <v>769</v>
      </c>
      <c r="E404" s="5">
        <v>225.03</v>
      </c>
      <c r="F404" s="5">
        <v>2324693.8114999998</v>
      </c>
      <c r="G404" s="5">
        <v>1490339.26777752</v>
      </c>
      <c r="H404" s="6">
        <v>0.55984201836587</v>
      </c>
      <c r="I404" s="5">
        <v>834354.54372247995</v>
      </c>
      <c r="J404" s="5">
        <v>10330.5950828778</v>
      </c>
      <c r="K404" s="5">
        <v>6622.8470327401701</v>
      </c>
      <c r="L404" s="5">
        <v>8448.0499999999993</v>
      </c>
      <c r="M404" s="55" t="s">
        <v>4285</v>
      </c>
      <c r="N404" s="61" t="s">
        <v>4332</v>
      </c>
    </row>
    <row r="405" spans="1:14" ht="18.75" customHeight="1" x14ac:dyDescent="0.25">
      <c r="A405" s="4" t="str">
        <f t="shared" si="6"/>
        <v>114204M051</v>
      </c>
      <c r="B405" s="4">
        <v>1142</v>
      </c>
      <c r="C405" s="4" t="s">
        <v>770</v>
      </c>
      <c r="D405" s="4" t="s">
        <v>771</v>
      </c>
      <c r="E405" s="5">
        <v>21202.77</v>
      </c>
      <c r="F405" s="5">
        <v>40013325.259199999</v>
      </c>
      <c r="G405" s="5">
        <v>43797405.585446</v>
      </c>
      <c r="H405" s="6">
        <v>-8.6399645724756197E-2</v>
      </c>
      <c r="I405" s="5">
        <v>-3784080.3262459901</v>
      </c>
      <c r="J405" s="5">
        <v>1887.1744238700901</v>
      </c>
      <c r="K405" s="5">
        <v>2065.64545978879</v>
      </c>
      <c r="L405" s="5">
        <v>1856.84</v>
      </c>
      <c r="M405" s="55" t="s">
        <v>4291</v>
      </c>
      <c r="N405" s="60" t="s">
        <v>4286</v>
      </c>
    </row>
    <row r="406" spans="1:14" ht="18.75" customHeight="1" x14ac:dyDescent="0.25">
      <c r="A406" s="4" t="str">
        <f t="shared" si="6"/>
        <v>114304M052</v>
      </c>
      <c r="B406" s="4">
        <v>1143</v>
      </c>
      <c r="C406" s="4" t="s">
        <v>772</v>
      </c>
      <c r="D406" s="4" t="s">
        <v>773</v>
      </c>
      <c r="E406" s="5">
        <v>43752.04</v>
      </c>
      <c r="F406" s="5">
        <v>135519191.02610001</v>
      </c>
      <c r="G406" s="5">
        <v>149244006.081521</v>
      </c>
      <c r="H406" s="6">
        <v>-9.1962253063107804E-2</v>
      </c>
      <c r="I406" s="5">
        <v>-13724815.055420799</v>
      </c>
      <c r="J406" s="5">
        <v>3097.4370801018599</v>
      </c>
      <c r="K406" s="5">
        <v>3411.1325113416601</v>
      </c>
      <c r="L406" s="5">
        <v>3053.04</v>
      </c>
      <c r="M406" s="55" t="s">
        <v>4291</v>
      </c>
      <c r="N406" s="60" t="s">
        <v>4286</v>
      </c>
    </row>
    <row r="407" spans="1:14" ht="18.75" customHeight="1" x14ac:dyDescent="0.25">
      <c r="A407" s="4" t="str">
        <f t="shared" si="6"/>
        <v>114404M053</v>
      </c>
      <c r="B407" s="4">
        <v>1144</v>
      </c>
      <c r="C407" s="4" t="s">
        <v>774</v>
      </c>
      <c r="D407" s="4" t="s">
        <v>775</v>
      </c>
      <c r="E407" s="5">
        <v>50581.64</v>
      </c>
      <c r="F407" s="5">
        <v>221164950.80160001</v>
      </c>
      <c r="G407" s="5">
        <v>241933816.98412201</v>
      </c>
      <c r="H407" s="6">
        <v>-8.5845238344191999E-2</v>
      </c>
      <c r="I407" s="5">
        <v>-20768866.182522099</v>
      </c>
      <c r="J407" s="5">
        <v>4372.4353500914604</v>
      </c>
      <c r="K407" s="5">
        <v>4783.0362357591002</v>
      </c>
      <c r="L407" s="5">
        <v>4297.5200000000004</v>
      </c>
      <c r="M407" s="55" t="s">
        <v>4291</v>
      </c>
      <c r="N407" s="60" t="s">
        <v>4286</v>
      </c>
    </row>
    <row r="408" spans="1:14" ht="18.75" customHeight="1" x14ac:dyDescent="0.25">
      <c r="A408" s="4" t="str">
        <f t="shared" si="6"/>
        <v>114504M054</v>
      </c>
      <c r="B408" s="4">
        <v>1145</v>
      </c>
      <c r="C408" s="4" t="s">
        <v>776</v>
      </c>
      <c r="D408" s="4" t="s">
        <v>777</v>
      </c>
      <c r="E408" s="5">
        <v>12060.52</v>
      </c>
      <c r="F408" s="5">
        <v>82394704.544400007</v>
      </c>
      <c r="G408" s="5">
        <v>90418374.713908896</v>
      </c>
      <c r="H408" s="6">
        <v>-8.8739376204189493E-2</v>
      </c>
      <c r="I408" s="5">
        <v>-8023670.1695089303</v>
      </c>
      <c r="J408" s="5">
        <v>6831.7704828979204</v>
      </c>
      <c r="K408" s="5">
        <v>7497.0544150591304</v>
      </c>
      <c r="L408" s="5">
        <v>6481.17</v>
      </c>
      <c r="M408" s="55" t="s">
        <v>4291</v>
      </c>
      <c r="N408" s="60" t="s">
        <v>4286</v>
      </c>
    </row>
    <row r="409" spans="1:14" ht="18.75" customHeight="1" x14ac:dyDescent="0.25">
      <c r="A409" s="4" t="str">
        <f t="shared" si="6"/>
        <v>114604M061</v>
      </c>
      <c r="B409" s="4">
        <v>1146</v>
      </c>
      <c r="C409" s="4" t="s">
        <v>778</v>
      </c>
      <c r="D409" s="4" t="s">
        <v>779</v>
      </c>
      <c r="E409" s="5">
        <v>442.69</v>
      </c>
      <c r="F409" s="5">
        <v>1310169.2993999999</v>
      </c>
      <c r="G409" s="5">
        <v>1272377.7428043899</v>
      </c>
      <c r="H409" s="6">
        <v>2.97015228451856E-2</v>
      </c>
      <c r="I409" s="5">
        <v>37791.5565956102</v>
      </c>
      <c r="J409" s="5">
        <v>2959.5638017574402</v>
      </c>
      <c r="K409" s="5">
        <v>2874.1958092669602</v>
      </c>
      <c r="L409" s="5">
        <v>2920.35</v>
      </c>
      <c r="M409" s="55" t="s">
        <v>4291</v>
      </c>
      <c r="N409" s="60" t="s">
        <v>4290</v>
      </c>
    </row>
    <row r="410" spans="1:14" ht="18.75" customHeight="1" x14ac:dyDescent="0.25">
      <c r="A410" s="4" t="str">
        <f t="shared" si="6"/>
        <v>114704M062</v>
      </c>
      <c r="B410" s="4">
        <v>1147</v>
      </c>
      <c r="C410" s="4" t="s">
        <v>780</v>
      </c>
      <c r="D410" s="4" t="s">
        <v>781</v>
      </c>
      <c r="E410" s="5">
        <v>505.36</v>
      </c>
      <c r="F410" s="5">
        <v>2553513.5177000002</v>
      </c>
      <c r="G410" s="5">
        <v>2233895.40102201</v>
      </c>
      <c r="H410" s="6">
        <v>0.14307658117375099</v>
      </c>
      <c r="I410" s="5">
        <v>319618.11667799501</v>
      </c>
      <c r="J410" s="5">
        <v>5052.8603722099097</v>
      </c>
      <c r="K410" s="5">
        <v>4420.4040704092204</v>
      </c>
      <c r="L410" s="5">
        <v>5025.95</v>
      </c>
      <c r="M410" s="55" t="s">
        <v>4291</v>
      </c>
      <c r="N410" s="60" t="s">
        <v>4286</v>
      </c>
    </row>
    <row r="411" spans="1:14" ht="18.75" customHeight="1" x14ac:dyDescent="0.25">
      <c r="A411" s="4" t="str">
        <f t="shared" si="6"/>
        <v>114804M063</v>
      </c>
      <c r="B411" s="4">
        <v>1148</v>
      </c>
      <c r="C411" s="4" t="s">
        <v>782</v>
      </c>
      <c r="D411" s="4" t="s">
        <v>783</v>
      </c>
      <c r="E411" s="5">
        <v>358.75</v>
      </c>
      <c r="F411" s="5">
        <v>2431291.7725999998</v>
      </c>
      <c r="G411" s="5">
        <v>2280850.0221565301</v>
      </c>
      <c r="H411" s="6">
        <v>6.5958633396345306E-2</v>
      </c>
      <c r="I411" s="5">
        <v>150441.75044346901</v>
      </c>
      <c r="J411" s="5">
        <v>6777.1199236236898</v>
      </c>
      <c r="K411" s="5">
        <v>6357.77009660357</v>
      </c>
      <c r="L411" s="5">
        <v>6554.18</v>
      </c>
      <c r="M411" s="55" t="s">
        <v>4291</v>
      </c>
      <c r="N411" s="60" t="s">
        <v>4286</v>
      </c>
    </row>
    <row r="412" spans="1:14" ht="18.75" customHeight="1" x14ac:dyDescent="0.25">
      <c r="A412" s="4" t="str">
        <f t="shared" si="6"/>
        <v>114904M064</v>
      </c>
      <c r="B412" s="4">
        <v>1149</v>
      </c>
      <c r="C412" s="4" t="s">
        <v>784</v>
      </c>
      <c r="D412" s="4" t="s">
        <v>785</v>
      </c>
      <c r="E412" s="5">
        <v>169.57</v>
      </c>
      <c r="F412" s="5">
        <v>1945096.7731999999</v>
      </c>
      <c r="G412" s="5">
        <v>1764191.47735752</v>
      </c>
      <c r="H412" s="6">
        <v>0.10254289183703</v>
      </c>
      <c r="I412" s="5">
        <v>180905.29584248201</v>
      </c>
      <c r="J412" s="5">
        <v>11470.76</v>
      </c>
      <c r="K412" s="5">
        <v>10403.912704827</v>
      </c>
      <c r="L412" s="5">
        <v>11470.76</v>
      </c>
      <c r="M412" s="55" t="s">
        <v>4285</v>
      </c>
      <c r="N412" s="60" t="s">
        <v>4290</v>
      </c>
    </row>
    <row r="413" spans="1:14" ht="18.75" customHeight="1" x14ac:dyDescent="0.25">
      <c r="A413" s="4" t="str">
        <f t="shared" si="6"/>
        <v>115004M06T</v>
      </c>
      <c r="B413" s="4">
        <v>1150</v>
      </c>
      <c r="C413" s="4" t="s">
        <v>786</v>
      </c>
      <c r="D413" s="4" t="s">
        <v>787</v>
      </c>
      <c r="E413" s="5">
        <v>291.45999999999998</v>
      </c>
      <c r="F413" s="5">
        <v>174462.1268</v>
      </c>
      <c r="G413" s="5">
        <v>201376.47720016801</v>
      </c>
      <c r="H413" s="6">
        <v>-0.133651907980368</v>
      </c>
      <c r="I413" s="5">
        <v>-26914.350400167499</v>
      </c>
      <c r="J413" s="5">
        <v>598.58000000000004</v>
      </c>
      <c r="K413" s="5">
        <v>690.92320455694596</v>
      </c>
      <c r="L413" s="5">
        <v>598.58000000000004</v>
      </c>
      <c r="M413" s="55" t="s">
        <v>4285</v>
      </c>
      <c r="N413" s="60" t="s">
        <v>4286</v>
      </c>
    </row>
    <row r="414" spans="1:14" ht="18.75" customHeight="1" x14ac:dyDescent="0.25">
      <c r="A414" s="4" t="str">
        <f t="shared" si="6"/>
        <v>115104M071</v>
      </c>
      <c r="B414" s="4">
        <v>1151</v>
      </c>
      <c r="C414" s="4" t="s">
        <v>788</v>
      </c>
      <c r="D414" s="4" t="s">
        <v>789</v>
      </c>
      <c r="E414" s="5">
        <v>4730.82</v>
      </c>
      <c r="F414" s="5">
        <v>13613543.7368</v>
      </c>
      <c r="G414" s="5">
        <v>12221216.828828201</v>
      </c>
      <c r="H414" s="6">
        <v>0.113927027682505</v>
      </c>
      <c r="I414" s="5">
        <v>1392326.9079718101</v>
      </c>
      <c r="J414" s="5">
        <v>2877.6287698115798</v>
      </c>
      <c r="K414" s="5">
        <v>2583.3189233215799</v>
      </c>
      <c r="L414" s="5">
        <v>2834.11</v>
      </c>
      <c r="M414" s="55" t="s">
        <v>4291</v>
      </c>
      <c r="N414" s="60" t="s">
        <v>4286</v>
      </c>
    </row>
    <row r="415" spans="1:14" ht="18.75" customHeight="1" x14ac:dyDescent="0.25">
      <c r="A415" s="4" t="str">
        <f t="shared" si="6"/>
        <v>115204M072</v>
      </c>
      <c r="B415" s="4">
        <v>1152</v>
      </c>
      <c r="C415" s="4" t="s">
        <v>790</v>
      </c>
      <c r="D415" s="4" t="s">
        <v>791</v>
      </c>
      <c r="E415" s="5">
        <v>9617.35</v>
      </c>
      <c r="F415" s="5">
        <v>43789329.180699997</v>
      </c>
      <c r="G415" s="5">
        <v>37234664.2840432</v>
      </c>
      <c r="H415" s="6">
        <v>0.17603663206561301</v>
      </c>
      <c r="I415" s="5">
        <v>6554664.89665676</v>
      </c>
      <c r="J415" s="5">
        <v>4553.1595689769001</v>
      </c>
      <c r="K415" s="5">
        <v>3871.6137276945601</v>
      </c>
      <c r="L415" s="5">
        <v>4504.09</v>
      </c>
      <c r="M415" s="55" t="s">
        <v>4291</v>
      </c>
      <c r="N415" s="60" t="s">
        <v>4286</v>
      </c>
    </row>
    <row r="416" spans="1:14" ht="18.75" customHeight="1" x14ac:dyDescent="0.25">
      <c r="A416" s="4" t="str">
        <f t="shared" si="6"/>
        <v>115304M073</v>
      </c>
      <c r="B416" s="4">
        <v>1153</v>
      </c>
      <c r="C416" s="4" t="s">
        <v>792</v>
      </c>
      <c r="D416" s="4" t="s">
        <v>793</v>
      </c>
      <c r="E416" s="5">
        <v>19868.8</v>
      </c>
      <c r="F416" s="5">
        <v>122372322.5722</v>
      </c>
      <c r="G416" s="5">
        <v>107402104.339946</v>
      </c>
      <c r="H416" s="6">
        <v>0.13938477578493499</v>
      </c>
      <c r="I416" s="5">
        <v>14970218.2322536</v>
      </c>
      <c r="J416" s="5">
        <v>6159.0192951864201</v>
      </c>
      <c r="K416" s="5">
        <v>5405.5657281741396</v>
      </c>
      <c r="L416" s="5">
        <v>6096.85</v>
      </c>
      <c r="M416" s="55" t="s">
        <v>4291</v>
      </c>
      <c r="N416" s="60" t="s">
        <v>4286</v>
      </c>
    </row>
    <row r="417" spans="1:14" ht="18.75" customHeight="1" x14ac:dyDescent="0.25">
      <c r="A417" s="4" t="str">
        <f t="shared" si="6"/>
        <v>115404M074</v>
      </c>
      <c r="B417" s="4">
        <v>1154</v>
      </c>
      <c r="C417" s="4" t="s">
        <v>794</v>
      </c>
      <c r="D417" s="4" t="s">
        <v>795</v>
      </c>
      <c r="E417" s="5">
        <v>8035.39</v>
      </c>
      <c r="F417" s="5">
        <v>67051485.841300003</v>
      </c>
      <c r="G417" s="5">
        <v>71423836.836082801</v>
      </c>
      <c r="H417" s="6">
        <v>-6.1216971650757797E-2</v>
      </c>
      <c r="I417" s="5">
        <v>-4372350.9947828399</v>
      </c>
      <c r="J417" s="5">
        <v>8344.5216525022406</v>
      </c>
      <c r="K417" s="5">
        <v>8888.6584019049296</v>
      </c>
      <c r="L417" s="5">
        <v>7888.67</v>
      </c>
      <c r="M417" s="55" t="s">
        <v>4291</v>
      </c>
      <c r="N417" s="60" t="s">
        <v>4286</v>
      </c>
    </row>
    <row r="418" spans="1:14" ht="18.75" customHeight="1" x14ac:dyDescent="0.25">
      <c r="A418" s="4" t="str">
        <f t="shared" si="6"/>
        <v>115504M07T</v>
      </c>
      <c r="B418" s="4">
        <v>1155</v>
      </c>
      <c r="C418" s="4" t="s">
        <v>796</v>
      </c>
      <c r="D418" s="4" t="s">
        <v>797</v>
      </c>
      <c r="E418" s="5">
        <v>3561.73</v>
      </c>
      <c r="F418" s="5">
        <v>2127492.5636</v>
      </c>
      <c r="G418" s="5">
        <v>2340770.2440076</v>
      </c>
      <c r="H418" s="6">
        <v>-9.1114316304043805E-2</v>
      </c>
      <c r="I418" s="5">
        <v>-213277.68040760199</v>
      </c>
      <c r="J418" s="5">
        <v>597.32000000000005</v>
      </c>
      <c r="K418" s="5">
        <v>657.20036162415499</v>
      </c>
      <c r="L418" s="5">
        <v>597.32000000000005</v>
      </c>
      <c r="M418" s="55" t="s">
        <v>4291</v>
      </c>
      <c r="N418" s="60" t="s">
        <v>4286</v>
      </c>
    </row>
    <row r="419" spans="1:14" ht="18.75" customHeight="1" x14ac:dyDescent="0.25">
      <c r="A419" s="4" t="str">
        <f t="shared" si="6"/>
        <v>115604M081</v>
      </c>
      <c r="B419" s="4">
        <v>1156</v>
      </c>
      <c r="C419" s="4" t="s">
        <v>798</v>
      </c>
      <c r="D419" s="4" t="s">
        <v>799</v>
      </c>
      <c r="E419" s="5">
        <v>5224.3</v>
      </c>
      <c r="F419" s="5">
        <v>6872625.0619999999</v>
      </c>
      <c r="G419" s="5">
        <v>6590787.6890454805</v>
      </c>
      <c r="H419" s="6">
        <v>4.2762320112808498E-2</v>
      </c>
      <c r="I419" s="5">
        <v>281837.372954519</v>
      </c>
      <c r="J419" s="5">
        <v>1315.5111808280501</v>
      </c>
      <c r="K419" s="5">
        <v>1261.56378635329</v>
      </c>
      <c r="L419" s="5">
        <v>1269.74</v>
      </c>
      <c r="M419" s="55" t="s">
        <v>4291</v>
      </c>
      <c r="N419" s="60" t="s">
        <v>4286</v>
      </c>
    </row>
    <row r="420" spans="1:14" ht="18.75" customHeight="1" x14ac:dyDescent="0.25">
      <c r="A420" s="4" t="str">
        <f t="shared" si="6"/>
        <v>115704M082</v>
      </c>
      <c r="B420" s="4">
        <v>1157</v>
      </c>
      <c r="C420" s="4" t="s">
        <v>800</v>
      </c>
      <c r="D420" s="4" t="s">
        <v>801</v>
      </c>
      <c r="E420" s="5">
        <v>4539.2299999999996</v>
      </c>
      <c r="F420" s="5">
        <v>15828018.3621</v>
      </c>
      <c r="G420" s="5">
        <v>14398483.459719401</v>
      </c>
      <c r="H420" s="6">
        <v>9.9283713203531604E-2</v>
      </c>
      <c r="I420" s="5">
        <v>1429534.9023805801</v>
      </c>
      <c r="J420" s="5">
        <v>3486.9390540025502</v>
      </c>
      <c r="K420" s="5">
        <v>3172.0101117853501</v>
      </c>
      <c r="L420" s="5">
        <v>3417.39</v>
      </c>
      <c r="M420" s="55" t="s">
        <v>4291</v>
      </c>
      <c r="N420" s="60" t="s">
        <v>4290</v>
      </c>
    </row>
    <row r="421" spans="1:14" ht="18.75" customHeight="1" x14ac:dyDescent="0.25">
      <c r="A421" s="4" t="str">
        <f t="shared" si="6"/>
        <v>115804M083</v>
      </c>
      <c r="B421" s="4">
        <v>1158</v>
      </c>
      <c r="C421" s="4" t="s">
        <v>802</v>
      </c>
      <c r="D421" s="4" t="s">
        <v>803</v>
      </c>
      <c r="E421" s="5">
        <v>3180.66</v>
      </c>
      <c r="F421" s="5">
        <v>15973753.864</v>
      </c>
      <c r="G421" s="5">
        <v>15490113.3717712</v>
      </c>
      <c r="H421" s="6">
        <v>3.1222527596874699E-2</v>
      </c>
      <c r="I421" s="5">
        <v>483640.49222884298</v>
      </c>
      <c r="J421" s="5">
        <v>5022.1507058283496</v>
      </c>
      <c r="K421" s="5">
        <v>4870.0940596515002</v>
      </c>
      <c r="L421" s="5">
        <v>4891.4399999999996</v>
      </c>
      <c r="M421" s="55" t="s">
        <v>4291</v>
      </c>
      <c r="N421" s="60" t="s">
        <v>4287</v>
      </c>
    </row>
    <row r="422" spans="1:14" ht="18.75" customHeight="1" x14ac:dyDescent="0.25">
      <c r="A422" s="4" t="str">
        <f t="shared" si="6"/>
        <v>115904M084</v>
      </c>
      <c r="B422" s="4">
        <v>1159</v>
      </c>
      <c r="C422" s="4" t="s">
        <v>804</v>
      </c>
      <c r="D422" s="4" t="s">
        <v>805</v>
      </c>
      <c r="E422" s="5">
        <v>1028.68</v>
      </c>
      <c r="F422" s="5">
        <v>9927817.5894000009</v>
      </c>
      <c r="G422" s="5">
        <v>9898396.3659086507</v>
      </c>
      <c r="H422" s="6">
        <v>2.9723222230908499E-3</v>
      </c>
      <c r="I422" s="5">
        <v>29421.223491352099</v>
      </c>
      <c r="J422" s="5">
        <v>9651.0261591554208</v>
      </c>
      <c r="K422" s="5">
        <v>9622.4252108611508</v>
      </c>
      <c r="L422" s="5">
        <v>9126.36</v>
      </c>
      <c r="M422" s="55" t="s">
        <v>4291</v>
      </c>
      <c r="N422" s="60" t="s">
        <v>4286</v>
      </c>
    </row>
    <row r="423" spans="1:14" ht="18.75" customHeight="1" x14ac:dyDescent="0.25">
      <c r="A423" s="4" t="str">
        <f t="shared" si="6"/>
        <v>116004M08T</v>
      </c>
      <c r="B423" s="4">
        <v>1160</v>
      </c>
      <c r="C423" s="4" t="s">
        <v>806</v>
      </c>
      <c r="D423" s="4" t="s">
        <v>807</v>
      </c>
      <c r="E423" s="5">
        <v>4539.18</v>
      </c>
      <c r="F423" s="5">
        <v>2859501.8328</v>
      </c>
      <c r="G423" s="5">
        <v>3073664.0292026699</v>
      </c>
      <c r="H423" s="6">
        <v>-6.9676514533771203E-2</v>
      </c>
      <c r="I423" s="5">
        <v>-214162.19640266901</v>
      </c>
      <c r="J423" s="5">
        <v>629.96</v>
      </c>
      <c r="K423" s="5">
        <v>677.14081160092098</v>
      </c>
      <c r="L423" s="5">
        <v>629.96</v>
      </c>
      <c r="M423" s="55" t="s">
        <v>4285</v>
      </c>
      <c r="N423" s="60" t="s">
        <v>4286</v>
      </c>
    </row>
    <row r="424" spans="1:14" ht="18.75" customHeight="1" x14ac:dyDescent="0.25">
      <c r="A424" s="4" t="str">
        <f t="shared" si="6"/>
        <v>116104M091</v>
      </c>
      <c r="B424" s="4">
        <v>1161</v>
      </c>
      <c r="C424" s="4" t="s">
        <v>808</v>
      </c>
      <c r="D424" s="4" t="s">
        <v>809</v>
      </c>
      <c r="E424" s="5">
        <v>6701.73</v>
      </c>
      <c r="F424" s="5">
        <v>15746927.7927</v>
      </c>
      <c r="G424" s="5">
        <v>13028940.512761399</v>
      </c>
      <c r="H424" s="6">
        <v>0.20861153501134</v>
      </c>
      <c r="I424" s="5">
        <v>2717987.2799385898</v>
      </c>
      <c r="J424" s="5">
        <v>2349.6810215720402</v>
      </c>
      <c r="K424" s="5">
        <v>1944.1159988184299</v>
      </c>
      <c r="L424" s="5">
        <v>2298.64</v>
      </c>
      <c r="M424" s="55" t="s">
        <v>4291</v>
      </c>
      <c r="N424" s="60" t="s">
        <v>4286</v>
      </c>
    </row>
    <row r="425" spans="1:14" ht="18.75" customHeight="1" x14ac:dyDescent="0.25">
      <c r="A425" s="4" t="str">
        <f t="shared" si="6"/>
        <v>116204M092</v>
      </c>
      <c r="B425" s="4">
        <v>1162</v>
      </c>
      <c r="C425" s="4" t="s">
        <v>810</v>
      </c>
      <c r="D425" s="4" t="s">
        <v>811</v>
      </c>
      <c r="E425" s="5">
        <v>7739.89</v>
      </c>
      <c r="F425" s="5">
        <v>36416810.114</v>
      </c>
      <c r="G425" s="5">
        <v>29231797.928612001</v>
      </c>
      <c r="H425" s="6">
        <v>0.24579439837860001</v>
      </c>
      <c r="I425" s="5">
        <v>7185012.1853879802</v>
      </c>
      <c r="J425" s="5">
        <v>4705.0810946925603</v>
      </c>
      <c r="K425" s="5">
        <v>3776.77175368281</v>
      </c>
      <c r="L425" s="5">
        <v>4637.3100000000004</v>
      </c>
      <c r="M425" s="55" t="s">
        <v>4291</v>
      </c>
      <c r="N425" s="60" t="s">
        <v>4286</v>
      </c>
    </row>
    <row r="426" spans="1:14" ht="18.75" customHeight="1" x14ac:dyDescent="0.25">
      <c r="A426" s="4" t="str">
        <f t="shared" si="6"/>
        <v>116304M093</v>
      </c>
      <c r="B426" s="4">
        <v>1163</v>
      </c>
      <c r="C426" s="4" t="s">
        <v>812</v>
      </c>
      <c r="D426" s="4" t="s">
        <v>813</v>
      </c>
      <c r="E426" s="5">
        <v>13143.45</v>
      </c>
      <c r="F426" s="5">
        <v>89908610.039399996</v>
      </c>
      <c r="G426" s="5">
        <v>81874676.334261298</v>
      </c>
      <c r="H426" s="6">
        <v>9.81247690352927E-2</v>
      </c>
      <c r="I426" s="5">
        <v>8033933.7051387299</v>
      </c>
      <c r="J426" s="5">
        <v>6840.5639340812304</v>
      </c>
      <c r="K426" s="5">
        <v>6229.3139422496597</v>
      </c>
      <c r="L426" s="5">
        <v>6739.94</v>
      </c>
      <c r="M426" s="55" t="s">
        <v>4291</v>
      </c>
      <c r="N426" s="60" t="s">
        <v>4286</v>
      </c>
    </row>
    <row r="427" spans="1:14" ht="18.75" customHeight="1" x14ac:dyDescent="0.25">
      <c r="A427" s="4" t="str">
        <f t="shared" si="6"/>
        <v>116404M094</v>
      </c>
      <c r="B427" s="4">
        <v>1164</v>
      </c>
      <c r="C427" s="4" t="s">
        <v>814</v>
      </c>
      <c r="D427" s="4" t="s">
        <v>815</v>
      </c>
      <c r="E427" s="5">
        <v>3570.44</v>
      </c>
      <c r="F427" s="5">
        <v>34499061.348499998</v>
      </c>
      <c r="G427" s="5">
        <v>33664108.180644497</v>
      </c>
      <c r="H427" s="6">
        <v>2.4802473999163702E-2</v>
      </c>
      <c r="I427" s="5">
        <v>834953.16785547102</v>
      </c>
      <c r="J427" s="5">
        <v>9662.41173314773</v>
      </c>
      <c r="K427" s="5">
        <v>9428.5601160205806</v>
      </c>
      <c r="L427" s="5">
        <v>9322.18</v>
      </c>
      <c r="M427" s="55" t="s">
        <v>4291</v>
      </c>
      <c r="N427" s="60" t="s">
        <v>4286</v>
      </c>
    </row>
    <row r="428" spans="1:14" ht="18.75" customHeight="1" x14ac:dyDescent="0.25">
      <c r="A428" s="4" t="str">
        <f t="shared" si="6"/>
        <v>116504M09T</v>
      </c>
      <c r="B428" s="4">
        <v>1165</v>
      </c>
      <c r="C428" s="4" t="s">
        <v>816</v>
      </c>
      <c r="D428" s="4" t="s">
        <v>817</v>
      </c>
      <c r="E428" s="5">
        <v>9760.44</v>
      </c>
      <c r="F428" s="5">
        <v>6072262.5372000001</v>
      </c>
      <c r="G428" s="5">
        <v>7176645.3497803695</v>
      </c>
      <c r="H428" s="6">
        <v>-0.15388566088390701</v>
      </c>
      <c r="I428" s="5">
        <v>-1104382.8125803701</v>
      </c>
      <c r="J428" s="5">
        <v>622.13</v>
      </c>
      <c r="K428" s="5">
        <v>735.27887572490295</v>
      </c>
      <c r="L428" s="5">
        <v>622.13</v>
      </c>
      <c r="M428" s="55" t="s">
        <v>4291</v>
      </c>
      <c r="N428" s="60" t="s">
        <v>4286</v>
      </c>
    </row>
    <row r="429" spans="1:14" ht="18.75" customHeight="1" x14ac:dyDescent="0.25">
      <c r="A429" s="4" t="str">
        <f t="shared" si="6"/>
        <v>116604M101</v>
      </c>
      <c r="B429" s="4">
        <v>1166</v>
      </c>
      <c r="C429" s="4" t="s">
        <v>818</v>
      </c>
      <c r="D429" s="4" t="s">
        <v>819</v>
      </c>
      <c r="E429" s="5">
        <v>7430.4</v>
      </c>
      <c r="F429" s="5">
        <v>21063027.483899999</v>
      </c>
      <c r="G429" s="5">
        <v>20944344.255067199</v>
      </c>
      <c r="H429" s="6">
        <v>5.66660036654398E-3</v>
      </c>
      <c r="I429" s="5">
        <v>118683.228832785</v>
      </c>
      <c r="J429" s="5">
        <v>2834.7097711967099</v>
      </c>
      <c r="K429" s="5">
        <v>2818.73711443088</v>
      </c>
      <c r="L429" s="5">
        <v>2808.15</v>
      </c>
      <c r="M429" s="55" t="s">
        <v>4291</v>
      </c>
      <c r="N429" s="60" t="s">
        <v>4286</v>
      </c>
    </row>
    <row r="430" spans="1:14" ht="18.75" customHeight="1" x14ac:dyDescent="0.25">
      <c r="A430" s="4" t="str">
        <f t="shared" si="6"/>
        <v>116704M102</v>
      </c>
      <c r="B430" s="4">
        <v>1167</v>
      </c>
      <c r="C430" s="4" t="s">
        <v>820</v>
      </c>
      <c r="D430" s="4" t="s">
        <v>821</v>
      </c>
      <c r="E430" s="5">
        <v>9582.93</v>
      </c>
      <c r="F430" s="5">
        <v>34074469.581900001</v>
      </c>
      <c r="G430" s="5">
        <v>34610643.6524987</v>
      </c>
      <c r="H430" s="6">
        <v>-1.54915948972832E-2</v>
      </c>
      <c r="I430" s="5">
        <v>-536174.07059873606</v>
      </c>
      <c r="J430" s="5">
        <v>3555.74647648475</v>
      </c>
      <c r="K430" s="5">
        <v>3611.6974299612698</v>
      </c>
      <c r="L430" s="5">
        <v>3516.26</v>
      </c>
      <c r="M430" s="55" t="s">
        <v>4291</v>
      </c>
      <c r="N430" s="60" t="s">
        <v>4286</v>
      </c>
    </row>
    <row r="431" spans="1:14" ht="18.75" customHeight="1" x14ac:dyDescent="0.25">
      <c r="A431" s="4" t="str">
        <f t="shared" si="6"/>
        <v>116804M103</v>
      </c>
      <c r="B431" s="4">
        <v>1168</v>
      </c>
      <c r="C431" s="4" t="s">
        <v>822</v>
      </c>
      <c r="D431" s="4" t="s">
        <v>823</v>
      </c>
      <c r="E431" s="5">
        <v>11518.36</v>
      </c>
      <c r="F431" s="5">
        <v>57522782.543099999</v>
      </c>
      <c r="G431" s="5">
        <v>58608215.867513597</v>
      </c>
      <c r="H431" s="6">
        <v>-1.8520156403793099E-2</v>
      </c>
      <c r="I431" s="5">
        <v>-1085433.3244136199</v>
      </c>
      <c r="J431" s="5">
        <v>4994.0080482898602</v>
      </c>
      <c r="K431" s="5">
        <v>5088.2431064416796</v>
      </c>
      <c r="L431" s="5">
        <v>4941.3599999999997</v>
      </c>
      <c r="M431" s="55" t="s">
        <v>4291</v>
      </c>
      <c r="N431" s="60" t="s">
        <v>4286</v>
      </c>
    </row>
    <row r="432" spans="1:14" ht="18.75" customHeight="1" x14ac:dyDescent="0.25">
      <c r="A432" s="4" t="str">
        <f t="shared" si="6"/>
        <v>116904M104</v>
      </c>
      <c r="B432" s="4">
        <v>1169</v>
      </c>
      <c r="C432" s="4" t="s">
        <v>824</v>
      </c>
      <c r="D432" s="4" t="s">
        <v>825</v>
      </c>
      <c r="E432" s="5">
        <v>1884.73</v>
      </c>
      <c r="F432" s="5">
        <v>13209115.6249</v>
      </c>
      <c r="G432" s="5">
        <v>14522588.3734458</v>
      </c>
      <c r="H432" s="6">
        <v>-9.0443433000375398E-2</v>
      </c>
      <c r="I432" s="5">
        <v>-1313472.7485457701</v>
      </c>
      <c r="J432" s="5">
        <v>7008.4922640908799</v>
      </c>
      <c r="K432" s="5">
        <v>7705.3946047687296</v>
      </c>
      <c r="L432" s="5">
        <v>6658.06</v>
      </c>
      <c r="M432" s="55" t="s">
        <v>4291</v>
      </c>
      <c r="N432" s="60" t="s">
        <v>4286</v>
      </c>
    </row>
    <row r="433" spans="1:14" ht="18.75" customHeight="1" x14ac:dyDescent="0.25">
      <c r="A433" s="4" t="str">
        <f t="shared" si="6"/>
        <v>117004M10T</v>
      </c>
      <c r="B433" s="4">
        <v>1170</v>
      </c>
      <c r="C433" s="4" t="s">
        <v>826</v>
      </c>
      <c r="D433" s="4" t="s">
        <v>827</v>
      </c>
      <c r="E433" s="5">
        <v>5820.75</v>
      </c>
      <c r="F433" s="5">
        <v>4895076.1275000004</v>
      </c>
      <c r="G433" s="5">
        <v>5364054.8671884704</v>
      </c>
      <c r="H433" s="6">
        <v>-8.7429892366907305E-2</v>
      </c>
      <c r="I433" s="5">
        <v>-468978.73968847399</v>
      </c>
      <c r="J433" s="5">
        <v>840.97</v>
      </c>
      <c r="K433" s="5">
        <v>921.54015671321997</v>
      </c>
      <c r="L433" s="5">
        <v>840.97</v>
      </c>
      <c r="M433" s="55" t="s">
        <v>4291</v>
      </c>
      <c r="N433" s="60" t="s">
        <v>4290</v>
      </c>
    </row>
    <row r="434" spans="1:14" ht="18.75" customHeight="1" x14ac:dyDescent="0.25">
      <c r="A434" s="4" t="str">
        <f t="shared" si="6"/>
        <v>117104M111</v>
      </c>
      <c r="B434" s="4">
        <v>1171</v>
      </c>
      <c r="C434" s="4" t="s">
        <v>828</v>
      </c>
      <c r="D434" s="4" t="s">
        <v>829</v>
      </c>
      <c r="E434" s="5">
        <v>36874.11</v>
      </c>
      <c r="F434" s="5">
        <v>32563861.721999999</v>
      </c>
      <c r="G434" s="5">
        <v>31730614.1224011</v>
      </c>
      <c r="H434" s="6">
        <v>2.6260052717057301E-2</v>
      </c>
      <c r="I434" s="5">
        <v>833247.59959885501</v>
      </c>
      <c r="J434" s="5">
        <v>883.109089873627</v>
      </c>
      <c r="K434" s="5">
        <v>860.51199940557603</v>
      </c>
      <c r="L434" s="5">
        <v>859.96</v>
      </c>
      <c r="M434" s="55" t="s">
        <v>4291</v>
      </c>
      <c r="N434" s="60" t="s">
        <v>4286</v>
      </c>
    </row>
    <row r="435" spans="1:14" ht="18.75" customHeight="1" x14ac:dyDescent="0.25">
      <c r="A435" s="4" t="str">
        <f t="shared" si="6"/>
        <v>117204M112</v>
      </c>
      <c r="B435" s="4">
        <v>1172</v>
      </c>
      <c r="C435" s="4" t="s">
        <v>830</v>
      </c>
      <c r="D435" s="4" t="s">
        <v>831</v>
      </c>
      <c r="E435" s="5">
        <v>6918.77</v>
      </c>
      <c r="F435" s="5">
        <v>20121374.576000001</v>
      </c>
      <c r="G435" s="5">
        <v>18976322.672562402</v>
      </c>
      <c r="H435" s="6">
        <v>6.0341085214220498E-2</v>
      </c>
      <c r="I435" s="5">
        <v>1145051.90343763</v>
      </c>
      <c r="J435" s="5">
        <v>2908.23001429445</v>
      </c>
      <c r="K435" s="5">
        <v>2742.73066926092</v>
      </c>
      <c r="L435" s="5">
        <v>2869</v>
      </c>
      <c r="M435" s="55" t="s">
        <v>4291</v>
      </c>
      <c r="N435" s="60" t="s">
        <v>4286</v>
      </c>
    </row>
    <row r="436" spans="1:14" ht="18.75" customHeight="1" x14ac:dyDescent="0.25">
      <c r="A436" s="4" t="str">
        <f t="shared" si="6"/>
        <v>117304M113</v>
      </c>
      <c r="B436" s="4">
        <v>1173</v>
      </c>
      <c r="C436" s="4" t="s">
        <v>832</v>
      </c>
      <c r="D436" s="4" t="s">
        <v>833</v>
      </c>
      <c r="E436" s="5">
        <v>1910.14</v>
      </c>
      <c r="F436" s="5">
        <v>9605633.4384000003</v>
      </c>
      <c r="G436" s="5">
        <v>7716003.5500002196</v>
      </c>
      <c r="H436" s="6">
        <v>0.24489748820809301</v>
      </c>
      <c r="I436" s="5">
        <v>1889629.88839978</v>
      </c>
      <c r="J436" s="5">
        <v>5028.7588545342196</v>
      </c>
      <c r="K436" s="5">
        <v>4039.4963458176999</v>
      </c>
      <c r="L436" s="5">
        <v>4989.45</v>
      </c>
      <c r="M436" s="55" t="s">
        <v>4291</v>
      </c>
      <c r="N436" s="60" t="s">
        <v>4286</v>
      </c>
    </row>
    <row r="437" spans="1:14" ht="18.75" customHeight="1" x14ac:dyDescent="0.25">
      <c r="A437" s="4" t="str">
        <f t="shared" si="6"/>
        <v>117404M114</v>
      </c>
      <c r="B437" s="4">
        <v>1174</v>
      </c>
      <c r="C437" s="4" t="s">
        <v>834</v>
      </c>
      <c r="D437" s="4" t="s">
        <v>835</v>
      </c>
      <c r="E437" s="5">
        <v>222.71</v>
      </c>
      <c r="F437" s="5">
        <v>1755261.4715</v>
      </c>
      <c r="G437" s="5">
        <v>1531889.9557232701</v>
      </c>
      <c r="H437" s="6">
        <v>0.145814335384986</v>
      </c>
      <c r="I437" s="5">
        <v>223371.51577672499</v>
      </c>
      <c r="J437" s="5">
        <v>7881.3769992366797</v>
      </c>
      <c r="K437" s="5">
        <v>6878.4066980525104</v>
      </c>
      <c r="L437" s="5">
        <v>7865.65</v>
      </c>
      <c r="M437" s="55" t="s">
        <v>4285</v>
      </c>
      <c r="N437" s="60" t="s">
        <v>4290</v>
      </c>
    </row>
    <row r="438" spans="1:14" ht="18.75" customHeight="1" x14ac:dyDescent="0.25">
      <c r="A438" s="4" t="str">
        <f t="shared" si="6"/>
        <v>117504M121</v>
      </c>
      <c r="B438" s="4">
        <v>1175</v>
      </c>
      <c r="C438" s="4" t="s">
        <v>836</v>
      </c>
      <c r="D438" s="4" t="s">
        <v>837</v>
      </c>
      <c r="E438" s="5">
        <v>6079.7</v>
      </c>
      <c r="F438" s="5">
        <v>10995812.99</v>
      </c>
      <c r="G438" s="5">
        <v>12446140.692840699</v>
      </c>
      <c r="H438" s="6">
        <v>-0.11652830693734099</v>
      </c>
      <c r="I438" s="5">
        <v>-1450327.70284067</v>
      </c>
      <c r="J438" s="5">
        <v>1808.61111403523</v>
      </c>
      <c r="K438" s="5">
        <v>2047.16362531715</v>
      </c>
      <c r="L438" s="5">
        <v>1788.61</v>
      </c>
      <c r="M438" s="55" t="s">
        <v>4291</v>
      </c>
      <c r="N438" s="60" t="s">
        <v>4286</v>
      </c>
    </row>
    <row r="439" spans="1:14" ht="18.75" customHeight="1" x14ac:dyDescent="0.25">
      <c r="A439" s="4" t="str">
        <f t="shared" si="6"/>
        <v>117604M122</v>
      </c>
      <c r="B439" s="4">
        <v>1176</v>
      </c>
      <c r="C439" s="4" t="s">
        <v>838</v>
      </c>
      <c r="D439" s="4" t="s">
        <v>839</v>
      </c>
      <c r="E439" s="5">
        <v>3028.69</v>
      </c>
      <c r="F439" s="5">
        <v>9263827.8430000003</v>
      </c>
      <c r="G439" s="5">
        <v>9590014.3938922398</v>
      </c>
      <c r="H439" s="6">
        <v>-3.4013145079321801E-2</v>
      </c>
      <c r="I439" s="5">
        <v>-326186.55089224101</v>
      </c>
      <c r="J439" s="5">
        <v>3058.6913295847398</v>
      </c>
      <c r="K439" s="5">
        <v>3166.3902194982802</v>
      </c>
      <c r="L439" s="5">
        <v>3035.7</v>
      </c>
      <c r="M439" s="55" t="s">
        <v>4291</v>
      </c>
      <c r="N439" s="60" t="s">
        <v>4286</v>
      </c>
    </row>
    <row r="440" spans="1:14" ht="18.75" customHeight="1" x14ac:dyDescent="0.25">
      <c r="A440" s="4" t="str">
        <f t="shared" si="6"/>
        <v>117704M123</v>
      </c>
      <c r="B440" s="4">
        <v>1177</v>
      </c>
      <c r="C440" s="4" t="s">
        <v>840</v>
      </c>
      <c r="D440" s="4" t="s">
        <v>841</v>
      </c>
      <c r="E440" s="5">
        <v>2812.31</v>
      </c>
      <c r="F440" s="5">
        <v>11800728.983899999</v>
      </c>
      <c r="G440" s="5">
        <v>13452101.6694734</v>
      </c>
      <c r="H440" s="6">
        <v>-0.122759456191209</v>
      </c>
      <c r="I440" s="5">
        <v>-1651372.68557342</v>
      </c>
      <c r="J440" s="5">
        <v>4196.0982195774995</v>
      </c>
      <c r="K440" s="5">
        <v>4783.2926204697997</v>
      </c>
      <c r="L440" s="5">
        <v>4145.59</v>
      </c>
      <c r="M440" s="55" t="s">
        <v>4291</v>
      </c>
      <c r="N440" s="60" t="s">
        <v>4286</v>
      </c>
    </row>
    <row r="441" spans="1:14" ht="18.75" customHeight="1" x14ac:dyDescent="0.25">
      <c r="A441" s="4" t="str">
        <f t="shared" si="6"/>
        <v>117804M124</v>
      </c>
      <c r="B441" s="4">
        <v>1178</v>
      </c>
      <c r="C441" s="4" t="s">
        <v>842</v>
      </c>
      <c r="D441" s="4" t="s">
        <v>843</v>
      </c>
      <c r="E441" s="5">
        <v>469.93</v>
      </c>
      <c r="F441" s="5">
        <v>3490837.5854000002</v>
      </c>
      <c r="G441" s="5">
        <v>4119700.3546541599</v>
      </c>
      <c r="H441" s="6">
        <v>-0.152647696462611</v>
      </c>
      <c r="I441" s="5">
        <v>-628862.76925416</v>
      </c>
      <c r="J441" s="5">
        <v>7428.42037197029</v>
      </c>
      <c r="K441" s="5">
        <v>8766.6255711577505</v>
      </c>
      <c r="L441" s="5">
        <v>7330.31</v>
      </c>
      <c r="M441" s="55" t="s">
        <v>4285</v>
      </c>
      <c r="N441" s="60" t="s">
        <v>4286</v>
      </c>
    </row>
    <row r="442" spans="1:14" ht="18.75" customHeight="1" x14ac:dyDescent="0.25">
      <c r="A442" s="4" t="str">
        <f t="shared" si="6"/>
        <v>117904M12T</v>
      </c>
      <c r="B442" s="4">
        <v>1179</v>
      </c>
      <c r="C442" s="4" t="s">
        <v>844</v>
      </c>
      <c r="D442" s="4" t="s">
        <v>845</v>
      </c>
      <c r="E442" s="5">
        <v>3226.7</v>
      </c>
      <c r="F442" s="5">
        <v>1910077.3319999999</v>
      </c>
      <c r="G442" s="5">
        <v>2352784.8123773402</v>
      </c>
      <c r="H442" s="6">
        <v>-0.18816318349573699</v>
      </c>
      <c r="I442" s="5">
        <v>-442707.48037734098</v>
      </c>
      <c r="J442" s="5">
        <v>591.96</v>
      </c>
      <c r="K442" s="5">
        <v>729.16131415295604</v>
      </c>
      <c r="L442" s="5">
        <v>591.96</v>
      </c>
      <c r="M442" s="55" t="s">
        <v>4291</v>
      </c>
      <c r="N442" s="60" t="s">
        <v>4286</v>
      </c>
    </row>
    <row r="443" spans="1:14" ht="18.75" customHeight="1" x14ac:dyDescent="0.25">
      <c r="A443" s="4" t="str">
        <f t="shared" si="6"/>
        <v>118004M131</v>
      </c>
      <c r="B443" s="4">
        <v>1180</v>
      </c>
      <c r="C443" s="4" t="s">
        <v>846</v>
      </c>
      <c r="D443" s="4" t="s">
        <v>847</v>
      </c>
      <c r="E443" s="5">
        <v>8356.2199999999993</v>
      </c>
      <c r="F443" s="5">
        <v>11989741.006200001</v>
      </c>
      <c r="G443" s="5">
        <v>12155727.8737862</v>
      </c>
      <c r="H443" s="6">
        <v>-1.36550331917311E-2</v>
      </c>
      <c r="I443" s="5">
        <v>-165986.867586201</v>
      </c>
      <c r="J443" s="5">
        <v>1434.82830827815</v>
      </c>
      <c r="K443" s="5">
        <v>1454.69217825598</v>
      </c>
      <c r="L443" s="5">
        <v>1395.87</v>
      </c>
      <c r="M443" s="55" t="s">
        <v>4291</v>
      </c>
      <c r="N443" s="60" t="s">
        <v>4286</v>
      </c>
    </row>
    <row r="444" spans="1:14" ht="18.75" customHeight="1" x14ac:dyDescent="0.25">
      <c r="A444" s="4" t="str">
        <f t="shared" si="6"/>
        <v>118104M132</v>
      </c>
      <c r="B444" s="4">
        <v>1181</v>
      </c>
      <c r="C444" s="4" t="s">
        <v>848</v>
      </c>
      <c r="D444" s="4" t="s">
        <v>849</v>
      </c>
      <c r="E444" s="5">
        <v>11197.7</v>
      </c>
      <c r="F444" s="5">
        <v>45350490.248099998</v>
      </c>
      <c r="G444" s="5">
        <v>42423163.583507203</v>
      </c>
      <c r="H444" s="6">
        <v>6.9003026114035498E-2</v>
      </c>
      <c r="I444" s="5">
        <v>2927326.6645927499</v>
      </c>
      <c r="J444" s="5">
        <v>4049.9826078658998</v>
      </c>
      <c r="K444" s="5">
        <v>3788.56047076697</v>
      </c>
      <c r="L444" s="5">
        <v>3987.72</v>
      </c>
      <c r="M444" s="55" t="s">
        <v>4291</v>
      </c>
      <c r="N444" s="60" t="s">
        <v>4286</v>
      </c>
    </row>
    <row r="445" spans="1:14" ht="18.75" customHeight="1" x14ac:dyDescent="0.25">
      <c r="A445" s="4" t="str">
        <f t="shared" si="6"/>
        <v>118204M133</v>
      </c>
      <c r="B445" s="4">
        <v>1182</v>
      </c>
      <c r="C445" s="4" t="s">
        <v>850</v>
      </c>
      <c r="D445" s="4" t="s">
        <v>851</v>
      </c>
      <c r="E445" s="5">
        <v>16110.31</v>
      </c>
      <c r="F445" s="5">
        <v>98906919.960899994</v>
      </c>
      <c r="G445" s="5">
        <v>90710722.234906107</v>
      </c>
      <c r="H445" s="6">
        <v>9.0355335334767001E-2</v>
      </c>
      <c r="I445" s="5">
        <v>8196197.72599384</v>
      </c>
      <c r="J445" s="5">
        <v>6139.3554786282803</v>
      </c>
      <c r="K445" s="5">
        <v>5630.6006672066596</v>
      </c>
      <c r="L445" s="5">
        <v>6049.95</v>
      </c>
      <c r="M445" s="55" t="s">
        <v>4291</v>
      </c>
      <c r="N445" s="60" t="s">
        <v>4286</v>
      </c>
    </row>
    <row r="446" spans="1:14" ht="18.75" customHeight="1" x14ac:dyDescent="0.25">
      <c r="A446" s="4" t="str">
        <f t="shared" si="6"/>
        <v>118304M134</v>
      </c>
      <c r="B446" s="4">
        <v>1183</v>
      </c>
      <c r="C446" s="4" t="s">
        <v>852</v>
      </c>
      <c r="D446" s="4" t="s">
        <v>853</v>
      </c>
      <c r="E446" s="5">
        <v>9360.39</v>
      </c>
      <c r="F446" s="5">
        <v>97854483.715599999</v>
      </c>
      <c r="G446" s="5">
        <v>101484152.48681</v>
      </c>
      <c r="H446" s="6">
        <v>-3.57658676972454E-2</v>
      </c>
      <c r="I446" s="5">
        <v>-3629668.7712103399</v>
      </c>
      <c r="J446" s="5">
        <v>10454.103270868</v>
      </c>
      <c r="K446" s="5">
        <v>10841.872238956999</v>
      </c>
      <c r="L446" s="5">
        <v>9934.84</v>
      </c>
      <c r="M446" s="55" t="s">
        <v>4291</v>
      </c>
      <c r="N446" s="60" t="s">
        <v>4286</v>
      </c>
    </row>
    <row r="447" spans="1:14" ht="18.75" customHeight="1" x14ac:dyDescent="0.25">
      <c r="A447" s="4" t="str">
        <f t="shared" si="6"/>
        <v>118404M13T</v>
      </c>
      <c r="B447" s="4">
        <v>1184</v>
      </c>
      <c r="C447" s="4" t="s">
        <v>854</v>
      </c>
      <c r="D447" s="4" t="s">
        <v>855</v>
      </c>
      <c r="E447" s="5">
        <v>2528.75</v>
      </c>
      <c r="F447" s="5">
        <v>1864700.25</v>
      </c>
      <c r="G447" s="5">
        <v>2105413.8399814302</v>
      </c>
      <c r="H447" s="6">
        <v>-0.114330772131504</v>
      </c>
      <c r="I447" s="5">
        <v>-240713.58998143199</v>
      </c>
      <c r="J447" s="5">
        <v>737.4</v>
      </c>
      <c r="K447" s="5">
        <v>832.59074245434795</v>
      </c>
      <c r="L447" s="5">
        <v>737.4</v>
      </c>
      <c r="M447" s="55" t="s">
        <v>4291</v>
      </c>
      <c r="N447" s="60" t="s">
        <v>4287</v>
      </c>
    </row>
    <row r="448" spans="1:14" ht="18.75" customHeight="1" x14ac:dyDescent="0.25">
      <c r="A448" s="4" t="str">
        <f t="shared" si="6"/>
        <v>118504M141</v>
      </c>
      <c r="B448" s="4">
        <v>1185</v>
      </c>
      <c r="C448" s="4" t="s">
        <v>856</v>
      </c>
      <c r="D448" s="4" t="s">
        <v>857</v>
      </c>
      <c r="E448" s="5">
        <v>3368.88</v>
      </c>
      <c r="F448" s="5">
        <v>5043362.8301999997</v>
      </c>
      <c r="G448" s="5">
        <v>5926066.9553441703</v>
      </c>
      <c r="H448" s="6">
        <v>-0.148952776233509</v>
      </c>
      <c r="I448" s="5">
        <v>-882704.12514417199</v>
      </c>
      <c r="J448" s="5">
        <v>1497.0443679205</v>
      </c>
      <c r="K448" s="5">
        <v>1759.0614552445199</v>
      </c>
      <c r="L448" s="5">
        <v>1460.26</v>
      </c>
      <c r="M448" s="55" t="s">
        <v>4291</v>
      </c>
      <c r="N448" s="60" t="s">
        <v>4286</v>
      </c>
    </row>
    <row r="449" spans="1:14" ht="18.75" customHeight="1" x14ac:dyDescent="0.25">
      <c r="A449" s="4" t="str">
        <f t="shared" si="6"/>
        <v>118604M142</v>
      </c>
      <c r="B449" s="4">
        <v>1186</v>
      </c>
      <c r="C449" s="4" t="s">
        <v>858</v>
      </c>
      <c r="D449" s="4" t="s">
        <v>859</v>
      </c>
      <c r="E449" s="5">
        <v>3153.6</v>
      </c>
      <c r="F449" s="5">
        <v>12142355.486099999</v>
      </c>
      <c r="G449" s="5">
        <v>11106580.5135924</v>
      </c>
      <c r="H449" s="6">
        <v>9.3257773735126101E-2</v>
      </c>
      <c r="I449" s="5">
        <v>1035774.97250756</v>
      </c>
      <c r="J449" s="5">
        <v>3850.3156665715401</v>
      </c>
      <c r="K449" s="5">
        <v>3521.8735773694898</v>
      </c>
      <c r="L449" s="5">
        <v>3789.28</v>
      </c>
      <c r="M449" s="55" t="s">
        <v>4291</v>
      </c>
      <c r="N449" s="60" t="s">
        <v>4286</v>
      </c>
    </row>
    <row r="450" spans="1:14" ht="18.75" customHeight="1" x14ac:dyDescent="0.25">
      <c r="A450" s="4" t="str">
        <f t="shared" si="6"/>
        <v>118704M143</v>
      </c>
      <c r="B450" s="4">
        <v>1187</v>
      </c>
      <c r="C450" s="4" t="s">
        <v>860</v>
      </c>
      <c r="D450" s="4" t="s">
        <v>861</v>
      </c>
      <c r="E450" s="5">
        <v>3699.37</v>
      </c>
      <c r="F450" s="5">
        <v>20830929.182399999</v>
      </c>
      <c r="G450" s="5">
        <v>19172372.450260799</v>
      </c>
      <c r="H450" s="6">
        <v>8.6507641995896806E-2</v>
      </c>
      <c r="I450" s="5">
        <v>1658556.7321391599</v>
      </c>
      <c r="J450" s="5">
        <v>5630.9396417227799</v>
      </c>
      <c r="K450" s="5">
        <v>5182.6047273619097</v>
      </c>
      <c r="L450" s="5">
        <v>5524.42</v>
      </c>
      <c r="M450" s="55" t="s">
        <v>4291</v>
      </c>
      <c r="N450" s="60" t="s">
        <v>4286</v>
      </c>
    </row>
    <row r="451" spans="1:14" ht="18.75" customHeight="1" x14ac:dyDescent="0.25">
      <c r="A451" s="4" t="str">
        <f t="shared" si="6"/>
        <v>118804M144</v>
      </c>
      <c r="B451" s="4">
        <v>1188</v>
      </c>
      <c r="C451" s="4" t="s">
        <v>862</v>
      </c>
      <c r="D451" s="4" t="s">
        <v>863</v>
      </c>
      <c r="E451" s="5">
        <v>646.9</v>
      </c>
      <c r="F451" s="5">
        <v>5899611.7268000003</v>
      </c>
      <c r="G451" s="5">
        <v>6358993.7180036297</v>
      </c>
      <c r="H451" s="6">
        <v>-7.2241302881464201E-2</v>
      </c>
      <c r="I451" s="5">
        <v>-459381.99120362801</v>
      </c>
      <c r="J451" s="5">
        <v>9119.82026093678</v>
      </c>
      <c r="K451" s="5">
        <v>9829.9485515591696</v>
      </c>
      <c r="L451" s="5">
        <v>8523.0300000000007</v>
      </c>
      <c r="M451" s="55" t="s">
        <v>4285</v>
      </c>
      <c r="N451" s="60" t="s">
        <v>4287</v>
      </c>
    </row>
    <row r="452" spans="1:14" ht="18.75" customHeight="1" x14ac:dyDescent="0.25">
      <c r="A452" s="4" t="str">
        <f t="shared" si="6"/>
        <v>118904M14T</v>
      </c>
      <c r="B452" s="4">
        <v>1189</v>
      </c>
      <c r="C452" s="4" t="s">
        <v>864</v>
      </c>
      <c r="D452" s="4" t="s">
        <v>865</v>
      </c>
      <c r="E452" s="5">
        <v>2917.88</v>
      </c>
      <c r="F452" s="5">
        <v>1653124.9140000001</v>
      </c>
      <c r="G452" s="5">
        <v>1746824.27781665</v>
      </c>
      <c r="H452" s="6">
        <v>-5.3639833729450997E-2</v>
      </c>
      <c r="I452" s="5">
        <v>-93699.363816653597</v>
      </c>
      <c r="J452" s="5">
        <v>566.54999999999995</v>
      </c>
      <c r="K452" s="5">
        <v>598.66213751650298</v>
      </c>
      <c r="L452" s="5">
        <v>566.54999999999995</v>
      </c>
      <c r="M452" s="55" t="s">
        <v>4285</v>
      </c>
      <c r="N452" s="60" t="s">
        <v>4292</v>
      </c>
    </row>
    <row r="453" spans="1:14" ht="18.75" customHeight="1" x14ac:dyDescent="0.25">
      <c r="A453" s="4" t="str">
        <f t="shared" si="6"/>
        <v>119004M151</v>
      </c>
      <c r="B453" s="4">
        <v>1190</v>
      </c>
      <c r="C453" s="4" t="s">
        <v>866</v>
      </c>
      <c r="D453" s="4" t="s">
        <v>867</v>
      </c>
      <c r="E453" s="5">
        <v>1167.56</v>
      </c>
      <c r="F453" s="5">
        <v>1837908.6222999999</v>
      </c>
      <c r="G453" s="5">
        <v>2007094.44761183</v>
      </c>
      <c r="H453" s="6">
        <v>-8.4293903315383001E-2</v>
      </c>
      <c r="I453" s="5">
        <v>-169185.82531183399</v>
      </c>
      <c r="J453" s="5">
        <v>1574.1449024461299</v>
      </c>
      <c r="K453" s="5">
        <v>1719.0503679569699</v>
      </c>
      <c r="L453" s="5">
        <v>1541.53</v>
      </c>
      <c r="M453" s="55" t="s">
        <v>4291</v>
      </c>
      <c r="N453" s="60" t="s">
        <v>4286</v>
      </c>
    </row>
    <row r="454" spans="1:14" ht="18.75" customHeight="1" x14ac:dyDescent="0.25">
      <c r="A454" s="4" t="str">
        <f t="shared" si="6"/>
        <v>119104M152</v>
      </c>
      <c r="B454" s="4">
        <v>1191</v>
      </c>
      <c r="C454" s="4" t="s">
        <v>868</v>
      </c>
      <c r="D454" s="4" t="s">
        <v>869</v>
      </c>
      <c r="E454" s="5">
        <v>1071.8599999999999</v>
      </c>
      <c r="F454" s="5">
        <v>3368307.1967000002</v>
      </c>
      <c r="G454" s="5">
        <v>3222726.9072568598</v>
      </c>
      <c r="H454" s="6">
        <v>4.5173014540985199E-2</v>
      </c>
      <c r="I454" s="5">
        <v>145580.28944313899</v>
      </c>
      <c r="J454" s="5">
        <v>3142.4880084152801</v>
      </c>
      <c r="K454" s="5">
        <v>3006.6677618876201</v>
      </c>
      <c r="L454" s="5">
        <v>3088.78</v>
      </c>
      <c r="M454" s="55" t="s">
        <v>4291</v>
      </c>
      <c r="N454" s="60" t="s">
        <v>4286</v>
      </c>
    </row>
    <row r="455" spans="1:14" ht="18.75" customHeight="1" x14ac:dyDescent="0.25">
      <c r="A455" s="4" t="str">
        <f t="shared" si="6"/>
        <v>119204M153</v>
      </c>
      <c r="B455" s="4">
        <v>1192</v>
      </c>
      <c r="C455" s="4" t="s">
        <v>870</v>
      </c>
      <c r="D455" s="4" t="s">
        <v>871</v>
      </c>
      <c r="E455" s="5">
        <v>1127.1099999999999</v>
      </c>
      <c r="F455" s="5">
        <v>5309335.1117000002</v>
      </c>
      <c r="G455" s="5">
        <v>5273457.1033929503</v>
      </c>
      <c r="H455" s="6">
        <v>6.8035081358608397E-3</v>
      </c>
      <c r="I455" s="5">
        <v>35878.008307047203</v>
      </c>
      <c r="J455" s="5">
        <v>4710.57404485809</v>
      </c>
      <c r="K455" s="5">
        <v>4678.7421843413304</v>
      </c>
      <c r="L455" s="5">
        <v>4647.47</v>
      </c>
      <c r="M455" s="55" t="s">
        <v>4291</v>
      </c>
      <c r="N455" s="60" t="s">
        <v>4286</v>
      </c>
    </row>
    <row r="456" spans="1:14" ht="18.75" customHeight="1" x14ac:dyDescent="0.25">
      <c r="A456" s="4" t="str">
        <f t="shared" si="6"/>
        <v>119304M154</v>
      </c>
      <c r="B456" s="4">
        <v>1193</v>
      </c>
      <c r="C456" s="4" t="s">
        <v>872</v>
      </c>
      <c r="D456" s="4" t="s">
        <v>873</v>
      </c>
      <c r="E456" s="5">
        <v>531.47</v>
      </c>
      <c r="F456" s="5">
        <v>3933549.9909000001</v>
      </c>
      <c r="G456" s="5">
        <v>4297349.4418633301</v>
      </c>
      <c r="H456" s="6">
        <v>-8.4656706624628195E-2</v>
      </c>
      <c r="I456" s="5">
        <v>-363799.45096333401</v>
      </c>
      <c r="J456" s="5">
        <v>7401.2644004365202</v>
      </c>
      <c r="K456" s="5">
        <v>8085.7798970089298</v>
      </c>
      <c r="L456" s="5">
        <v>6987.42</v>
      </c>
      <c r="M456" s="55" t="s">
        <v>4291</v>
      </c>
      <c r="N456" s="60" t="s">
        <v>4287</v>
      </c>
    </row>
    <row r="457" spans="1:14" ht="18.75" customHeight="1" x14ac:dyDescent="0.25">
      <c r="A457" s="4" t="str">
        <f t="shared" si="6"/>
        <v>119404M15T</v>
      </c>
      <c r="B457" s="4">
        <v>1194</v>
      </c>
      <c r="C457" s="4" t="s">
        <v>874</v>
      </c>
      <c r="D457" s="4" t="s">
        <v>875</v>
      </c>
      <c r="E457" s="5">
        <v>2530.12</v>
      </c>
      <c r="F457" s="5">
        <v>1664490.0444</v>
      </c>
      <c r="G457" s="5">
        <v>1779690.1029889099</v>
      </c>
      <c r="H457" s="6">
        <v>-6.4730403566012507E-2</v>
      </c>
      <c r="I457" s="5">
        <v>-115200.05858891</v>
      </c>
      <c r="J457" s="5">
        <v>657.87</v>
      </c>
      <c r="K457" s="5">
        <v>703.40146040065702</v>
      </c>
      <c r="L457" s="5">
        <v>657.87</v>
      </c>
      <c r="M457" s="55" t="s">
        <v>4291</v>
      </c>
      <c r="N457" s="60" t="s">
        <v>4286</v>
      </c>
    </row>
    <row r="458" spans="1:14" ht="18.75" customHeight="1" x14ac:dyDescent="0.25">
      <c r="A458" s="4" t="str">
        <f t="shared" si="6"/>
        <v>119504M161</v>
      </c>
      <c r="B458" s="4">
        <v>1195</v>
      </c>
      <c r="C458" s="4" t="s">
        <v>876</v>
      </c>
      <c r="D458" s="4" t="s">
        <v>877</v>
      </c>
      <c r="E458" s="5">
        <v>1106.28</v>
      </c>
      <c r="F458" s="5">
        <v>2334723.8467000001</v>
      </c>
      <c r="G458" s="5">
        <v>2767413.0433758101</v>
      </c>
      <c r="H458" s="6">
        <v>-0.15635150586267299</v>
      </c>
      <c r="I458" s="5">
        <v>-432689.19667581102</v>
      </c>
      <c r="J458" s="5">
        <v>2110.4276012401901</v>
      </c>
      <c r="K458" s="5">
        <v>2501.5484717935901</v>
      </c>
      <c r="L458" s="5">
        <v>2085.75</v>
      </c>
      <c r="M458" s="55" t="s">
        <v>4291</v>
      </c>
      <c r="N458" s="60" t="s">
        <v>4292</v>
      </c>
    </row>
    <row r="459" spans="1:14" ht="18.75" customHeight="1" x14ac:dyDescent="0.25">
      <c r="A459" s="4" t="str">
        <f t="shared" si="6"/>
        <v>119604M162</v>
      </c>
      <c r="B459" s="4">
        <v>1196</v>
      </c>
      <c r="C459" s="4" t="s">
        <v>878</v>
      </c>
      <c r="D459" s="4" t="s">
        <v>879</v>
      </c>
      <c r="E459" s="5">
        <v>1931.47</v>
      </c>
      <c r="F459" s="5">
        <v>4705034.8310000002</v>
      </c>
      <c r="G459" s="5">
        <v>5405907.5673205098</v>
      </c>
      <c r="H459" s="6">
        <v>-0.129649411794864</v>
      </c>
      <c r="I459" s="5">
        <v>-700872.73632051004</v>
      </c>
      <c r="J459" s="5">
        <v>2435.9864926713799</v>
      </c>
      <c r="K459" s="5">
        <v>2798.85660523876</v>
      </c>
      <c r="L459" s="5">
        <v>2394.2399999999998</v>
      </c>
      <c r="M459" s="55" t="s">
        <v>4291</v>
      </c>
      <c r="N459" s="60" t="s">
        <v>4286</v>
      </c>
    </row>
    <row r="460" spans="1:14" ht="18.75" customHeight="1" x14ac:dyDescent="0.25">
      <c r="A460" s="4" t="str">
        <f t="shared" si="6"/>
        <v>119704M163</v>
      </c>
      <c r="B460" s="4">
        <v>1197</v>
      </c>
      <c r="C460" s="4" t="s">
        <v>880</v>
      </c>
      <c r="D460" s="4" t="s">
        <v>881</v>
      </c>
      <c r="E460" s="5">
        <v>4036.47</v>
      </c>
      <c r="F460" s="5">
        <v>15601836.601500001</v>
      </c>
      <c r="G460" s="5">
        <v>17146028.762771301</v>
      </c>
      <c r="H460" s="6">
        <v>-9.0061213744381502E-2</v>
      </c>
      <c r="I460" s="5">
        <v>-1544192.1612712501</v>
      </c>
      <c r="J460" s="5">
        <v>3865.2180250317701</v>
      </c>
      <c r="K460" s="5">
        <v>4247.7780741021897</v>
      </c>
      <c r="L460" s="5">
        <v>3821.43</v>
      </c>
      <c r="M460" s="55" t="s">
        <v>4291</v>
      </c>
      <c r="N460" s="60" t="s">
        <v>4286</v>
      </c>
    </row>
    <row r="461" spans="1:14" ht="18.75" customHeight="1" x14ac:dyDescent="0.25">
      <c r="A461" s="4" t="str">
        <f t="shared" si="6"/>
        <v>119804M164</v>
      </c>
      <c r="B461" s="4">
        <v>1198</v>
      </c>
      <c r="C461" s="4" t="s">
        <v>882</v>
      </c>
      <c r="D461" s="4" t="s">
        <v>883</v>
      </c>
      <c r="E461" s="5">
        <v>359.61</v>
      </c>
      <c r="F461" s="5">
        <v>2482074.7080000001</v>
      </c>
      <c r="G461" s="5">
        <v>2743087.4909442901</v>
      </c>
      <c r="H461" s="6">
        <v>-9.5152919404126193E-2</v>
      </c>
      <c r="I461" s="5">
        <v>-261012.78294428901</v>
      </c>
      <c r="J461" s="5">
        <v>6902.1292733794899</v>
      </c>
      <c r="K461" s="5">
        <v>7627.9510885244799</v>
      </c>
      <c r="L461" s="5">
        <v>6547.22</v>
      </c>
      <c r="M461" s="55" t="s">
        <v>4285</v>
      </c>
      <c r="N461" s="60" t="s">
        <v>4287</v>
      </c>
    </row>
    <row r="462" spans="1:14" ht="18.75" customHeight="1" x14ac:dyDescent="0.25">
      <c r="A462" s="4" t="str">
        <f t="shared" si="6"/>
        <v>119904M16T</v>
      </c>
      <c r="B462" s="4">
        <v>1199</v>
      </c>
      <c r="C462" s="4" t="s">
        <v>884</v>
      </c>
      <c r="D462" s="4" t="s">
        <v>885</v>
      </c>
      <c r="E462" s="5">
        <v>5681.54</v>
      </c>
      <c r="F462" s="5">
        <v>4330697.0495999996</v>
      </c>
      <c r="G462" s="5">
        <v>4690041.6809587404</v>
      </c>
      <c r="H462" s="6">
        <v>-7.6618643458469401E-2</v>
      </c>
      <c r="I462" s="5">
        <v>-359344.631358738</v>
      </c>
      <c r="J462" s="5">
        <v>762.24</v>
      </c>
      <c r="K462" s="5">
        <v>825.48775172906301</v>
      </c>
      <c r="L462" s="5">
        <v>762.24</v>
      </c>
      <c r="M462" s="55" t="s">
        <v>4291</v>
      </c>
      <c r="N462" s="60" t="s">
        <v>4286</v>
      </c>
    </row>
    <row r="463" spans="1:14" ht="18.75" customHeight="1" x14ac:dyDescent="0.25">
      <c r="A463" s="4" t="str">
        <f t="shared" ref="A463:A526" si="7">CONCATENATE(B463,C463)</f>
        <v>120004M171</v>
      </c>
      <c r="B463" s="4">
        <v>1200</v>
      </c>
      <c r="C463" s="4" t="s">
        <v>886</v>
      </c>
      <c r="D463" s="4" t="s">
        <v>887</v>
      </c>
      <c r="E463" s="5">
        <v>4694.9399999999996</v>
      </c>
      <c r="F463" s="5">
        <v>6400818.9767000005</v>
      </c>
      <c r="G463" s="5">
        <v>5785593.2711835103</v>
      </c>
      <c r="H463" s="6">
        <v>0.106337531291867</v>
      </c>
      <c r="I463" s="5">
        <v>615225.70551648899</v>
      </c>
      <c r="J463" s="5">
        <v>1363.34414853012</v>
      </c>
      <c r="K463" s="5">
        <v>1232.3039849675399</v>
      </c>
      <c r="L463" s="5">
        <v>1319.43</v>
      </c>
      <c r="M463" s="55" t="s">
        <v>4291</v>
      </c>
      <c r="N463" s="60" t="s">
        <v>4286</v>
      </c>
    </row>
    <row r="464" spans="1:14" ht="18.75" customHeight="1" x14ac:dyDescent="0.25">
      <c r="A464" s="4" t="str">
        <f t="shared" si="7"/>
        <v>120104M172</v>
      </c>
      <c r="B464" s="4">
        <v>1201</v>
      </c>
      <c r="C464" s="4" t="s">
        <v>888</v>
      </c>
      <c r="D464" s="4" t="s">
        <v>889</v>
      </c>
      <c r="E464" s="5">
        <v>4207.5600000000004</v>
      </c>
      <c r="F464" s="5">
        <v>14010892.5317</v>
      </c>
      <c r="G464" s="5">
        <v>13460010.396573899</v>
      </c>
      <c r="H464" s="6">
        <v>4.0927318694069501E-2</v>
      </c>
      <c r="I464" s="5">
        <v>550882.13512607105</v>
      </c>
      <c r="J464" s="5">
        <v>3329.9329140166801</v>
      </c>
      <c r="K464" s="5">
        <v>3199.0061690323901</v>
      </c>
      <c r="L464" s="5">
        <v>3265.28</v>
      </c>
      <c r="M464" s="55" t="s">
        <v>4291</v>
      </c>
      <c r="N464" s="60" t="s">
        <v>4292</v>
      </c>
    </row>
    <row r="465" spans="1:14" ht="18.75" customHeight="1" x14ac:dyDescent="0.25">
      <c r="A465" s="4" t="str">
        <f t="shared" si="7"/>
        <v>120204M173</v>
      </c>
      <c r="B465" s="4">
        <v>1202</v>
      </c>
      <c r="C465" s="4" t="s">
        <v>890</v>
      </c>
      <c r="D465" s="4" t="s">
        <v>891</v>
      </c>
      <c r="E465" s="5">
        <v>4855.7299999999996</v>
      </c>
      <c r="F465" s="5">
        <v>22563764.791099999</v>
      </c>
      <c r="G465" s="5">
        <v>22324291.419170901</v>
      </c>
      <c r="H465" s="6">
        <v>1.0727031260821401E-2</v>
      </c>
      <c r="I465" s="5">
        <v>239473.37192913101</v>
      </c>
      <c r="J465" s="5">
        <v>4646.8326680231403</v>
      </c>
      <c r="K465" s="5">
        <v>4597.5149810987996</v>
      </c>
      <c r="L465" s="5">
        <v>4558.2700000000004</v>
      </c>
      <c r="M465" s="55" t="s">
        <v>4291</v>
      </c>
      <c r="N465" s="60" t="s">
        <v>4286</v>
      </c>
    </row>
    <row r="466" spans="1:14" ht="18.75" customHeight="1" x14ac:dyDescent="0.25">
      <c r="A466" s="4" t="str">
        <f t="shared" si="7"/>
        <v>120304M174</v>
      </c>
      <c r="B466" s="4">
        <v>1203</v>
      </c>
      <c r="C466" s="4" t="s">
        <v>892</v>
      </c>
      <c r="D466" s="4" t="s">
        <v>893</v>
      </c>
      <c r="E466" s="5">
        <v>3210</v>
      </c>
      <c r="F466" s="5">
        <v>19531693.728</v>
      </c>
      <c r="G466" s="5">
        <v>20379357.764014699</v>
      </c>
      <c r="H466" s="6">
        <v>-4.1594246778056898E-2</v>
      </c>
      <c r="I466" s="5">
        <v>-847664.03601473896</v>
      </c>
      <c r="J466" s="5">
        <v>6084.6397906542097</v>
      </c>
      <c r="K466" s="5">
        <v>6348.7095838052101</v>
      </c>
      <c r="L466" s="5">
        <v>5878.5</v>
      </c>
      <c r="M466" s="55" t="s">
        <v>4291</v>
      </c>
      <c r="N466" s="60" t="s">
        <v>4286</v>
      </c>
    </row>
    <row r="467" spans="1:14" ht="18.75" customHeight="1" x14ac:dyDescent="0.25">
      <c r="A467" s="4" t="str">
        <f t="shared" si="7"/>
        <v>120404M17T</v>
      </c>
      <c r="B467" s="4">
        <v>1204</v>
      </c>
      <c r="C467" s="4" t="s">
        <v>894</v>
      </c>
      <c r="D467" s="4" t="s">
        <v>895</v>
      </c>
      <c r="E467" s="5">
        <v>5515.06</v>
      </c>
      <c r="F467" s="5">
        <v>2897061.0180000002</v>
      </c>
      <c r="G467" s="5">
        <v>2494427.3779872302</v>
      </c>
      <c r="H467" s="6">
        <v>0.161413254026123</v>
      </c>
      <c r="I467" s="5">
        <v>402633.64001276903</v>
      </c>
      <c r="J467" s="5">
        <v>525.29999999999995</v>
      </c>
      <c r="K467" s="5">
        <v>452.29378791658303</v>
      </c>
      <c r="L467" s="5">
        <v>525.29999999999995</v>
      </c>
      <c r="M467" s="55" t="s">
        <v>4289</v>
      </c>
      <c r="N467" s="60" t="s">
        <v>4286</v>
      </c>
    </row>
    <row r="468" spans="1:14" ht="18.75" customHeight="1" x14ac:dyDescent="0.25">
      <c r="A468" s="4" t="str">
        <f t="shared" si="7"/>
        <v>120504M181</v>
      </c>
      <c r="B468" s="4">
        <v>1205</v>
      </c>
      <c r="C468" s="4" t="s">
        <v>896</v>
      </c>
      <c r="D468" s="4" t="s">
        <v>897</v>
      </c>
      <c r="E468" s="5">
        <v>7487.43</v>
      </c>
      <c r="F468" s="5">
        <v>17153363.941799998</v>
      </c>
      <c r="G468" s="5">
        <v>17533235.055370402</v>
      </c>
      <c r="H468" s="6">
        <v>-2.1665774306380101E-2</v>
      </c>
      <c r="I468" s="5">
        <v>-379871.113570366</v>
      </c>
      <c r="J468" s="5">
        <v>2290.9548325393398</v>
      </c>
      <c r="K468" s="5">
        <v>2341.6893453922598</v>
      </c>
      <c r="L468" s="5">
        <v>2265.96</v>
      </c>
      <c r="M468" s="55" t="s">
        <v>4291</v>
      </c>
      <c r="N468" s="60" t="s">
        <v>4286</v>
      </c>
    </row>
    <row r="469" spans="1:14" ht="18.75" customHeight="1" x14ac:dyDescent="0.25">
      <c r="A469" s="4" t="str">
        <f t="shared" si="7"/>
        <v>120604M182</v>
      </c>
      <c r="B469" s="4">
        <v>1206</v>
      </c>
      <c r="C469" s="4" t="s">
        <v>898</v>
      </c>
      <c r="D469" s="4" t="s">
        <v>899</v>
      </c>
      <c r="E469" s="5">
        <v>9502.26</v>
      </c>
      <c r="F469" s="5">
        <v>26092362.300000001</v>
      </c>
      <c r="G469" s="5">
        <v>23272489.456469901</v>
      </c>
      <c r="H469" s="6">
        <v>0.121167649417332</v>
      </c>
      <c r="I469" s="5">
        <v>2819872.8435300998</v>
      </c>
      <c r="J469" s="5">
        <v>2745.9112148057402</v>
      </c>
      <c r="K469" s="5">
        <v>2449.1530916297702</v>
      </c>
      <c r="L469" s="5">
        <v>2720.35</v>
      </c>
      <c r="M469" s="55" t="s">
        <v>4291</v>
      </c>
      <c r="N469" s="60" t="s">
        <v>4286</v>
      </c>
    </row>
    <row r="470" spans="1:14" ht="18.75" customHeight="1" x14ac:dyDescent="0.25">
      <c r="A470" s="4" t="str">
        <f t="shared" si="7"/>
        <v>120704M183</v>
      </c>
      <c r="B470" s="4">
        <v>1207</v>
      </c>
      <c r="C470" s="4" t="s">
        <v>900</v>
      </c>
      <c r="D470" s="4" t="s">
        <v>901</v>
      </c>
      <c r="E470" s="5">
        <v>5893.13</v>
      </c>
      <c r="F470" s="5">
        <v>19243111.489500001</v>
      </c>
      <c r="G470" s="5">
        <v>18381817.021353599</v>
      </c>
      <c r="H470" s="6">
        <v>4.68557851025189E-2</v>
      </c>
      <c r="I470" s="5">
        <v>861294.46814636898</v>
      </c>
      <c r="J470" s="5">
        <v>3265.3465118705999</v>
      </c>
      <c r="K470" s="5">
        <v>3119.1942179035</v>
      </c>
      <c r="L470" s="5">
        <v>3203.96</v>
      </c>
      <c r="M470" s="55" t="s">
        <v>4291</v>
      </c>
      <c r="N470" s="60" t="s">
        <v>4286</v>
      </c>
    </row>
    <row r="471" spans="1:14" ht="18.75" customHeight="1" x14ac:dyDescent="0.25">
      <c r="A471" s="4" t="str">
        <f t="shared" si="7"/>
        <v>120804M184</v>
      </c>
      <c r="B471" s="4">
        <v>1208</v>
      </c>
      <c r="C471" s="4" t="s">
        <v>902</v>
      </c>
      <c r="D471" s="4" t="s">
        <v>903</v>
      </c>
      <c r="E471" s="5">
        <v>207.02</v>
      </c>
      <c r="F471" s="5">
        <v>1210990.4808</v>
      </c>
      <c r="G471" s="5">
        <v>1345642.2161041</v>
      </c>
      <c r="H471" s="6">
        <v>-0.100065034890139</v>
      </c>
      <c r="I471" s="5">
        <v>-134651.73530410099</v>
      </c>
      <c r="J471" s="5">
        <v>5849.6303777412804</v>
      </c>
      <c r="K471" s="5">
        <v>6500.0590092942703</v>
      </c>
      <c r="L471" s="5">
        <v>5425.28</v>
      </c>
      <c r="M471" s="55" t="s">
        <v>4285</v>
      </c>
      <c r="N471" s="60" t="s">
        <v>4287</v>
      </c>
    </row>
    <row r="472" spans="1:14" ht="18.75" customHeight="1" x14ac:dyDescent="0.25">
      <c r="A472" s="4" t="str">
        <f t="shared" si="7"/>
        <v>120904M191</v>
      </c>
      <c r="B472" s="4">
        <v>1209</v>
      </c>
      <c r="C472" s="4" t="s">
        <v>904</v>
      </c>
      <c r="D472" s="4" t="s">
        <v>905</v>
      </c>
      <c r="E472" s="5">
        <v>747.74</v>
      </c>
      <c r="F472" s="5">
        <v>2210238.1601999998</v>
      </c>
      <c r="G472" s="5">
        <v>2206952.7497739298</v>
      </c>
      <c r="H472" s="6">
        <v>1.4886636908750799E-3</v>
      </c>
      <c r="I472" s="5">
        <v>3285.4104260653298</v>
      </c>
      <c r="J472" s="5">
        <v>2955.89129938214</v>
      </c>
      <c r="K472" s="5">
        <v>2951.4975122020101</v>
      </c>
      <c r="L472" s="5">
        <v>2900.12</v>
      </c>
      <c r="M472" s="55" t="s">
        <v>4291</v>
      </c>
      <c r="N472" s="60" t="s">
        <v>4286</v>
      </c>
    </row>
    <row r="473" spans="1:14" ht="18.75" customHeight="1" x14ac:dyDescent="0.25">
      <c r="A473" s="4" t="str">
        <f t="shared" si="7"/>
        <v>121004M192</v>
      </c>
      <c r="B473" s="4">
        <v>1210</v>
      </c>
      <c r="C473" s="4" t="s">
        <v>906</v>
      </c>
      <c r="D473" s="4" t="s">
        <v>907</v>
      </c>
      <c r="E473" s="5">
        <v>2314.7199999999998</v>
      </c>
      <c r="F473" s="5">
        <v>15414904.602399999</v>
      </c>
      <c r="G473" s="5">
        <v>14246990.442526801</v>
      </c>
      <c r="H473" s="6">
        <v>8.1976201541271707E-2</v>
      </c>
      <c r="I473" s="5">
        <v>1167914.1598731501</v>
      </c>
      <c r="J473" s="5">
        <v>6659.5115618303698</v>
      </c>
      <c r="K473" s="5">
        <v>6154.9519780046203</v>
      </c>
      <c r="L473" s="5">
        <v>6599.83</v>
      </c>
      <c r="M473" s="55" t="s">
        <v>4291</v>
      </c>
      <c r="N473" s="60" t="s">
        <v>4286</v>
      </c>
    </row>
    <row r="474" spans="1:14" ht="18.75" customHeight="1" x14ac:dyDescent="0.25">
      <c r="A474" s="4" t="str">
        <f t="shared" si="7"/>
        <v>121104M193</v>
      </c>
      <c r="B474" s="4">
        <v>1211</v>
      </c>
      <c r="C474" s="4" t="s">
        <v>908</v>
      </c>
      <c r="D474" s="4" t="s">
        <v>909</v>
      </c>
      <c r="E474" s="5">
        <v>1095.07</v>
      </c>
      <c r="F474" s="5">
        <v>10553040.828400001</v>
      </c>
      <c r="G474" s="5">
        <v>12334644.350746401</v>
      </c>
      <c r="H474" s="6">
        <v>-0.14443898597194699</v>
      </c>
      <c r="I474" s="5">
        <v>-1781603.52234641</v>
      </c>
      <c r="J474" s="5">
        <v>9636.8641533417904</v>
      </c>
      <c r="K474" s="5">
        <v>11263.7953288341</v>
      </c>
      <c r="L474" s="5">
        <v>9622.56</v>
      </c>
      <c r="M474" s="55" t="s">
        <v>4291</v>
      </c>
      <c r="N474" s="60" t="s">
        <v>4286</v>
      </c>
    </row>
    <row r="475" spans="1:14" ht="18.75" customHeight="1" x14ac:dyDescent="0.25">
      <c r="A475" s="4" t="str">
        <f t="shared" si="7"/>
        <v>121204M194</v>
      </c>
      <c r="B475" s="4">
        <v>1212</v>
      </c>
      <c r="C475" s="4" t="s">
        <v>910</v>
      </c>
      <c r="D475" s="4" t="s">
        <v>911</v>
      </c>
      <c r="E475" s="5">
        <v>251.51</v>
      </c>
      <c r="F475" s="5">
        <v>4630368.8618000001</v>
      </c>
      <c r="G475" s="5">
        <v>4441562.6151302401</v>
      </c>
      <c r="H475" s="6">
        <v>4.2508968808993901E-2</v>
      </c>
      <c r="I475" s="5">
        <v>188806.24666976501</v>
      </c>
      <c r="J475" s="5">
        <v>18410.277371873901</v>
      </c>
      <c r="K475" s="5">
        <v>17659.586557712399</v>
      </c>
      <c r="L475" s="5">
        <v>17027.09</v>
      </c>
      <c r="M475" s="55" t="s">
        <v>4289</v>
      </c>
      <c r="N475" s="61" t="s">
        <v>4332</v>
      </c>
    </row>
    <row r="476" spans="1:14" ht="18.75" customHeight="1" x14ac:dyDescent="0.25">
      <c r="A476" s="4" t="str">
        <f t="shared" si="7"/>
        <v>121304M19T</v>
      </c>
      <c r="B476" s="4">
        <v>1213</v>
      </c>
      <c r="C476" s="4" t="s">
        <v>912</v>
      </c>
      <c r="D476" s="4" t="s">
        <v>913</v>
      </c>
      <c r="E476" s="5">
        <v>194.56</v>
      </c>
      <c r="F476" s="5">
        <v>100311.2448</v>
      </c>
      <c r="G476" s="5">
        <v>114749.47553755299</v>
      </c>
      <c r="H476" s="6">
        <v>-0.125823936622943</v>
      </c>
      <c r="I476" s="5">
        <v>-14438.230737553</v>
      </c>
      <c r="J476" s="5">
        <v>515.58000000000004</v>
      </c>
      <c r="K476" s="5">
        <v>589.78965634021904</v>
      </c>
      <c r="L476" s="5">
        <v>515.58000000000004</v>
      </c>
      <c r="M476" s="55" t="s">
        <v>4285</v>
      </c>
      <c r="N476" s="60" t="s">
        <v>4286</v>
      </c>
    </row>
    <row r="477" spans="1:14" ht="18.75" customHeight="1" x14ac:dyDescent="0.25">
      <c r="A477" s="4" t="str">
        <f t="shared" si="7"/>
        <v>121404M201</v>
      </c>
      <c r="B477" s="4">
        <v>1214</v>
      </c>
      <c r="C477" s="4" t="s">
        <v>914</v>
      </c>
      <c r="D477" s="4" t="s">
        <v>915</v>
      </c>
      <c r="E477" s="5">
        <v>15295.39</v>
      </c>
      <c r="F477" s="5">
        <v>28674986.060899999</v>
      </c>
      <c r="G477" s="5">
        <v>27051424.949394401</v>
      </c>
      <c r="H477" s="6">
        <v>6.0017581866495903E-2</v>
      </c>
      <c r="I477" s="5">
        <v>1623561.11150565</v>
      </c>
      <c r="J477" s="5">
        <v>1874.74697022436</v>
      </c>
      <c r="K477" s="5">
        <v>1768.59988201637</v>
      </c>
      <c r="L477" s="5">
        <v>1838.97</v>
      </c>
      <c r="M477" s="55" t="s">
        <v>4291</v>
      </c>
      <c r="N477" s="60" t="s">
        <v>4287</v>
      </c>
    </row>
    <row r="478" spans="1:14" ht="18.75" customHeight="1" x14ac:dyDescent="0.25">
      <c r="A478" s="4" t="str">
        <f t="shared" si="7"/>
        <v>121504M202</v>
      </c>
      <c r="B478" s="4">
        <v>1215</v>
      </c>
      <c r="C478" s="4" t="s">
        <v>916</v>
      </c>
      <c r="D478" s="4" t="s">
        <v>917</v>
      </c>
      <c r="E478" s="5">
        <v>25130.34</v>
      </c>
      <c r="F478" s="5">
        <v>82892664.883200005</v>
      </c>
      <c r="G478" s="5">
        <v>83345224.259635001</v>
      </c>
      <c r="H478" s="6">
        <v>-5.4299377133492097E-3</v>
      </c>
      <c r="I478" s="5">
        <v>-452559.376434937</v>
      </c>
      <c r="J478" s="5">
        <v>3298.50948627038</v>
      </c>
      <c r="K478" s="5">
        <v>3316.5179722850899</v>
      </c>
      <c r="L478" s="5">
        <v>3254.23</v>
      </c>
      <c r="M478" s="55" t="s">
        <v>4291</v>
      </c>
      <c r="N478" s="60" t="s">
        <v>4287</v>
      </c>
    </row>
    <row r="479" spans="1:14" ht="18.75" customHeight="1" x14ac:dyDescent="0.25">
      <c r="A479" s="4" t="str">
        <f t="shared" si="7"/>
        <v>121604M203</v>
      </c>
      <c r="B479" s="4">
        <v>1216</v>
      </c>
      <c r="C479" s="4" t="s">
        <v>918</v>
      </c>
      <c r="D479" s="4" t="s">
        <v>919</v>
      </c>
      <c r="E479" s="5">
        <v>28743.99</v>
      </c>
      <c r="F479" s="5">
        <v>139406028.61590001</v>
      </c>
      <c r="G479" s="5">
        <v>133475602.44017</v>
      </c>
      <c r="H479" s="6">
        <v>4.4430787854196102E-2</v>
      </c>
      <c r="I479" s="5">
        <v>5930426.1757302098</v>
      </c>
      <c r="J479" s="5">
        <v>4849.9191871378998</v>
      </c>
      <c r="K479" s="5">
        <v>4643.6003644646999</v>
      </c>
      <c r="L479" s="5">
        <v>4797.53</v>
      </c>
      <c r="M479" s="55" t="s">
        <v>4291</v>
      </c>
      <c r="N479" s="60" t="s">
        <v>4287</v>
      </c>
    </row>
    <row r="480" spans="1:14" ht="18.75" customHeight="1" x14ac:dyDescent="0.25">
      <c r="A480" s="4" t="str">
        <f t="shared" si="7"/>
        <v>121704M204</v>
      </c>
      <c r="B480" s="4">
        <v>1217</v>
      </c>
      <c r="C480" s="4" t="s">
        <v>920</v>
      </c>
      <c r="D480" s="4" t="s">
        <v>921</v>
      </c>
      <c r="E480" s="5">
        <v>5221.01</v>
      </c>
      <c r="F480" s="5">
        <v>35992261.573700003</v>
      </c>
      <c r="G480" s="5">
        <v>39065872.617643699</v>
      </c>
      <c r="H480" s="6">
        <v>-7.8677649774436906E-2</v>
      </c>
      <c r="I480" s="5">
        <v>-3073611.04394374</v>
      </c>
      <c r="J480" s="5">
        <v>6893.7354216329804</v>
      </c>
      <c r="K480" s="5">
        <v>7482.4358922208003</v>
      </c>
      <c r="L480" s="5">
        <v>6591.65</v>
      </c>
      <c r="M480" s="55" t="s">
        <v>4291</v>
      </c>
      <c r="N480" s="60" t="s">
        <v>4286</v>
      </c>
    </row>
    <row r="481" spans="1:14" ht="18.75" customHeight="1" x14ac:dyDescent="0.25">
      <c r="A481" s="4" t="str">
        <f t="shared" si="7"/>
        <v>121804M20T</v>
      </c>
      <c r="B481" s="4">
        <v>1218</v>
      </c>
      <c r="C481" s="4" t="s">
        <v>922</v>
      </c>
      <c r="D481" s="4" t="s">
        <v>923</v>
      </c>
      <c r="E481" s="5">
        <v>2356.4699999999998</v>
      </c>
      <c r="F481" s="5">
        <v>1370122.3521</v>
      </c>
      <c r="G481" s="5">
        <v>1626487.89060614</v>
      </c>
      <c r="H481" s="6">
        <v>-0.157619088335544</v>
      </c>
      <c r="I481" s="5">
        <v>-256365.53850614201</v>
      </c>
      <c r="J481" s="5">
        <v>581.42999999999995</v>
      </c>
      <c r="K481" s="5">
        <v>690.22219277399802</v>
      </c>
      <c r="L481" s="5">
        <v>581.42999999999995</v>
      </c>
      <c r="M481" s="55" t="s">
        <v>4285</v>
      </c>
      <c r="N481" s="60" t="s">
        <v>4286</v>
      </c>
    </row>
    <row r="482" spans="1:14" ht="18.75" customHeight="1" x14ac:dyDescent="0.25">
      <c r="A482" s="4" t="str">
        <f t="shared" si="7"/>
        <v>121904M211</v>
      </c>
      <c r="B482" s="4">
        <v>1219</v>
      </c>
      <c r="C482" s="4" t="s">
        <v>924</v>
      </c>
      <c r="D482" s="4" t="s">
        <v>925</v>
      </c>
      <c r="E482" s="5">
        <v>6115.8</v>
      </c>
      <c r="F482" s="5">
        <v>4814418.9179999996</v>
      </c>
      <c r="G482" s="5">
        <v>4423939.3222503401</v>
      </c>
      <c r="H482" s="6">
        <v>8.8265133697862805E-2</v>
      </c>
      <c r="I482" s="5">
        <v>390479.595749659</v>
      </c>
      <c r="J482" s="5">
        <v>787.21</v>
      </c>
      <c r="K482" s="5">
        <v>723.36232745517202</v>
      </c>
      <c r="L482" s="5">
        <v>787.21</v>
      </c>
      <c r="M482" s="55" t="s">
        <v>4288</v>
      </c>
      <c r="N482" s="60" t="s">
        <v>4287</v>
      </c>
    </row>
    <row r="483" spans="1:14" ht="18.75" customHeight="1" x14ac:dyDescent="0.25">
      <c r="A483" s="4" t="str">
        <f t="shared" si="7"/>
        <v>122004M212</v>
      </c>
      <c r="B483" s="4">
        <v>1220</v>
      </c>
      <c r="C483" s="4" t="s">
        <v>926</v>
      </c>
      <c r="D483" s="4" t="s">
        <v>927</v>
      </c>
      <c r="E483" s="5">
        <v>166.22</v>
      </c>
      <c r="F483" s="5">
        <v>428871.15840000001</v>
      </c>
      <c r="G483" s="5">
        <v>514395.49521475303</v>
      </c>
      <c r="H483" s="6">
        <v>-0.16626183084874699</v>
      </c>
      <c r="I483" s="5">
        <v>-85524.336814752707</v>
      </c>
      <c r="J483" s="5">
        <v>2580.1417302370401</v>
      </c>
      <c r="K483" s="5">
        <v>3094.66667798552</v>
      </c>
      <c r="L483" s="5">
        <v>2532.6</v>
      </c>
      <c r="M483" s="55" t="s">
        <v>4285</v>
      </c>
      <c r="N483" s="60" t="s">
        <v>4286</v>
      </c>
    </row>
    <row r="484" spans="1:14" ht="18.75" customHeight="1" x14ac:dyDescent="0.25">
      <c r="A484" s="4" t="str">
        <f t="shared" si="7"/>
        <v>122304M22Z</v>
      </c>
      <c r="B484" s="4">
        <v>1223</v>
      </c>
      <c r="C484" s="4" t="s">
        <v>928</v>
      </c>
      <c r="D484" s="4" t="s">
        <v>929</v>
      </c>
      <c r="E484" s="5">
        <v>49194.98</v>
      </c>
      <c r="F484" s="5">
        <v>32441137.611200001</v>
      </c>
      <c r="G484" s="5">
        <v>30455277.9719784</v>
      </c>
      <c r="H484" s="6">
        <v>6.5205763055216304E-2</v>
      </c>
      <c r="I484" s="5">
        <v>1985859.63922157</v>
      </c>
      <c r="J484" s="5">
        <v>659.44</v>
      </c>
      <c r="K484" s="5">
        <v>619.07288044386701</v>
      </c>
      <c r="L484" s="5">
        <v>659.44</v>
      </c>
      <c r="M484" s="55" t="s">
        <v>4291</v>
      </c>
      <c r="N484" s="60" t="s">
        <v>4286</v>
      </c>
    </row>
    <row r="485" spans="1:14" ht="18.75" customHeight="1" x14ac:dyDescent="0.25">
      <c r="A485" s="4" t="str">
        <f t="shared" si="7"/>
        <v>122404M23T</v>
      </c>
      <c r="B485" s="4">
        <v>1224</v>
      </c>
      <c r="C485" s="4" t="s">
        <v>930</v>
      </c>
      <c r="D485" s="4" t="s">
        <v>931</v>
      </c>
      <c r="E485" s="5">
        <v>2299.0100000000002</v>
      </c>
      <c r="F485" s="5">
        <v>1265145.203</v>
      </c>
      <c r="G485" s="5">
        <v>1597248.5526860701</v>
      </c>
      <c r="H485" s="6">
        <v>-0.20792214782575899</v>
      </c>
      <c r="I485" s="5">
        <v>-332103.34968607302</v>
      </c>
      <c r="J485" s="5">
        <v>550.29999999999995</v>
      </c>
      <c r="K485" s="5">
        <v>694.754939163411</v>
      </c>
      <c r="L485" s="5">
        <v>550.29999999999995</v>
      </c>
      <c r="M485" s="55" t="s">
        <v>4291</v>
      </c>
      <c r="N485" s="60" t="s">
        <v>4286</v>
      </c>
    </row>
    <row r="486" spans="1:14" ht="18.75" customHeight="1" x14ac:dyDescent="0.25">
      <c r="A486" s="4" t="str">
        <f t="shared" si="7"/>
        <v>122504M23Z</v>
      </c>
      <c r="B486" s="4">
        <v>1225</v>
      </c>
      <c r="C486" s="4" t="s">
        <v>932</v>
      </c>
      <c r="D486" s="4" t="s">
        <v>933</v>
      </c>
      <c r="E486" s="5">
        <v>5941.87</v>
      </c>
      <c r="F486" s="5">
        <v>12304966.6039</v>
      </c>
      <c r="G486" s="5">
        <v>10729224.3569552</v>
      </c>
      <c r="H486" s="6">
        <v>0.14686450711819801</v>
      </c>
      <c r="I486" s="5">
        <v>1575742.24694479</v>
      </c>
      <c r="J486" s="5">
        <v>2070.89125206374</v>
      </c>
      <c r="K486" s="5">
        <v>1805.69826619485</v>
      </c>
      <c r="L486" s="5">
        <v>1786.97</v>
      </c>
      <c r="M486" s="55" t="s">
        <v>4291</v>
      </c>
      <c r="N486" s="60" t="s">
        <v>4286</v>
      </c>
    </row>
    <row r="487" spans="1:14" ht="18.75" customHeight="1" x14ac:dyDescent="0.25">
      <c r="A487" s="4" t="str">
        <f t="shared" si="7"/>
        <v>122604M24E</v>
      </c>
      <c r="B487" s="4">
        <v>1226</v>
      </c>
      <c r="C487" s="4" t="s">
        <v>934</v>
      </c>
      <c r="D487" s="4" t="s">
        <v>935</v>
      </c>
      <c r="E487" s="5">
        <v>11307.77</v>
      </c>
      <c r="F487" s="5">
        <v>8779013.3948999997</v>
      </c>
      <c r="G487" s="5">
        <v>8366957.4136928096</v>
      </c>
      <c r="H487" s="6">
        <v>4.9248007469578699E-2</v>
      </c>
      <c r="I487" s="5">
        <v>412055.98120719101</v>
      </c>
      <c r="J487" s="5">
        <v>776.37</v>
      </c>
      <c r="K487" s="5">
        <v>739.92992550191695</v>
      </c>
      <c r="L487" s="5">
        <v>776.37</v>
      </c>
      <c r="M487" s="55" t="s">
        <v>4291</v>
      </c>
      <c r="N487" s="60" t="s">
        <v>4286</v>
      </c>
    </row>
    <row r="488" spans="1:14" ht="18.75" customHeight="1" x14ac:dyDescent="0.25">
      <c r="A488" s="4" t="str">
        <f t="shared" si="7"/>
        <v>122704M251</v>
      </c>
      <c r="B488" s="4">
        <v>1227</v>
      </c>
      <c r="C488" s="4" t="s">
        <v>936</v>
      </c>
      <c r="D488" s="4" t="s">
        <v>937</v>
      </c>
      <c r="E488" s="5">
        <v>4271.29</v>
      </c>
      <c r="F488" s="5">
        <v>6819254.7872000001</v>
      </c>
      <c r="G488" s="5">
        <v>6777118.5931297401</v>
      </c>
      <c r="H488" s="6">
        <v>6.2174202046532097E-3</v>
      </c>
      <c r="I488" s="5">
        <v>42136.194070255398</v>
      </c>
      <c r="J488" s="5">
        <v>1596.5328477345299</v>
      </c>
      <c r="K488" s="5">
        <v>1586.66786688091</v>
      </c>
      <c r="L488" s="5">
        <v>1574.78</v>
      </c>
      <c r="M488" s="55" t="s">
        <v>4291</v>
      </c>
      <c r="N488" s="60" t="s">
        <v>4286</v>
      </c>
    </row>
    <row r="489" spans="1:14" ht="18.75" customHeight="1" x14ac:dyDescent="0.25">
      <c r="A489" s="4" t="str">
        <f t="shared" si="7"/>
        <v>122804M252</v>
      </c>
      <c r="B489" s="4">
        <v>1228</v>
      </c>
      <c r="C489" s="4" t="s">
        <v>938</v>
      </c>
      <c r="D489" s="4" t="s">
        <v>939</v>
      </c>
      <c r="E489" s="5">
        <v>3103.22</v>
      </c>
      <c r="F489" s="5">
        <v>8304035.6490000002</v>
      </c>
      <c r="G489" s="5">
        <v>8060689.9912655205</v>
      </c>
      <c r="H489" s="6">
        <v>3.0189184548490299E-2</v>
      </c>
      <c r="I489" s="5">
        <v>243345.65773448299</v>
      </c>
      <c r="J489" s="5">
        <v>2675.9416506080802</v>
      </c>
      <c r="K489" s="5">
        <v>2597.5245039879601</v>
      </c>
      <c r="L489" s="5">
        <v>2649.04</v>
      </c>
      <c r="M489" s="55" t="s">
        <v>4291</v>
      </c>
      <c r="N489" s="60" t="s">
        <v>4286</v>
      </c>
    </row>
    <row r="490" spans="1:14" ht="18.75" customHeight="1" x14ac:dyDescent="0.25">
      <c r="A490" s="4" t="str">
        <f t="shared" si="7"/>
        <v>122904M253</v>
      </c>
      <c r="B490" s="4">
        <v>1229</v>
      </c>
      <c r="C490" s="4" t="s">
        <v>940</v>
      </c>
      <c r="D490" s="4" t="s">
        <v>941</v>
      </c>
      <c r="E490" s="5">
        <v>3855.66</v>
      </c>
      <c r="F490" s="5">
        <v>16891777.459399998</v>
      </c>
      <c r="G490" s="5">
        <v>16247086.1012394</v>
      </c>
      <c r="H490" s="6">
        <v>3.9680429717882798E-2</v>
      </c>
      <c r="I490" s="5">
        <v>644691.35816061904</v>
      </c>
      <c r="J490" s="5">
        <v>4381.0339758692398</v>
      </c>
      <c r="K490" s="5">
        <v>4213.8274902972198</v>
      </c>
      <c r="L490" s="5">
        <v>4344.01</v>
      </c>
      <c r="M490" s="55" t="s">
        <v>4291</v>
      </c>
      <c r="N490" s="60" t="s">
        <v>4286</v>
      </c>
    </row>
    <row r="491" spans="1:14" ht="18.75" customHeight="1" x14ac:dyDescent="0.25">
      <c r="A491" s="4" t="str">
        <f t="shared" si="7"/>
        <v>123004M254</v>
      </c>
      <c r="B491" s="4">
        <v>1230</v>
      </c>
      <c r="C491" s="4" t="s">
        <v>942</v>
      </c>
      <c r="D491" s="4" t="s">
        <v>943</v>
      </c>
      <c r="E491" s="5">
        <v>747.92</v>
      </c>
      <c r="F491" s="5">
        <v>6137063.6458000001</v>
      </c>
      <c r="G491" s="5">
        <v>7256342.1043995703</v>
      </c>
      <c r="H491" s="6">
        <v>-0.154248303414601</v>
      </c>
      <c r="I491" s="5">
        <v>-1119278.45859957</v>
      </c>
      <c r="J491" s="5">
        <v>8205.5081369665204</v>
      </c>
      <c r="K491" s="5">
        <v>9702.0297684238594</v>
      </c>
      <c r="L491" s="5">
        <v>8199.58</v>
      </c>
      <c r="M491" s="55" t="s">
        <v>4285</v>
      </c>
      <c r="N491" s="60" t="s">
        <v>4287</v>
      </c>
    </row>
    <row r="492" spans="1:14" ht="18.75" customHeight="1" x14ac:dyDescent="0.25">
      <c r="A492" s="4" t="str">
        <f t="shared" si="7"/>
        <v>123104M25T</v>
      </c>
      <c r="B492" s="4">
        <v>1231</v>
      </c>
      <c r="C492" s="4" t="s">
        <v>944</v>
      </c>
      <c r="D492" s="4" t="s">
        <v>945</v>
      </c>
      <c r="E492" s="5">
        <v>5825.73</v>
      </c>
      <c r="F492" s="5">
        <v>3769713.3684</v>
      </c>
      <c r="G492" s="5">
        <v>3831307.00034096</v>
      </c>
      <c r="H492" s="6">
        <v>-1.6076402109118398E-2</v>
      </c>
      <c r="I492" s="5">
        <v>-61593.631940961801</v>
      </c>
      <c r="J492" s="5">
        <v>647.08000000000004</v>
      </c>
      <c r="K492" s="5">
        <v>657.65268907775703</v>
      </c>
      <c r="L492" s="5">
        <v>647.08000000000004</v>
      </c>
      <c r="M492" s="55" t="s">
        <v>4291</v>
      </c>
      <c r="N492" s="60" t="s">
        <v>4286</v>
      </c>
    </row>
    <row r="493" spans="1:14" ht="18.75" customHeight="1" x14ac:dyDescent="0.25">
      <c r="A493" s="4" t="str">
        <f t="shared" si="7"/>
        <v>123204M261</v>
      </c>
      <c r="B493" s="4">
        <v>1232</v>
      </c>
      <c r="C493" s="4" t="s">
        <v>946</v>
      </c>
      <c r="D493" s="4" t="s">
        <v>947</v>
      </c>
      <c r="E493" s="5">
        <v>321.44</v>
      </c>
      <c r="F493" s="5">
        <v>752548.27379999997</v>
      </c>
      <c r="G493" s="5">
        <v>747170.78706887597</v>
      </c>
      <c r="H493" s="6">
        <v>7.1971319331420903E-3</v>
      </c>
      <c r="I493" s="5">
        <v>5377.4867311243397</v>
      </c>
      <c r="J493" s="5">
        <v>2341.1780543802902</v>
      </c>
      <c r="K493" s="5">
        <v>2324.4486904830601</v>
      </c>
      <c r="L493" s="5">
        <v>2271.2199999999998</v>
      </c>
      <c r="M493" s="55" t="s">
        <v>4291</v>
      </c>
      <c r="N493" s="60" t="s">
        <v>4286</v>
      </c>
    </row>
    <row r="494" spans="1:14" ht="18.75" customHeight="1" x14ac:dyDescent="0.25">
      <c r="A494" s="4" t="str">
        <f t="shared" si="7"/>
        <v>123304M262</v>
      </c>
      <c r="B494" s="4">
        <v>1233</v>
      </c>
      <c r="C494" s="4" t="s">
        <v>948</v>
      </c>
      <c r="D494" s="4" t="s">
        <v>949</v>
      </c>
      <c r="E494" s="5">
        <v>308.31</v>
      </c>
      <c r="F494" s="5">
        <v>1345180.9273999999</v>
      </c>
      <c r="G494" s="5">
        <v>1360926.1607300399</v>
      </c>
      <c r="H494" s="6">
        <v>-1.1569498613793101E-2</v>
      </c>
      <c r="I494" s="5">
        <v>-15745.233330040899</v>
      </c>
      <c r="J494" s="5">
        <v>4363.0791326911203</v>
      </c>
      <c r="K494" s="5">
        <v>4414.1486190199503</v>
      </c>
      <c r="L494" s="5">
        <v>4344.6899999999996</v>
      </c>
      <c r="M494" s="55" t="s">
        <v>4285</v>
      </c>
      <c r="N494" s="60" t="s">
        <v>4290</v>
      </c>
    </row>
    <row r="495" spans="1:14" ht="18.75" customHeight="1" x14ac:dyDescent="0.25">
      <c r="A495" s="4" t="str">
        <f t="shared" si="7"/>
        <v>123404M263</v>
      </c>
      <c r="B495" s="4">
        <v>1234</v>
      </c>
      <c r="C495" s="4" t="s">
        <v>950</v>
      </c>
      <c r="D495" s="4" t="s">
        <v>951</v>
      </c>
      <c r="E495" s="5">
        <v>215.07</v>
      </c>
      <c r="F495" s="5">
        <v>1242634.5926999999</v>
      </c>
      <c r="G495" s="5">
        <v>1364938.8984835099</v>
      </c>
      <c r="H495" s="6">
        <v>-8.9604234973007305E-2</v>
      </c>
      <c r="I495" s="5">
        <v>-122304.305783515</v>
      </c>
      <c r="J495" s="5">
        <v>5777.8146310503598</v>
      </c>
      <c r="K495" s="5">
        <v>6346.4867182011203</v>
      </c>
      <c r="L495" s="5">
        <v>5756.55</v>
      </c>
      <c r="M495" s="55" t="s">
        <v>4291</v>
      </c>
      <c r="N495" s="60" t="s">
        <v>4290</v>
      </c>
    </row>
    <row r="496" spans="1:14" ht="18.75" customHeight="1" x14ac:dyDescent="0.25">
      <c r="A496" s="4" t="str">
        <f t="shared" si="7"/>
        <v>123504M264</v>
      </c>
      <c r="B496" s="4">
        <v>1235</v>
      </c>
      <c r="C496" s="4" t="s">
        <v>952</v>
      </c>
      <c r="D496" s="4" t="s">
        <v>953</v>
      </c>
      <c r="E496" s="5">
        <v>60.36</v>
      </c>
      <c r="F496" s="5">
        <v>471344.3124</v>
      </c>
      <c r="G496" s="5">
        <v>552215.88737587805</v>
      </c>
      <c r="H496" s="6">
        <v>-0.14644920007676501</v>
      </c>
      <c r="I496" s="5">
        <v>-80871.574975878306</v>
      </c>
      <c r="J496" s="5">
        <v>7808.8852286282299</v>
      </c>
      <c r="K496" s="5">
        <v>9148.7058876056708</v>
      </c>
      <c r="L496" s="5">
        <v>7634.09</v>
      </c>
      <c r="M496" s="55" t="s">
        <v>4289</v>
      </c>
      <c r="N496" s="62" t="s">
        <v>4333</v>
      </c>
    </row>
    <row r="497" spans="1:14" ht="18.75" customHeight="1" x14ac:dyDescent="0.25">
      <c r="A497" s="4" t="str">
        <f t="shared" si="7"/>
        <v>123604M26T</v>
      </c>
      <c r="B497" s="4">
        <v>1236</v>
      </c>
      <c r="C497" s="4" t="s">
        <v>954</v>
      </c>
      <c r="D497" s="4" t="s">
        <v>955</v>
      </c>
      <c r="E497" s="5">
        <v>2321.87</v>
      </c>
      <c r="F497" s="5">
        <v>1684818.5281</v>
      </c>
      <c r="G497" s="5">
        <v>1523890.8781246301</v>
      </c>
      <c r="H497" s="6">
        <v>0.10560313227507</v>
      </c>
      <c r="I497" s="5">
        <v>160927.649975368</v>
      </c>
      <c r="J497" s="5">
        <v>725.63</v>
      </c>
      <c r="K497" s="5">
        <v>656.32049947870996</v>
      </c>
      <c r="L497" s="5">
        <v>725.63</v>
      </c>
      <c r="M497" s="55" t="s">
        <v>4288</v>
      </c>
      <c r="N497" s="60" t="s">
        <v>4287</v>
      </c>
    </row>
    <row r="498" spans="1:14" ht="18.75" customHeight="1" x14ac:dyDescent="0.25">
      <c r="A498" s="4" t="str">
        <f t="shared" si="7"/>
        <v>123704M02T</v>
      </c>
      <c r="B498" s="4">
        <v>1237</v>
      </c>
      <c r="C498" s="4" t="s">
        <v>956</v>
      </c>
      <c r="D498" s="4" t="s">
        <v>957</v>
      </c>
      <c r="E498" s="5">
        <v>24972.560000000001</v>
      </c>
      <c r="F498" s="5">
        <v>15279960.2872</v>
      </c>
      <c r="G498" s="5">
        <v>15320825.005100301</v>
      </c>
      <c r="H498" s="6">
        <v>-2.6672661483119202E-3</v>
      </c>
      <c r="I498" s="5">
        <v>-40864.7179003153</v>
      </c>
      <c r="J498" s="5">
        <v>611.87</v>
      </c>
      <c r="K498" s="5">
        <v>613.506384811982</v>
      </c>
      <c r="L498" s="5">
        <v>611.87</v>
      </c>
      <c r="M498" s="55" t="s">
        <v>4291</v>
      </c>
      <c r="N498" s="60" t="s">
        <v>4286</v>
      </c>
    </row>
    <row r="499" spans="1:14" ht="18.75" customHeight="1" x14ac:dyDescent="0.25">
      <c r="A499" s="4" t="str">
        <f t="shared" si="7"/>
        <v>123804M03T</v>
      </c>
      <c r="B499" s="4">
        <v>1238</v>
      </c>
      <c r="C499" s="4" t="s">
        <v>958</v>
      </c>
      <c r="D499" s="4" t="s">
        <v>959</v>
      </c>
      <c r="E499" s="5">
        <v>15172.74</v>
      </c>
      <c r="F499" s="5">
        <v>8600060.7594000008</v>
      </c>
      <c r="G499" s="5">
        <v>9673396.9842498899</v>
      </c>
      <c r="H499" s="6">
        <v>-0.110957528838885</v>
      </c>
      <c r="I499" s="5">
        <v>-1073336.22484989</v>
      </c>
      <c r="J499" s="5">
        <v>566.80999999999995</v>
      </c>
      <c r="K499" s="5">
        <v>637.551093886133</v>
      </c>
      <c r="L499" s="5">
        <v>566.80999999999995</v>
      </c>
      <c r="M499" s="55" t="s">
        <v>4291</v>
      </c>
      <c r="N499" s="60" t="s">
        <v>4292</v>
      </c>
    </row>
    <row r="500" spans="1:14" ht="18.75" customHeight="1" x14ac:dyDescent="0.25">
      <c r="A500" s="4" t="str">
        <f t="shared" si="7"/>
        <v>123904M05T</v>
      </c>
      <c r="B500" s="4">
        <v>1239</v>
      </c>
      <c r="C500" s="4" t="s">
        <v>960</v>
      </c>
      <c r="D500" s="4" t="s">
        <v>961</v>
      </c>
      <c r="E500" s="5">
        <v>22029.37</v>
      </c>
      <c r="F500" s="5">
        <v>13826293.493100001</v>
      </c>
      <c r="G500" s="5">
        <v>14825642.264577201</v>
      </c>
      <c r="H500" s="6">
        <v>-6.7406777638558402E-2</v>
      </c>
      <c r="I500" s="5">
        <v>-999348.77147716703</v>
      </c>
      <c r="J500" s="5">
        <v>627.63</v>
      </c>
      <c r="K500" s="5">
        <v>672.99438270713904</v>
      </c>
      <c r="L500" s="5">
        <v>627.63</v>
      </c>
      <c r="M500" s="55" t="s">
        <v>4291</v>
      </c>
      <c r="N500" s="60" t="s">
        <v>4286</v>
      </c>
    </row>
    <row r="501" spans="1:14" ht="18.75" customHeight="1" x14ac:dyDescent="0.25">
      <c r="A501" s="4" t="str">
        <f t="shared" si="7"/>
        <v>124004M18T</v>
      </c>
      <c r="B501" s="4">
        <v>1240</v>
      </c>
      <c r="C501" s="4" t="s">
        <v>962</v>
      </c>
      <c r="D501" s="4" t="s">
        <v>963</v>
      </c>
      <c r="E501" s="5">
        <v>22158.9</v>
      </c>
      <c r="F501" s="5">
        <v>18723827.322000001</v>
      </c>
      <c r="G501" s="5">
        <v>19439249.9306852</v>
      </c>
      <c r="H501" s="6">
        <v>-3.6802994520684397E-2</v>
      </c>
      <c r="I501" s="5">
        <v>-715422.60868522199</v>
      </c>
      <c r="J501" s="5">
        <v>844.98</v>
      </c>
      <c r="K501" s="5">
        <v>877.266016394551</v>
      </c>
      <c r="L501" s="5">
        <v>844.98</v>
      </c>
      <c r="M501" s="55" t="s">
        <v>4291</v>
      </c>
      <c r="N501" s="60" t="s">
        <v>4287</v>
      </c>
    </row>
    <row r="502" spans="1:14" ht="18.75" customHeight="1" x14ac:dyDescent="0.25">
      <c r="A502" s="4" t="str">
        <f t="shared" si="7"/>
        <v>124104M271</v>
      </c>
      <c r="B502" s="4">
        <v>1241</v>
      </c>
      <c r="C502" s="4" t="s">
        <v>964</v>
      </c>
      <c r="D502" s="4" t="s">
        <v>965</v>
      </c>
      <c r="E502" s="5">
        <v>1129.44</v>
      </c>
      <c r="F502" s="5">
        <v>1342556.9375</v>
      </c>
      <c r="G502" s="5">
        <v>1344345.5221361001</v>
      </c>
      <c r="H502" s="6">
        <v>-1.33045010129007E-3</v>
      </c>
      <c r="I502" s="5">
        <v>-1788.5846360947501</v>
      </c>
      <c r="J502" s="5">
        <v>1188.69257109718</v>
      </c>
      <c r="K502" s="5">
        <v>1190.2761741536499</v>
      </c>
      <c r="L502" s="5">
        <v>1182.76</v>
      </c>
      <c r="M502" s="55" t="s">
        <v>4291</v>
      </c>
      <c r="N502" s="60" t="s">
        <v>4286</v>
      </c>
    </row>
    <row r="503" spans="1:14" ht="18.75" customHeight="1" x14ac:dyDescent="0.25">
      <c r="A503" s="4" t="str">
        <f t="shared" si="7"/>
        <v>124204M272</v>
      </c>
      <c r="B503" s="4">
        <v>1242</v>
      </c>
      <c r="C503" s="4" t="s">
        <v>966</v>
      </c>
      <c r="D503" s="4" t="s">
        <v>967</v>
      </c>
      <c r="E503" s="5">
        <v>278.88</v>
      </c>
      <c r="F503" s="5">
        <v>704910.94339999999</v>
      </c>
      <c r="G503" s="5">
        <v>846109.89379702799</v>
      </c>
      <c r="H503" s="6">
        <v>-0.166880155204638</v>
      </c>
      <c r="I503" s="5">
        <v>-141198.95039702801</v>
      </c>
      <c r="J503" s="5">
        <v>2527.64968230063</v>
      </c>
      <c r="K503" s="5">
        <v>3033.9568767822302</v>
      </c>
      <c r="L503" s="5">
        <v>2521.9299999999998</v>
      </c>
      <c r="M503" s="55" t="s">
        <v>4285</v>
      </c>
      <c r="N503" s="60" t="s">
        <v>4287</v>
      </c>
    </row>
    <row r="504" spans="1:14" ht="18.75" customHeight="1" x14ac:dyDescent="0.25">
      <c r="A504" s="4" t="str">
        <f t="shared" si="7"/>
        <v>124304M273</v>
      </c>
      <c r="B504" s="4">
        <v>1243</v>
      </c>
      <c r="C504" s="4" t="s">
        <v>968</v>
      </c>
      <c r="D504" s="4" t="s">
        <v>969</v>
      </c>
      <c r="E504" s="5">
        <v>116.89</v>
      </c>
      <c r="F504" s="5">
        <v>465419.3052</v>
      </c>
      <c r="G504" s="5">
        <v>622535.17532752606</v>
      </c>
      <c r="H504" s="6">
        <v>-0.25238071092908898</v>
      </c>
      <c r="I504" s="5">
        <v>-157115.870127526</v>
      </c>
      <c r="J504" s="5">
        <v>3981.6862451877801</v>
      </c>
      <c r="K504" s="5">
        <v>5325.8206461418904</v>
      </c>
      <c r="L504" s="5">
        <v>3965.08</v>
      </c>
      <c r="M504" s="55" t="s">
        <v>4289</v>
      </c>
      <c r="N504" s="62" t="s">
        <v>4333</v>
      </c>
    </row>
    <row r="505" spans="1:14" ht="18.75" customHeight="1" x14ac:dyDescent="0.25">
      <c r="A505" s="4" t="str">
        <f t="shared" si="7"/>
        <v>124404M274</v>
      </c>
      <c r="B505" s="4">
        <v>1244</v>
      </c>
      <c r="C505" s="4" t="s">
        <v>970</v>
      </c>
      <c r="D505" s="4" t="s">
        <v>971</v>
      </c>
      <c r="E505" s="5">
        <v>161.77000000000001</v>
      </c>
      <c r="F505" s="5">
        <v>843706.54150000005</v>
      </c>
      <c r="G505" s="5">
        <v>891509.62493947905</v>
      </c>
      <c r="H505" s="6">
        <v>-5.3620378403344902E-2</v>
      </c>
      <c r="I505" s="5">
        <v>-47803.083439478898</v>
      </c>
      <c r="J505" s="5">
        <v>5215.4697502627196</v>
      </c>
      <c r="K505" s="5">
        <v>5510.9700496969699</v>
      </c>
      <c r="L505" s="5">
        <v>5014.72</v>
      </c>
      <c r="M505" s="55" t="s">
        <v>4288</v>
      </c>
      <c r="N505" s="62" t="s">
        <v>4333</v>
      </c>
    </row>
    <row r="506" spans="1:14" ht="18.75" customHeight="1" x14ac:dyDescent="0.25">
      <c r="A506" s="4" t="str">
        <f t="shared" si="7"/>
        <v>143005C021</v>
      </c>
      <c r="B506" s="4">
        <v>1430</v>
      </c>
      <c r="C506" s="4" t="s">
        <v>972</v>
      </c>
      <c r="D506" s="4" t="s">
        <v>973</v>
      </c>
      <c r="E506" s="5">
        <v>97.41</v>
      </c>
      <c r="F506" s="5">
        <v>1477314.6661</v>
      </c>
      <c r="G506" s="5">
        <v>1241099.2069107201</v>
      </c>
      <c r="H506" s="6">
        <v>0.190327620768733</v>
      </c>
      <c r="I506" s="5">
        <v>236215.459189279</v>
      </c>
      <c r="J506" s="5">
        <v>15165.944626835</v>
      </c>
      <c r="K506" s="5">
        <v>12740.9835428675</v>
      </c>
      <c r="L506" s="5">
        <v>15164.21</v>
      </c>
      <c r="M506" s="55" t="s">
        <v>4285</v>
      </c>
      <c r="N506" s="60" t="s">
        <v>4287</v>
      </c>
    </row>
    <row r="507" spans="1:14" ht="18.75" customHeight="1" x14ac:dyDescent="0.25">
      <c r="A507" s="4" t="str">
        <f t="shared" si="7"/>
        <v>143105C022</v>
      </c>
      <c r="B507" s="4">
        <v>1431</v>
      </c>
      <c r="C507" s="4" t="s">
        <v>974</v>
      </c>
      <c r="D507" s="4" t="s">
        <v>975</v>
      </c>
      <c r="E507" s="5">
        <v>919.54</v>
      </c>
      <c r="F507" s="5">
        <v>17244501.521299999</v>
      </c>
      <c r="G507" s="5">
        <v>14608260.8280017</v>
      </c>
      <c r="H507" s="6">
        <v>0.18046232363574799</v>
      </c>
      <c r="I507" s="5">
        <v>2636240.69329827</v>
      </c>
      <c r="J507" s="5">
        <v>18753.400092763801</v>
      </c>
      <c r="K507" s="5">
        <v>15886.487622073801</v>
      </c>
      <c r="L507" s="5">
        <v>18744.57</v>
      </c>
      <c r="M507" s="55" t="s">
        <v>4291</v>
      </c>
      <c r="N507" s="60" t="s">
        <v>4287</v>
      </c>
    </row>
    <row r="508" spans="1:14" ht="18.75" customHeight="1" x14ac:dyDescent="0.25">
      <c r="A508" s="4" t="str">
        <f t="shared" si="7"/>
        <v>143205C023</v>
      </c>
      <c r="B508" s="4">
        <v>1432</v>
      </c>
      <c r="C508" s="4" t="s">
        <v>976</v>
      </c>
      <c r="D508" s="4" t="s">
        <v>977</v>
      </c>
      <c r="E508" s="5">
        <v>819.73</v>
      </c>
      <c r="F508" s="5">
        <v>18380235.895300001</v>
      </c>
      <c r="G508" s="5">
        <v>16455619.9256371</v>
      </c>
      <c r="H508" s="6">
        <v>0.116957974136513</v>
      </c>
      <c r="I508" s="5">
        <v>1924615.9696629399</v>
      </c>
      <c r="J508" s="5">
        <v>22422.304777548699</v>
      </c>
      <c r="K508" s="5">
        <v>20074.43905388</v>
      </c>
      <c r="L508" s="5">
        <v>22464</v>
      </c>
      <c r="M508" s="55" t="s">
        <v>4291</v>
      </c>
      <c r="N508" s="60" t="s">
        <v>4287</v>
      </c>
    </row>
    <row r="509" spans="1:14" ht="18.75" customHeight="1" x14ac:dyDescent="0.25">
      <c r="A509" s="4" t="str">
        <f t="shared" si="7"/>
        <v>143305C024</v>
      </c>
      <c r="B509" s="4">
        <v>1433</v>
      </c>
      <c r="C509" s="4" t="s">
        <v>978</v>
      </c>
      <c r="D509" s="4" t="s">
        <v>979</v>
      </c>
      <c r="E509" s="5">
        <v>868.76</v>
      </c>
      <c r="F509" s="5">
        <v>23538569.152399998</v>
      </c>
      <c r="G509" s="5">
        <v>25736259.243634898</v>
      </c>
      <c r="H509" s="6">
        <v>-8.5392755428450901E-2</v>
      </c>
      <c r="I509" s="5">
        <v>-2197690.0912349299</v>
      </c>
      <c r="J509" s="5">
        <v>27094.4439803858</v>
      </c>
      <c r="K509" s="5">
        <v>29624.130074629302</v>
      </c>
      <c r="L509" s="5">
        <v>26146.93</v>
      </c>
      <c r="M509" s="55" t="s">
        <v>4291</v>
      </c>
      <c r="N509" s="60" t="s">
        <v>4287</v>
      </c>
    </row>
    <row r="510" spans="1:14" ht="18.75" customHeight="1" x14ac:dyDescent="0.25">
      <c r="A510" s="4" t="str">
        <f t="shared" si="7"/>
        <v>143405C031</v>
      </c>
      <c r="B510" s="4">
        <v>1434</v>
      </c>
      <c r="C510" s="4" t="s">
        <v>980</v>
      </c>
      <c r="D510" s="4" t="s">
        <v>981</v>
      </c>
      <c r="E510" s="5">
        <v>851.94</v>
      </c>
      <c r="F510" s="5">
        <v>11387408.833799999</v>
      </c>
      <c r="G510" s="5">
        <v>10284544.549501199</v>
      </c>
      <c r="H510" s="6">
        <v>0.107235111772872</v>
      </c>
      <c r="I510" s="5">
        <v>1102864.28429884</v>
      </c>
      <c r="J510" s="5">
        <v>13366.444624973599</v>
      </c>
      <c r="K510" s="5">
        <v>12071.9118124529</v>
      </c>
      <c r="L510" s="5">
        <v>13360.39</v>
      </c>
      <c r="M510" s="55" t="s">
        <v>4291</v>
      </c>
      <c r="N510" s="60" t="s">
        <v>4287</v>
      </c>
    </row>
    <row r="511" spans="1:14" ht="18.75" customHeight="1" x14ac:dyDescent="0.25">
      <c r="A511" s="4" t="str">
        <f t="shared" si="7"/>
        <v>143505C032</v>
      </c>
      <c r="B511" s="4">
        <v>1435</v>
      </c>
      <c r="C511" s="4" t="s">
        <v>982</v>
      </c>
      <c r="D511" s="4" t="s">
        <v>983</v>
      </c>
      <c r="E511" s="5">
        <v>4654.53</v>
      </c>
      <c r="F511" s="5">
        <v>74845554.710899994</v>
      </c>
      <c r="G511" s="5">
        <v>63610597.367206</v>
      </c>
      <c r="H511" s="6">
        <v>0.176620843203811</v>
      </c>
      <c r="I511" s="5">
        <v>11234957.343694</v>
      </c>
      <c r="J511" s="5">
        <v>16080.153036053</v>
      </c>
      <c r="K511" s="5">
        <v>13666.3846547785</v>
      </c>
      <c r="L511" s="5">
        <v>16045.27</v>
      </c>
      <c r="M511" s="55" t="s">
        <v>4291</v>
      </c>
      <c r="N511" s="60" t="s">
        <v>4287</v>
      </c>
    </row>
    <row r="512" spans="1:14" ht="18.75" customHeight="1" x14ac:dyDescent="0.25">
      <c r="A512" s="4" t="str">
        <f t="shared" si="7"/>
        <v>143605C033</v>
      </c>
      <c r="B512" s="4">
        <v>1436</v>
      </c>
      <c r="C512" s="4" t="s">
        <v>984</v>
      </c>
      <c r="D512" s="4" t="s">
        <v>985</v>
      </c>
      <c r="E512" s="5">
        <v>2588.42</v>
      </c>
      <c r="F512" s="5">
        <v>49234244.160599999</v>
      </c>
      <c r="G512" s="5">
        <v>44417182.354928203</v>
      </c>
      <c r="H512" s="6">
        <v>0.108450413787612</v>
      </c>
      <c r="I512" s="5">
        <v>4817061.8056717999</v>
      </c>
      <c r="J512" s="5">
        <v>19020.964202331899</v>
      </c>
      <c r="K512" s="5">
        <v>17159.9594945674</v>
      </c>
      <c r="L512" s="5">
        <v>18984.25</v>
      </c>
      <c r="M512" s="55" t="s">
        <v>4291</v>
      </c>
      <c r="N512" s="60" t="s">
        <v>4287</v>
      </c>
    </row>
    <row r="513" spans="1:14" ht="18.75" customHeight="1" x14ac:dyDescent="0.25">
      <c r="A513" s="4" t="str">
        <f t="shared" si="7"/>
        <v>143705C034</v>
      </c>
      <c r="B513" s="4">
        <v>1437</v>
      </c>
      <c r="C513" s="4" t="s">
        <v>986</v>
      </c>
      <c r="D513" s="4" t="s">
        <v>987</v>
      </c>
      <c r="E513" s="5">
        <v>1594.23</v>
      </c>
      <c r="F513" s="5">
        <v>36708150.853100002</v>
      </c>
      <c r="G513" s="5">
        <v>39931824.993693396</v>
      </c>
      <c r="H513" s="6">
        <v>-8.0729446778416494E-2</v>
      </c>
      <c r="I513" s="5">
        <v>-3223674.1405934198</v>
      </c>
      <c r="J513" s="5">
        <v>23025.630463044901</v>
      </c>
      <c r="K513" s="5">
        <v>25047.718957549001</v>
      </c>
      <c r="L513" s="5">
        <v>22679.34</v>
      </c>
      <c r="M513" s="55" t="s">
        <v>4285</v>
      </c>
      <c r="N513" s="60" t="s">
        <v>4287</v>
      </c>
    </row>
    <row r="514" spans="1:14" ht="18.75" customHeight="1" x14ac:dyDescent="0.25">
      <c r="A514" s="4" t="str">
        <f t="shared" si="7"/>
        <v>143805C041</v>
      </c>
      <c r="B514" s="4">
        <v>1438</v>
      </c>
      <c r="C514" s="4" t="s">
        <v>988</v>
      </c>
      <c r="D514" s="4" t="s">
        <v>989</v>
      </c>
      <c r="E514" s="5">
        <v>218.81</v>
      </c>
      <c r="F514" s="5">
        <v>2538268.1332999999</v>
      </c>
      <c r="G514" s="5">
        <v>2224930.8882968999</v>
      </c>
      <c r="H514" s="6">
        <v>0.14083010247700201</v>
      </c>
      <c r="I514" s="5">
        <v>313337.24500310002</v>
      </c>
      <c r="J514" s="5">
        <v>11600.329661807</v>
      </c>
      <c r="K514" s="5">
        <v>10168.323606311</v>
      </c>
      <c r="L514" s="5">
        <v>11597.59</v>
      </c>
      <c r="M514" s="55" t="s">
        <v>4291</v>
      </c>
      <c r="N514" s="60" t="s">
        <v>4287</v>
      </c>
    </row>
    <row r="515" spans="1:14" ht="18.75" customHeight="1" x14ac:dyDescent="0.25">
      <c r="A515" s="4" t="str">
        <f t="shared" si="7"/>
        <v>143905C042</v>
      </c>
      <c r="B515" s="4">
        <v>1439</v>
      </c>
      <c r="C515" s="4" t="s">
        <v>990</v>
      </c>
      <c r="D515" s="4" t="s">
        <v>991</v>
      </c>
      <c r="E515" s="5">
        <v>1272.2</v>
      </c>
      <c r="F515" s="5">
        <v>17478208.923500001</v>
      </c>
      <c r="G515" s="5">
        <v>14841277.749243001</v>
      </c>
      <c r="H515" s="6">
        <v>0.17767548177525</v>
      </c>
      <c r="I515" s="5">
        <v>2636931.1742570498</v>
      </c>
      <c r="J515" s="5">
        <v>13738.570133233799</v>
      </c>
      <c r="K515" s="5">
        <v>11665.836935421299</v>
      </c>
      <c r="L515" s="5">
        <v>13734.98</v>
      </c>
      <c r="M515" s="55" t="s">
        <v>4291</v>
      </c>
      <c r="N515" s="60" t="s">
        <v>4287</v>
      </c>
    </row>
    <row r="516" spans="1:14" ht="18.75" customHeight="1" x14ac:dyDescent="0.25">
      <c r="A516" s="4" t="str">
        <f t="shared" si="7"/>
        <v>144005C043</v>
      </c>
      <c r="B516" s="4">
        <v>1440</v>
      </c>
      <c r="C516" s="4" t="s">
        <v>992</v>
      </c>
      <c r="D516" s="4" t="s">
        <v>993</v>
      </c>
      <c r="E516" s="5">
        <v>838.52</v>
      </c>
      <c r="F516" s="5">
        <v>13793998.9935</v>
      </c>
      <c r="G516" s="5">
        <v>12613876.2945983</v>
      </c>
      <c r="H516" s="6">
        <v>9.3557497421084199E-2</v>
      </c>
      <c r="I516" s="5">
        <v>1180122.6989017499</v>
      </c>
      <c r="J516" s="5">
        <v>16450.411431450699</v>
      </c>
      <c r="K516" s="5">
        <v>15043.0237735513</v>
      </c>
      <c r="L516" s="5">
        <v>16500.22</v>
      </c>
      <c r="M516" s="55" t="s">
        <v>4291</v>
      </c>
      <c r="N516" s="60" t="s">
        <v>4287</v>
      </c>
    </row>
    <row r="517" spans="1:14" ht="18.75" customHeight="1" x14ac:dyDescent="0.25">
      <c r="A517" s="4" t="str">
        <f t="shared" si="7"/>
        <v>144105C044</v>
      </c>
      <c r="B517" s="4">
        <v>1441</v>
      </c>
      <c r="C517" s="4" t="s">
        <v>994</v>
      </c>
      <c r="D517" s="4" t="s">
        <v>995</v>
      </c>
      <c r="E517" s="5">
        <v>489.61</v>
      </c>
      <c r="F517" s="5">
        <v>9909199.5502000004</v>
      </c>
      <c r="G517" s="5">
        <v>10845248.9462511</v>
      </c>
      <c r="H517" s="6">
        <v>-8.6309627440564099E-2</v>
      </c>
      <c r="I517" s="5">
        <v>-936049.39605110302</v>
      </c>
      <c r="J517" s="5">
        <v>20238.9647887094</v>
      </c>
      <c r="K517" s="5">
        <v>22150.7913364741</v>
      </c>
      <c r="L517" s="5">
        <v>19464.43</v>
      </c>
      <c r="M517" s="55" t="s">
        <v>4291</v>
      </c>
      <c r="N517" s="60" t="s">
        <v>4287</v>
      </c>
    </row>
    <row r="518" spans="1:14" ht="18.75" customHeight="1" x14ac:dyDescent="0.25">
      <c r="A518" s="4" t="str">
        <f t="shared" si="7"/>
        <v>144205C051</v>
      </c>
      <c r="B518" s="4">
        <v>1442</v>
      </c>
      <c r="C518" s="4" t="s">
        <v>996</v>
      </c>
      <c r="D518" s="4" t="s">
        <v>997</v>
      </c>
      <c r="E518" s="5">
        <v>907.2</v>
      </c>
      <c r="F518" s="5">
        <v>8972403.7031999994</v>
      </c>
      <c r="G518" s="5">
        <v>7899153.0489720805</v>
      </c>
      <c r="H518" s="6">
        <v>0.13586907958032099</v>
      </c>
      <c r="I518" s="5">
        <v>1073250.6542279201</v>
      </c>
      <c r="J518" s="5">
        <v>9890.2157222222195</v>
      </c>
      <c r="K518" s="5">
        <v>8707.1792867858003</v>
      </c>
      <c r="L518" s="5">
        <v>9871.48</v>
      </c>
      <c r="M518" s="55" t="s">
        <v>4291</v>
      </c>
      <c r="N518" s="60" t="s">
        <v>4287</v>
      </c>
    </row>
    <row r="519" spans="1:14" ht="18.75" customHeight="1" x14ac:dyDescent="0.25">
      <c r="A519" s="4" t="str">
        <f t="shared" si="7"/>
        <v>144305C052</v>
      </c>
      <c r="B519" s="4">
        <v>1443</v>
      </c>
      <c r="C519" s="4" t="s">
        <v>998</v>
      </c>
      <c r="D519" s="4" t="s">
        <v>999</v>
      </c>
      <c r="E519" s="5">
        <v>4001.3</v>
      </c>
      <c r="F519" s="5">
        <v>45832267.960600004</v>
      </c>
      <c r="G519" s="5">
        <v>39243301.791638203</v>
      </c>
      <c r="H519" s="6">
        <v>0.167900402569228</v>
      </c>
      <c r="I519" s="5">
        <v>6588966.1689617801</v>
      </c>
      <c r="J519" s="5">
        <v>11454.3443282433</v>
      </c>
      <c r="K519" s="5">
        <v>9807.6379655707406</v>
      </c>
      <c r="L519" s="5">
        <v>11417.37</v>
      </c>
      <c r="M519" s="55" t="s">
        <v>4291</v>
      </c>
      <c r="N519" s="60" t="s">
        <v>4287</v>
      </c>
    </row>
    <row r="520" spans="1:14" ht="18.75" customHeight="1" x14ac:dyDescent="0.25">
      <c r="A520" s="4" t="str">
        <f t="shared" si="7"/>
        <v>144405C053</v>
      </c>
      <c r="B520" s="4">
        <v>1444</v>
      </c>
      <c r="C520" s="4" t="s">
        <v>1000</v>
      </c>
      <c r="D520" s="4" t="s">
        <v>1001</v>
      </c>
      <c r="E520" s="5">
        <v>1860.96</v>
      </c>
      <c r="F520" s="5">
        <v>23969591.804699998</v>
      </c>
      <c r="G520" s="5">
        <v>22224070.0543225</v>
      </c>
      <c r="H520" s="6">
        <v>7.8541947812028598E-2</v>
      </c>
      <c r="I520" s="5">
        <v>1745521.7503774699</v>
      </c>
      <c r="J520" s="5">
        <v>12880.2294539915</v>
      </c>
      <c r="K520" s="5">
        <v>11942.261012769</v>
      </c>
      <c r="L520" s="5">
        <v>12832.75</v>
      </c>
      <c r="M520" s="55" t="s">
        <v>4291</v>
      </c>
      <c r="N520" s="60" t="s">
        <v>4287</v>
      </c>
    </row>
    <row r="521" spans="1:14" ht="18.75" customHeight="1" x14ac:dyDescent="0.25">
      <c r="A521" s="4" t="str">
        <f t="shared" si="7"/>
        <v>144505C054</v>
      </c>
      <c r="B521" s="4">
        <v>1445</v>
      </c>
      <c r="C521" s="4" t="s">
        <v>1002</v>
      </c>
      <c r="D521" s="4" t="s">
        <v>1003</v>
      </c>
      <c r="E521" s="5">
        <v>693.62</v>
      </c>
      <c r="F521" s="5">
        <v>12660643.864600001</v>
      </c>
      <c r="G521" s="5">
        <v>13953166.472661201</v>
      </c>
      <c r="H521" s="6">
        <v>-9.26329239025169E-2</v>
      </c>
      <c r="I521" s="5">
        <v>-1292522.60806117</v>
      </c>
      <c r="J521" s="5">
        <v>18252.997123208701</v>
      </c>
      <c r="K521" s="5">
        <v>20116.441960527602</v>
      </c>
      <c r="L521" s="5">
        <v>17744.09</v>
      </c>
      <c r="M521" s="55" t="s">
        <v>4291</v>
      </c>
      <c r="N521" s="60" t="s">
        <v>4287</v>
      </c>
    </row>
    <row r="522" spans="1:14" ht="18.75" customHeight="1" x14ac:dyDescent="0.25">
      <c r="A522" s="4" t="str">
        <f t="shared" si="7"/>
        <v>144605C061</v>
      </c>
      <c r="B522" s="4">
        <v>1446</v>
      </c>
      <c r="C522" s="4" t="s">
        <v>1004</v>
      </c>
      <c r="D522" s="4" t="s">
        <v>1005</v>
      </c>
      <c r="E522" s="5">
        <v>633.26</v>
      </c>
      <c r="F522" s="5">
        <v>7570780.5168000003</v>
      </c>
      <c r="G522" s="5">
        <v>7314426.1711624097</v>
      </c>
      <c r="H522" s="6">
        <v>3.5047772667155003E-2</v>
      </c>
      <c r="I522" s="5">
        <v>256354.34563758899</v>
      </c>
      <c r="J522" s="5">
        <v>11955.2482657992</v>
      </c>
      <c r="K522" s="5">
        <v>11550.4313728365</v>
      </c>
      <c r="L522" s="5">
        <v>11952.68</v>
      </c>
      <c r="M522" s="55" t="s">
        <v>4291</v>
      </c>
      <c r="N522" s="60" t="s">
        <v>4287</v>
      </c>
    </row>
    <row r="523" spans="1:14" ht="18.75" customHeight="1" x14ac:dyDescent="0.25">
      <c r="A523" s="4" t="str">
        <f t="shared" si="7"/>
        <v>144705C062</v>
      </c>
      <c r="B523" s="4">
        <v>1447</v>
      </c>
      <c r="C523" s="4" t="s">
        <v>1006</v>
      </c>
      <c r="D523" s="4" t="s">
        <v>1007</v>
      </c>
      <c r="E523" s="5">
        <v>2157</v>
      </c>
      <c r="F523" s="5">
        <v>32978572.574499998</v>
      </c>
      <c r="G523" s="5">
        <v>29367276.8670763</v>
      </c>
      <c r="H523" s="6">
        <v>0.12297005690276699</v>
      </c>
      <c r="I523" s="5">
        <v>3611295.70742368</v>
      </c>
      <c r="J523" s="5">
        <v>15289.0925241076</v>
      </c>
      <c r="K523" s="5">
        <v>13614.8710556682</v>
      </c>
      <c r="L523" s="5">
        <v>15314.02</v>
      </c>
      <c r="M523" s="55" t="s">
        <v>4291</v>
      </c>
      <c r="N523" s="60" t="s">
        <v>4287</v>
      </c>
    </row>
    <row r="524" spans="1:14" ht="18.75" customHeight="1" x14ac:dyDescent="0.25">
      <c r="A524" s="4" t="str">
        <f t="shared" si="7"/>
        <v>144805C063</v>
      </c>
      <c r="B524" s="4">
        <v>1448</v>
      </c>
      <c r="C524" s="4" t="s">
        <v>1008</v>
      </c>
      <c r="D524" s="4" t="s">
        <v>1009</v>
      </c>
      <c r="E524" s="5">
        <v>1209</v>
      </c>
      <c r="F524" s="5">
        <v>19919435.916700002</v>
      </c>
      <c r="G524" s="5">
        <v>20549534.9317297</v>
      </c>
      <c r="H524" s="6">
        <v>-3.0662446479835102E-2</v>
      </c>
      <c r="I524" s="5">
        <v>-630099.01502966101</v>
      </c>
      <c r="J524" s="5">
        <v>16475.960228866799</v>
      </c>
      <c r="K524" s="5">
        <v>16997.133938568801</v>
      </c>
      <c r="L524" s="5">
        <v>16483.169999999998</v>
      </c>
      <c r="M524" s="55" t="s">
        <v>4291</v>
      </c>
      <c r="N524" s="60" t="s">
        <v>4286</v>
      </c>
    </row>
    <row r="525" spans="1:14" ht="18.75" customHeight="1" x14ac:dyDescent="0.25">
      <c r="A525" s="4" t="str">
        <f t="shared" si="7"/>
        <v>144905C064</v>
      </c>
      <c r="B525" s="4">
        <v>1449</v>
      </c>
      <c r="C525" s="4" t="s">
        <v>1010</v>
      </c>
      <c r="D525" s="4" t="s">
        <v>1011</v>
      </c>
      <c r="E525" s="5">
        <v>852.88</v>
      </c>
      <c r="F525" s="5">
        <v>17347063.214000002</v>
      </c>
      <c r="G525" s="5">
        <v>20193899.713606399</v>
      </c>
      <c r="H525" s="6">
        <v>-0.140975073659906</v>
      </c>
      <c r="I525" s="5">
        <v>-2846836.4996064198</v>
      </c>
      <c r="J525" s="5">
        <v>20339.395007504001</v>
      </c>
      <c r="K525" s="5">
        <v>23677.304795054901</v>
      </c>
      <c r="L525" s="5">
        <v>20084.28</v>
      </c>
      <c r="M525" s="55" t="s">
        <v>4291</v>
      </c>
      <c r="N525" s="60" t="s">
        <v>4286</v>
      </c>
    </row>
    <row r="526" spans="1:14" ht="18.75" customHeight="1" x14ac:dyDescent="0.25">
      <c r="A526" s="4" t="str">
        <f t="shared" si="7"/>
        <v>145005C071</v>
      </c>
      <c r="B526" s="4">
        <v>1450</v>
      </c>
      <c r="C526" s="4" t="s">
        <v>1012</v>
      </c>
      <c r="D526" s="4" t="s">
        <v>1013</v>
      </c>
      <c r="E526" s="5">
        <v>170.96</v>
      </c>
      <c r="F526" s="5">
        <v>2262141.8428000002</v>
      </c>
      <c r="G526" s="5">
        <v>1919569.0685191001</v>
      </c>
      <c r="H526" s="6">
        <v>0.178463374878816</v>
      </c>
      <c r="I526" s="5">
        <v>342572.77428090299</v>
      </c>
      <c r="J526" s="5">
        <v>13231.9948689752</v>
      </c>
      <c r="K526" s="5">
        <v>11228.176582353201</v>
      </c>
      <c r="L526" s="5">
        <v>13157.95</v>
      </c>
      <c r="M526" s="55" t="s">
        <v>4285</v>
      </c>
      <c r="N526" s="60" t="s">
        <v>4286</v>
      </c>
    </row>
    <row r="527" spans="1:14" ht="18.75" customHeight="1" x14ac:dyDescent="0.25">
      <c r="A527" s="4" t="str">
        <f t="shared" ref="A527:A590" si="8">CONCATENATE(B527,C527)</f>
        <v>145105C072</v>
      </c>
      <c r="B527" s="4">
        <v>1451</v>
      </c>
      <c r="C527" s="4" t="s">
        <v>1014</v>
      </c>
      <c r="D527" s="4" t="s">
        <v>1015</v>
      </c>
      <c r="E527" s="5">
        <v>338.03</v>
      </c>
      <c r="F527" s="5">
        <v>6423811.6091</v>
      </c>
      <c r="G527" s="5">
        <v>4617597.5261519002</v>
      </c>
      <c r="H527" s="6">
        <v>0.39115883805778801</v>
      </c>
      <c r="I527" s="5">
        <v>1806214.08294809</v>
      </c>
      <c r="J527" s="5">
        <v>19003.673073691702</v>
      </c>
      <c r="K527" s="5">
        <v>13660.3186881398</v>
      </c>
      <c r="L527" s="5">
        <v>18783.669999999998</v>
      </c>
      <c r="M527" s="55" t="s">
        <v>4285</v>
      </c>
      <c r="N527" s="60" t="s">
        <v>4286</v>
      </c>
    </row>
    <row r="528" spans="1:14" ht="18.75" customHeight="1" x14ac:dyDescent="0.25">
      <c r="A528" s="4" t="str">
        <f t="shared" si="8"/>
        <v>145205C073</v>
      </c>
      <c r="B528" s="4">
        <v>1452</v>
      </c>
      <c r="C528" s="4" t="s">
        <v>1016</v>
      </c>
      <c r="D528" s="4" t="s">
        <v>1017</v>
      </c>
      <c r="E528" s="5">
        <v>284.23</v>
      </c>
      <c r="F528" s="5">
        <v>6746169.3739</v>
      </c>
      <c r="G528" s="5">
        <v>5344133.0741061503</v>
      </c>
      <c r="H528" s="6">
        <v>0.26235055908078297</v>
      </c>
      <c r="I528" s="5">
        <v>1402036.2997938499</v>
      </c>
      <c r="J528" s="5">
        <v>23734.895591246499</v>
      </c>
      <c r="K528" s="5">
        <v>18802.1428916939</v>
      </c>
      <c r="L528" s="5">
        <v>23593.58</v>
      </c>
      <c r="M528" s="55" t="s">
        <v>4285</v>
      </c>
      <c r="N528" s="60" t="s">
        <v>4286</v>
      </c>
    </row>
    <row r="529" spans="1:14" ht="18.75" customHeight="1" x14ac:dyDescent="0.25">
      <c r="A529" s="4" t="str">
        <f t="shared" si="8"/>
        <v>145305C074</v>
      </c>
      <c r="B529" s="4">
        <v>1453</v>
      </c>
      <c r="C529" s="4" t="s">
        <v>1018</v>
      </c>
      <c r="D529" s="4" t="s">
        <v>1019</v>
      </c>
      <c r="E529" s="5">
        <v>215.96</v>
      </c>
      <c r="F529" s="5">
        <v>8955741.7910999991</v>
      </c>
      <c r="G529" s="5">
        <v>6635539.0254409704</v>
      </c>
      <c r="H529" s="6">
        <v>0.34966304271036103</v>
      </c>
      <c r="I529" s="5">
        <v>2320202.7656590301</v>
      </c>
      <c r="J529" s="5">
        <v>41469.447078625701</v>
      </c>
      <c r="K529" s="5">
        <v>30725.7780396415</v>
      </c>
      <c r="L529" s="5">
        <v>41556.15</v>
      </c>
      <c r="M529" s="55" t="s">
        <v>4291</v>
      </c>
      <c r="N529" s="60" t="s">
        <v>4292</v>
      </c>
    </row>
    <row r="530" spans="1:14" ht="18.75" customHeight="1" x14ac:dyDescent="0.25">
      <c r="A530" s="4" t="str">
        <f t="shared" si="8"/>
        <v>145405C081</v>
      </c>
      <c r="B530" s="4">
        <v>1454</v>
      </c>
      <c r="C530" s="4" t="s">
        <v>1020</v>
      </c>
      <c r="D530" s="4" t="s">
        <v>1021</v>
      </c>
      <c r="E530" s="5">
        <v>306.44</v>
      </c>
      <c r="F530" s="5">
        <v>1332723.648</v>
      </c>
      <c r="G530" s="5">
        <v>1396588.6799023999</v>
      </c>
      <c r="H530" s="6">
        <v>-4.57293065749775E-2</v>
      </c>
      <c r="I530" s="5">
        <v>-63865.0319024001</v>
      </c>
      <c r="J530" s="5">
        <v>4349.0524996736704</v>
      </c>
      <c r="K530" s="5">
        <v>4557.4620803498201</v>
      </c>
      <c r="L530" s="5">
        <v>4306.6400000000003</v>
      </c>
      <c r="M530" s="55" t="s">
        <v>4289</v>
      </c>
      <c r="N530" s="60" t="s">
        <v>4290</v>
      </c>
    </row>
    <row r="531" spans="1:14" ht="18.75" customHeight="1" x14ac:dyDescent="0.25">
      <c r="A531" s="4" t="str">
        <f t="shared" si="8"/>
        <v>145505C082</v>
      </c>
      <c r="B531" s="4">
        <v>1455</v>
      </c>
      <c r="C531" s="4" t="s">
        <v>1022</v>
      </c>
      <c r="D531" s="4" t="s">
        <v>1023</v>
      </c>
      <c r="E531" s="5">
        <v>907.48</v>
      </c>
      <c r="F531" s="5">
        <v>5976162.4649</v>
      </c>
      <c r="G531" s="5">
        <v>5890648.6729322299</v>
      </c>
      <c r="H531" s="6">
        <v>1.4516871861788501E-2</v>
      </c>
      <c r="I531" s="5">
        <v>85513.791967771904</v>
      </c>
      <c r="J531" s="5">
        <v>6585.4481254683296</v>
      </c>
      <c r="K531" s="5">
        <v>6491.2159749330303</v>
      </c>
      <c r="L531" s="5">
        <v>6531.59</v>
      </c>
      <c r="M531" s="55" t="s">
        <v>4289</v>
      </c>
      <c r="N531" s="60" t="s">
        <v>4286</v>
      </c>
    </row>
    <row r="532" spans="1:14" ht="18.75" customHeight="1" x14ac:dyDescent="0.25">
      <c r="A532" s="4" t="str">
        <f t="shared" si="8"/>
        <v>145605C083</v>
      </c>
      <c r="B532" s="4">
        <v>1456</v>
      </c>
      <c r="C532" s="4" t="s">
        <v>1024</v>
      </c>
      <c r="D532" s="4" t="s">
        <v>1025</v>
      </c>
      <c r="E532" s="5">
        <v>705.19</v>
      </c>
      <c r="F532" s="5">
        <v>7397543.2993000001</v>
      </c>
      <c r="G532" s="5">
        <v>7699742.6714605503</v>
      </c>
      <c r="H532" s="6">
        <v>-3.9247983348932799E-2</v>
      </c>
      <c r="I532" s="5">
        <v>-302199.37216055102</v>
      </c>
      <c r="J532" s="5">
        <v>10490.142088373301</v>
      </c>
      <c r="K532" s="5">
        <v>10918.678188091901</v>
      </c>
      <c r="L532" s="5">
        <v>10729.84</v>
      </c>
      <c r="M532" s="55" t="s">
        <v>4289</v>
      </c>
      <c r="N532" s="60" t="s">
        <v>4286</v>
      </c>
    </row>
    <row r="533" spans="1:14" ht="18.75" customHeight="1" x14ac:dyDescent="0.25">
      <c r="A533" s="4" t="str">
        <f t="shared" si="8"/>
        <v>145705C084</v>
      </c>
      <c r="B533" s="4">
        <v>1457</v>
      </c>
      <c r="C533" s="4" t="s">
        <v>1026</v>
      </c>
      <c r="D533" s="4" t="s">
        <v>1027</v>
      </c>
      <c r="E533" s="5">
        <v>854.6</v>
      </c>
      <c r="F533" s="5">
        <v>14164537.0318</v>
      </c>
      <c r="G533" s="5">
        <v>16401847.5398659</v>
      </c>
      <c r="H533" s="6">
        <v>-0.13640600564222899</v>
      </c>
      <c r="I533" s="5">
        <v>-2237310.5080659301</v>
      </c>
      <c r="J533" s="5">
        <v>16574.4641139714</v>
      </c>
      <c r="K533" s="5">
        <v>19192.426327949801</v>
      </c>
      <c r="L533" s="5">
        <v>16095.33</v>
      </c>
      <c r="M533" s="55" t="s">
        <v>4285</v>
      </c>
      <c r="N533" s="60" t="s">
        <v>4290</v>
      </c>
    </row>
    <row r="534" spans="1:14" ht="18.75" customHeight="1" x14ac:dyDescent="0.25">
      <c r="A534" s="4" t="str">
        <f t="shared" si="8"/>
        <v>145905C092</v>
      </c>
      <c r="B534" s="4">
        <v>1459</v>
      </c>
      <c r="C534" s="4" t="s">
        <v>1028</v>
      </c>
      <c r="D534" s="4" t="s">
        <v>1029</v>
      </c>
      <c r="E534" s="5">
        <v>63.91</v>
      </c>
      <c r="F534" s="5">
        <v>795846.00710000005</v>
      </c>
      <c r="G534" s="5">
        <v>602136.77691216604</v>
      </c>
      <c r="H534" s="6">
        <v>0.32170303760750202</v>
      </c>
      <c r="I534" s="5">
        <v>193709.23018783401</v>
      </c>
      <c r="J534" s="5">
        <v>12452.605337192899</v>
      </c>
      <c r="K534" s="5">
        <v>9421.6363153210095</v>
      </c>
      <c r="L534" s="5">
        <v>12610.28</v>
      </c>
      <c r="M534" s="55" t="s">
        <v>4285</v>
      </c>
      <c r="N534" s="60" t="s">
        <v>4290</v>
      </c>
    </row>
    <row r="535" spans="1:14" ht="18.75" customHeight="1" x14ac:dyDescent="0.25">
      <c r="A535" s="4" t="str">
        <f t="shared" si="8"/>
        <v>146005C093</v>
      </c>
      <c r="B535" s="4">
        <v>1460</v>
      </c>
      <c r="C535" s="4" t="s">
        <v>1030</v>
      </c>
      <c r="D535" s="4" t="s">
        <v>1031</v>
      </c>
      <c r="E535" s="5">
        <v>30.04</v>
      </c>
      <c r="F535" s="5">
        <v>446829.37920000002</v>
      </c>
      <c r="G535" s="5">
        <v>383936.741389081</v>
      </c>
      <c r="H535" s="6">
        <v>0.163809896347441</v>
      </c>
      <c r="I535" s="5">
        <v>62892.637810919499</v>
      </c>
      <c r="J535" s="5">
        <v>14874.48</v>
      </c>
      <c r="K535" s="5">
        <v>12780.8502459747</v>
      </c>
      <c r="L535" s="5">
        <v>14874.48</v>
      </c>
      <c r="M535" s="55" t="s">
        <v>4291</v>
      </c>
      <c r="N535" s="60" t="s">
        <v>4286</v>
      </c>
    </row>
    <row r="536" spans="1:14" ht="18.75" customHeight="1" x14ac:dyDescent="0.25">
      <c r="A536" s="4" t="str">
        <f t="shared" si="8"/>
        <v>146105C094</v>
      </c>
      <c r="B536" s="4">
        <v>1461</v>
      </c>
      <c r="C536" s="4" t="s">
        <v>1032</v>
      </c>
      <c r="D536" s="4" t="s">
        <v>1033</v>
      </c>
      <c r="E536" s="5">
        <v>55.13</v>
      </c>
      <c r="F536" s="5">
        <v>944411.08059999999</v>
      </c>
      <c r="G536" s="5">
        <v>1050605.7744940801</v>
      </c>
      <c r="H536" s="6">
        <v>-0.101079488112677</v>
      </c>
      <c r="I536" s="5">
        <v>-106194.693894084</v>
      </c>
      <c r="J536" s="5">
        <v>17130.62</v>
      </c>
      <c r="K536" s="5">
        <v>19056.879638927701</v>
      </c>
      <c r="L536" s="5">
        <v>17130.62</v>
      </c>
      <c r="M536" s="55" t="s">
        <v>4285</v>
      </c>
      <c r="N536" s="60" t="s">
        <v>4292</v>
      </c>
    </row>
    <row r="537" spans="1:14" ht="18.75" customHeight="1" x14ac:dyDescent="0.25">
      <c r="A537" s="4" t="str">
        <f t="shared" si="8"/>
        <v>146205C101</v>
      </c>
      <c r="B537" s="4">
        <v>1462</v>
      </c>
      <c r="C537" s="4" t="s">
        <v>1034</v>
      </c>
      <c r="D537" s="4" t="s">
        <v>1035</v>
      </c>
      <c r="E537" s="5">
        <v>4606.24</v>
      </c>
      <c r="F537" s="5">
        <v>30512714.113600001</v>
      </c>
      <c r="G537" s="5">
        <v>30908538.6079867</v>
      </c>
      <c r="H537" s="6">
        <v>-1.28063154135813E-2</v>
      </c>
      <c r="I537" s="5">
        <v>-395824.49438673601</v>
      </c>
      <c r="J537" s="5">
        <v>6624.2128316370799</v>
      </c>
      <c r="K537" s="5">
        <v>6710.1450658208696</v>
      </c>
      <c r="L537" s="5">
        <v>6592.27</v>
      </c>
      <c r="M537" s="55" t="s">
        <v>4289</v>
      </c>
      <c r="N537" s="60" t="s">
        <v>4287</v>
      </c>
    </row>
    <row r="538" spans="1:14" ht="18.75" customHeight="1" x14ac:dyDescent="0.25">
      <c r="A538" s="4" t="str">
        <f t="shared" si="8"/>
        <v>146305C102</v>
      </c>
      <c r="B538" s="4">
        <v>1463</v>
      </c>
      <c r="C538" s="4" t="s">
        <v>1036</v>
      </c>
      <c r="D538" s="4" t="s">
        <v>1037</v>
      </c>
      <c r="E538" s="5">
        <v>4334.17</v>
      </c>
      <c r="F538" s="5">
        <v>37774722.874399997</v>
      </c>
      <c r="G538" s="5">
        <v>37177717.163772702</v>
      </c>
      <c r="H538" s="6">
        <v>1.6058159461417799E-2</v>
      </c>
      <c r="I538" s="5">
        <v>597005.710627347</v>
      </c>
      <c r="J538" s="5">
        <v>8715.5609665518496</v>
      </c>
      <c r="K538" s="5">
        <v>8577.8170131242405</v>
      </c>
      <c r="L538" s="5">
        <v>8663.6</v>
      </c>
      <c r="M538" s="55" t="s">
        <v>4289</v>
      </c>
      <c r="N538" s="60" t="s">
        <v>4286</v>
      </c>
    </row>
    <row r="539" spans="1:14" ht="18.75" customHeight="1" x14ac:dyDescent="0.25">
      <c r="A539" s="4" t="str">
        <f t="shared" si="8"/>
        <v>146405C103</v>
      </c>
      <c r="B539" s="4">
        <v>1464</v>
      </c>
      <c r="C539" s="4" t="s">
        <v>1038</v>
      </c>
      <c r="D539" s="4" t="s">
        <v>1039</v>
      </c>
      <c r="E539" s="5">
        <v>3255.48</v>
      </c>
      <c r="F539" s="5">
        <v>40679105.912600003</v>
      </c>
      <c r="G539" s="5">
        <v>39142059.087577097</v>
      </c>
      <c r="H539" s="6">
        <v>3.9268420232669202E-2</v>
      </c>
      <c r="I539" s="5">
        <v>1537046.8250229401</v>
      </c>
      <c r="J539" s="5">
        <v>12495.578505351001</v>
      </c>
      <c r="K539" s="5">
        <v>12023.437123735101</v>
      </c>
      <c r="L539" s="5">
        <v>12399.97</v>
      </c>
      <c r="M539" s="55" t="s">
        <v>4289</v>
      </c>
      <c r="N539" s="60" t="s">
        <v>4286</v>
      </c>
    </row>
    <row r="540" spans="1:14" ht="18.75" customHeight="1" x14ac:dyDescent="0.25">
      <c r="A540" s="4" t="str">
        <f t="shared" si="8"/>
        <v>146505C104</v>
      </c>
      <c r="B540" s="4">
        <v>1465</v>
      </c>
      <c r="C540" s="4" t="s">
        <v>1040</v>
      </c>
      <c r="D540" s="4" t="s">
        <v>1041</v>
      </c>
      <c r="E540" s="5">
        <v>2309.89</v>
      </c>
      <c r="F540" s="5">
        <v>42095930.660899997</v>
      </c>
      <c r="G540" s="5">
        <v>47768300.5842117</v>
      </c>
      <c r="H540" s="6">
        <v>-0.118747576403975</v>
      </c>
      <c r="I540" s="5">
        <v>-5672369.9233117299</v>
      </c>
      <c r="J540" s="5">
        <v>18224.214426184801</v>
      </c>
      <c r="K540" s="5">
        <v>20679.902759097498</v>
      </c>
      <c r="L540" s="5">
        <v>18168.990000000002</v>
      </c>
      <c r="M540" s="55" t="s">
        <v>4289</v>
      </c>
      <c r="N540" s="60" t="s">
        <v>4286</v>
      </c>
    </row>
    <row r="541" spans="1:14" ht="18.75" customHeight="1" x14ac:dyDescent="0.25">
      <c r="A541" s="4" t="str">
        <f t="shared" si="8"/>
        <v>146605C111</v>
      </c>
      <c r="B541" s="4">
        <v>1466</v>
      </c>
      <c r="C541" s="4" t="s">
        <v>1042</v>
      </c>
      <c r="D541" s="4" t="s">
        <v>1043</v>
      </c>
      <c r="E541" s="5">
        <v>3031.27</v>
      </c>
      <c r="F541" s="5">
        <v>13961315.6767</v>
      </c>
      <c r="G541" s="5">
        <v>15345840.808307201</v>
      </c>
      <c r="H541" s="6">
        <v>-9.0221523141159596E-2</v>
      </c>
      <c r="I541" s="5">
        <v>-1384525.1316072401</v>
      </c>
      <c r="J541" s="5">
        <v>4605.7644738673898</v>
      </c>
      <c r="K541" s="5">
        <v>5062.51201915608</v>
      </c>
      <c r="L541" s="5">
        <v>4572.04</v>
      </c>
      <c r="M541" s="55" t="s">
        <v>4289</v>
      </c>
      <c r="N541" s="60" t="s">
        <v>4286</v>
      </c>
    </row>
    <row r="542" spans="1:14" ht="18.75" customHeight="1" x14ac:dyDescent="0.25">
      <c r="A542" s="4" t="str">
        <f t="shared" si="8"/>
        <v>146705C112</v>
      </c>
      <c r="B542" s="4">
        <v>1467</v>
      </c>
      <c r="C542" s="4" t="s">
        <v>1044</v>
      </c>
      <c r="D542" s="4" t="s">
        <v>1045</v>
      </c>
      <c r="E542" s="5">
        <v>2313.71</v>
      </c>
      <c r="F542" s="5">
        <v>15779027.7281</v>
      </c>
      <c r="G542" s="5">
        <v>15844353.4910153</v>
      </c>
      <c r="H542" s="6">
        <v>-4.1229680310011004E-3</v>
      </c>
      <c r="I542" s="5">
        <v>-65325.762915337502</v>
      </c>
      <c r="J542" s="5">
        <v>6819.7949302635197</v>
      </c>
      <c r="K542" s="5">
        <v>6848.0291354643996</v>
      </c>
      <c r="L542" s="5">
        <v>6748.51</v>
      </c>
      <c r="M542" s="55" t="s">
        <v>4289</v>
      </c>
      <c r="N542" s="60" t="s">
        <v>4286</v>
      </c>
    </row>
    <row r="543" spans="1:14" ht="18.75" customHeight="1" x14ac:dyDescent="0.25">
      <c r="A543" s="4" t="str">
        <f t="shared" si="8"/>
        <v>146805C113</v>
      </c>
      <c r="B543" s="4">
        <v>1468</v>
      </c>
      <c r="C543" s="4" t="s">
        <v>1046</v>
      </c>
      <c r="D543" s="4" t="s">
        <v>1047</v>
      </c>
      <c r="E543" s="5">
        <v>1446.74</v>
      </c>
      <c r="F543" s="5">
        <v>14322454.5644</v>
      </c>
      <c r="G543" s="5">
        <v>14500023.1471265</v>
      </c>
      <c r="H543" s="6">
        <v>-1.22460896044629E-2</v>
      </c>
      <c r="I543" s="5">
        <v>-177568.582726497</v>
      </c>
      <c r="J543" s="5">
        <v>9899.8123812156991</v>
      </c>
      <c r="K543" s="5">
        <v>10022.549419471699</v>
      </c>
      <c r="L543" s="5">
        <v>9792.61</v>
      </c>
      <c r="M543" s="55" t="s">
        <v>4291</v>
      </c>
      <c r="N543" s="60" t="s">
        <v>4286</v>
      </c>
    </row>
    <row r="544" spans="1:14" ht="18.75" customHeight="1" x14ac:dyDescent="0.25">
      <c r="A544" s="4" t="str">
        <f t="shared" si="8"/>
        <v>146905C114</v>
      </c>
      <c r="B544" s="4">
        <v>1469</v>
      </c>
      <c r="C544" s="4" t="s">
        <v>1048</v>
      </c>
      <c r="D544" s="4" t="s">
        <v>1049</v>
      </c>
      <c r="E544" s="5">
        <v>834.34</v>
      </c>
      <c r="F544" s="5">
        <v>14512440.4034</v>
      </c>
      <c r="G544" s="5">
        <v>14458281.4005726</v>
      </c>
      <c r="H544" s="6">
        <v>3.7458810855139899E-3</v>
      </c>
      <c r="I544" s="5">
        <v>54159.002827443197</v>
      </c>
      <c r="J544" s="5">
        <v>17393.916632787601</v>
      </c>
      <c r="K544" s="5">
        <v>17329.004243560899</v>
      </c>
      <c r="L544" s="5">
        <v>17318.650000000001</v>
      </c>
      <c r="M544" s="55" t="s">
        <v>4291</v>
      </c>
      <c r="N544" s="60" t="s">
        <v>4286</v>
      </c>
    </row>
    <row r="545" spans="1:14" ht="18.75" customHeight="1" x14ac:dyDescent="0.25">
      <c r="A545" s="4" t="str">
        <f t="shared" si="8"/>
        <v>147105C121</v>
      </c>
      <c r="B545" s="4">
        <v>1471</v>
      </c>
      <c r="C545" s="4" t="s">
        <v>1050</v>
      </c>
      <c r="D545" s="4" t="s">
        <v>1051</v>
      </c>
      <c r="E545" s="5">
        <v>198.59</v>
      </c>
      <c r="F545" s="5">
        <v>1081191.0294000001</v>
      </c>
      <c r="G545" s="5">
        <v>1148209.46319258</v>
      </c>
      <c r="H545" s="6">
        <v>-5.8367776909137102E-2</v>
      </c>
      <c r="I545" s="5">
        <v>-67018.433792584794</v>
      </c>
      <c r="J545" s="5">
        <v>5444.3377279822798</v>
      </c>
      <c r="K545" s="5">
        <v>5781.8090699057602</v>
      </c>
      <c r="L545" s="5">
        <v>5328.24</v>
      </c>
      <c r="M545" s="55" t="s">
        <v>4285</v>
      </c>
      <c r="N545" s="60" t="s">
        <v>4286</v>
      </c>
    </row>
    <row r="546" spans="1:14" ht="18.75" customHeight="1" x14ac:dyDescent="0.25">
      <c r="A546" s="4" t="str">
        <f t="shared" si="8"/>
        <v>147205C122</v>
      </c>
      <c r="B546" s="4">
        <v>1472</v>
      </c>
      <c r="C546" s="4" t="s">
        <v>1052</v>
      </c>
      <c r="D546" s="4" t="s">
        <v>1053</v>
      </c>
      <c r="E546" s="5">
        <v>366.73</v>
      </c>
      <c r="F546" s="5">
        <v>2550686.3143000002</v>
      </c>
      <c r="G546" s="5">
        <v>2550950.8608464301</v>
      </c>
      <c r="H546" s="6">
        <v>-1.03705073464355E-4</v>
      </c>
      <c r="I546" s="5">
        <v>-264.54654642799898</v>
      </c>
      <c r="J546" s="5">
        <v>6955.2158653505303</v>
      </c>
      <c r="K546" s="5">
        <v>6955.9372313321201</v>
      </c>
      <c r="L546" s="5">
        <v>6911.71</v>
      </c>
      <c r="M546" s="55" t="s">
        <v>4291</v>
      </c>
      <c r="N546" s="60" t="s">
        <v>4286</v>
      </c>
    </row>
    <row r="547" spans="1:14" ht="18.75" customHeight="1" x14ac:dyDescent="0.25">
      <c r="A547" s="4" t="str">
        <f t="shared" si="8"/>
        <v>147305C123</v>
      </c>
      <c r="B547" s="4">
        <v>1473</v>
      </c>
      <c r="C547" s="4" t="s">
        <v>1054</v>
      </c>
      <c r="D547" s="4" t="s">
        <v>1055</v>
      </c>
      <c r="E547" s="5">
        <v>1324.94</v>
      </c>
      <c r="F547" s="5">
        <v>12802194.7294</v>
      </c>
      <c r="G547" s="5">
        <v>13056734.140756501</v>
      </c>
      <c r="H547" s="6">
        <v>-1.9494875871137601E-2</v>
      </c>
      <c r="I547" s="5">
        <v>-254539.411356492</v>
      </c>
      <c r="J547" s="5">
        <v>9662.4713039080998</v>
      </c>
      <c r="K547" s="5">
        <v>9854.5852195242696</v>
      </c>
      <c r="L547" s="5">
        <v>9744.31</v>
      </c>
      <c r="M547" s="55" t="s">
        <v>4291</v>
      </c>
      <c r="N547" s="60" t="s">
        <v>4286</v>
      </c>
    </row>
    <row r="548" spans="1:14" ht="18.75" customHeight="1" x14ac:dyDescent="0.25">
      <c r="A548" s="4" t="str">
        <f t="shared" si="8"/>
        <v>147405C124</v>
      </c>
      <c r="B548" s="4">
        <v>1474</v>
      </c>
      <c r="C548" s="4" t="s">
        <v>1056</v>
      </c>
      <c r="D548" s="4" t="s">
        <v>1057</v>
      </c>
      <c r="E548" s="5">
        <v>1933.03</v>
      </c>
      <c r="F548" s="5">
        <v>27216075.684799999</v>
      </c>
      <c r="G548" s="5">
        <v>30215624.095218401</v>
      </c>
      <c r="H548" s="6">
        <v>-9.9271436557654594E-2</v>
      </c>
      <c r="I548" s="5">
        <v>-2999548.4104184099</v>
      </c>
      <c r="J548" s="5">
        <v>14079.489549981099</v>
      </c>
      <c r="K548" s="5">
        <v>15631.223568810799</v>
      </c>
      <c r="L548" s="5">
        <v>13906.56</v>
      </c>
      <c r="M548" s="55" t="s">
        <v>4291</v>
      </c>
      <c r="N548" s="60" t="s">
        <v>4286</v>
      </c>
    </row>
    <row r="549" spans="1:14" ht="18.75" customHeight="1" x14ac:dyDescent="0.25">
      <c r="A549" s="4" t="str">
        <f t="shared" si="8"/>
        <v>147505C131</v>
      </c>
      <c r="B549" s="4">
        <v>1475</v>
      </c>
      <c r="C549" s="4" t="s">
        <v>1058</v>
      </c>
      <c r="D549" s="4" t="s">
        <v>1059</v>
      </c>
      <c r="E549" s="5">
        <v>657.84</v>
      </c>
      <c r="F549" s="5">
        <v>1499018.2664000001</v>
      </c>
      <c r="G549" s="5">
        <v>1846506.7665307401</v>
      </c>
      <c r="H549" s="6">
        <v>-0.188186962771663</v>
      </c>
      <c r="I549" s="5">
        <v>-347488.500130745</v>
      </c>
      <c r="J549" s="5">
        <v>2278.6973525477301</v>
      </c>
      <c r="K549" s="5">
        <v>2806.92382118865</v>
      </c>
      <c r="L549" s="5">
        <v>2236.33</v>
      </c>
      <c r="M549" s="55" t="s">
        <v>4289</v>
      </c>
      <c r="N549" s="60" t="s">
        <v>4286</v>
      </c>
    </row>
    <row r="550" spans="1:14" ht="18.75" customHeight="1" x14ac:dyDescent="0.25">
      <c r="A550" s="4" t="str">
        <f t="shared" si="8"/>
        <v>147605C132</v>
      </c>
      <c r="B550" s="4">
        <v>1476</v>
      </c>
      <c r="C550" s="4" t="s">
        <v>1060</v>
      </c>
      <c r="D550" s="4" t="s">
        <v>1061</v>
      </c>
      <c r="E550" s="5">
        <v>548.02</v>
      </c>
      <c r="F550" s="5">
        <v>2644223.1307999999</v>
      </c>
      <c r="G550" s="5">
        <v>2554649.2941729799</v>
      </c>
      <c r="H550" s="6">
        <v>3.5063065928986101E-2</v>
      </c>
      <c r="I550" s="5">
        <v>89573.836627025201</v>
      </c>
      <c r="J550" s="5">
        <v>4825.0485945768396</v>
      </c>
      <c r="K550" s="5">
        <v>4661.5986536494602</v>
      </c>
      <c r="L550" s="5">
        <v>4769.26</v>
      </c>
      <c r="M550" s="55" t="s">
        <v>4289</v>
      </c>
      <c r="N550" s="60" t="s">
        <v>4286</v>
      </c>
    </row>
    <row r="551" spans="1:14" ht="18.75" customHeight="1" x14ac:dyDescent="0.25">
      <c r="A551" s="4" t="str">
        <f t="shared" si="8"/>
        <v>147705C133</v>
      </c>
      <c r="B551" s="4">
        <v>1477</v>
      </c>
      <c r="C551" s="4" t="s">
        <v>1062</v>
      </c>
      <c r="D551" s="4" t="s">
        <v>1063</v>
      </c>
      <c r="E551" s="5">
        <v>1219.92</v>
      </c>
      <c r="F551" s="5">
        <v>8898489.2544</v>
      </c>
      <c r="G551" s="5">
        <v>8847793.3054849096</v>
      </c>
      <c r="H551" s="6">
        <v>5.7297844970747303E-3</v>
      </c>
      <c r="I551" s="5">
        <v>50695.948915088498</v>
      </c>
      <c r="J551" s="5">
        <v>7294.3219673421199</v>
      </c>
      <c r="K551" s="5">
        <v>7252.7651858194904</v>
      </c>
      <c r="L551" s="5">
        <v>7238.02</v>
      </c>
      <c r="M551" s="55" t="s">
        <v>4291</v>
      </c>
      <c r="N551" s="60" t="s">
        <v>4292</v>
      </c>
    </row>
    <row r="552" spans="1:14" ht="18.75" customHeight="1" x14ac:dyDescent="0.25">
      <c r="A552" s="4" t="str">
        <f t="shared" si="8"/>
        <v>147805C134</v>
      </c>
      <c r="B552" s="4">
        <v>1478</v>
      </c>
      <c r="C552" s="4" t="s">
        <v>1064</v>
      </c>
      <c r="D552" s="4" t="s">
        <v>1065</v>
      </c>
      <c r="E552" s="5">
        <v>1283.6600000000001</v>
      </c>
      <c r="F552" s="5">
        <v>12990217.7061</v>
      </c>
      <c r="G552" s="5">
        <v>14423564.8617041</v>
      </c>
      <c r="H552" s="6">
        <v>-9.9375374212082396E-2</v>
      </c>
      <c r="I552" s="5">
        <v>-1433347.1556040901</v>
      </c>
      <c r="J552" s="5">
        <v>10119.6716467756</v>
      </c>
      <c r="K552" s="5">
        <v>11236.281306346</v>
      </c>
      <c r="L552" s="5">
        <v>10342.459999999999</v>
      </c>
      <c r="M552" s="55" t="s">
        <v>4291</v>
      </c>
      <c r="N552" s="60" t="s">
        <v>4286</v>
      </c>
    </row>
    <row r="553" spans="1:14" ht="18.75" customHeight="1" x14ac:dyDescent="0.25">
      <c r="A553" s="4" t="str">
        <f t="shared" si="8"/>
        <v>147905C141</v>
      </c>
      <c r="B553" s="4">
        <v>1479</v>
      </c>
      <c r="C553" s="4" t="s">
        <v>1066</v>
      </c>
      <c r="D553" s="4" t="s">
        <v>1067</v>
      </c>
      <c r="E553" s="5">
        <v>1839</v>
      </c>
      <c r="F553" s="5">
        <v>5582464.1672</v>
      </c>
      <c r="G553" s="5">
        <v>5899027.9819592601</v>
      </c>
      <c r="H553" s="6">
        <v>-5.36637248928796E-2</v>
      </c>
      <c r="I553" s="5">
        <v>-316563.81475926097</v>
      </c>
      <c r="J553" s="5">
        <v>3035.5976983143</v>
      </c>
      <c r="K553" s="5">
        <v>3207.7368036755101</v>
      </c>
      <c r="L553" s="5">
        <v>2992.1</v>
      </c>
      <c r="M553" s="55" t="s">
        <v>4291</v>
      </c>
      <c r="N553" s="60" t="s">
        <v>4286</v>
      </c>
    </row>
    <row r="554" spans="1:14" ht="18.75" customHeight="1" x14ac:dyDescent="0.25">
      <c r="A554" s="4" t="str">
        <f t="shared" si="8"/>
        <v>148005C142</v>
      </c>
      <c r="B554" s="4">
        <v>1480</v>
      </c>
      <c r="C554" s="4" t="s">
        <v>1068</v>
      </c>
      <c r="D554" s="4" t="s">
        <v>1069</v>
      </c>
      <c r="E554" s="5">
        <v>2352.4</v>
      </c>
      <c r="F554" s="5">
        <v>11865135.5429</v>
      </c>
      <c r="G554" s="5">
        <v>11854473.8008039</v>
      </c>
      <c r="H554" s="6">
        <v>8.9938552104684699E-4</v>
      </c>
      <c r="I554" s="5">
        <v>10661.742096072099</v>
      </c>
      <c r="J554" s="5">
        <v>5043.8426895511002</v>
      </c>
      <c r="K554" s="5">
        <v>5039.3104067352197</v>
      </c>
      <c r="L554" s="5">
        <v>4984.28</v>
      </c>
      <c r="M554" s="55" t="s">
        <v>4291</v>
      </c>
      <c r="N554" s="60" t="s">
        <v>4286</v>
      </c>
    </row>
    <row r="555" spans="1:14" ht="18.75" customHeight="1" x14ac:dyDescent="0.25">
      <c r="A555" s="4" t="str">
        <f t="shared" si="8"/>
        <v>148105C143</v>
      </c>
      <c r="B555" s="4">
        <v>1481</v>
      </c>
      <c r="C555" s="4" t="s">
        <v>1070</v>
      </c>
      <c r="D555" s="4" t="s">
        <v>1071</v>
      </c>
      <c r="E555" s="5">
        <v>1399.58</v>
      </c>
      <c r="F555" s="5">
        <v>9915266.0473999996</v>
      </c>
      <c r="G555" s="5">
        <v>9939404.3309215102</v>
      </c>
      <c r="H555" s="6">
        <v>-2.4285442786961E-3</v>
      </c>
      <c r="I555" s="5">
        <v>-24138.283521506899</v>
      </c>
      <c r="J555" s="5">
        <v>7084.4582284685403</v>
      </c>
      <c r="K555" s="5">
        <v>7101.7050335968697</v>
      </c>
      <c r="L555" s="5">
        <v>7048.9</v>
      </c>
      <c r="M555" s="55" t="s">
        <v>4291</v>
      </c>
      <c r="N555" s="60" t="s">
        <v>4286</v>
      </c>
    </row>
    <row r="556" spans="1:14" ht="18.75" customHeight="1" x14ac:dyDescent="0.25">
      <c r="A556" s="4" t="str">
        <f t="shared" si="8"/>
        <v>148205C144</v>
      </c>
      <c r="B556" s="4">
        <v>1482</v>
      </c>
      <c r="C556" s="4" t="s">
        <v>1072</v>
      </c>
      <c r="D556" s="4" t="s">
        <v>1073</v>
      </c>
      <c r="E556" s="5">
        <v>468.2</v>
      </c>
      <c r="F556" s="5">
        <v>6607562.9645999996</v>
      </c>
      <c r="G556" s="5">
        <v>6109063.0395118203</v>
      </c>
      <c r="H556" s="6">
        <v>8.1600062376835106E-2</v>
      </c>
      <c r="I556" s="5">
        <v>498499.92508818198</v>
      </c>
      <c r="J556" s="5">
        <v>14112.6932178556</v>
      </c>
      <c r="K556" s="5">
        <v>13047.977444493399</v>
      </c>
      <c r="L556" s="5">
        <v>14076.77</v>
      </c>
      <c r="M556" s="55" t="s">
        <v>4285</v>
      </c>
      <c r="N556" s="60" t="s">
        <v>4286</v>
      </c>
    </row>
    <row r="557" spans="1:14" ht="18.75" customHeight="1" x14ac:dyDescent="0.25">
      <c r="A557" s="4" t="str">
        <f t="shared" si="8"/>
        <v>148405C151</v>
      </c>
      <c r="B557" s="4">
        <v>1484</v>
      </c>
      <c r="C557" s="4" t="s">
        <v>1074</v>
      </c>
      <c r="D557" s="4" t="s">
        <v>1075</v>
      </c>
      <c r="E557" s="5">
        <v>13787.16</v>
      </c>
      <c r="F557" s="5">
        <v>31581216.353599999</v>
      </c>
      <c r="G557" s="5">
        <v>33249411.828783099</v>
      </c>
      <c r="H557" s="6">
        <v>-5.0172180000460302E-2</v>
      </c>
      <c r="I557" s="5">
        <v>-1668195.47518314</v>
      </c>
      <c r="J557" s="5">
        <v>2290.6252160415902</v>
      </c>
      <c r="K557" s="5">
        <v>2411.62152530203</v>
      </c>
      <c r="L557" s="5">
        <v>2263.16</v>
      </c>
      <c r="M557" s="55" t="s">
        <v>4291</v>
      </c>
      <c r="N557" s="60" t="s">
        <v>4286</v>
      </c>
    </row>
    <row r="558" spans="1:14" ht="18.75" customHeight="1" x14ac:dyDescent="0.25">
      <c r="A558" s="4" t="str">
        <f t="shared" si="8"/>
        <v>148505C152</v>
      </c>
      <c r="B558" s="4">
        <v>1485</v>
      </c>
      <c r="C558" s="4" t="s">
        <v>1076</v>
      </c>
      <c r="D558" s="4" t="s">
        <v>1077</v>
      </c>
      <c r="E558" s="5">
        <v>6607.78</v>
      </c>
      <c r="F558" s="5">
        <v>25869955.3116</v>
      </c>
      <c r="G558" s="5">
        <v>25703885.119631398</v>
      </c>
      <c r="H558" s="6">
        <v>6.4608984671252799E-3</v>
      </c>
      <c r="I558" s="5">
        <v>166070.19196858999</v>
      </c>
      <c r="J558" s="5">
        <v>3915.0751555893198</v>
      </c>
      <c r="K558" s="5">
        <v>3889.9426312061601</v>
      </c>
      <c r="L558" s="5">
        <v>3884.34</v>
      </c>
      <c r="M558" s="55" t="s">
        <v>4291</v>
      </c>
      <c r="N558" s="60" t="s">
        <v>4286</v>
      </c>
    </row>
    <row r="559" spans="1:14" ht="18.75" customHeight="1" x14ac:dyDescent="0.25">
      <c r="A559" s="4" t="str">
        <f t="shared" si="8"/>
        <v>148605C153</v>
      </c>
      <c r="B559" s="4">
        <v>1486</v>
      </c>
      <c r="C559" s="4" t="s">
        <v>1078</v>
      </c>
      <c r="D559" s="4" t="s">
        <v>1079</v>
      </c>
      <c r="E559" s="5">
        <v>2177.52</v>
      </c>
      <c r="F559" s="5">
        <v>12522252.5524</v>
      </c>
      <c r="G559" s="5">
        <v>12317433.274401</v>
      </c>
      <c r="H559" s="6">
        <v>1.6628405726754902E-2</v>
      </c>
      <c r="I559" s="5">
        <v>204819.277998971</v>
      </c>
      <c r="J559" s="5">
        <v>5750.6946215878597</v>
      </c>
      <c r="K559" s="5">
        <v>5656.6338193913398</v>
      </c>
      <c r="L559" s="5">
        <v>5707.97</v>
      </c>
      <c r="M559" s="55" t="s">
        <v>4291</v>
      </c>
      <c r="N559" s="60" t="s">
        <v>4286</v>
      </c>
    </row>
    <row r="560" spans="1:14" ht="18.75" customHeight="1" x14ac:dyDescent="0.25">
      <c r="A560" s="4" t="str">
        <f t="shared" si="8"/>
        <v>148705C154</v>
      </c>
      <c r="B560" s="4">
        <v>1487</v>
      </c>
      <c r="C560" s="4" t="s">
        <v>1080</v>
      </c>
      <c r="D560" s="4" t="s">
        <v>1081</v>
      </c>
      <c r="E560" s="5">
        <v>440.31</v>
      </c>
      <c r="F560" s="5">
        <v>3853397.5068000001</v>
      </c>
      <c r="G560" s="5">
        <v>3714363.4889704902</v>
      </c>
      <c r="H560" s="6">
        <v>3.7431451779654602E-2</v>
      </c>
      <c r="I560" s="5">
        <v>139034.01782950899</v>
      </c>
      <c r="J560" s="5">
        <v>8751.5557375485405</v>
      </c>
      <c r="K560" s="5">
        <v>8435.7918034350605</v>
      </c>
      <c r="L560" s="5">
        <v>9004.5400000000009</v>
      </c>
      <c r="M560" s="55" t="s">
        <v>4291</v>
      </c>
      <c r="N560" s="60" t="s">
        <v>4292</v>
      </c>
    </row>
    <row r="561" spans="1:14" ht="18.75" customHeight="1" x14ac:dyDescent="0.25">
      <c r="A561" s="4" t="str">
        <f t="shared" si="8"/>
        <v>148805C15T</v>
      </c>
      <c r="B561" s="4">
        <v>1488</v>
      </c>
      <c r="C561" s="4" t="s">
        <v>1082</v>
      </c>
      <c r="D561" s="4" t="s">
        <v>1083</v>
      </c>
      <c r="E561" s="5">
        <v>856.02</v>
      </c>
      <c r="F561" s="5">
        <v>969305.68680000002</v>
      </c>
      <c r="G561" s="5">
        <v>1118607.96362694</v>
      </c>
      <c r="H561" s="6">
        <v>-0.13347149464486899</v>
      </c>
      <c r="I561" s="5">
        <v>-149302.276826941</v>
      </c>
      <c r="J561" s="5">
        <v>1132.3399999999999</v>
      </c>
      <c r="K561" s="5">
        <v>1306.75447259052</v>
      </c>
      <c r="L561" s="5">
        <v>1132.3399999999999</v>
      </c>
      <c r="M561" s="55" t="s">
        <v>4291</v>
      </c>
      <c r="N561" s="60" t="s">
        <v>4292</v>
      </c>
    </row>
    <row r="562" spans="1:14" ht="18.75" customHeight="1" x14ac:dyDescent="0.25">
      <c r="A562" s="4" t="str">
        <f t="shared" si="8"/>
        <v>148905C171</v>
      </c>
      <c r="B562" s="4">
        <v>1489</v>
      </c>
      <c r="C562" s="4" t="s">
        <v>1084</v>
      </c>
      <c r="D562" s="4" t="s">
        <v>1085</v>
      </c>
      <c r="E562" s="5">
        <v>4687.01</v>
      </c>
      <c r="F562" s="5">
        <v>6053799.4167666798</v>
      </c>
      <c r="G562" s="5">
        <v>8185473.7844297402</v>
      </c>
      <c r="H562" s="6">
        <v>-0.26042162296309601</v>
      </c>
      <c r="I562" s="5">
        <v>-2131674.3676630701</v>
      </c>
      <c r="J562" s="5">
        <v>1291.61222544152</v>
      </c>
      <c r="K562" s="5">
        <v>1746.4169661318699</v>
      </c>
      <c r="L562" s="5">
        <v>1298.3</v>
      </c>
      <c r="M562" s="55" t="s">
        <v>4289</v>
      </c>
      <c r="N562" s="60" t="s">
        <v>4286</v>
      </c>
    </row>
    <row r="563" spans="1:14" ht="18.75" customHeight="1" x14ac:dyDescent="0.25">
      <c r="A563" s="4" t="str">
        <f t="shared" si="8"/>
        <v>149005C172</v>
      </c>
      <c r="B563" s="4">
        <v>1490</v>
      </c>
      <c r="C563" s="4" t="s">
        <v>1086</v>
      </c>
      <c r="D563" s="4" t="s">
        <v>1087</v>
      </c>
      <c r="E563" s="5">
        <v>171.08</v>
      </c>
      <c r="F563" s="5">
        <v>521685.327940633</v>
      </c>
      <c r="G563" s="5">
        <v>611387.24843425304</v>
      </c>
      <c r="H563" s="6">
        <v>-0.14671866435445599</v>
      </c>
      <c r="I563" s="5">
        <v>-89701.920493619895</v>
      </c>
      <c r="J563" s="5">
        <v>3049.3647880560802</v>
      </c>
      <c r="K563" s="5">
        <v>3573.69212318362</v>
      </c>
      <c r="L563" s="5">
        <v>3051.07</v>
      </c>
      <c r="M563" s="55" t="s">
        <v>4285</v>
      </c>
      <c r="N563" s="60" t="s">
        <v>4286</v>
      </c>
    </row>
    <row r="564" spans="1:14" ht="18.75" customHeight="1" x14ac:dyDescent="0.25">
      <c r="A564" s="4" t="str">
        <f t="shared" si="8"/>
        <v>149305C17J</v>
      </c>
      <c r="B564" s="4">
        <v>1493</v>
      </c>
      <c r="C564" s="4" t="s">
        <v>1088</v>
      </c>
      <c r="D564" s="4" t="s">
        <v>1089</v>
      </c>
      <c r="E564" s="5">
        <v>28698.240000000002</v>
      </c>
      <c r="F564" s="5">
        <v>36963623.765557103</v>
      </c>
      <c r="G564" s="5">
        <v>46867993.545170397</v>
      </c>
      <c r="H564" s="6">
        <v>-0.21132480890328001</v>
      </c>
      <c r="I564" s="5">
        <v>-9904369.7796132695</v>
      </c>
      <c r="J564" s="5">
        <v>1288.01012764396</v>
      </c>
      <c r="K564" s="5">
        <v>1633.13128418922</v>
      </c>
      <c r="L564" s="5">
        <v>1298.3</v>
      </c>
      <c r="M564" s="55" t="s">
        <v>4289</v>
      </c>
      <c r="N564" s="60" t="s">
        <v>4286</v>
      </c>
    </row>
    <row r="565" spans="1:14" ht="18.75" customHeight="1" x14ac:dyDescent="0.25">
      <c r="A565" s="4" t="str">
        <f t="shared" si="8"/>
        <v>149405C181</v>
      </c>
      <c r="B565" s="4">
        <v>1494</v>
      </c>
      <c r="C565" s="4" t="s">
        <v>1090</v>
      </c>
      <c r="D565" s="4" t="s">
        <v>1091</v>
      </c>
      <c r="E565" s="5">
        <v>1239.3499999999999</v>
      </c>
      <c r="F565" s="5">
        <v>2836473.5995999998</v>
      </c>
      <c r="G565" s="5">
        <v>4383521.8864153204</v>
      </c>
      <c r="H565" s="6">
        <v>-0.35292359132725498</v>
      </c>
      <c r="I565" s="5">
        <v>-1547048.2868153199</v>
      </c>
      <c r="J565" s="5">
        <v>2288.6784198168398</v>
      </c>
      <c r="K565" s="5">
        <v>3536.95234309543</v>
      </c>
      <c r="L565" s="5">
        <v>2244.23</v>
      </c>
      <c r="M565" s="55" t="s">
        <v>4289</v>
      </c>
      <c r="N565" s="60" t="s">
        <v>4292</v>
      </c>
    </row>
    <row r="566" spans="1:14" ht="18.75" customHeight="1" x14ac:dyDescent="0.25">
      <c r="A566" s="4" t="str">
        <f t="shared" si="8"/>
        <v>149505C182</v>
      </c>
      <c r="B566" s="4">
        <v>1495</v>
      </c>
      <c r="C566" s="4" t="s">
        <v>1092</v>
      </c>
      <c r="D566" s="4" t="s">
        <v>1093</v>
      </c>
      <c r="E566" s="5">
        <v>924</v>
      </c>
      <c r="F566" s="5">
        <v>5439712.9167999998</v>
      </c>
      <c r="G566" s="5">
        <v>6107215.7436085297</v>
      </c>
      <c r="H566" s="6">
        <v>-0.10929740405963199</v>
      </c>
      <c r="I566" s="5">
        <v>-667502.82680852897</v>
      </c>
      <c r="J566" s="5">
        <v>5887.1351913419903</v>
      </c>
      <c r="K566" s="5">
        <v>6609.5408480611804</v>
      </c>
      <c r="L566" s="5">
        <v>5830.27</v>
      </c>
      <c r="M566" s="55" t="s">
        <v>4291</v>
      </c>
      <c r="N566" s="60" t="s">
        <v>4286</v>
      </c>
    </row>
    <row r="567" spans="1:14" ht="18.75" customHeight="1" x14ac:dyDescent="0.25">
      <c r="A567" s="4" t="str">
        <f t="shared" si="8"/>
        <v>149605C183</v>
      </c>
      <c r="B567" s="4">
        <v>1496</v>
      </c>
      <c r="C567" s="4" t="s">
        <v>1094</v>
      </c>
      <c r="D567" s="4" t="s">
        <v>1095</v>
      </c>
      <c r="E567" s="5">
        <v>838.19</v>
      </c>
      <c r="F567" s="5">
        <v>8550558.4202999994</v>
      </c>
      <c r="G567" s="5">
        <v>8560680.5465583596</v>
      </c>
      <c r="H567" s="6">
        <v>-1.1823973810624101E-3</v>
      </c>
      <c r="I567" s="5">
        <v>-10122.126258362099</v>
      </c>
      <c r="J567" s="5">
        <v>10201.217409298601</v>
      </c>
      <c r="K567" s="5">
        <v>10213.2935808807</v>
      </c>
      <c r="L567" s="5">
        <v>10517.57</v>
      </c>
      <c r="M567" s="55" t="s">
        <v>4291</v>
      </c>
      <c r="N567" s="60" t="s">
        <v>4286</v>
      </c>
    </row>
    <row r="568" spans="1:14" ht="18.75" customHeight="1" x14ac:dyDescent="0.25">
      <c r="A568" s="4" t="str">
        <f t="shared" si="8"/>
        <v>149705C184</v>
      </c>
      <c r="B568" s="4">
        <v>1497</v>
      </c>
      <c r="C568" s="4" t="s">
        <v>1096</v>
      </c>
      <c r="D568" s="4" t="s">
        <v>1097</v>
      </c>
      <c r="E568" s="5">
        <v>820.46</v>
      </c>
      <c r="F568" s="5">
        <v>15982802.1998</v>
      </c>
      <c r="G568" s="5">
        <v>18020319.191450901</v>
      </c>
      <c r="H568" s="6">
        <v>-0.113067752574412</v>
      </c>
      <c r="I568" s="5">
        <v>-2037516.9916508901</v>
      </c>
      <c r="J568" s="5">
        <v>19480.294224947</v>
      </c>
      <c r="K568" s="5">
        <v>21963.6779263473</v>
      </c>
      <c r="L568" s="5">
        <v>19080.91</v>
      </c>
      <c r="M568" s="55" t="s">
        <v>4285</v>
      </c>
      <c r="N568" s="60" t="s">
        <v>4286</v>
      </c>
    </row>
    <row r="569" spans="1:14" ht="18.75" customHeight="1" x14ac:dyDescent="0.25">
      <c r="A569" s="4" t="str">
        <f t="shared" si="8"/>
        <v>149805C18J</v>
      </c>
      <c r="B569" s="4">
        <v>1498</v>
      </c>
      <c r="C569" s="4" t="s">
        <v>1098</v>
      </c>
      <c r="D569" s="4" t="s">
        <v>1099</v>
      </c>
      <c r="E569" s="5">
        <v>658.67</v>
      </c>
      <c r="F569" s="5">
        <v>1478206.9741</v>
      </c>
      <c r="G569" s="5">
        <v>1002425.94385809</v>
      </c>
      <c r="H569" s="6">
        <v>0.47462960546565802</v>
      </c>
      <c r="I569" s="5">
        <v>475781.030241906</v>
      </c>
      <c r="J569" s="5">
        <v>2244.23</v>
      </c>
      <c r="K569" s="5">
        <v>1521.89403473377</v>
      </c>
      <c r="L569" s="5">
        <v>2244.23</v>
      </c>
      <c r="M569" s="55" t="s">
        <v>4288</v>
      </c>
      <c r="N569" s="60" t="s">
        <v>4286</v>
      </c>
    </row>
    <row r="570" spans="1:14" ht="18.75" customHeight="1" x14ac:dyDescent="0.25">
      <c r="A570" s="4" t="str">
        <f t="shared" si="8"/>
        <v>149905C191</v>
      </c>
      <c r="B570" s="4">
        <v>1499</v>
      </c>
      <c r="C570" s="4" t="s">
        <v>1100</v>
      </c>
      <c r="D570" s="4" t="s">
        <v>1101</v>
      </c>
      <c r="E570" s="5">
        <v>5543.94</v>
      </c>
      <c r="F570" s="5">
        <v>87964990.037</v>
      </c>
      <c r="G570" s="5">
        <v>72903510.389348805</v>
      </c>
      <c r="H570" s="6">
        <v>0.20659471083372799</v>
      </c>
      <c r="I570" s="5">
        <v>15061479.647651199</v>
      </c>
      <c r="J570" s="5">
        <v>15866.872664025899</v>
      </c>
      <c r="K570" s="5">
        <v>13150.1261538452</v>
      </c>
      <c r="L570" s="5">
        <v>15815.71</v>
      </c>
      <c r="M570" s="55" t="s">
        <v>4291</v>
      </c>
      <c r="N570" s="60" t="s">
        <v>4286</v>
      </c>
    </row>
    <row r="571" spans="1:14" ht="18.75" customHeight="1" x14ac:dyDescent="0.25">
      <c r="A571" s="4" t="str">
        <f t="shared" si="8"/>
        <v>150005C192</v>
      </c>
      <c r="B571" s="4">
        <v>1500</v>
      </c>
      <c r="C571" s="4" t="s">
        <v>1102</v>
      </c>
      <c r="D571" s="4" t="s">
        <v>1103</v>
      </c>
      <c r="E571" s="5">
        <v>3201.79</v>
      </c>
      <c r="F571" s="5">
        <v>57647820.529100001</v>
      </c>
      <c r="G571" s="5">
        <v>47163644.7196251</v>
      </c>
      <c r="H571" s="6">
        <v>0.22229358803375901</v>
      </c>
      <c r="I571" s="5">
        <v>10484175.8094749</v>
      </c>
      <c r="J571" s="5">
        <v>18004.872439822699</v>
      </c>
      <c r="K571" s="5">
        <v>14730.399157853901</v>
      </c>
      <c r="L571" s="5">
        <v>17950.509999999998</v>
      </c>
      <c r="M571" s="55" t="s">
        <v>4291</v>
      </c>
      <c r="N571" s="60" t="s">
        <v>4286</v>
      </c>
    </row>
    <row r="572" spans="1:14" ht="18.75" customHeight="1" x14ac:dyDescent="0.25">
      <c r="A572" s="4" t="str">
        <f t="shared" si="8"/>
        <v>150105C193</v>
      </c>
      <c r="B572" s="4">
        <v>1501</v>
      </c>
      <c r="C572" s="4" t="s">
        <v>1104</v>
      </c>
      <c r="D572" s="4" t="s">
        <v>1105</v>
      </c>
      <c r="E572" s="5">
        <v>716.19</v>
      </c>
      <c r="F572" s="5">
        <v>15902007.6033</v>
      </c>
      <c r="G572" s="5">
        <v>13627543.059923001</v>
      </c>
      <c r="H572" s="6">
        <v>0.16690202579993599</v>
      </c>
      <c r="I572" s="5">
        <v>2274464.5433769999</v>
      </c>
      <c r="J572" s="5">
        <v>22203.615804884201</v>
      </c>
      <c r="K572" s="5">
        <v>19027.832083557401</v>
      </c>
      <c r="L572" s="5">
        <v>22404.2</v>
      </c>
      <c r="M572" s="55" t="s">
        <v>4291</v>
      </c>
      <c r="N572" s="60" t="s">
        <v>4286</v>
      </c>
    </row>
    <row r="573" spans="1:14" ht="18.75" customHeight="1" x14ac:dyDescent="0.25">
      <c r="A573" s="4" t="str">
        <f t="shared" si="8"/>
        <v>150205C194</v>
      </c>
      <c r="B573" s="4">
        <v>1502</v>
      </c>
      <c r="C573" s="4" t="s">
        <v>1106</v>
      </c>
      <c r="D573" s="4" t="s">
        <v>1107</v>
      </c>
      <c r="E573" s="5">
        <v>419.98</v>
      </c>
      <c r="F573" s="5">
        <v>11811242.042400001</v>
      </c>
      <c r="G573" s="5">
        <v>10213694.581537001</v>
      </c>
      <c r="H573" s="6">
        <v>0.15641229998700901</v>
      </c>
      <c r="I573" s="5">
        <v>1597547.4608630401</v>
      </c>
      <c r="J573" s="5">
        <v>28123.344069717601</v>
      </c>
      <c r="K573" s="5">
        <v>24319.478502635699</v>
      </c>
      <c r="L573" s="5">
        <v>28457.33</v>
      </c>
      <c r="M573" s="55" t="s">
        <v>4291</v>
      </c>
      <c r="N573" s="60" t="s">
        <v>4286</v>
      </c>
    </row>
    <row r="574" spans="1:14" ht="18.75" customHeight="1" x14ac:dyDescent="0.25">
      <c r="A574" s="4" t="str">
        <f t="shared" si="8"/>
        <v>150305C19T</v>
      </c>
      <c r="B574" s="4">
        <v>1503</v>
      </c>
      <c r="C574" s="4" t="s">
        <v>1108</v>
      </c>
      <c r="D574" s="4" t="s">
        <v>1109</v>
      </c>
      <c r="E574" s="5">
        <v>612.21</v>
      </c>
      <c r="F574" s="5">
        <v>8260518.9194999998</v>
      </c>
      <c r="G574" s="5">
        <v>7349210.1595890997</v>
      </c>
      <c r="H574" s="6">
        <v>0.124000911679175</v>
      </c>
      <c r="I574" s="5">
        <v>911308.75991090096</v>
      </c>
      <c r="J574" s="5">
        <v>13492.95</v>
      </c>
      <c r="K574" s="5">
        <v>12004.394177796999</v>
      </c>
      <c r="L574" s="5">
        <v>13492.95</v>
      </c>
      <c r="M574" s="55" t="s">
        <v>4291</v>
      </c>
      <c r="N574" s="60" t="s">
        <v>4286</v>
      </c>
    </row>
    <row r="575" spans="1:14" ht="18.75" customHeight="1" x14ac:dyDescent="0.25">
      <c r="A575" s="4" t="str">
        <f t="shared" si="8"/>
        <v>150405C201</v>
      </c>
      <c r="B575" s="4">
        <v>1504</v>
      </c>
      <c r="C575" s="4" t="s">
        <v>1110</v>
      </c>
      <c r="D575" s="4" t="s">
        <v>1111</v>
      </c>
      <c r="E575" s="5">
        <v>305.20999999999998</v>
      </c>
      <c r="F575" s="5">
        <v>579318.29189999995</v>
      </c>
      <c r="G575" s="5">
        <v>578085.97049572098</v>
      </c>
      <c r="H575" s="6">
        <v>2.1317268834979402E-3</v>
      </c>
      <c r="I575" s="5">
        <v>1232.3214042787399</v>
      </c>
      <c r="J575" s="5">
        <v>1898.0973490383701</v>
      </c>
      <c r="K575" s="5">
        <v>1894.0597309908601</v>
      </c>
      <c r="L575" s="5">
        <v>1858.59</v>
      </c>
      <c r="M575" s="55" t="s">
        <v>4288</v>
      </c>
      <c r="N575" s="60" t="s">
        <v>4292</v>
      </c>
    </row>
    <row r="576" spans="1:14" ht="18.75" customHeight="1" x14ac:dyDescent="0.25">
      <c r="A576" s="4" t="str">
        <f t="shared" si="8"/>
        <v>151305C221</v>
      </c>
      <c r="B576" s="4">
        <v>1513</v>
      </c>
      <c r="C576" s="4" t="s">
        <v>1112</v>
      </c>
      <c r="D576" s="4" t="s">
        <v>1113</v>
      </c>
      <c r="E576" s="5">
        <v>5547.31</v>
      </c>
      <c r="F576" s="5">
        <v>9624273.8731999993</v>
      </c>
      <c r="G576" s="5">
        <v>9328737.3636675999</v>
      </c>
      <c r="H576" s="6">
        <v>3.1680226166878697E-2</v>
      </c>
      <c r="I576" s="5">
        <v>295536.50953240099</v>
      </c>
      <c r="J576" s="5">
        <v>1734.9443015083</v>
      </c>
      <c r="K576" s="5">
        <v>1681.6686580824901</v>
      </c>
      <c r="L576" s="5">
        <v>1707.28</v>
      </c>
      <c r="M576" s="55" t="s">
        <v>4291</v>
      </c>
      <c r="N576" s="60" t="s">
        <v>4286</v>
      </c>
    </row>
    <row r="577" spans="1:14" ht="18.75" customHeight="1" x14ac:dyDescent="0.25">
      <c r="A577" s="4" t="str">
        <f t="shared" si="8"/>
        <v>151405C222</v>
      </c>
      <c r="B577" s="4">
        <v>1514</v>
      </c>
      <c r="C577" s="4" t="s">
        <v>1114</v>
      </c>
      <c r="D577" s="4" t="s">
        <v>1115</v>
      </c>
      <c r="E577" s="5">
        <v>406.18</v>
      </c>
      <c r="F577" s="5">
        <v>1477809.9125999999</v>
      </c>
      <c r="G577" s="5">
        <v>1505064.3128249701</v>
      </c>
      <c r="H577" s="6">
        <v>-1.81084622050579E-2</v>
      </c>
      <c r="I577" s="5">
        <v>-27254.400224972502</v>
      </c>
      <c r="J577" s="5">
        <v>3638.3128479984198</v>
      </c>
      <c r="K577" s="5">
        <v>3705.4121641266702</v>
      </c>
      <c r="L577" s="5">
        <v>3598.14</v>
      </c>
      <c r="M577" s="55" t="s">
        <v>4285</v>
      </c>
      <c r="N577" s="60" t="s">
        <v>4286</v>
      </c>
    </row>
    <row r="578" spans="1:14" ht="18.75" customHeight="1" x14ac:dyDescent="0.25">
      <c r="A578" s="4" t="str">
        <f t="shared" si="8"/>
        <v>151705C22T</v>
      </c>
      <c r="B578" s="4">
        <v>1517</v>
      </c>
      <c r="C578" s="4" t="s">
        <v>1116</v>
      </c>
      <c r="D578" s="4" t="s">
        <v>1117</v>
      </c>
      <c r="E578" s="5">
        <v>1811.54</v>
      </c>
      <c r="F578" s="5">
        <v>1822010.7012</v>
      </c>
      <c r="G578" s="5">
        <v>1663645.0722652001</v>
      </c>
      <c r="H578" s="6">
        <v>9.5191956250120197E-2</v>
      </c>
      <c r="I578" s="5">
        <v>158365.62893479699</v>
      </c>
      <c r="J578" s="5">
        <v>1005.78</v>
      </c>
      <c r="K578" s="5">
        <v>918.35955720834397</v>
      </c>
      <c r="L578" s="5">
        <v>1005.78</v>
      </c>
      <c r="M578" s="55" t="s">
        <v>4291</v>
      </c>
      <c r="N578" s="60" t="s">
        <v>4286</v>
      </c>
    </row>
    <row r="579" spans="1:14" ht="18.75" customHeight="1" x14ac:dyDescent="0.25">
      <c r="A579" s="4" t="str">
        <f t="shared" si="8"/>
        <v>152005C063</v>
      </c>
      <c r="B579" s="4">
        <v>1520</v>
      </c>
      <c r="C579" s="4" t="s">
        <v>1008</v>
      </c>
      <c r="D579" s="4" t="s">
        <v>1009</v>
      </c>
      <c r="E579" s="5">
        <v>42.7</v>
      </c>
      <c r="F579" s="5">
        <v>1541348.1708</v>
      </c>
      <c r="G579" s="5">
        <v>1428820.5743289699</v>
      </c>
      <c r="H579" s="6">
        <v>7.87555823962518E-2</v>
      </c>
      <c r="I579" s="5">
        <v>112527.596471025</v>
      </c>
      <c r="J579" s="5">
        <v>36097.1468571429</v>
      </c>
      <c r="K579" s="5">
        <v>33461.840148219497</v>
      </c>
      <c r="L579" s="5">
        <v>35759.26</v>
      </c>
      <c r="M579" s="55" t="s">
        <v>4289</v>
      </c>
      <c r="N579" s="62" t="s">
        <v>4333</v>
      </c>
    </row>
    <row r="580" spans="1:14" ht="18.75" customHeight="1" x14ac:dyDescent="0.25">
      <c r="A580" s="4" t="str">
        <f t="shared" si="8"/>
        <v>152105C064</v>
      </c>
      <c r="B580" s="4">
        <v>1521</v>
      </c>
      <c r="C580" s="4" t="s">
        <v>1010</v>
      </c>
      <c r="D580" s="4" t="s">
        <v>1011</v>
      </c>
      <c r="E580" s="5">
        <v>152.91999999999999</v>
      </c>
      <c r="F580" s="5">
        <v>6682122.3092</v>
      </c>
      <c r="G580" s="5">
        <v>6870870.4501470998</v>
      </c>
      <c r="H580" s="6">
        <v>-2.7470775692337801E-2</v>
      </c>
      <c r="I580" s="5">
        <v>-188748.140947104</v>
      </c>
      <c r="J580" s="5">
        <v>43696.850047083397</v>
      </c>
      <c r="K580" s="5">
        <v>44931.143409279997</v>
      </c>
      <c r="L580" s="5">
        <v>39360.379999999997</v>
      </c>
      <c r="M580" s="55" t="s">
        <v>4285</v>
      </c>
      <c r="N580" s="60" t="s">
        <v>4290</v>
      </c>
    </row>
    <row r="581" spans="1:14" ht="18.75" customHeight="1" x14ac:dyDescent="0.25">
      <c r="A581" s="4" t="str">
        <f t="shared" si="8"/>
        <v>152305C08T</v>
      </c>
      <c r="B581" s="4">
        <v>1523</v>
      </c>
      <c r="C581" s="4" t="s">
        <v>1118</v>
      </c>
      <c r="D581" s="4" t="s">
        <v>1119</v>
      </c>
      <c r="E581" s="5">
        <v>528.66</v>
      </c>
      <c r="F581" s="5">
        <v>1122371.6129999999</v>
      </c>
      <c r="G581" s="5">
        <v>1633983.5213100701</v>
      </c>
      <c r="H581" s="6">
        <v>-0.31310714070107498</v>
      </c>
      <c r="I581" s="5">
        <v>-511611.908310069</v>
      </c>
      <c r="J581" s="5">
        <v>2123.0500000000002</v>
      </c>
      <c r="K581" s="5">
        <v>3090.8022572353998</v>
      </c>
      <c r="L581" s="5">
        <v>2123.0500000000002</v>
      </c>
      <c r="M581" s="55" t="s">
        <v>4289</v>
      </c>
      <c r="N581" s="60" t="s">
        <v>4286</v>
      </c>
    </row>
    <row r="582" spans="1:14" ht="18.75" customHeight="1" x14ac:dyDescent="0.25">
      <c r="A582" s="4" t="str">
        <f t="shared" si="8"/>
        <v>152905C032</v>
      </c>
      <c r="B582" s="4">
        <v>1529</v>
      </c>
      <c r="C582" s="4" t="s">
        <v>982</v>
      </c>
      <c r="D582" s="4" t="s">
        <v>983</v>
      </c>
      <c r="E582" s="5">
        <v>154.26</v>
      </c>
      <c r="F582" s="5">
        <v>2896654.9286000002</v>
      </c>
      <c r="G582" s="5">
        <v>2685224.39665499</v>
      </c>
      <c r="H582" s="6">
        <v>7.8738496569742397E-2</v>
      </c>
      <c r="I582" s="5">
        <v>211430.531945008</v>
      </c>
      <c r="J582" s="5">
        <v>18777.7449021133</v>
      </c>
      <c r="K582" s="5">
        <v>17407.133389439899</v>
      </c>
      <c r="L582" s="5">
        <v>18687.34</v>
      </c>
      <c r="M582" s="55" t="s">
        <v>4285</v>
      </c>
      <c r="N582" s="60" t="s">
        <v>4287</v>
      </c>
    </row>
    <row r="583" spans="1:14" ht="18.75" customHeight="1" x14ac:dyDescent="0.25">
      <c r="A583" s="4" t="str">
        <f t="shared" si="8"/>
        <v>153005C033</v>
      </c>
      <c r="B583" s="4">
        <v>1530</v>
      </c>
      <c r="C583" s="4" t="s">
        <v>984</v>
      </c>
      <c r="D583" s="4" t="s">
        <v>985</v>
      </c>
      <c r="E583" s="5">
        <v>118.1</v>
      </c>
      <c r="F583" s="5">
        <v>2558707.0950000002</v>
      </c>
      <c r="G583" s="5">
        <v>2374765.7265453301</v>
      </c>
      <c r="H583" s="6">
        <v>7.7456637679481896E-2</v>
      </c>
      <c r="I583" s="5">
        <v>183941.36845467301</v>
      </c>
      <c r="J583" s="5">
        <v>21665.597756138901</v>
      </c>
      <c r="K583" s="5">
        <v>20108.0925194355</v>
      </c>
      <c r="L583" s="5">
        <v>21626.32</v>
      </c>
      <c r="M583" s="55" t="s">
        <v>4289</v>
      </c>
      <c r="N583" s="60" t="s">
        <v>4292</v>
      </c>
    </row>
    <row r="584" spans="1:14" ht="18.75" customHeight="1" x14ac:dyDescent="0.25">
      <c r="A584" s="4" t="str">
        <f t="shared" si="8"/>
        <v>153105C034</v>
      </c>
      <c r="B584" s="4">
        <v>1531</v>
      </c>
      <c r="C584" s="4" t="s">
        <v>986</v>
      </c>
      <c r="D584" s="4" t="s">
        <v>987</v>
      </c>
      <c r="E584" s="5">
        <v>94.93</v>
      </c>
      <c r="F584" s="5">
        <v>2560804.3840999999</v>
      </c>
      <c r="G584" s="5">
        <v>2629315.2865383499</v>
      </c>
      <c r="H584" s="6">
        <v>-2.605655654501E-2</v>
      </c>
      <c r="I584" s="5">
        <v>-68510.902438345802</v>
      </c>
      <c r="J584" s="5">
        <v>26975.712462867399</v>
      </c>
      <c r="K584" s="5">
        <v>27697.411635292799</v>
      </c>
      <c r="L584" s="5">
        <v>25321.41</v>
      </c>
      <c r="M584" s="55" t="s">
        <v>4288</v>
      </c>
      <c r="N584" s="62" t="s">
        <v>4334</v>
      </c>
    </row>
    <row r="585" spans="1:14" ht="18.75" customHeight="1" x14ac:dyDescent="0.25">
      <c r="A585" s="4" t="str">
        <f t="shared" si="8"/>
        <v>169305K051</v>
      </c>
      <c r="B585" s="4">
        <v>1693</v>
      </c>
      <c r="C585" s="4" t="s">
        <v>1120</v>
      </c>
      <c r="D585" s="4" t="s">
        <v>1121</v>
      </c>
      <c r="E585" s="5">
        <v>23515.9</v>
      </c>
      <c r="F585" s="5">
        <v>59201406.140500002</v>
      </c>
      <c r="G585" s="5">
        <v>58976510.954168603</v>
      </c>
      <c r="H585" s="6">
        <v>3.8133009683494201E-3</v>
      </c>
      <c r="I585" s="5">
        <v>224895.18633139899</v>
      </c>
      <c r="J585" s="5">
        <v>2517.5054384692899</v>
      </c>
      <c r="K585" s="5">
        <v>2507.9419011889199</v>
      </c>
      <c r="L585" s="5">
        <v>2499.67</v>
      </c>
      <c r="M585" s="55" t="s">
        <v>4285</v>
      </c>
      <c r="N585" s="60" t="s">
        <v>4286</v>
      </c>
    </row>
    <row r="586" spans="1:14" ht="18.75" customHeight="1" x14ac:dyDescent="0.25">
      <c r="A586" s="4" t="str">
        <f t="shared" si="8"/>
        <v>169405K052</v>
      </c>
      <c r="B586" s="4">
        <v>1694</v>
      </c>
      <c r="C586" s="4" t="s">
        <v>1122</v>
      </c>
      <c r="D586" s="4" t="s">
        <v>1123</v>
      </c>
      <c r="E586" s="5">
        <v>11738.38</v>
      </c>
      <c r="F586" s="5">
        <v>44417568.442199998</v>
      </c>
      <c r="G586" s="5">
        <v>43947125.729930401</v>
      </c>
      <c r="H586" s="6">
        <v>1.0704743585750401E-2</v>
      </c>
      <c r="I586" s="5">
        <v>470442.71226963401</v>
      </c>
      <c r="J586" s="5">
        <v>3783.9606864149901</v>
      </c>
      <c r="K586" s="5">
        <v>3743.8833748720299</v>
      </c>
      <c r="L586" s="5">
        <v>3744.59</v>
      </c>
      <c r="M586" s="55" t="s">
        <v>4291</v>
      </c>
      <c r="N586" s="60" t="s">
        <v>4286</v>
      </c>
    </row>
    <row r="587" spans="1:14" ht="18.75" customHeight="1" x14ac:dyDescent="0.25">
      <c r="A587" s="4" t="str">
        <f t="shared" si="8"/>
        <v>169505K053</v>
      </c>
      <c r="B587" s="4">
        <v>1695</v>
      </c>
      <c r="C587" s="4" t="s">
        <v>1124</v>
      </c>
      <c r="D587" s="4" t="s">
        <v>1125</v>
      </c>
      <c r="E587" s="5">
        <v>3593.19</v>
      </c>
      <c r="F587" s="5">
        <v>20795575.0502</v>
      </c>
      <c r="G587" s="5">
        <v>21000047.025800101</v>
      </c>
      <c r="H587" s="6">
        <v>-9.7367389391514996E-3</v>
      </c>
      <c r="I587" s="5">
        <v>-204471.97560012</v>
      </c>
      <c r="J587" s="5">
        <v>5787.4966395319998</v>
      </c>
      <c r="K587" s="5">
        <v>5844.4020566126801</v>
      </c>
      <c r="L587" s="5">
        <v>5714.07</v>
      </c>
      <c r="M587" s="55" t="s">
        <v>4291</v>
      </c>
      <c r="N587" s="60" t="s">
        <v>4286</v>
      </c>
    </row>
    <row r="588" spans="1:14" ht="18.75" customHeight="1" x14ac:dyDescent="0.25">
      <c r="A588" s="4" t="str">
        <f t="shared" si="8"/>
        <v>169605K054</v>
      </c>
      <c r="B588" s="4">
        <v>1696</v>
      </c>
      <c r="C588" s="4" t="s">
        <v>1126</v>
      </c>
      <c r="D588" s="4" t="s">
        <v>1127</v>
      </c>
      <c r="E588" s="5">
        <v>1453.45</v>
      </c>
      <c r="F588" s="5">
        <v>12599909.4213</v>
      </c>
      <c r="G588" s="5">
        <v>14228109.658800799</v>
      </c>
      <c r="H588" s="6">
        <v>-0.114435457453312</v>
      </c>
      <c r="I588" s="5">
        <v>-1628200.23750075</v>
      </c>
      <c r="J588" s="5">
        <v>8668.9665425711191</v>
      </c>
      <c r="K588" s="5">
        <v>9789.1978800789493</v>
      </c>
      <c r="L588" s="5">
        <v>8332.48</v>
      </c>
      <c r="M588" s="55" t="s">
        <v>4291</v>
      </c>
      <c r="N588" s="60" t="s">
        <v>4286</v>
      </c>
    </row>
    <row r="589" spans="1:14" ht="18.75" customHeight="1" x14ac:dyDescent="0.25">
      <c r="A589" s="4" t="str">
        <f t="shared" si="8"/>
        <v>169705K061</v>
      </c>
      <c r="B589" s="4">
        <v>1697</v>
      </c>
      <c r="C589" s="4" t="s">
        <v>1128</v>
      </c>
      <c r="D589" s="4" t="s">
        <v>1129</v>
      </c>
      <c r="E589" s="5">
        <v>43713.43</v>
      </c>
      <c r="F589" s="5">
        <v>108295780.671303</v>
      </c>
      <c r="G589" s="5">
        <v>109728071.273716</v>
      </c>
      <c r="H589" s="6">
        <v>-1.30530919370643E-2</v>
      </c>
      <c r="I589" s="5">
        <v>-1432290.60241255</v>
      </c>
      <c r="J589" s="5">
        <v>2477.4029553687101</v>
      </c>
      <c r="K589" s="5">
        <v>2510.16841446017</v>
      </c>
      <c r="L589" s="5">
        <v>2453.0100000000002</v>
      </c>
      <c r="M589" s="55" t="s">
        <v>4289</v>
      </c>
      <c r="N589" s="60" t="s">
        <v>4286</v>
      </c>
    </row>
    <row r="590" spans="1:14" ht="18.75" customHeight="1" x14ac:dyDescent="0.25">
      <c r="A590" s="4" t="str">
        <f t="shared" si="8"/>
        <v>169805K062</v>
      </c>
      <c r="B590" s="4">
        <v>1698</v>
      </c>
      <c r="C590" s="4" t="s">
        <v>1130</v>
      </c>
      <c r="D590" s="4" t="s">
        <v>1131</v>
      </c>
      <c r="E590" s="5">
        <v>9747.9500000000007</v>
      </c>
      <c r="F590" s="5">
        <v>40949645.092982501</v>
      </c>
      <c r="G590" s="5">
        <v>42281276.342321597</v>
      </c>
      <c r="H590" s="6">
        <v>-3.1494584944828999E-2</v>
      </c>
      <c r="I590" s="5">
        <v>-1331631.2493390399</v>
      </c>
      <c r="J590" s="5">
        <v>4200.8468542598703</v>
      </c>
      <c r="K590" s="5">
        <v>4337.4531406420401</v>
      </c>
      <c r="L590" s="5">
        <v>4163.3599999999997</v>
      </c>
      <c r="M590" s="55" t="s">
        <v>4291</v>
      </c>
      <c r="N590" s="60" t="s">
        <v>4287</v>
      </c>
    </row>
    <row r="591" spans="1:14" ht="18.75" customHeight="1" x14ac:dyDescent="0.25">
      <c r="A591" s="4" t="str">
        <f t="shared" ref="A591:A654" si="9">CONCATENATE(B591,C591)</f>
        <v>169905K063</v>
      </c>
      <c r="B591" s="4">
        <v>1699</v>
      </c>
      <c r="C591" s="4" t="s">
        <v>1132</v>
      </c>
      <c r="D591" s="4" t="s">
        <v>1133</v>
      </c>
      <c r="E591" s="5">
        <v>3581.48</v>
      </c>
      <c r="F591" s="5">
        <v>25933450.1952058</v>
      </c>
      <c r="G591" s="5">
        <v>25964545.563486099</v>
      </c>
      <c r="H591" s="6">
        <v>-1.1976088009814101E-3</v>
      </c>
      <c r="I591" s="5">
        <v>-31095.368280313902</v>
      </c>
      <c r="J591" s="5">
        <v>7240.9870207863296</v>
      </c>
      <c r="K591" s="5">
        <v>7249.6692885304801</v>
      </c>
      <c r="L591" s="5">
        <v>7179.36</v>
      </c>
      <c r="M591" s="55" t="s">
        <v>4291</v>
      </c>
      <c r="N591" s="60" t="s">
        <v>4287</v>
      </c>
    </row>
    <row r="592" spans="1:14" ht="18.75" customHeight="1" x14ac:dyDescent="0.25">
      <c r="A592" s="4" t="str">
        <f t="shared" si="9"/>
        <v>170005K064</v>
      </c>
      <c r="B592" s="4">
        <v>1700</v>
      </c>
      <c r="C592" s="4" t="s">
        <v>1134</v>
      </c>
      <c r="D592" s="4" t="s">
        <v>1135</v>
      </c>
      <c r="E592" s="5">
        <v>1205.4000000000001</v>
      </c>
      <c r="F592" s="5">
        <v>13759906.971147999</v>
      </c>
      <c r="G592" s="5">
        <v>14123735.595927799</v>
      </c>
      <c r="H592" s="6">
        <v>-2.5760084668018501E-2</v>
      </c>
      <c r="I592" s="5">
        <v>-363828.62477980601</v>
      </c>
      <c r="J592" s="5">
        <v>11415.220649699701</v>
      </c>
      <c r="K592" s="5">
        <v>11717.0529251102</v>
      </c>
      <c r="L592" s="5">
        <v>11295.79</v>
      </c>
      <c r="M592" s="55" t="s">
        <v>4291</v>
      </c>
      <c r="N592" s="60" t="s">
        <v>4286</v>
      </c>
    </row>
    <row r="593" spans="1:14" ht="18.75" customHeight="1" x14ac:dyDescent="0.25">
      <c r="A593" s="4" t="str">
        <f t="shared" si="9"/>
        <v>170105K06T</v>
      </c>
      <c r="B593" s="4">
        <v>1701</v>
      </c>
      <c r="C593" s="4" t="s">
        <v>1136</v>
      </c>
      <c r="D593" s="4" t="s">
        <v>1137</v>
      </c>
      <c r="E593" s="5">
        <v>14877.37</v>
      </c>
      <c r="F593" s="5">
        <v>25771873.094954301</v>
      </c>
      <c r="G593" s="5">
        <v>25779498.5389755</v>
      </c>
      <c r="H593" s="6">
        <v>-2.9579489335895798E-4</v>
      </c>
      <c r="I593" s="5">
        <v>-7625.4440211840001</v>
      </c>
      <c r="J593" s="5">
        <v>1732.28689579908</v>
      </c>
      <c r="K593" s="5">
        <v>1732.79944902732</v>
      </c>
      <c r="L593" s="5">
        <v>1741.21</v>
      </c>
      <c r="M593" s="55" t="s">
        <v>4285</v>
      </c>
      <c r="N593" s="60" t="s">
        <v>4287</v>
      </c>
    </row>
    <row r="594" spans="1:14" ht="18.75" customHeight="1" x14ac:dyDescent="0.25">
      <c r="A594" s="4" t="str">
        <f t="shared" si="9"/>
        <v>170205K101</v>
      </c>
      <c r="B594" s="4">
        <v>1702</v>
      </c>
      <c r="C594" s="4" t="s">
        <v>1138</v>
      </c>
      <c r="D594" s="4" t="s">
        <v>1139</v>
      </c>
      <c r="E594" s="5">
        <v>71955.839999999997</v>
      </c>
      <c r="F594" s="5">
        <v>109173950.0872</v>
      </c>
      <c r="G594" s="5">
        <v>120612917.161883</v>
      </c>
      <c r="H594" s="6">
        <v>-9.4840315149080007E-2</v>
      </c>
      <c r="I594" s="5">
        <v>-11438967.0746828</v>
      </c>
      <c r="J594" s="5">
        <v>1517.2354333880301</v>
      </c>
      <c r="K594" s="5">
        <v>1676.2074789465701</v>
      </c>
      <c r="L594" s="5">
        <v>1490.02</v>
      </c>
      <c r="M594" s="55" t="s">
        <v>4289</v>
      </c>
      <c r="N594" s="60" t="s">
        <v>4286</v>
      </c>
    </row>
    <row r="595" spans="1:14" ht="18.75" customHeight="1" x14ac:dyDescent="0.25">
      <c r="A595" s="4" t="str">
        <f t="shared" si="9"/>
        <v>170305K102</v>
      </c>
      <c r="B595" s="4">
        <v>1703</v>
      </c>
      <c r="C595" s="4" t="s">
        <v>1140</v>
      </c>
      <c r="D595" s="4" t="s">
        <v>1141</v>
      </c>
      <c r="E595" s="5">
        <v>14413.8</v>
      </c>
      <c r="F595" s="5">
        <v>51763627.416199997</v>
      </c>
      <c r="G595" s="5">
        <v>56828865.515390001</v>
      </c>
      <c r="H595" s="6">
        <v>-8.9131430889083901E-2</v>
      </c>
      <c r="I595" s="5">
        <v>-5065238.0991900302</v>
      </c>
      <c r="J595" s="5">
        <v>3591.2547292317099</v>
      </c>
      <c r="K595" s="5">
        <v>3942.6706014645702</v>
      </c>
      <c r="L595" s="5">
        <v>3550.2</v>
      </c>
      <c r="M595" s="55" t="s">
        <v>4291</v>
      </c>
      <c r="N595" s="60" t="s">
        <v>4286</v>
      </c>
    </row>
    <row r="596" spans="1:14" ht="18.75" customHeight="1" x14ac:dyDescent="0.25">
      <c r="A596" s="4" t="str">
        <f t="shared" si="9"/>
        <v>170405K103</v>
      </c>
      <c r="B596" s="4">
        <v>1704</v>
      </c>
      <c r="C596" s="4" t="s">
        <v>1142</v>
      </c>
      <c r="D596" s="4" t="s">
        <v>1143</v>
      </c>
      <c r="E596" s="5">
        <v>5474.63</v>
      </c>
      <c r="F596" s="5">
        <v>31510928.953200001</v>
      </c>
      <c r="G596" s="5">
        <v>34301967.058831401</v>
      </c>
      <c r="H596" s="6">
        <v>-8.1366707070893302E-2</v>
      </c>
      <c r="I596" s="5">
        <v>-2791038.1056313599</v>
      </c>
      <c r="J596" s="5">
        <v>5755.8097904698598</v>
      </c>
      <c r="K596" s="5">
        <v>6265.62289302316</v>
      </c>
      <c r="L596" s="5">
        <v>5717.88</v>
      </c>
      <c r="M596" s="55" t="s">
        <v>4291</v>
      </c>
      <c r="N596" s="60" t="s">
        <v>4286</v>
      </c>
    </row>
    <row r="597" spans="1:14" ht="18.75" customHeight="1" x14ac:dyDescent="0.25">
      <c r="A597" s="4" t="str">
        <f t="shared" si="9"/>
        <v>170505K104</v>
      </c>
      <c r="B597" s="4">
        <v>1705</v>
      </c>
      <c r="C597" s="4" t="s">
        <v>1144</v>
      </c>
      <c r="D597" s="4" t="s">
        <v>1145</v>
      </c>
      <c r="E597" s="5">
        <v>1669.99</v>
      </c>
      <c r="F597" s="5">
        <v>13177588.0748</v>
      </c>
      <c r="G597" s="5">
        <v>15324618.2556135</v>
      </c>
      <c r="H597" s="6">
        <v>-0.14010333862815699</v>
      </c>
      <c r="I597" s="5">
        <v>-2147030.1808134499</v>
      </c>
      <c r="J597" s="5">
        <v>7890.8185526859397</v>
      </c>
      <c r="K597" s="5">
        <v>9176.4730660743207</v>
      </c>
      <c r="L597" s="5">
        <v>7648.58</v>
      </c>
      <c r="M597" s="55" t="s">
        <v>4291</v>
      </c>
      <c r="N597" s="60" t="s">
        <v>4286</v>
      </c>
    </row>
    <row r="598" spans="1:14" ht="18.75" customHeight="1" x14ac:dyDescent="0.25">
      <c r="A598" s="4" t="str">
        <f t="shared" si="9"/>
        <v>170605K10J</v>
      </c>
      <c r="B598" s="4">
        <v>1706</v>
      </c>
      <c r="C598" s="4" t="s">
        <v>1146</v>
      </c>
      <c r="D598" s="4" t="s">
        <v>1147</v>
      </c>
      <c r="E598" s="5">
        <v>18317.79</v>
      </c>
      <c r="F598" s="5">
        <v>22658556.6963</v>
      </c>
      <c r="G598" s="5">
        <v>23943689.394135699</v>
      </c>
      <c r="H598" s="6">
        <v>-5.3673127673903198E-2</v>
      </c>
      <c r="I598" s="5">
        <v>-1285132.6978357299</v>
      </c>
      <c r="J598" s="5">
        <v>1236.97</v>
      </c>
      <c r="K598" s="5">
        <v>1307.1276280673501</v>
      </c>
      <c r="L598" s="5">
        <v>1236.97</v>
      </c>
      <c r="M598" s="55" t="s">
        <v>4289</v>
      </c>
      <c r="N598" s="60" t="s">
        <v>4290</v>
      </c>
    </row>
    <row r="599" spans="1:14" ht="18.75" customHeight="1" x14ac:dyDescent="0.25">
      <c r="A599" s="4" t="str">
        <f t="shared" si="9"/>
        <v>171205K121</v>
      </c>
      <c r="B599" s="4">
        <v>1712</v>
      </c>
      <c r="C599" s="4" t="s">
        <v>1148</v>
      </c>
      <c r="D599" s="4" t="s">
        <v>1149</v>
      </c>
      <c r="E599" s="5">
        <v>1152.1500000000001</v>
      </c>
      <c r="F599" s="5">
        <v>3946222.65</v>
      </c>
      <c r="G599" s="5">
        <v>3814793.2670041402</v>
      </c>
      <c r="H599" s="6">
        <v>3.4452557136621403E-2</v>
      </c>
      <c r="I599" s="5">
        <v>131429.38299585899</v>
      </c>
      <c r="J599" s="5">
        <v>3425.0945189428498</v>
      </c>
      <c r="K599" s="5">
        <v>3311.0213661451598</v>
      </c>
      <c r="L599" s="5">
        <v>3408.8</v>
      </c>
      <c r="M599" s="55" t="s">
        <v>4285</v>
      </c>
      <c r="N599" s="60" t="s">
        <v>4287</v>
      </c>
    </row>
    <row r="600" spans="1:14" ht="18.75" customHeight="1" x14ac:dyDescent="0.25">
      <c r="A600" s="4" t="str">
        <f t="shared" si="9"/>
        <v>171305K122</v>
      </c>
      <c r="B600" s="4">
        <v>1713</v>
      </c>
      <c r="C600" s="4" t="s">
        <v>1150</v>
      </c>
      <c r="D600" s="4" t="s">
        <v>1151</v>
      </c>
      <c r="E600" s="5">
        <v>108.63</v>
      </c>
      <c r="F600" s="5">
        <v>572264.19149999996</v>
      </c>
      <c r="G600" s="5">
        <v>561896.92185713002</v>
      </c>
      <c r="H600" s="6">
        <v>1.8450483068326501E-2</v>
      </c>
      <c r="I600" s="5">
        <v>10367.2696428698</v>
      </c>
      <c r="J600" s="5">
        <v>5268.0124413145604</v>
      </c>
      <c r="K600" s="5">
        <v>5172.5759169394296</v>
      </c>
      <c r="L600" s="5">
        <v>5135.1000000000004</v>
      </c>
      <c r="M600" s="55" t="s">
        <v>4288</v>
      </c>
      <c r="N600" s="60" t="s">
        <v>4286</v>
      </c>
    </row>
    <row r="601" spans="1:14" ht="18.75" customHeight="1" x14ac:dyDescent="0.25">
      <c r="A601" s="4" t="str">
        <f t="shared" si="9"/>
        <v>172105K14Z</v>
      </c>
      <c r="B601" s="4">
        <v>1721</v>
      </c>
      <c r="C601" s="4" t="s">
        <v>1152</v>
      </c>
      <c r="D601" s="4" t="s">
        <v>1153</v>
      </c>
      <c r="E601" s="5">
        <v>60217.72</v>
      </c>
      <c r="F601" s="5">
        <v>46770500.946800001</v>
      </c>
      <c r="G601" s="5">
        <v>49351690.666419096</v>
      </c>
      <c r="H601" s="6">
        <v>-5.2301951255652797E-2</v>
      </c>
      <c r="I601" s="5">
        <v>-2581189.7196191102</v>
      </c>
      <c r="J601" s="5">
        <v>776.69</v>
      </c>
      <c r="K601" s="5">
        <v>819.55428844564597</v>
      </c>
      <c r="L601" s="5">
        <v>776.69</v>
      </c>
      <c r="M601" s="55" t="s">
        <v>4289</v>
      </c>
      <c r="N601" s="60" t="s">
        <v>4286</v>
      </c>
    </row>
    <row r="602" spans="1:14" ht="18.75" customHeight="1" x14ac:dyDescent="0.25">
      <c r="A602" s="4" t="str">
        <f t="shared" si="9"/>
        <v>172205K151</v>
      </c>
      <c r="B602" s="4">
        <v>1722</v>
      </c>
      <c r="C602" s="4" t="s">
        <v>1154</v>
      </c>
      <c r="D602" s="4" t="s">
        <v>1155</v>
      </c>
      <c r="E602" s="5">
        <v>983.81</v>
      </c>
      <c r="F602" s="5">
        <v>1597018.7290000001</v>
      </c>
      <c r="G602" s="5">
        <v>1956683.0834020199</v>
      </c>
      <c r="H602" s="6">
        <v>-0.18381328967013</v>
      </c>
      <c r="I602" s="5">
        <v>-359664.354402019</v>
      </c>
      <c r="J602" s="5">
        <v>1623.29995527592</v>
      </c>
      <c r="K602" s="5">
        <v>1988.8831008040399</v>
      </c>
      <c r="L602" s="5">
        <v>1548.32</v>
      </c>
      <c r="M602" s="55" t="s">
        <v>4288</v>
      </c>
      <c r="N602" s="60" t="s">
        <v>4287</v>
      </c>
    </row>
    <row r="603" spans="1:14" ht="18.75" customHeight="1" x14ac:dyDescent="0.25">
      <c r="A603" s="4" t="str">
        <f t="shared" si="9"/>
        <v>172605K15J</v>
      </c>
      <c r="B603" s="4">
        <v>1726</v>
      </c>
      <c r="C603" s="4" t="s">
        <v>1156</v>
      </c>
      <c r="D603" s="4" t="s">
        <v>1157</v>
      </c>
      <c r="E603" s="5">
        <v>3983.5</v>
      </c>
      <c r="F603" s="5">
        <v>4232548.42</v>
      </c>
      <c r="G603" s="5">
        <v>4629957.3333459403</v>
      </c>
      <c r="H603" s="6">
        <v>-8.5834249590966694E-2</v>
      </c>
      <c r="I603" s="5">
        <v>-397408.91334594198</v>
      </c>
      <c r="J603" s="5">
        <v>1062.52</v>
      </c>
      <c r="K603" s="5">
        <v>1162.2837538209999</v>
      </c>
      <c r="L603" s="5">
        <v>1062.52</v>
      </c>
      <c r="M603" s="55" t="s">
        <v>4288</v>
      </c>
      <c r="N603" s="60" t="s">
        <v>4286</v>
      </c>
    </row>
    <row r="604" spans="1:14" ht="18.75" customHeight="1" x14ac:dyDescent="0.25">
      <c r="A604" s="4" t="str">
        <f t="shared" si="9"/>
        <v>172705K17J</v>
      </c>
      <c r="B604" s="4">
        <v>1727</v>
      </c>
      <c r="C604" s="4" t="s">
        <v>1158</v>
      </c>
      <c r="D604" s="4" t="s">
        <v>1159</v>
      </c>
      <c r="E604" s="5">
        <v>9288.4</v>
      </c>
      <c r="F604" s="5">
        <v>5951542.2999999998</v>
      </c>
      <c r="G604" s="5">
        <v>6859418.7643084396</v>
      </c>
      <c r="H604" s="6">
        <v>-0.13235472209867</v>
      </c>
      <c r="I604" s="5">
        <v>-907876.46430844394</v>
      </c>
      <c r="J604" s="5">
        <v>640.75</v>
      </c>
      <c r="K604" s="5">
        <v>738.49304124590299</v>
      </c>
      <c r="L604" s="5">
        <v>640.75</v>
      </c>
      <c r="M604" s="55" t="s">
        <v>4291</v>
      </c>
      <c r="N604" s="60" t="s">
        <v>4292</v>
      </c>
    </row>
    <row r="605" spans="1:14" ht="18.75" customHeight="1" x14ac:dyDescent="0.25">
      <c r="A605" s="4" t="str">
        <f t="shared" si="9"/>
        <v>172905M041</v>
      </c>
      <c r="B605" s="4">
        <v>1729</v>
      </c>
      <c r="C605" s="4" t="s">
        <v>1160</v>
      </c>
      <c r="D605" s="4" t="s">
        <v>1161</v>
      </c>
      <c r="E605" s="5">
        <v>9362.1</v>
      </c>
      <c r="F605" s="5">
        <v>16336500.2951</v>
      </c>
      <c r="G605" s="5">
        <v>18040334.400547698</v>
      </c>
      <c r="H605" s="6">
        <v>-9.4445816115023298E-2</v>
      </c>
      <c r="I605" s="5">
        <v>-1703834.10544765</v>
      </c>
      <c r="J605" s="5">
        <v>1744.9610979481099</v>
      </c>
      <c r="K605" s="5">
        <v>1926.9538245209601</v>
      </c>
      <c r="L605" s="5">
        <v>1724.71</v>
      </c>
      <c r="M605" s="55" t="s">
        <v>4289</v>
      </c>
      <c r="N605" s="60" t="s">
        <v>4286</v>
      </c>
    </row>
    <row r="606" spans="1:14" ht="18.75" customHeight="1" x14ac:dyDescent="0.25">
      <c r="A606" s="4" t="str">
        <f t="shared" si="9"/>
        <v>173005M042</v>
      </c>
      <c r="B606" s="4">
        <v>1730</v>
      </c>
      <c r="C606" s="4" t="s">
        <v>1162</v>
      </c>
      <c r="D606" s="4" t="s">
        <v>1163</v>
      </c>
      <c r="E606" s="5">
        <v>8570.08</v>
      </c>
      <c r="F606" s="5">
        <v>23424043.8552</v>
      </c>
      <c r="G606" s="5">
        <v>27204677.569937401</v>
      </c>
      <c r="H606" s="6">
        <v>-0.13896998797424401</v>
      </c>
      <c r="I606" s="5">
        <v>-3780633.7147373799</v>
      </c>
      <c r="J606" s="5">
        <v>2733.2351454362201</v>
      </c>
      <c r="K606" s="5">
        <v>3174.37848537439</v>
      </c>
      <c r="L606" s="5">
        <v>2705.97</v>
      </c>
      <c r="M606" s="55" t="s">
        <v>4291</v>
      </c>
      <c r="N606" s="60" t="s">
        <v>4286</v>
      </c>
    </row>
    <row r="607" spans="1:14" ht="18.75" customHeight="1" x14ac:dyDescent="0.25">
      <c r="A607" s="4" t="str">
        <f t="shared" si="9"/>
        <v>173105M043</v>
      </c>
      <c r="B607" s="4">
        <v>1731</v>
      </c>
      <c r="C607" s="4" t="s">
        <v>1164</v>
      </c>
      <c r="D607" s="4" t="s">
        <v>1165</v>
      </c>
      <c r="E607" s="5">
        <v>4916.22</v>
      </c>
      <c r="F607" s="5">
        <v>18753885.681200001</v>
      </c>
      <c r="G607" s="5">
        <v>22839540.454019099</v>
      </c>
      <c r="H607" s="6">
        <v>-0.178885156688877</v>
      </c>
      <c r="I607" s="5">
        <v>-4085654.7728191498</v>
      </c>
      <c r="J607" s="5">
        <v>3814.69618552465</v>
      </c>
      <c r="K607" s="5">
        <v>4645.7523166211304</v>
      </c>
      <c r="L607" s="5">
        <v>3770.11</v>
      </c>
      <c r="M607" s="55" t="s">
        <v>4291</v>
      </c>
      <c r="N607" s="60" t="s">
        <v>4286</v>
      </c>
    </row>
    <row r="608" spans="1:14" ht="18.75" customHeight="1" x14ac:dyDescent="0.25">
      <c r="A608" s="4" t="str">
        <f t="shared" si="9"/>
        <v>173205M044</v>
      </c>
      <c r="B608" s="4">
        <v>1732</v>
      </c>
      <c r="C608" s="4" t="s">
        <v>1166</v>
      </c>
      <c r="D608" s="4" t="s">
        <v>1167</v>
      </c>
      <c r="E608" s="5">
        <v>1643.18</v>
      </c>
      <c r="F608" s="5">
        <v>9392215.7488000002</v>
      </c>
      <c r="G608" s="5">
        <v>12279865.8355888</v>
      </c>
      <c r="H608" s="6">
        <v>-0.23515322768592101</v>
      </c>
      <c r="I608" s="5">
        <v>-2887650.08678876</v>
      </c>
      <c r="J608" s="5">
        <v>5715.87759636802</v>
      </c>
      <c r="K608" s="5">
        <v>7473.2322907951402</v>
      </c>
      <c r="L608" s="5">
        <v>5603.85</v>
      </c>
      <c r="M608" s="55" t="s">
        <v>4291</v>
      </c>
      <c r="N608" s="60" t="s">
        <v>4286</v>
      </c>
    </row>
    <row r="609" spans="1:14" ht="18.75" customHeight="1" x14ac:dyDescent="0.25">
      <c r="A609" s="4" t="str">
        <f t="shared" si="9"/>
        <v>173305M04T</v>
      </c>
      <c r="B609" s="4">
        <v>1733</v>
      </c>
      <c r="C609" s="4" t="s">
        <v>1168</v>
      </c>
      <c r="D609" s="4" t="s">
        <v>1169</v>
      </c>
      <c r="E609" s="5">
        <v>11436.04</v>
      </c>
      <c r="F609" s="5">
        <v>9826417.3699999992</v>
      </c>
      <c r="G609" s="5">
        <v>10227983.990770301</v>
      </c>
      <c r="H609" s="6">
        <v>-3.9261561333360798E-2</v>
      </c>
      <c r="I609" s="5">
        <v>-401566.620770259</v>
      </c>
      <c r="J609" s="5">
        <v>859.25</v>
      </c>
      <c r="K609" s="5">
        <v>894.36413223198394</v>
      </c>
      <c r="L609" s="5">
        <v>859.25</v>
      </c>
      <c r="M609" s="55" t="s">
        <v>4291</v>
      </c>
      <c r="N609" s="60" t="s">
        <v>4286</v>
      </c>
    </row>
    <row r="610" spans="1:14" ht="18.75" customHeight="1" x14ac:dyDescent="0.25">
      <c r="A610" s="4" t="str">
        <f t="shared" si="9"/>
        <v>173405M051</v>
      </c>
      <c r="B610" s="4">
        <v>1734</v>
      </c>
      <c r="C610" s="4" t="s">
        <v>1170</v>
      </c>
      <c r="D610" s="4" t="s">
        <v>1171</v>
      </c>
      <c r="E610" s="5">
        <v>10622.05</v>
      </c>
      <c r="F610" s="5">
        <v>14094307.490800001</v>
      </c>
      <c r="G610" s="5">
        <v>16100725.083639299</v>
      </c>
      <c r="H610" s="6">
        <v>-0.124616598470968</v>
      </c>
      <c r="I610" s="5">
        <v>-2006417.59283933</v>
      </c>
      <c r="J610" s="5">
        <v>1326.8914654704099</v>
      </c>
      <c r="K610" s="5">
        <v>1515.78321356417</v>
      </c>
      <c r="L610" s="5">
        <v>1290.31</v>
      </c>
      <c r="M610" s="55" t="s">
        <v>4291</v>
      </c>
      <c r="N610" s="60" t="s">
        <v>4286</v>
      </c>
    </row>
    <row r="611" spans="1:14" ht="18.75" customHeight="1" x14ac:dyDescent="0.25">
      <c r="A611" s="4" t="str">
        <f t="shared" si="9"/>
        <v>173505M052</v>
      </c>
      <c r="B611" s="4">
        <v>1735</v>
      </c>
      <c r="C611" s="4" t="s">
        <v>1172</v>
      </c>
      <c r="D611" s="4" t="s">
        <v>1173</v>
      </c>
      <c r="E611" s="5">
        <v>8209.02</v>
      </c>
      <c r="F611" s="5">
        <v>19121275.714200001</v>
      </c>
      <c r="G611" s="5">
        <v>19302781.685546599</v>
      </c>
      <c r="H611" s="6">
        <v>-9.4030992166541597E-3</v>
      </c>
      <c r="I611" s="5">
        <v>-181505.971346609</v>
      </c>
      <c r="J611" s="5">
        <v>2329.30066124824</v>
      </c>
      <c r="K611" s="5">
        <v>2351.4112141944602</v>
      </c>
      <c r="L611" s="5">
        <v>2289.87</v>
      </c>
      <c r="M611" s="55" t="s">
        <v>4291</v>
      </c>
      <c r="N611" s="60" t="s">
        <v>4287</v>
      </c>
    </row>
    <row r="612" spans="1:14" ht="18.75" customHeight="1" x14ac:dyDescent="0.25">
      <c r="A612" s="4" t="str">
        <f t="shared" si="9"/>
        <v>173605M053</v>
      </c>
      <c r="B612" s="4">
        <v>1736</v>
      </c>
      <c r="C612" s="4" t="s">
        <v>1174</v>
      </c>
      <c r="D612" s="4" t="s">
        <v>1175</v>
      </c>
      <c r="E612" s="5">
        <v>8150.15</v>
      </c>
      <c r="F612" s="5">
        <v>25093164.9375</v>
      </c>
      <c r="G612" s="5">
        <v>27374979.034699101</v>
      </c>
      <c r="H612" s="6">
        <v>-8.3354003460852505E-2</v>
      </c>
      <c r="I612" s="5">
        <v>-2281814.0971990698</v>
      </c>
      <c r="J612" s="5">
        <v>3078.85927712987</v>
      </c>
      <c r="K612" s="5">
        <v>3358.8313141106701</v>
      </c>
      <c r="L612" s="5">
        <v>3025.77</v>
      </c>
      <c r="M612" s="55" t="s">
        <v>4291</v>
      </c>
      <c r="N612" s="60" t="s">
        <v>4286</v>
      </c>
    </row>
    <row r="613" spans="1:14" ht="18.75" customHeight="1" x14ac:dyDescent="0.25">
      <c r="A613" s="4" t="str">
        <f t="shared" si="9"/>
        <v>173705M054</v>
      </c>
      <c r="B613" s="4">
        <v>1737</v>
      </c>
      <c r="C613" s="4" t="s">
        <v>1176</v>
      </c>
      <c r="D613" s="4" t="s">
        <v>1177</v>
      </c>
      <c r="E613" s="5">
        <v>7198.23</v>
      </c>
      <c r="F613" s="5">
        <v>29583686.757399999</v>
      </c>
      <c r="G613" s="5">
        <v>31285243.269245502</v>
      </c>
      <c r="H613" s="6">
        <v>-5.4388469899422698E-2</v>
      </c>
      <c r="I613" s="5">
        <v>-1701556.5118454699</v>
      </c>
      <c r="J613" s="5">
        <v>4109.8557225040004</v>
      </c>
      <c r="K613" s="5">
        <v>4346.2411272278696</v>
      </c>
      <c r="L613" s="5">
        <v>3986.08</v>
      </c>
      <c r="M613" s="55" t="s">
        <v>4291</v>
      </c>
      <c r="N613" s="60" t="s">
        <v>4286</v>
      </c>
    </row>
    <row r="614" spans="1:14" ht="18.75" customHeight="1" x14ac:dyDescent="0.25">
      <c r="A614" s="4" t="str">
        <f t="shared" si="9"/>
        <v>173805M061</v>
      </c>
      <c r="B614" s="4">
        <v>1738</v>
      </c>
      <c r="C614" s="4" t="s">
        <v>1178</v>
      </c>
      <c r="D614" s="4" t="s">
        <v>1179</v>
      </c>
      <c r="E614" s="5">
        <v>7955.76</v>
      </c>
      <c r="F614" s="5">
        <v>6794528.6436000001</v>
      </c>
      <c r="G614" s="5">
        <v>7800700.6007815804</v>
      </c>
      <c r="H614" s="6">
        <v>-0.12898481927133201</v>
      </c>
      <c r="I614" s="5">
        <v>-1006171.95718158</v>
      </c>
      <c r="J614" s="5">
        <v>854.038915653564</v>
      </c>
      <c r="K614" s="5">
        <v>980.50979425995502</v>
      </c>
      <c r="L614" s="5">
        <v>834.2</v>
      </c>
      <c r="M614" s="55" t="s">
        <v>4291</v>
      </c>
      <c r="N614" s="60" t="s">
        <v>4286</v>
      </c>
    </row>
    <row r="615" spans="1:14" ht="18.75" customHeight="1" x14ac:dyDescent="0.25">
      <c r="A615" s="4" t="str">
        <f t="shared" si="9"/>
        <v>173905M062</v>
      </c>
      <c r="B615" s="4">
        <v>1739</v>
      </c>
      <c r="C615" s="4" t="s">
        <v>1180</v>
      </c>
      <c r="D615" s="4" t="s">
        <v>1181</v>
      </c>
      <c r="E615" s="5">
        <v>2217.3000000000002</v>
      </c>
      <c r="F615" s="5">
        <v>4642459.4939999999</v>
      </c>
      <c r="G615" s="5">
        <v>5132306.1245589703</v>
      </c>
      <c r="H615" s="6">
        <v>-9.5443767123508993E-2</v>
      </c>
      <c r="I615" s="5">
        <v>-489846.63055896497</v>
      </c>
      <c r="J615" s="5">
        <v>2093.7444161818398</v>
      </c>
      <c r="K615" s="5">
        <v>2314.6647384471999</v>
      </c>
      <c r="L615" s="5">
        <v>2060.38</v>
      </c>
      <c r="M615" s="55" t="s">
        <v>4291</v>
      </c>
      <c r="N615" s="60" t="s">
        <v>4286</v>
      </c>
    </row>
    <row r="616" spans="1:14" ht="18.75" customHeight="1" x14ac:dyDescent="0.25">
      <c r="A616" s="4" t="str">
        <f t="shared" si="9"/>
        <v>174005M063</v>
      </c>
      <c r="B616" s="4">
        <v>1740</v>
      </c>
      <c r="C616" s="4" t="s">
        <v>1182</v>
      </c>
      <c r="D616" s="4" t="s">
        <v>1183</v>
      </c>
      <c r="E616" s="5">
        <v>1549.83</v>
      </c>
      <c r="F616" s="5">
        <v>4832838.8058000002</v>
      </c>
      <c r="G616" s="5">
        <v>5347218.4388148999</v>
      </c>
      <c r="H616" s="6">
        <v>-9.6195739691701296E-2</v>
      </c>
      <c r="I616" s="5">
        <v>-514379.633014903</v>
      </c>
      <c r="J616" s="5">
        <v>3118.3025272449199</v>
      </c>
      <c r="K616" s="5">
        <v>3450.1967562990199</v>
      </c>
      <c r="L616" s="5">
        <v>3073.06</v>
      </c>
      <c r="M616" s="55" t="s">
        <v>4291</v>
      </c>
      <c r="N616" s="60" t="s">
        <v>4286</v>
      </c>
    </row>
    <row r="617" spans="1:14" ht="18.75" customHeight="1" x14ac:dyDescent="0.25">
      <c r="A617" s="4" t="str">
        <f t="shared" si="9"/>
        <v>174105M064</v>
      </c>
      <c r="B617" s="4">
        <v>1741</v>
      </c>
      <c r="C617" s="4" t="s">
        <v>1184</v>
      </c>
      <c r="D617" s="4" t="s">
        <v>1185</v>
      </c>
      <c r="E617" s="5">
        <v>749.45</v>
      </c>
      <c r="F617" s="5">
        <v>3248737.1724999999</v>
      </c>
      <c r="G617" s="5">
        <v>3763622.3473938</v>
      </c>
      <c r="H617" s="6">
        <v>-0.13680574918744001</v>
      </c>
      <c r="I617" s="5">
        <v>-514885.17489379999</v>
      </c>
      <c r="J617" s="5">
        <v>4334.8284375208495</v>
      </c>
      <c r="K617" s="5">
        <v>5021.8458167907102</v>
      </c>
      <c r="L617" s="5">
        <v>4184.46</v>
      </c>
      <c r="M617" s="55" t="s">
        <v>4291</v>
      </c>
      <c r="N617" s="60" t="s">
        <v>4286</v>
      </c>
    </row>
    <row r="618" spans="1:14" ht="18.75" customHeight="1" x14ac:dyDescent="0.25">
      <c r="A618" s="4" t="str">
        <f t="shared" si="9"/>
        <v>174205M06T</v>
      </c>
      <c r="B618" s="4">
        <v>1742</v>
      </c>
      <c r="C618" s="4" t="s">
        <v>1186</v>
      </c>
      <c r="D618" s="4" t="s">
        <v>1187</v>
      </c>
      <c r="E618" s="5">
        <v>3751.89</v>
      </c>
      <c r="F618" s="5">
        <v>2573796.54</v>
      </c>
      <c r="G618" s="5">
        <v>2911296.8840175699</v>
      </c>
      <c r="H618" s="6">
        <v>-0.115927834729045</v>
      </c>
      <c r="I618" s="5">
        <v>-337500.34401757398</v>
      </c>
      <c r="J618" s="5">
        <v>686</v>
      </c>
      <c r="K618" s="5">
        <v>775.95475454173095</v>
      </c>
      <c r="L618" s="5">
        <v>686</v>
      </c>
      <c r="M618" s="55" t="s">
        <v>4291</v>
      </c>
      <c r="N618" s="60" t="s">
        <v>4292</v>
      </c>
    </row>
    <row r="619" spans="1:14" ht="18.75" customHeight="1" x14ac:dyDescent="0.25">
      <c r="A619" s="4" t="str">
        <f t="shared" si="9"/>
        <v>174305M071</v>
      </c>
      <c r="B619" s="4">
        <v>1743</v>
      </c>
      <c r="C619" s="4" t="s">
        <v>1188</v>
      </c>
      <c r="D619" s="4" t="s">
        <v>1189</v>
      </c>
      <c r="E619" s="5">
        <v>1101</v>
      </c>
      <c r="F619" s="5">
        <v>2716434.4734</v>
      </c>
      <c r="G619" s="5">
        <v>2755474.4766659499</v>
      </c>
      <c r="H619" s="6">
        <v>-1.41681600016801E-2</v>
      </c>
      <c r="I619" s="5">
        <v>-39040.003265949003</v>
      </c>
      <c r="J619" s="5">
        <v>2467.2429367847399</v>
      </c>
      <c r="K619" s="5">
        <v>2502.7016136838802</v>
      </c>
      <c r="L619" s="5">
        <v>2448.27</v>
      </c>
      <c r="M619" s="55" t="s">
        <v>4291</v>
      </c>
      <c r="N619" s="60" t="s">
        <v>4286</v>
      </c>
    </row>
    <row r="620" spans="1:14" ht="18.75" customHeight="1" x14ac:dyDescent="0.25">
      <c r="A620" s="4" t="str">
        <f t="shared" si="9"/>
        <v>174405M072</v>
      </c>
      <c r="B620" s="4">
        <v>1744</v>
      </c>
      <c r="C620" s="4" t="s">
        <v>1190</v>
      </c>
      <c r="D620" s="4" t="s">
        <v>1191</v>
      </c>
      <c r="E620" s="5">
        <v>2208.87</v>
      </c>
      <c r="F620" s="5">
        <v>6410210.5108000003</v>
      </c>
      <c r="G620" s="5">
        <v>6020763.3580536097</v>
      </c>
      <c r="H620" s="6">
        <v>6.4684015894006699E-2</v>
      </c>
      <c r="I620" s="5">
        <v>389447.152746393</v>
      </c>
      <c r="J620" s="5">
        <v>2902.0315866483802</v>
      </c>
      <c r="K620" s="5">
        <v>2725.7210057873999</v>
      </c>
      <c r="L620" s="5">
        <v>2869.28</v>
      </c>
      <c r="M620" s="55" t="s">
        <v>4291</v>
      </c>
      <c r="N620" s="60" t="s">
        <v>4286</v>
      </c>
    </row>
    <row r="621" spans="1:14" ht="18.75" customHeight="1" x14ac:dyDescent="0.25">
      <c r="A621" s="4" t="str">
        <f t="shared" si="9"/>
        <v>174505M073</v>
      </c>
      <c r="B621" s="4">
        <v>1745</v>
      </c>
      <c r="C621" s="4" t="s">
        <v>1192</v>
      </c>
      <c r="D621" s="4" t="s">
        <v>1193</v>
      </c>
      <c r="E621" s="5">
        <v>4482.4799999999996</v>
      </c>
      <c r="F621" s="5">
        <v>17476582.9278</v>
      </c>
      <c r="G621" s="5">
        <v>18048304.071869198</v>
      </c>
      <c r="H621" s="6">
        <v>-3.1677277919995799E-2</v>
      </c>
      <c r="I621" s="5">
        <v>-571721.14406919095</v>
      </c>
      <c r="J621" s="5">
        <v>3898.8646748674901</v>
      </c>
      <c r="K621" s="5">
        <v>4026.41039600159</v>
      </c>
      <c r="L621" s="5">
        <v>3870.37</v>
      </c>
      <c r="M621" s="55" t="s">
        <v>4291</v>
      </c>
      <c r="N621" s="60" t="s">
        <v>4286</v>
      </c>
    </row>
    <row r="622" spans="1:14" ht="18.75" customHeight="1" x14ac:dyDescent="0.25">
      <c r="A622" s="4" t="str">
        <f t="shared" si="9"/>
        <v>174605M074</v>
      </c>
      <c r="B622" s="4">
        <v>1746</v>
      </c>
      <c r="C622" s="4" t="s">
        <v>1194</v>
      </c>
      <c r="D622" s="4" t="s">
        <v>1195</v>
      </c>
      <c r="E622" s="5">
        <v>329.13</v>
      </c>
      <c r="F622" s="5">
        <v>1925952.3962999999</v>
      </c>
      <c r="G622" s="5">
        <v>2230899.2923845402</v>
      </c>
      <c r="H622" s="6">
        <v>-0.136692363086724</v>
      </c>
      <c r="I622" s="5">
        <v>-304946.89608454501</v>
      </c>
      <c r="J622" s="5">
        <v>5851.6464506426</v>
      </c>
      <c r="K622" s="5">
        <v>6778.1706085271599</v>
      </c>
      <c r="L622" s="5">
        <v>5741.79</v>
      </c>
      <c r="M622" s="55" t="s">
        <v>4285</v>
      </c>
      <c r="N622" s="60" t="s">
        <v>4286</v>
      </c>
    </row>
    <row r="623" spans="1:14" ht="18.75" customHeight="1" x14ac:dyDescent="0.25">
      <c r="A623" s="4" t="str">
        <f t="shared" si="9"/>
        <v>174705M07T</v>
      </c>
      <c r="B623" s="4">
        <v>1747</v>
      </c>
      <c r="C623" s="4" t="s">
        <v>1196</v>
      </c>
      <c r="D623" s="4" t="s">
        <v>1197</v>
      </c>
      <c r="E623" s="5">
        <v>2894.79</v>
      </c>
      <c r="F623" s="5">
        <v>1943446.2143999999</v>
      </c>
      <c r="G623" s="5">
        <v>2137754.5914273201</v>
      </c>
      <c r="H623" s="6">
        <v>-9.0893677790015698E-2</v>
      </c>
      <c r="I623" s="5">
        <v>-194308.37702732201</v>
      </c>
      <c r="J623" s="5">
        <v>671.36</v>
      </c>
      <c r="K623" s="5">
        <v>738.48347943281601</v>
      </c>
      <c r="L623" s="5">
        <v>671.36</v>
      </c>
      <c r="M623" s="55" t="s">
        <v>4291</v>
      </c>
      <c r="N623" s="60" t="s">
        <v>4286</v>
      </c>
    </row>
    <row r="624" spans="1:14" ht="18.75" customHeight="1" x14ac:dyDescent="0.25">
      <c r="A624" s="4" t="str">
        <f t="shared" si="9"/>
        <v>174805M081</v>
      </c>
      <c r="B624" s="4">
        <v>1748</v>
      </c>
      <c r="C624" s="4" t="s">
        <v>1198</v>
      </c>
      <c r="D624" s="4" t="s">
        <v>1199</v>
      </c>
      <c r="E624" s="5">
        <v>24022.31</v>
      </c>
      <c r="F624" s="5">
        <v>32071789.077399999</v>
      </c>
      <c r="G624" s="5">
        <v>35442688.535374098</v>
      </c>
      <c r="H624" s="6">
        <v>-9.5108458112868902E-2</v>
      </c>
      <c r="I624" s="5">
        <v>-3370899.4579740898</v>
      </c>
      <c r="J624" s="5">
        <v>1335.0834735460501</v>
      </c>
      <c r="K624" s="5">
        <v>1475.40717505411</v>
      </c>
      <c r="L624" s="5">
        <v>1307.1400000000001</v>
      </c>
      <c r="M624" s="55" t="s">
        <v>4291</v>
      </c>
      <c r="N624" s="60" t="s">
        <v>4286</v>
      </c>
    </row>
    <row r="625" spans="1:14" ht="18.75" customHeight="1" x14ac:dyDescent="0.25">
      <c r="A625" s="4" t="str">
        <f t="shared" si="9"/>
        <v>174905M082</v>
      </c>
      <c r="B625" s="4">
        <v>1749</v>
      </c>
      <c r="C625" s="4" t="s">
        <v>1200</v>
      </c>
      <c r="D625" s="4" t="s">
        <v>1201</v>
      </c>
      <c r="E625" s="5">
        <v>14300.03</v>
      </c>
      <c r="F625" s="5">
        <v>32950202.800500002</v>
      </c>
      <c r="G625" s="5">
        <v>35059159.067483597</v>
      </c>
      <c r="H625" s="6">
        <v>-6.0154217131225998E-2</v>
      </c>
      <c r="I625" s="5">
        <v>-2108956.2669835999</v>
      </c>
      <c r="J625" s="5">
        <v>2304.20515205213</v>
      </c>
      <c r="K625" s="5">
        <v>2451.6843018849299</v>
      </c>
      <c r="L625" s="5">
        <v>2266.7399999999998</v>
      </c>
      <c r="M625" s="55" t="s">
        <v>4291</v>
      </c>
      <c r="N625" s="60" t="s">
        <v>4286</v>
      </c>
    </row>
    <row r="626" spans="1:14" ht="18.75" customHeight="1" x14ac:dyDescent="0.25">
      <c r="A626" s="4" t="str">
        <f t="shared" si="9"/>
        <v>175005M083</v>
      </c>
      <c r="B626" s="4">
        <v>1750</v>
      </c>
      <c r="C626" s="4" t="s">
        <v>1202</v>
      </c>
      <c r="D626" s="4" t="s">
        <v>1203</v>
      </c>
      <c r="E626" s="5">
        <v>9662.14</v>
      </c>
      <c r="F626" s="5">
        <v>32208764.362599999</v>
      </c>
      <c r="G626" s="5">
        <v>34616379.749355398</v>
      </c>
      <c r="H626" s="6">
        <v>-6.9551333911519603E-2</v>
      </c>
      <c r="I626" s="5">
        <v>-2407615.3867553798</v>
      </c>
      <c r="J626" s="5">
        <v>3333.5021395467302</v>
      </c>
      <c r="K626" s="5">
        <v>3582.6824853868202</v>
      </c>
      <c r="L626" s="5">
        <v>3287.8</v>
      </c>
      <c r="M626" s="55" t="s">
        <v>4291</v>
      </c>
      <c r="N626" s="60" t="s">
        <v>4286</v>
      </c>
    </row>
    <row r="627" spans="1:14" ht="18.75" customHeight="1" x14ac:dyDescent="0.25">
      <c r="A627" s="4" t="str">
        <f t="shared" si="9"/>
        <v>175105M084</v>
      </c>
      <c r="B627" s="4">
        <v>1751</v>
      </c>
      <c r="C627" s="4" t="s">
        <v>1204</v>
      </c>
      <c r="D627" s="4" t="s">
        <v>1205</v>
      </c>
      <c r="E627" s="5">
        <v>6396.32</v>
      </c>
      <c r="F627" s="5">
        <v>28402350.647999998</v>
      </c>
      <c r="G627" s="5">
        <v>32104263.358201399</v>
      </c>
      <c r="H627" s="6">
        <v>-0.115309068733255</v>
      </c>
      <c r="I627" s="5">
        <v>-3701912.7102013701</v>
      </c>
      <c r="J627" s="5">
        <v>4440.4205305550704</v>
      </c>
      <c r="K627" s="5">
        <v>5019.17717659551</v>
      </c>
      <c r="L627" s="5">
        <v>4269.6899999999996</v>
      </c>
      <c r="M627" s="55" t="s">
        <v>4291</v>
      </c>
      <c r="N627" s="60" t="s">
        <v>4286</v>
      </c>
    </row>
    <row r="628" spans="1:14" ht="18.75" customHeight="1" x14ac:dyDescent="0.25">
      <c r="A628" s="4" t="str">
        <f t="shared" si="9"/>
        <v>175205M08T</v>
      </c>
      <c r="B628" s="4">
        <v>1752</v>
      </c>
      <c r="C628" s="4" t="s">
        <v>1206</v>
      </c>
      <c r="D628" s="4" t="s">
        <v>1207</v>
      </c>
      <c r="E628" s="5">
        <v>31838.560000000001</v>
      </c>
      <c r="F628" s="5">
        <v>16066055.761600001</v>
      </c>
      <c r="G628" s="5">
        <v>18977748.498732202</v>
      </c>
      <c r="H628" s="6">
        <v>-0.1534266689922</v>
      </c>
      <c r="I628" s="5">
        <v>-2911692.7371322098</v>
      </c>
      <c r="J628" s="5">
        <v>504.61</v>
      </c>
      <c r="K628" s="5">
        <v>596.06177222626297</v>
      </c>
      <c r="L628" s="5">
        <v>504.61</v>
      </c>
      <c r="M628" s="55" t="s">
        <v>4291</v>
      </c>
      <c r="N628" s="60" t="s">
        <v>4286</v>
      </c>
    </row>
    <row r="629" spans="1:14" ht="18.75" customHeight="1" x14ac:dyDescent="0.25">
      <c r="A629" s="4" t="str">
        <f t="shared" si="9"/>
        <v>175305M091</v>
      </c>
      <c r="B629" s="4">
        <v>1753</v>
      </c>
      <c r="C629" s="4" t="s">
        <v>1208</v>
      </c>
      <c r="D629" s="4" t="s">
        <v>1209</v>
      </c>
      <c r="E629" s="5">
        <v>19008.599999999999</v>
      </c>
      <c r="F629" s="5">
        <v>49550159.251800001</v>
      </c>
      <c r="G629" s="5">
        <v>52145693.121555202</v>
      </c>
      <c r="H629" s="6">
        <v>-4.9774654710310402E-2</v>
      </c>
      <c r="I629" s="5">
        <v>-2595533.8697552201</v>
      </c>
      <c r="J629" s="5">
        <v>2606.72323326284</v>
      </c>
      <c r="K629" s="5">
        <v>2743.2684743513601</v>
      </c>
      <c r="L629" s="5">
        <v>2562.9899999999998</v>
      </c>
      <c r="M629" s="55" t="s">
        <v>4291</v>
      </c>
      <c r="N629" s="60" t="s">
        <v>4286</v>
      </c>
    </row>
    <row r="630" spans="1:14" ht="18.75" customHeight="1" x14ac:dyDescent="0.25">
      <c r="A630" s="4" t="str">
        <f t="shared" si="9"/>
        <v>175405M092</v>
      </c>
      <c r="B630" s="4">
        <v>1754</v>
      </c>
      <c r="C630" s="4" t="s">
        <v>1210</v>
      </c>
      <c r="D630" s="4" t="s">
        <v>1211</v>
      </c>
      <c r="E630" s="5">
        <v>62226.43</v>
      </c>
      <c r="F630" s="5">
        <v>209524640.69769999</v>
      </c>
      <c r="G630" s="5">
        <v>222405592.031394</v>
      </c>
      <c r="H630" s="6">
        <v>-5.7916490390563097E-2</v>
      </c>
      <c r="I630" s="5">
        <v>-12880951.3336937</v>
      </c>
      <c r="J630" s="5">
        <v>3367.1325945856101</v>
      </c>
      <c r="K630" s="5">
        <v>3574.1338854148298</v>
      </c>
      <c r="L630" s="5">
        <v>3311.93</v>
      </c>
      <c r="M630" s="55" t="s">
        <v>4291</v>
      </c>
      <c r="N630" s="60" t="s">
        <v>4286</v>
      </c>
    </row>
    <row r="631" spans="1:14" ht="18.75" customHeight="1" x14ac:dyDescent="0.25">
      <c r="A631" s="4" t="str">
        <f t="shared" si="9"/>
        <v>175505M093</v>
      </c>
      <c r="B631" s="4">
        <v>1755</v>
      </c>
      <c r="C631" s="4" t="s">
        <v>1212</v>
      </c>
      <c r="D631" s="4" t="s">
        <v>1213</v>
      </c>
      <c r="E631" s="5">
        <v>65438.35</v>
      </c>
      <c r="F631" s="5">
        <v>300279772.31889999</v>
      </c>
      <c r="G631" s="5">
        <v>319497678.50538599</v>
      </c>
      <c r="H631" s="6">
        <v>-6.0150378169842499E-2</v>
      </c>
      <c r="I631" s="5">
        <v>-19217906.1864857</v>
      </c>
      <c r="J631" s="5">
        <v>4588.7430278865504</v>
      </c>
      <c r="K631" s="5">
        <v>4882.4225932558802</v>
      </c>
      <c r="L631" s="5">
        <v>4501.53</v>
      </c>
      <c r="M631" s="55" t="s">
        <v>4291</v>
      </c>
      <c r="N631" s="60" t="s">
        <v>4286</v>
      </c>
    </row>
    <row r="632" spans="1:14" ht="18.75" customHeight="1" x14ac:dyDescent="0.25">
      <c r="A632" s="4" t="str">
        <f t="shared" si="9"/>
        <v>175605M094</v>
      </c>
      <c r="B632" s="4">
        <v>1756</v>
      </c>
      <c r="C632" s="4" t="s">
        <v>1214</v>
      </c>
      <c r="D632" s="4" t="s">
        <v>1215</v>
      </c>
      <c r="E632" s="5">
        <v>16113.13</v>
      </c>
      <c r="F632" s="5">
        <v>112690215.8515</v>
      </c>
      <c r="G632" s="5">
        <v>126008843.072308</v>
      </c>
      <c r="H632" s="6">
        <v>-0.105695972568889</v>
      </c>
      <c r="I632" s="5">
        <v>-13318627.220808201</v>
      </c>
      <c r="J632" s="5">
        <v>6993.6887402695802</v>
      </c>
      <c r="K632" s="5">
        <v>7820.2585762237504</v>
      </c>
      <c r="L632" s="5">
        <v>6740.67</v>
      </c>
      <c r="M632" s="55" t="s">
        <v>4291</v>
      </c>
      <c r="N632" s="60" t="s">
        <v>4286</v>
      </c>
    </row>
    <row r="633" spans="1:14" ht="18.75" customHeight="1" x14ac:dyDescent="0.25">
      <c r="A633" s="4" t="str">
        <f t="shared" si="9"/>
        <v>175705M09T</v>
      </c>
      <c r="B633" s="4">
        <v>1757</v>
      </c>
      <c r="C633" s="4" t="s">
        <v>1216</v>
      </c>
      <c r="D633" s="4" t="s">
        <v>1217</v>
      </c>
      <c r="E633" s="5">
        <v>29798.82</v>
      </c>
      <c r="F633" s="5">
        <v>19851377.907600001</v>
      </c>
      <c r="G633" s="5">
        <v>24169199.2590013</v>
      </c>
      <c r="H633" s="6">
        <v>-0.17864974776908199</v>
      </c>
      <c r="I633" s="5">
        <v>-4317821.3514012704</v>
      </c>
      <c r="J633" s="5">
        <v>666.18</v>
      </c>
      <c r="K633" s="5">
        <v>811.07907155388295</v>
      </c>
      <c r="L633" s="5">
        <v>666.18</v>
      </c>
      <c r="M633" s="55" t="s">
        <v>4291</v>
      </c>
      <c r="N633" s="60" t="s">
        <v>4286</v>
      </c>
    </row>
    <row r="634" spans="1:14" ht="18.75" customHeight="1" x14ac:dyDescent="0.25">
      <c r="A634" s="4" t="str">
        <f t="shared" si="9"/>
        <v>175805M101</v>
      </c>
      <c r="B634" s="4">
        <v>1758</v>
      </c>
      <c r="C634" s="4" t="s">
        <v>1218</v>
      </c>
      <c r="D634" s="4" t="s">
        <v>1219</v>
      </c>
      <c r="E634" s="5">
        <v>618.41999999999996</v>
      </c>
      <c r="F634" s="5">
        <v>859412.08319999999</v>
      </c>
      <c r="G634" s="5">
        <v>1037595.95180018</v>
      </c>
      <c r="H634" s="6">
        <v>-0.17172760580940899</v>
      </c>
      <c r="I634" s="5">
        <v>-178183.86860017999</v>
      </c>
      <c r="J634" s="5">
        <v>1389.68998932764</v>
      </c>
      <c r="K634" s="5">
        <v>1677.81758643022</v>
      </c>
      <c r="L634" s="5">
        <v>1334.04</v>
      </c>
      <c r="M634" s="55" t="s">
        <v>4289</v>
      </c>
      <c r="N634" s="60" t="s">
        <v>4286</v>
      </c>
    </row>
    <row r="635" spans="1:14" ht="18.75" customHeight="1" x14ac:dyDescent="0.25">
      <c r="A635" s="4" t="str">
        <f t="shared" si="9"/>
        <v>175905M102</v>
      </c>
      <c r="B635" s="4">
        <v>1759</v>
      </c>
      <c r="C635" s="4" t="s">
        <v>1220</v>
      </c>
      <c r="D635" s="4" t="s">
        <v>1221</v>
      </c>
      <c r="E635" s="5">
        <v>211.48</v>
      </c>
      <c r="F635" s="5">
        <v>853050.0318</v>
      </c>
      <c r="G635" s="5">
        <v>1002416.1217548</v>
      </c>
      <c r="H635" s="6">
        <v>-0.14900607313988701</v>
      </c>
      <c r="I635" s="5">
        <v>-149366.089954797</v>
      </c>
      <c r="J635" s="5">
        <v>4033.7149224513</v>
      </c>
      <c r="K635" s="5">
        <v>4740.0043585908697</v>
      </c>
      <c r="L635" s="5">
        <v>3872.36</v>
      </c>
      <c r="M635" s="55" t="s">
        <v>4291</v>
      </c>
      <c r="N635" s="60" t="s">
        <v>4286</v>
      </c>
    </row>
    <row r="636" spans="1:14" ht="18.75" customHeight="1" x14ac:dyDescent="0.25">
      <c r="A636" s="4" t="str">
        <f t="shared" si="9"/>
        <v>176005M103</v>
      </c>
      <c r="B636" s="4">
        <v>1760</v>
      </c>
      <c r="C636" s="4" t="s">
        <v>1222</v>
      </c>
      <c r="D636" s="4" t="s">
        <v>1223</v>
      </c>
      <c r="E636" s="5">
        <v>97.18</v>
      </c>
      <c r="F636" s="5">
        <v>669431.31819999998</v>
      </c>
      <c r="G636" s="5">
        <v>666869.36170668504</v>
      </c>
      <c r="H636" s="6">
        <v>3.84176667939595E-3</v>
      </c>
      <c r="I636" s="5">
        <v>2561.9564933148199</v>
      </c>
      <c r="J636" s="5">
        <v>6888.5708808396803</v>
      </c>
      <c r="K636" s="5">
        <v>6862.2078792620396</v>
      </c>
      <c r="L636" s="5">
        <v>6018.03</v>
      </c>
      <c r="M636" s="55" t="s">
        <v>4285</v>
      </c>
      <c r="N636" s="60" t="s">
        <v>4286</v>
      </c>
    </row>
    <row r="637" spans="1:14" ht="18.75" customHeight="1" x14ac:dyDescent="0.25">
      <c r="A637" s="4" t="str">
        <f t="shared" si="9"/>
        <v>176205M111</v>
      </c>
      <c r="B637" s="4">
        <v>1762</v>
      </c>
      <c r="C637" s="4" t="s">
        <v>1224</v>
      </c>
      <c r="D637" s="4" t="s">
        <v>1225</v>
      </c>
      <c r="E637" s="5">
        <v>1557.64</v>
      </c>
      <c r="F637" s="5">
        <v>2650918.2532000002</v>
      </c>
      <c r="G637" s="5">
        <v>2705862.4868290001</v>
      </c>
      <c r="H637" s="6">
        <v>-2.0305626725837599E-2</v>
      </c>
      <c r="I637" s="5">
        <v>-54944.233628996197</v>
      </c>
      <c r="J637" s="5">
        <v>1701.8812133740801</v>
      </c>
      <c r="K637" s="5">
        <v>1737.1552392266501</v>
      </c>
      <c r="L637" s="5">
        <v>1671.59</v>
      </c>
      <c r="M637" s="55" t="s">
        <v>4291</v>
      </c>
      <c r="N637" s="60" t="s">
        <v>4286</v>
      </c>
    </row>
    <row r="638" spans="1:14" ht="18.75" customHeight="1" x14ac:dyDescent="0.25">
      <c r="A638" s="4" t="str">
        <f t="shared" si="9"/>
        <v>176305M112</v>
      </c>
      <c r="B638" s="4">
        <v>1763</v>
      </c>
      <c r="C638" s="4" t="s">
        <v>1226</v>
      </c>
      <c r="D638" s="4" t="s">
        <v>1227</v>
      </c>
      <c r="E638" s="5">
        <v>2252.58</v>
      </c>
      <c r="F638" s="5">
        <v>7904039.6003999999</v>
      </c>
      <c r="G638" s="5">
        <v>7506704.7068423098</v>
      </c>
      <c r="H638" s="6">
        <v>5.2930667859563602E-2</v>
      </c>
      <c r="I638" s="5">
        <v>397334.893557692</v>
      </c>
      <c r="J638" s="5">
        <v>3508.8829699278099</v>
      </c>
      <c r="K638" s="5">
        <v>3332.4919456100602</v>
      </c>
      <c r="L638" s="5">
        <v>3488.43</v>
      </c>
      <c r="M638" s="55" t="s">
        <v>4291</v>
      </c>
      <c r="N638" s="60" t="s">
        <v>4290</v>
      </c>
    </row>
    <row r="639" spans="1:14" ht="18.75" customHeight="1" x14ac:dyDescent="0.25">
      <c r="A639" s="4" t="str">
        <f t="shared" si="9"/>
        <v>176405M113</v>
      </c>
      <c r="B639" s="4">
        <v>1764</v>
      </c>
      <c r="C639" s="4" t="s">
        <v>1228</v>
      </c>
      <c r="D639" s="4" t="s">
        <v>1229</v>
      </c>
      <c r="E639" s="5">
        <v>1095.83</v>
      </c>
      <c r="F639" s="5">
        <v>5305702.2948000003</v>
      </c>
      <c r="G639" s="5">
        <v>5100154.3943316201</v>
      </c>
      <c r="H639" s="6">
        <v>4.0302289808486998E-2</v>
      </c>
      <c r="I639" s="5">
        <v>205547.90046838101</v>
      </c>
      <c r="J639" s="5">
        <v>4841.7202438334398</v>
      </c>
      <c r="K639" s="5">
        <v>4654.1474447054898</v>
      </c>
      <c r="L639" s="5">
        <v>4833.97</v>
      </c>
      <c r="M639" s="55" t="s">
        <v>4291</v>
      </c>
      <c r="N639" s="60" t="s">
        <v>4286</v>
      </c>
    </row>
    <row r="640" spans="1:14" ht="18.75" customHeight="1" x14ac:dyDescent="0.25">
      <c r="A640" s="4" t="str">
        <f t="shared" si="9"/>
        <v>176505M114</v>
      </c>
      <c r="B640" s="4">
        <v>1765</v>
      </c>
      <c r="C640" s="4" t="s">
        <v>1230</v>
      </c>
      <c r="D640" s="4" t="s">
        <v>1231</v>
      </c>
      <c r="E640" s="5">
        <v>221.27</v>
      </c>
      <c r="F640" s="5">
        <v>1463069.243</v>
      </c>
      <c r="G640" s="5">
        <v>1491836.2230100001</v>
      </c>
      <c r="H640" s="6">
        <v>-1.9282934390721901E-2</v>
      </c>
      <c r="I640" s="5">
        <v>-28766.980010004201</v>
      </c>
      <c r="J640" s="5">
        <v>6612.1446332534897</v>
      </c>
      <c r="K640" s="5">
        <v>6742.15312970581</v>
      </c>
      <c r="L640" s="5">
        <v>6704.94</v>
      </c>
      <c r="M640" s="55" t="s">
        <v>4285</v>
      </c>
      <c r="N640" s="60" t="s">
        <v>4287</v>
      </c>
    </row>
    <row r="641" spans="1:14" ht="18.75" customHeight="1" x14ac:dyDescent="0.25">
      <c r="A641" s="4" t="str">
        <f t="shared" si="9"/>
        <v>176605M11T</v>
      </c>
      <c r="B641" s="4">
        <v>1766</v>
      </c>
      <c r="C641" s="4" t="s">
        <v>1232</v>
      </c>
      <c r="D641" s="4" t="s">
        <v>1233</v>
      </c>
      <c r="E641" s="5">
        <v>1952.17</v>
      </c>
      <c r="F641" s="5">
        <v>1019989.3033</v>
      </c>
      <c r="G641" s="5">
        <v>1226859.4315019799</v>
      </c>
      <c r="H641" s="6">
        <v>-0.16861762879282899</v>
      </c>
      <c r="I641" s="5">
        <v>-206870.128201983</v>
      </c>
      <c r="J641" s="5">
        <v>522.49</v>
      </c>
      <c r="K641" s="5">
        <v>628.459320398317</v>
      </c>
      <c r="L641" s="5">
        <v>522.49</v>
      </c>
      <c r="M641" s="55" t="s">
        <v>4291</v>
      </c>
      <c r="N641" s="60" t="s">
        <v>4286</v>
      </c>
    </row>
    <row r="642" spans="1:14" ht="18.75" customHeight="1" x14ac:dyDescent="0.25">
      <c r="A642" s="4" t="str">
        <f t="shared" si="9"/>
        <v>176705M121</v>
      </c>
      <c r="B642" s="4">
        <v>1767</v>
      </c>
      <c r="C642" s="4" t="s">
        <v>1234</v>
      </c>
      <c r="D642" s="4" t="s">
        <v>1235</v>
      </c>
      <c r="E642" s="5">
        <v>9240.7800000000007</v>
      </c>
      <c r="F642" s="5">
        <v>16285077.9024</v>
      </c>
      <c r="G642" s="5">
        <v>18077351.490371399</v>
      </c>
      <c r="H642" s="6">
        <v>-9.9144699870778105E-2</v>
      </c>
      <c r="I642" s="5">
        <v>-1792273.5879714401</v>
      </c>
      <c r="J642" s="5">
        <v>1762.30555238843</v>
      </c>
      <c r="K642" s="5">
        <v>1956.2581827910001</v>
      </c>
      <c r="L642" s="5">
        <v>1711.88</v>
      </c>
      <c r="M642" s="55" t="s">
        <v>4291</v>
      </c>
      <c r="N642" s="60" t="s">
        <v>4286</v>
      </c>
    </row>
    <row r="643" spans="1:14" ht="18.75" customHeight="1" x14ac:dyDescent="0.25">
      <c r="A643" s="4" t="str">
        <f t="shared" si="9"/>
        <v>176805M122</v>
      </c>
      <c r="B643" s="4">
        <v>1768</v>
      </c>
      <c r="C643" s="4" t="s">
        <v>1236</v>
      </c>
      <c r="D643" s="4" t="s">
        <v>1237</v>
      </c>
      <c r="E643" s="5">
        <v>7992.02</v>
      </c>
      <c r="F643" s="5">
        <v>27029055.088</v>
      </c>
      <c r="G643" s="5">
        <v>24639536.857057702</v>
      </c>
      <c r="H643" s="6">
        <v>9.6979023786230897E-2</v>
      </c>
      <c r="I643" s="5">
        <v>2389518.2309423098</v>
      </c>
      <c r="J643" s="5">
        <v>3382.0054364228299</v>
      </c>
      <c r="K643" s="5">
        <v>3083.0174170056698</v>
      </c>
      <c r="L643" s="5">
        <v>3307.15</v>
      </c>
      <c r="M643" s="55" t="s">
        <v>4291</v>
      </c>
      <c r="N643" s="60" t="s">
        <v>4286</v>
      </c>
    </row>
    <row r="644" spans="1:14" ht="18.75" customHeight="1" x14ac:dyDescent="0.25">
      <c r="A644" s="4" t="str">
        <f t="shared" si="9"/>
        <v>176905M123</v>
      </c>
      <c r="B644" s="4">
        <v>1769</v>
      </c>
      <c r="C644" s="4" t="s">
        <v>1238</v>
      </c>
      <c r="D644" s="4" t="s">
        <v>1239</v>
      </c>
      <c r="E644" s="5">
        <v>7607.01</v>
      </c>
      <c r="F644" s="5">
        <v>38114591.589199997</v>
      </c>
      <c r="G644" s="5">
        <v>35566937.721414298</v>
      </c>
      <c r="H644" s="6">
        <v>7.1629834644207205E-2</v>
      </c>
      <c r="I644" s="5">
        <v>2547653.8677857202</v>
      </c>
      <c r="J644" s="5">
        <v>5010.4563539682504</v>
      </c>
      <c r="K644" s="5">
        <v>4675.5476489993098</v>
      </c>
      <c r="L644" s="5">
        <v>4927.24</v>
      </c>
      <c r="M644" s="55" t="s">
        <v>4291</v>
      </c>
      <c r="N644" s="60" t="s">
        <v>4286</v>
      </c>
    </row>
    <row r="645" spans="1:14" ht="18.75" customHeight="1" x14ac:dyDescent="0.25">
      <c r="A645" s="4" t="str">
        <f t="shared" si="9"/>
        <v>177005M124</v>
      </c>
      <c r="B645" s="4">
        <v>1770</v>
      </c>
      <c r="C645" s="4" t="s">
        <v>1240</v>
      </c>
      <c r="D645" s="4" t="s">
        <v>1241</v>
      </c>
      <c r="E645" s="5">
        <v>2650.2</v>
      </c>
      <c r="F645" s="5">
        <v>19555552.714400001</v>
      </c>
      <c r="G645" s="5">
        <v>18645949.701293301</v>
      </c>
      <c r="H645" s="6">
        <v>4.8782873904440499E-2</v>
      </c>
      <c r="I645" s="5">
        <v>909603.01310672995</v>
      </c>
      <c r="J645" s="5">
        <v>7378.89695660705</v>
      </c>
      <c r="K645" s="5">
        <v>7035.6764400019902</v>
      </c>
      <c r="L645" s="5">
        <v>7006.54</v>
      </c>
      <c r="M645" s="55" t="s">
        <v>4291</v>
      </c>
      <c r="N645" s="60" t="s">
        <v>4286</v>
      </c>
    </row>
    <row r="646" spans="1:14" ht="18.75" customHeight="1" x14ac:dyDescent="0.25">
      <c r="A646" s="4" t="str">
        <f t="shared" si="9"/>
        <v>177105M12T</v>
      </c>
      <c r="B646" s="4">
        <v>1771</v>
      </c>
      <c r="C646" s="4" t="s">
        <v>1242</v>
      </c>
      <c r="D646" s="4" t="s">
        <v>1243</v>
      </c>
      <c r="E646" s="5">
        <v>12338.85</v>
      </c>
      <c r="F646" s="5">
        <v>7719924.8909999998</v>
      </c>
      <c r="G646" s="5">
        <v>9308225.8774176594</v>
      </c>
      <c r="H646" s="6">
        <v>-0.170634125915549</v>
      </c>
      <c r="I646" s="5">
        <v>-1588300.98641766</v>
      </c>
      <c r="J646" s="5">
        <v>625.66</v>
      </c>
      <c r="K646" s="5">
        <v>754.38358334996099</v>
      </c>
      <c r="L646" s="5">
        <v>625.66</v>
      </c>
      <c r="M646" s="55" t="s">
        <v>4289</v>
      </c>
      <c r="N646" s="60" t="s">
        <v>4292</v>
      </c>
    </row>
    <row r="647" spans="1:14" ht="18.75" customHeight="1" x14ac:dyDescent="0.25">
      <c r="A647" s="4" t="str">
        <f t="shared" si="9"/>
        <v>177205M131</v>
      </c>
      <c r="B647" s="4">
        <v>1772</v>
      </c>
      <c r="C647" s="4" t="s">
        <v>1244</v>
      </c>
      <c r="D647" s="4" t="s">
        <v>1245</v>
      </c>
      <c r="E647" s="5">
        <v>9091.2099999999991</v>
      </c>
      <c r="F647" s="5">
        <v>10508587.977299999</v>
      </c>
      <c r="G647" s="5">
        <v>12483058.5633703</v>
      </c>
      <c r="H647" s="6">
        <v>-0.158172019785604</v>
      </c>
      <c r="I647" s="5">
        <v>-1974470.58607026</v>
      </c>
      <c r="J647" s="5">
        <v>1155.9064170006</v>
      </c>
      <c r="K647" s="5">
        <v>1373.0909926588699</v>
      </c>
      <c r="L647" s="5">
        <v>1126.23</v>
      </c>
      <c r="M647" s="55" t="s">
        <v>4291</v>
      </c>
      <c r="N647" s="60" t="s">
        <v>4286</v>
      </c>
    </row>
    <row r="648" spans="1:14" ht="18.75" customHeight="1" x14ac:dyDescent="0.25">
      <c r="A648" s="4" t="str">
        <f t="shared" si="9"/>
        <v>177305M132</v>
      </c>
      <c r="B648" s="4">
        <v>1773</v>
      </c>
      <c r="C648" s="4" t="s">
        <v>1246</v>
      </c>
      <c r="D648" s="4" t="s">
        <v>1247</v>
      </c>
      <c r="E648" s="5">
        <v>3966.33</v>
      </c>
      <c r="F648" s="5">
        <v>7957928.9742000001</v>
      </c>
      <c r="G648" s="5">
        <v>9102476.6381179895</v>
      </c>
      <c r="H648" s="6">
        <v>-0.125740247343786</v>
      </c>
      <c r="I648" s="5">
        <v>-1144547.6639179899</v>
      </c>
      <c r="J648" s="5">
        <v>2006.37087035118</v>
      </c>
      <c r="K648" s="5">
        <v>2294.9367899589802</v>
      </c>
      <c r="L648" s="5">
        <v>1897.97</v>
      </c>
      <c r="M648" s="55" t="s">
        <v>4291</v>
      </c>
      <c r="N648" s="60" t="s">
        <v>4286</v>
      </c>
    </row>
    <row r="649" spans="1:14" ht="18.75" customHeight="1" x14ac:dyDescent="0.25">
      <c r="A649" s="4" t="str">
        <f t="shared" si="9"/>
        <v>177605M141</v>
      </c>
      <c r="B649" s="4">
        <v>1776</v>
      </c>
      <c r="C649" s="4" t="s">
        <v>1248</v>
      </c>
      <c r="D649" s="4" t="s">
        <v>1249</v>
      </c>
      <c r="E649" s="5">
        <v>857.34</v>
      </c>
      <c r="F649" s="5">
        <v>991351.97459999996</v>
      </c>
      <c r="G649" s="5">
        <v>1005921.18810433</v>
      </c>
      <c r="H649" s="6">
        <v>-1.44834542473337E-2</v>
      </c>
      <c r="I649" s="5">
        <v>-14569.2135043326</v>
      </c>
      <c r="J649" s="5">
        <v>1156.3113520890199</v>
      </c>
      <c r="K649" s="5">
        <v>1173.3048593374101</v>
      </c>
      <c r="L649" s="5">
        <v>1151.9100000000001</v>
      </c>
      <c r="M649" s="55" t="s">
        <v>4285</v>
      </c>
      <c r="N649" s="60" t="s">
        <v>4290</v>
      </c>
    </row>
    <row r="650" spans="1:14" ht="18.75" customHeight="1" x14ac:dyDescent="0.25">
      <c r="A650" s="4" t="str">
        <f t="shared" si="9"/>
        <v>177705M142</v>
      </c>
      <c r="B650" s="4">
        <v>1777</v>
      </c>
      <c r="C650" s="4" t="s">
        <v>1250</v>
      </c>
      <c r="D650" s="4" t="s">
        <v>1251</v>
      </c>
      <c r="E650" s="5">
        <v>489.38</v>
      </c>
      <c r="F650" s="5">
        <v>1544270.3458</v>
      </c>
      <c r="G650" s="5">
        <v>1500341.67141183</v>
      </c>
      <c r="H650" s="6">
        <v>2.9279113701370998E-2</v>
      </c>
      <c r="I650" s="5">
        <v>43928.674388171901</v>
      </c>
      <c r="J650" s="5">
        <v>3155.5648898606401</v>
      </c>
      <c r="K650" s="5">
        <v>3065.8009551102</v>
      </c>
      <c r="L650" s="5">
        <v>3102.86</v>
      </c>
      <c r="M650" s="55" t="s">
        <v>4291</v>
      </c>
      <c r="N650" s="60" t="s">
        <v>4292</v>
      </c>
    </row>
    <row r="651" spans="1:14" ht="18.75" customHeight="1" x14ac:dyDescent="0.25">
      <c r="A651" s="4" t="str">
        <f t="shared" si="9"/>
        <v>177805M143</v>
      </c>
      <c r="B651" s="4">
        <v>1778</v>
      </c>
      <c r="C651" s="4" t="s">
        <v>1252</v>
      </c>
      <c r="D651" s="4" t="s">
        <v>1253</v>
      </c>
      <c r="E651" s="5">
        <v>519.79</v>
      </c>
      <c r="F651" s="5">
        <v>2578187.8393000001</v>
      </c>
      <c r="G651" s="5">
        <v>2644200.3086149399</v>
      </c>
      <c r="H651" s="6">
        <v>-2.4965003256322799E-2</v>
      </c>
      <c r="I651" s="5">
        <v>-66012.4693149417</v>
      </c>
      <c r="J651" s="5">
        <v>4960.0566369110602</v>
      </c>
      <c r="K651" s="5">
        <v>5087.0549810787898</v>
      </c>
      <c r="L651" s="5">
        <v>4922.29</v>
      </c>
      <c r="M651" s="55" t="s">
        <v>4291</v>
      </c>
      <c r="N651" s="60" t="s">
        <v>4286</v>
      </c>
    </row>
    <row r="652" spans="1:14" ht="18.75" customHeight="1" x14ac:dyDescent="0.25">
      <c r="A652" s="4" t="str">
        <f t="shared" si="9"/>
        <v>177905M144</v>
      </c>
      <c r="B652" s="4">
        <v>1779</v>
      </c>
      <c r="C652" s="4" t="s">
        <v>1254</v>
      </c>
      <c r="D652" s="4" t="s">
        <v>1255</v>
      </c>
      <c r="E652" s="5">
        <v>838.6</v>
      </c>
      <c r="F652" s="5">
        <v>6281293.8026999999</v>
      </c>
      <c r="G652" s="5">
        <v>6616069.7305994704</v>
      </c>
      <c r="H652" s="6">
        <v>-5.0600423141117797E-2</v>
      </c>
      <c r="I652" s="5">
        <v>-334775.92789947399</v>
      </c>
      <c r="J652" s="5">
        <v>7490.2144081802999</v>
      </c>
      <c r="K652" s="5">
        <v>7889.4225263528197</v>
      </c>
      <c r="L652" s="5">
        <v>6987.37</v>
      </c>
      <c r="M652" s="55" t="s">
        <v>4291</v>
      </c>
      <c r="N652" s="61" t="s">
        <v>4332</v>
      </c>
    </row>
    <row r="653" spans="1:14" ht="18.75" customHeight="1" x14ac:dyDescent="0.25">
      <c r="A653" s="4" t="str">
        <f t="shared" si="9"/>
        <v>178005M151</v>
      </c>
      <c r="B653" s="4">
        <v>1780</v>
      </c>
      <c r="C653" s="4" t="s">
        <v>1256</v>
      </c>
      <c r="D653" s="4" t="s">
        <v>1257</v>
      </c>
      <c r="E653" s="5">
        <v>6451.04</v>
      </c>
      <c r="F653" s="5">
        <v>10174602.2147</v>
      </c>
      <c r="G653" s="5">
        <v>10908232.4398121</v>
      </c>
      <c r="H653" s="6">
        <v>-6.7254729779552797E-2</v>
      </c>
      <c r="I653" s="5">
        <v>-733630.22511211596</v>
      </c>
      <c r="J653" s="5">
        <v>1577.2033989403301</v>
      </c>
      <c r="K653" s="5">
        <v>1690.92618241588</v>
      </c>
      <c r="L653" s="5">
        <v>1538.5</v>
      </c>
      <c r="M653" s="55" t="s">
        <v>4291</v>
      </c>
      <c r="N653" s="60" t="s">
        <v>4286</v>
      </c>
    </row>
    <row r="654" spans="1:14" ht="18.75" customHeight="1" x14ac:dyDescent="0.25">
      <c r="A654" s="4" t="str">
        <f t="shared" si="9"/>
        <v>178105M152</v>
      </c>
      <c r="B654" s="4">
        <v>1781</v>
      </c>
      <c r="C654" s="4" t="s">
        <v>1258</v>
      </c>
      <c r="D654" s="4" t="s">
        <v>1259</v>
      </c>
      <c r="E654" s="5">
        <v>5786.32</v>
      </c>
      <c r="F654" s="5">
        <v>16063469.381999999</v>
      </c>
      <c r="G654" s="5">
        <v>15404454.4658494</v>
      </c>
      <c r="H654" s="6">
        <v>4.2780801982412998E-2</v>
      </c>
      <c r="I654" s="5">
        <v>659014.91615059995</v>
      </c>
      <c r="J654" s="5">
        <v>2776.1114805264801</v>
      </c>
      <c r="K654" s="5">
        <v>2662.2195913550199</v>
      </c>
      <c r="L654" s="5">
        <v>2737.85</v>
      </c>
      <c r="M654" s="55" t="s">
        <v>4291</v>
      </c>
      <c r="N654" s="60" t="s">
        <v>4286</v>
      </c>
    </row>
    <row r="655" spans="1:14" ht="18.75" customHeight="1" x14ac:dyDescent="0.25">
      <c r="A655" s="4" t="str">
        <f t="shared" ref="A655:A718" si="10">CONCATENATE(B655,C655)</f>
        <v>178205M153</v>
      </c>
      <c r="B655" s="4">
        <v>1782</v>
      </c>
      <c r="C655" s="4" t="s">
        <v>1260</v>
      </c>
      <c r="D655" s="4" t="s">
        <v>1261</v>
      </c>
      <c r="E655" s="5">
        <v>5067.75</v>
      </c>
      <c r="F655" s="5">
        <v>17494454.934</v>
      </c>
      <c r="G655" s="5">
        <v>18152482.553442601</v>
      </c>
      <c r="H655" s="6">
        <v>-3.6250006989695403E-2</v>
      </c>
      <c r="I655" s="5">
        <v>-658027.61944261903</v>
      </c>
      <c r="J655" s="5">
        <v>3452.1148308420902</v>
      </c>
      <c r="K655" s="5">
        <v>3581.9609399521701</v>
      </c>
      <c r="L655" s="5">
        <v>3364.6</v>
      </c>
      <c r="M655" s="55" t="s">
        <v>4291</v>
      </c>
      <c r="N655" s="60" t="s">
        <v>4286</v>
      </c>
    </row>
    <row r="656" spans="1:14" ht="18.75" customHeight="1" x14ac:dyDescent="0.25">
      <c r="A656" s="4" t="str">
        <f t="shared" si="10"/>
        <v>178305M154</v>
      </c>
      <c r="B656" s="4">
        <v>1783</v>
      </c>
      <c r="C656" s="4" t="s">
        <v>1262</v>
      </c>
      <c r="D656" s="4" t="s">
        <v>1263</v>
      </c>
      <c r="E656" s="5">
        <v>3511.97</v>
      </c>
      <c r="F656" s="5">
        <v>18516968.730799999</v>
      </c>
      <c r="G656" s="5">
        <v>17639371.5212049</v>
      </c>
      <c r="H656" s="6">
        <v>4.9752181280388698E-2</v>
      </c>
      <c r="I656" s="5">
        <v>877597.20959511003</v>
      </c>
      <c r="J656" s="5">
        <v>5272.5304404080898</v>
      </c>
      <c r="K656" s="5">
        <v>5022.6429955850699</v>
      </c>
      <c r="L656" s="5">
        <v>5053.0200000000004</v>
      </c>
      <c r="M656" s="55" t="s">
        <v>4291</v>
      </c>
      <c r="N656" s="60" t="s">
        <v>4290</v>
      </c>
    </row>
    <row r="657" spans="1:14" ht="18.75" customHeight="1" x14ac:dyDescent="0.25">
      <c r="A657" s="4" t="str">
        <f t="shared" si="10"/>
        <v>178405M15T</v>
      </c>
      <c r="B657" s="4">
        <v>1784</v>
      </c>
      <c r="C657" s="4" t="s">
        <v>1264</v>
      </c>
      <c r="D657" s="4" t="s">
        <v>1265</v>
      </c>
      <c r="E657" s="5">
        <v>10655.57</v>
      </c>
      <c r="F657" s="5">
        <v>6052683.4271</v>
      </c>
      <c r="G657" s="5">
        <v>7076341.2875589998</v>
      </c>
      <c r="H657" s="6">
        <v>-0.14465919871031399</v>
      </c>
      <c r="I657" s="5">
        <v>-1023657.860459</v>
      </c>
      <c r="J657" s="5">
        <v>568.03</v>
      </c>
      <c r="K657" s="5">
        <v>664.09786501885901</v>
      </c>
      <c r="L657" s="5">
        <v>568.03</v>
      </c>
      <c r="M657" s="55" t="s">
        <v>4291</v>
      </c>
      <c r="N657" s="60" t="s">
        <v>4286</v>
      </c>
    </row>
    <row r="658" spans="1:14" ht="18.75" customHeight="1" x14ac:dyDescent="0.25">
      <c r="A658" s="4" t="str">
        <f t="shared" si="10"/>
        <v>178505M161</v>
      </c>
      <c r="B658" s="4">
        <v>1785</v>
      </c>
      <c r="C658" s="4" t="s">
        <v>1266</v>
      </c>
      <c r="D658" s="4" t="s">
        <v>1267</v>
      </c>
      <c r="E658" s="5">
        <v>5811.36</v>
      </c>
      <c r="F658" s="5">
        <v>6063862.7784000002</v>
      </c>
      <c r="G658" s="5">
        <v>6431860.31158634</v>
      </c>
      <c r="H658" s="6">
        <v>-5.7214789401354701E-2</v>
      </c>
      <c r="I658" s="5">
        <v>-367997.53318634402</v>
      </c>
      <c r="J658" s="5">
        <v>1043.4498599983499</v>
      </c>
      <c r="K658" s="5">
        <v>1106.7736831974501</v>
      </c>
      <c r="L658" s="5">
        <v>1011.55</v>
      </c>
      <c r="M658" s="55" t="s">
        <v>4291</v>
      </c>
      <c r="N658" s="60" t="s">
        <v>4286</v>
      </c>
    </row>
    <row r="659" spans="1:14" ht="18.75" customHeight="1" x14ac:dyDescent="0.25">
      <c r="A659" s="4" t="str">
        <f t="shared" si="10"/>
        <v>178605M162</v>
      </c>
      <c r="B659" s="4">
        <v>1786</v>
      </c>
      <c r="C659" s="4" t="s">
        <v>1268</v>
      </c>
      <c r="D659" s="4" t="s">
        <v>1269</v>
      </c>
      <c r="E659" s="5">
        <v>2779.42</v>
      </c>
      <c r="F659" s="5">
        <v>6875370.9192000004</v>
      </c>
      <c r="G659" s="5">
        <v>6799317.3723589601</v>
      </c>
      <c r="H659" s="6">
        <v>1.1185467992745E-2</v>
      </c>
      <c r="I659" s="5">
        <v>76053.546841035597</v>
      </c>
      <c r="J659" s="5">
        <v>2473.6710965597099</v>
      </c>
      <c r="K659" s="5">
        <v>2446.3079967615399</v>
      </c>
      <c r="L659" s="5">
        <v>2412.9299999999998</v>
      </c>
      <c r="M659" s="55" t="s">
        <v>4291</v>
      </c>
      <c r="N659" s="60" t="s">
        <v>4286</v>
      </c>
    </row>
    <row r="660" spans="1:14" ht="18.75" customHeight="1" x14ac:dyDescent="0.25">
      <c r="A660" s="4" t="str">
        <f t="shared" si="10"/>
        <v>178705M163</v>
      </c>
      <c r="B660" s="4">
        <v>1787</v>
      </c>
      <c r="C660" s="4" t="s">
        <v>1270</v>
      </c>
      <c r="D660" s="4" t="s">
        <v>1271</v>
      </c>
      <c r="E660" s="5">
        <v>2176.02</v>
      </c>
      <c r="F660" s="5">
        <v>8229897.4948000005</v>
      </c>
      <c r="G660" s="5">
        <v>7751429.7601255002</v>
      </c>
      <c r="H660" s="6">
        <v>6.1726384613043098E-2</v>
      </c>
      <c r="I660" s="5">
        <v>478467.73467449599</v>
      </c>
      <c r="J660" s="5">
        <v>3782.0872486466101</v>
      </c>
      <c r="K660" s="5">
        <v>3562.2052003775302</v>
      </c>
      <c r="L660" s="5">
        <v>3678.39</v>
      </c>
      <c r="M660" s="55" t="s">
        <v>4291</v>
      </c>
      <c r="N660" s="60" t="s">
        <v>4290</v>
      </c>
    </row>
    <row r="661" spans="1:14" ht="18.75" customHeight="1" x14ac:dyDescent="0.25">
      <c r="A661" s="4" t="str">
        <f t="shared" si="10"/>
        <v>178805M164</v>
      </c>
      <c r="B661" s="4">
        <v>1788</v>
      </c>
      <c r="C661" s="4" t="s">
        <v>1272</v>
      </c>
      <c r="D661" s="4" t="s">
        <v>1273</v>
      </c>
      <c r="E661" s="5">
        <v>1456.72</v>
      </c>
      <c r="F661" s="5">
        <v>8757130.8687999994</v>
      </c>
      <c r="G661" s="5">
        <v>7974838.75500987</v>
      </c>
      <c r="H661" s="6">
        <v>9.8095038385407798E-2</v>
      </c>
      <c r="I661" s="5">
        <v>782292.11379013001</v>
      </c>
      <c r="J661" s="5">
        <v>6011.5402196715904</v>
      </c>
      <c r="K661" s="5">
        <v>5474.5172407943001</v>
      </c>
      <c r="L661" s="5">
        <v>5723.88</v>
      </c>
      <c r="M661" s="55" t="s">
        <v>4291</v>
      </c>
      <c r="N661" s="60" t="s">
        <v>4286</v>
      </c>
    </row>
    <row r="662" spans="1:14" ht="18.75" customHeight="1" x14ac:dyDescent="0.25">
      <c r="A662" s="4" t="str">
        <f t="shared" si="10"/>
        <v>178905M16T</v>
      </c>
      <c r="B662" s="4">
        <v>1789</v>
      </c>
      <c r="C662" s="4" t="s">
        <v>1274</v>
      </c>
      <c r="D662" s="4" t="s">
        <v>1275</v>
      </c>
      <c r="E662" s="5">
        <v>2059.2800000000002</v>
      </c>
      <c r="F662" s="5">
        <v>1199262.8936000001</v>
      </c>
      <c r="G662" s="5">
        <v>1368496.40079192</v>
      </c>
      <c r="H662" s="6">
        <v>-0.123663830678681</v>
      </c>
      <c r="I662" s="5">
        <v>-169233.507191916</v>
      </c>
      <c r="J662" s="5">
        <v>582.37</v>
      </c>
      <c r="K662" s="5">
        <v>664.55091138257899</v>
      </c>
      <c r="L662" s="5">
        <v>582.37</v>
      </c>
      <c r="M662" s="55" t="s">
        <v>4285</v>
      </c>
      <c r="N662" s="60" t="s">
        <v>4287</v>
      </c>
    </row>
    <row r="663" spans="1:14" ht="18.75" customHeight="1" x14ac:dyDescent="0.25">
      <c r="A663" s="4" t="str">
        <f t="shared" si="10"/>
        <v>179005M171</v>
      </c>
      <c r="B663" s="4">
        <v>1790</v>
      </c>
      <c r="C663" s="4" t="s">
        <v>1276</v>
      </c>
      <c r="D663" s="4" t="s">
        <v>1277</v>
      </c>
      <c r="E663" s="5">
        <v>14271.71</v>
      </c>
      <c r="F663" s="5">
        <v>24041067.418299999</v>
      </c>
      <c r="G663" s="5">
        <v>24812937.899157599</v>
      </c>
      <c r="H663" s="6">
        <v>-3.1107581214066898E-2</v>
      </c>
      <c r="I663" s="5">
        <v>-771870.480857644</v>
      </c>
      <c r="J663" s="5">
        <v>1684.52606017779</v>
      </c>
      <c r="K663" s="5">
        <v>1738.61001233613</v>
      </c>
      <c r="L663" s="5">
        <v>1656.29</v>
      </c>
      <c r="M663" s="55" t="s">
        <v>4291</v>
      </c>
      <c r="N663" s="60" t="s">
        <v>4286</v>
      </c>
    </row>
    <row r="664" spans="1:14" ht="18.75" customHeight="1" x14ac:dyDescent="0.25">
      <c r="A664" s="4" t="str">
        <f t="shared" si="10"/>
        <v>179105M172</v>
      </c>
      <c r="B664" s="4">
        <v>1791</v>
      </c>
      <c r="C664" s="4" t="s">
        <v>1278</v>
      </c>
      <c r="D664" s="4" t="s">
        <v>1279</v>
      </c>
      <c r="E664" s="5">
        <v>8614.48</v>
      </c>
      <c r="F664" s="5">
        <v>27242095.714699998</v>
      </c>
      <c r="G664" s="5">
        <v>26946628.838534899</v>
      </c>
      <c r="H664" s="6">
        <v>1.0964892044029499E-2</v>
      </c>
      <c r="I664" s="5">
        <v>295466.87616506597</v>
      </c>
      <c r="J664" s="5">
        <v>3162.3610147913701</v>
      </c>
      <c r="K664" s="5">
        <v>3128.0621509986599</v>
      </c>
      <c r="L664" s="5">
        <v>3135.5</v>
      </c>
      <c r="M664" s="55" t="s">
        <v>4291</v>
      </c>
      <c r="N664" s="60" t="s">
        <v>4286</v>
      </c>
    </row>
    <row r="665" spans="1:14" ht="18.75" customHeight="1" x14ac:dyDescent="0.25">
      <c r="A665" s="4" t="str">
        <f t="shared" si="10"/>
        <v>179205M173</v>
      </c>
      <c r="B665" s="4">
        <v>1792</v>
      </c>
      <c r="C665" s="4" t="s">
        <v>1280</v>
      </c>
      <c r="D665" s="4" t="s">
        <v>1281</v>
      </c>
      <c r="E665" s="5">
        <v>4471.62</v>
      </c>
      <c r="F665" s="5">
        <v>21585750.4474</v>
      </c>
      <c r="G665" s="5">
        <v>21449811.405095302</v>
      </c>
      <c r="H665" s="6">
        <v>6.33754021130395E-3</v>
      </c>
      <c r="I665" s="5">
        <v>135939.04230468001</v>
      </c>
      <c r="J665" s="5">
        <v>4827.2774626198097</v>
      </c>
      <c r="K665" s="5">
        <v>4796.8770613547904</v>
      </c>
      <c r="L665" s="5">
        <v>4809.29</v>
      </c>
      <c r="M665" s="55" t="s">
        <v>4291</v>
      </c>
      <c r="N665" s="60" t="s">
        <v>4286</v>
      </c>
    </row>
    <row r="666" spans="1:14" ht="18.75" customHeight="1" x14ac:dyDescent="0.25">
      <c r="A666" s="4" t="str">
        <f t="shared" si="10"/>
        <v>179305M174</v>
      </c>
      <c r="B666" s="4">
        <v>1793</v>
      </c>
      <c r="C666" s="4" t="s">
        <v>1282</v>
      </c>
      <c r="D666" s="4" t="s">
        <v>1283</v>
      </c>
      <c r="E666" s="5">
        <v>880.38</v>
      </c>
      <c r="F666" s="5">
        <v>5668809.6051000003</v>
      </c>
      <c r="G666" s="5">
        <v>6605443.3380674897</v>
      </c>
      <c r="H666" s="6">
        <v>-0.14179725493512699</v>
      </c>
      <c r="I666" s="5">
        <v>-936633.732967488</v>
      </c>
      <c r="J666" s="5">
        <v>6439.0485984461202</v>
      </c>
      <c r="K666" s="5">
        <v>7502.9457030685498</v>
      </c>
      <c r="L666" s="5">
        <v>6325.38</v>
      </c>
      <c r="M666" s="55" t="s">
        <v>4291</v>
      </c>
      <c r="N666" s="60" t="s">
        <v>4286</v>
      </c>
    </row>
    <row r="667" spans="1:14" ht="18.75" customHeight="1" x14ac:dyDescent="0.25">
      <c r="A667" s="4" t="str">
        <f t="shared" si="10"/>
        <v>179405M17T</v>
      </c>
      <c r="B667" s="4">
        <v>1794</v>
      </c>
      <c r="C667" s="4" t="s">
        <v>1284</v>
      </c>
      <c r="D667" s="4" t="s">
        <v>1285</v>
      </c>
      <c r="E667" s="5">
        <v>23992.55</v>
      </c>
      <c r="F667" s="5">
        <v>12541625.661499999</v>
      </c>
      <c r="G667" s="5">
        <v>14453785.2796751</v>
      </c>
      <c r="H667" s="6">
        <v>-0.132294729800918</v>
      </c>
      <c r="I667" s="5">
        <v>-1912159.6181750901</v>
      </c>
      <c r="J667" s="5">
        <v>522.73</v>
      </c>
      <c r="K667" s="5">
        <v>602.42805702916496</v>
      </c>
      <c r="L667" s="5">
        <v>522.73</v>
      </c>
      <c r="M667" s="55" t="s">
        <v>4291</v>
      </c>
      <c r="N667" s="60" t="s">
        <v>4286</v>
      </c>
    </row>
    <row r="668" spans="1:14" ht="18.75" customHeight="1" x14ac:dyDescent="0.25">
      <c r="A668" s="4" t="str">
        <f t="shared" si="10"/>
        <v>179505M181</v>
      </c>
      <c r="B668" s="4">
        <v>1795</v>
      </c>
      <c r="C668" s="4" t="s">
        <v>1286</v>
      </c>
      <c r="D668" s="4" t="s">
        <v>1287</v>
      </c>
      <c r="E668" s="5">
        <v>119.56</v>
      </c>
      <c r="F668" s="5">
        <v>530773.73529999994</v>
      </c>
      <c r="G668" s="5">
        <v>566976.191782946</v>
      </c>
      <c r="H668" s="6">
        <v>-6.3851810724364397E-2</v>
      </c>
      <c r="I668" s="5">
        <v>-36202.456482945599</v>
      </c>
      <c r="J668" s="5">
        <v>4439.39223235196</v>
      </c>
      <c r="K668" s="5">
        <v>4742.1896268229002</v>
      </c>
      <c r="L668" s="5">
        <v>4419.2299999999996</v>
      </c>
      <c r="M668" s="55" t="s">
        <v>4285</v>
      </c>
      <c r="N668" s="60" t="s">
        <v>4286</v>
      </c>
    </row>
    <row r="669" spans="1:14" ht="18.75" customHeight="1" x14ac:dyDescent="0.25">
      <c r="A669" s="4" t="str">
        <f t="shared" si="10"/>
        <v>179605M182</v>
      </c>
      <c r="B669" s="4">
        <v>1796</v>
      </c>
      <c r="C669" s="4" t="s">
        <v>1288</v>
      </c>
      <c r="D669" s="4" t="s">
        <v>1289</v>
      </c>
      <c r="E669" s="5">
        <v>842.74</v>
      </c>
      <c r="F669" s="5">
        <v>5035516.7695000004</v>
      </c>
      <c r="G669" s="5">
        <v>5017762.0195670798</v>
      </c>
      <c r="H669" s="6">
        <v>3.5383802308044401E-3</v>
      </c>
      <c r="I669" s="5">
        <v>17754.749932917799</v>
      </c>
      <c r="J669" s="5">
        <v>5975.1723776016297</v>
      </c>
      <c r="K669" s="5">
        <v>5954.1044919750802</v>
      </c>
      <c r="L669" s="5">
        <v>6256.5</v>
      </c>
      <c r="M669" s="55" t="s">
        <v>4291</v>
      </c>
      <c r="N669" s="60" t="s">
        <v>4290</v>
      </c>
    </row>
    <row r="670" spans="1:14" ht="18.75" customHeight="1" x14ac:dyDescent="0.25">
      <c r="A670" s="4" t="str">
        <f t="shared" si="10"/>
        <v>179705M183</v>
      </c>
      <c r="B670" s="4">
        <v>1797</v>
      </c>
      <c r="C670" s="4" t="s">
        <v>1290</v>
      </c>
      <c r="D670" s="4" t="s">
        <v>1291</v>
      </c>
      <c r="E670" s="5">
        <v>840.45</v>
      </c>
      <c r="F670" s="5">
        <v>7417790.4210000001</v>
      </c>
      <c r="G670" s="5">
        <v>7005120.13556669</v>
      </c>
      <c r="H670" s="6">
        <v>5.89098084611119E-2</v>
      </c>
      <c r="I670" s="5">
        <v>412670.285433312</v>
      </c>
      <c r="J670" s="5">
        <v>8825.9746814206701</v>
      </c>
      <c r="K670" s="5">
        <v>8334.9635737601093</v>
      </c>
      <c r="L670" s="5">
        <v>8771.74</v>
      </c>
      <c r="M670" s="55" t="s">
        <v>4291</v>
      </c>
      <c r="N670" s="60" t="s">
        <v>4286</v>
      </c>
    </row>
    <row r="671" spans="1:14" ht="18.75" customHeight="1" x14ac:dyDescent="0.25">
      <c r="A671" s="4" t="str">
        <f t="shared" si="10"/>
        <v>179805M184</v>
      </c>
      <c r="B671" s="4">
        <v>1798</v>
      </c>
      <c r="C671" s="4" t="s">
        <v>1292</v>
      </c>
      <c r="D671" s="4" t="s">
        <v>1293</v>
      </c>
      <c r="E671" s="5">
        <v>2890.15</v>
      </c>
      <c r="F671" s="5">
        <v>31325238.083900001</v>
      </c>
      <c r="G671" s="5">
        <v>32715624.037577201</v>
      </c>
      <c r="H671" s="6">
        <v>-4.2499142063749697E-2</v>
      </c>
      <c r="I671" s="5">
        <v>-1390385.95367722</v>
      </c>
      <c r="J671" s="5">
        <v>10838.6201698528</v>
      </c>
      <c r="K671" s="5">
        <v>11319.697606552299</v>
      </c>
      <c r="L671" s="5">
        <v>10860.47</v>
      </c>
      <c r="M671" s="55" t="s">
        <v>4291</v>
      </c>
      <c r="N671" s="60" t="s">
        <v>4292</v>
      </c>
    </row>
    <row r="672" spans="1:14" ht="18.75" customHeight="1" x14ac:dyDescent="0.25">
      <c r="A672" s="4" t="str">
        <f t="shared" si="10"/>
        <v>179905M191</v>
      </c>
      <c r="B672" s="4">
        <v>1799</v>
      </c>
      <c r="C672" s="4" t="s">
        <v>1294</v>
      </c>
      <c r="D672" s="4" t="s">
        <v>1295</v>
      </c>
      <c r="E672" s="5">
        <v>5018.05</v>
      </c>
      <c r="F672" s="5">
        <v>3329927.7995000002</v>
      </c>
      <c r="G672" s="5">
        <v>2955575.3529312499</v>
      </c>
      <c r="H672" s="6">
        <v>0.126659753809856</v>
      </c>
      <c r="I672" s="5">
        <v>374352.446568752</v>
      </c>
      <c r="J672" s="5">
        <v>663.59</v>
      </c>
      <c r="K672" s="5">
        <v>588.98882094264695</v>
      </c>
      <c r="L672" s="5">
        <v>663.59</v>
      </c>
      <c r="M672" s="55" t="s">
        <v>4285</v>
      </c>
      <c r="N672" s="60" t="s">
        <v>4287</v>
      </c>
    </row>
    <row r="673" spans="1:14" ht="18.75" customHeight="1" x14ac:dyDescent="0.25">
      <c r="A673" s="4" t="str">
        <f t="shared" si="10"/>
        <v>180305M20Z</v>
      </c>
      <c r="B673" s="4">
        <v>1803</v>
      </c>
      <c r="C673" s="4" t="s">
        <v>1296</v>
      </c>
      <c r="D673" s="4" t="s">
        <v>1297</v>
      </c>
      <c r="E673" s="5">
        <v>35867.15</v>
      </c>
      <c r="F673" s="5">
        <v>26877048.852499999</v>
      </c>
      <c r="G673" s="5">
        <v>22536288.954979699</v>
      </c>
      <c r="H673" s="6">
        <v>0.192612009288297</v>
      </c>
      <c r="I673" s="5">
        <v>4340759.8975203</v>
      </c>
      <c r="J673" s="5">
        <v>749.35</v>
      </c>
      <c r="K673" s="5">
        <v>628.32672668388</v>
      </c>
      <c r="L673" s="5">
        <v>749.35</v>
      </c>
      <c r="M673" s="55" t="s">
        <v>4291</v>
      </c>
      <c r="N673" s="60" t="s">
        <v>4287</v>
      </c>
    </row>
    <row r="674" spans="1:14" ht="18.75" customHeight="1" x14ac:dyDescent="0.25">
      <c r="A674" s="4" t="str">
        <f t="shared" si="10"/>
        <v>180405M21E</v>
      </c>
      <c r="B674" s="4">
        <v>1804</v>
      </c>
      <c r="C674" s="4" t="s">
        <v>1298</v>
      </c>
      <c r="D674" s="4" t="s">
        <v>1299</v>
      </c>
      <c r="E674" s="5">
        <v>1428.5</v>
      </c>
      <c r="F674" s="5">
        <v>1252680.22</v>
      </c>
      <c r="G674" s="5">
        <v>1276099.4925508699</v>
      </c>
      <c r="H674" s="6">
        <v>-1.8352230909566902E-2</v>
      </c>
      <c r="I674" s="5">
        <v>-23419.272550874899</v>
      </c>
      <c r="J674" s="5">
        <v>876.92</v>
      </c>
      <c r="K674" s="5">
        <v>893.31431050113702</v>
      </c>
      <c r="L674" s="5">
        <v>876.92</v>
      </c>
      <c r="M674" s="55" t="s">
        <v>4289</v>
      </c>
      <c r="N674" s="60" t="s">
        <v>4286</v>
      </c>
    </row>
    <row r="675" spans="1:14" ht="18.75" customHeight="1" x14ac:dyDescent="0.25">
      <c r="A675" s="4" t="str">
        <f t="shared" si="10"/>
        <v>180505M22E</v>
      </c>
      <c r="B675" s="4">
        <v>1805</v>
      </c>
      <c r="C675" s="4" t="s">
        <v>1300</v>
      </c>
      <c r="D675" s="4" t="s">
        <v>1301</v>
      </c>
      <c r="E675" s="5">
        <v>13215.6</v>
      </c>
      <c r="F675" s="5">
        <v>10338960.347999999</v>
      </c>
      <c r="G675" s="5">
        <v>10450961.1007169</v>
      </c>
      <c r="H675" s="6">
        <v>-1.0716789741870699E-2</v>
      </c>
      <c r="I675" s="5">
        <v>-112000.752716852</v>
      </c>
      <c r="J675" s="5">
        <v>782.33</v>
      </c>
      <c r="K675" s="5">
        <v>790.80488973008096</v>
      </c>
      <c r="L675" s="5">
        <v>782.33</v>
      </c>
      <c r="M675" s="55" t="s">
        <v>4291</v>
      </c>
      <c r="N675" s="60" t="s">
        <v>4286</v>
      </c>
    </row>
    <row r="676" spans="1:14" ht="18.75" customHeight="1" x14ac:dyDescent="0.25">
      <c r="A676" s="4" t="str">
        <f t="shared" si="10"/>
        <v>180605M23T</v>
      </c>
      <c r="B676" s="4">
        <v>1806</v>
      </c>
      <c r="C676" s="4" t="s">
        <v>1302</v>
      </c>
      <c r="D676" s="4" t="s">
        <v>1303</v>
      </c>
      <c r="E676" s="5">
        <v>4099.59</v>
      </c>
      <c r="F676" s="5">
        <v>2292408.7362000002</v>
      </c>
      <c r="G676" s="5">
        <v>2376114.4072227199</v>
      </c>
      <c r="H676" s="6">
        <v>-3.5227963253063099E-2</v>
      </c>
      <c r="I676" s="5">
        <v>-83705.671022715498</v>
      </c>
      <c r="J676" s="5">
        <v>559.17999999999995</v>
      </c>
      <c r="K676" s="5">
        <v>579.59805912852596</v>
      </c>
      <c r="L676" s="5">
        <v>559.17999999999995</v>
      </c>
      <c r="M676" s="55" t="s">
        <v>4291</v>
      </c>
      <c r="N676" s="60" t="s">
        <v>4286</v>
      </c>
    </row>
    <row r="677" spans="1:14" ht="18.75" customHeight="1" x14ac:dyDescent="0.25">
      <c r="A677" s="4" t="str">
        <f t="shared" si="10"/>
        <v>180705M23Z</v>
      </c>
      <c r="B677" s="4">
        <v>1807</v>
      </c>
      <c r="C677" s="4" t="s">
        <v>1304</v>
      </c>
      <c r="D677" s="4" t="s">
        <v>1305</v>
      </c>
      <c r="E677" s="5">
        <v>5879.24</v>
      </c>
      <c r="F677" s="5">
        <v>8175436.3761</v>
      </c>
      <c r="G677" s="5">
        <v>8007320.0174522502</v>
      </c>
      <c r="H677" s="6">
        <v>2.0995334054506602E-2</v>
      </c>
      <c r="I677" s="5">
        <v>168116.35864774699</v>
      </c>
      <c r="J677" s="5">
        <v>1390.56006832516</v>
      </c>
      <c r="K677" s="5">
        <v>1361.9651549268699</v>
      </c>
      <c r="L677" s="5">
        <v>1298.48</v>
      </c>
      <c r="M677" s="55" t="s">
        <v>4291</v>
      </c>
      <c r="N677" s="60" t="s">
        <v>4286</v>
      </c>
    </row>
    <row r="678" spans="1:14" ht="18.75" customHeight="1" x14ac:dyDescent="0.25">
      <c r="A678" s="4" t="str">
        <f t="shared" si="10"/>
        <v>181305M05T</v>
      </c>
      <c r="B678" s="4">
        <v>1813</v>
      </c>
      <c r="C678" s="4" t="s">
        <v>1306</v>
      </c>
      <c r="D678" s="4" t="s">
        <v>1307</v>
      </c>
      <c r="E678" s="5">
        <v>27068.73</v>
      </c>
      <c r="F678" s="5">
        <v>15870937.773600001</v>
      </c>
      <c r="G678" s="5">
        <v>17519041.169429999</v>
      </c>
      <c r="H678" s="6">
        <v>-9.4074977043031097E-2</v>
      </c>
      <c r="I678" s="5">
        <v>-1648103.3958300501</v>
      </c>
      <c r="J678" s="5">
        <v>586.32000000000005</v>
      </c>
      <c r="K678" s="5">
        <v>647.20587812690303</v>
      </c>
      <c r="L678" s="5">
        <v>586.32000000000005</v>
      </c>
      <c r="M678" s="55" t="s">
        <v>4291</v>
      </c>
      <c r="N678" s="60" t="s">
        <v>4287</v>
      </c>
    </row>
    <row r="679" spans="1:14" ht="18.75" customHeight="1" x14ac:dyDescent="0.25">
      <c r="A679" s="4" t="str">
        <f t="shared" si="10"/>
        <v>181405M10T</v>
      </c>
      <c r="B679" s="4">
        <v>1814</v>
      </c>
      <c r="C679" s="4" t="s">
        <v>1308</v>
      </c>
      <c r="D679" s="4" t="s">
        <v>1309</v>
      </c>
      <c r="E679" s="5">
        <v>447.63</v>
      </c>
      <c r="F679" s="5">
        <v>293918.33429999999</v>
      </c>
      <c r="G679" s="5">
        <v>288406.80061897001</v>
      </c>
      <c r="H679" s="6">
        <v>1.9110276419282798E-2</v>
      </c>
      <c r="I679" s="5">
        <v>5511.5336810295103</v>
      </c>
      <c r="J679" s="5">
        <v>656.61</v>
      </c>
      <c r="K679" s="5">
        <v>644.29730049141097</v>
      </c>
      <c r="L679" s="5">
        <v>656.61</v>
      </c>
      <c r="M679" s="55" t="s">
        <v>4285</v>
      </c>
      <c r="N679" s="60" t="s">
        <v>4286</v>
      </c>
    </row>
    <row r="680" spans="1:14" ht="18.75" customHeight="1" x14ac:dyDescent="0.25">
      <c r="A680" s="4" t="str">
        <f t="shared" si="10"/>
        <v>181505M13T</v>
      </c>
      <c r="B680" s="4">
        <v>1815</v>
      </c>
      <c r="C680" s="4" t="s">
        <v>1310</v>
      </c>
      <c r="D680" s="4" t="s">
        <v>1311</v>
      </c>
      <c r="E680" s="5">
        <v>71392.94</v>
      </c>
      <c r="F680" s="5">
        <v>44342155.034000002</v>
      </c>
      <c r="G680" s="5">
        <v>45820414.089071304</v>
      </c>
      <c r="H680" s="6">
        <v>-3.2262018675729101E-2</v>
      </c>
      <c r="I680" s="5">
        <v>-1478259.0550712601</v>
      </c>
      <c r="J680" s="5">
        <v>621.1</v>
      </c>
      <c r="K680" s="5">
        <v>641.80595572995401</v>
      </c>
      <c r="L680" s="5">
        <v>621.1</v>
      </c>
      <c r="M680" s="55" t="s">
        <v>4291</v>
      </c>
      <c r="N680" s="60" t="s">
        <v>4286</v>
      </c>
    </row>
    <row r="681" spans="1:14" ht="18.75" customHeight="1" x14ac:dyDescent="0.25">
      <c r="A681" s="4" t="str">
        <f t="shared" si="10"/>
        <v>181605M18T</v>
      </c>
      <c r="B681" s="4">
        <v>1816</v>
      </c>
      <c r="C681" s="4" t="s">
        <v>1312</v>
      </c>
      <c r="D681" s="4" t="s">
        <v>1313</v>
      </c>
      <c r="E681" s="5">
        <v>798.31</v>
      </c>
      <c r="F681" s="5">
        <v>688741.95250000001</v>
      </c>
      <c r="G681" s="5">
        <v>761375.44345610705</v>
      </c>
      <c r="H681" s="6">
        <v>-9.5397732590904796E-2</v>
      </c>
      <c r="I681" s="5">
        <v>-72633.4909561073</v>
      </c>
      <c r="J681" s="5">
        <v>862.75</v>
      </c>
      <c r="K681" s="5">
        <v>953.73406753780796</v>
      </c>
      <c r="L681" s="5">
        <v>862.75</v>
      </c>
      <c r="M681" s="55" t="s">
        <v>4285</v>
      </c>
      <c r="N681" s="60" t="s">
        <v>4292</v>
      </c>
    </row>
    <row r="682" spans="1:14" ht="18.75" customHeight="1" x14ac:dyDescent="0.25">
      <c r="A682" s="4" t="str">
        <f t="shared" si="10"/>
        <v>181705K191</v>
      </c>
      <c r="B682" s="4">
        <v>1817</v>
      </c>
      <c r="C682" s="4" t="s">
        <v>1314</v>
      </c>
      <c r="D682" s="4" t="s">
        <v>1315</v>
      </c>
      <c r="E682" s="5">
        <v>6841.76</v>
      </c>
      <c r="F682" s="5">
        <v>40571774.2509</v>
      </c>
      <c r="G682" s="5">
        <v>42724880.9520908</v>
      </c>
      <c r="H682" s="6">
        <v>-5.0394679943173502E-2</v>
      </c>
      <c r="I682" s="5">
        <v>-2153106.7011908102</v>
      </c>
      <c r="J682" s="5">
        <v>5930.0200899914598</v>
      </c>
      <c r="K682" s="5">
        <v>6244.7207958318904</v>
      </c>
      <c r="L682" s="5">
        <v>5895.75</v>
      </c>
      <c r="M682" s="55" t="s">
        <v>4285</v>
      </c>
      <c r="N682" s="60" t="s">
        <v>4286</v>
      </c>
    </row>
    <row r="683" spans="1:14" ht="18.75" customHeight="1" x14ac:dyDescent="0.25">
      <c r="A683" s="4" t="str">
        <f t="shared" si="10"/>
        <v>181805K192</v>
      </c>
      <c r="B683" s="4">
        <v>1818</v>
      </c>
      <c r="C683" s="4" t="s">
        <v>1316</v>
      </c>
      <c r="D683" s="4" t="s">
        <v>1317</v>
      </c>
      <c r="E683" s="5">
        <v>1893.8</v>
      </c>
      <c r="F683" s="5">
        <v>17658761.184799999</v>
      </c>
      <c r="G683" s="5">
        <v>14135521.417135701</v>
      </c>
      <c r="H683" s="6">
        <v>0.24924724484470201</v>
      </c>
      <c r="I683" s="5">
        <v>3523239.7676643399</v>
      </c>
      <c r="J683" s="5">
        <v>9324.5121896715591</v>
      </c>
      <c r="K683" s="5">
        <v>7464.1046663510697</v>
      </c>
      <c r="L683" s="5">
        <v>9264.6</v>
      </c>
      <c r="M683" s="55" t="s">
        <v>4285</v>
      </c>
      <c r="N683" s="60" t="s">
        <v>4286</v>
      </c>
    </row>
    <row r="684" spans="1:14" ht="18.75" customHeight="1" x14ac:dyDescent="0.25">
      <c r="A684" s="4" t="str">
        <f t="shared" si="10"/>
        <v>181905K193</v>
      </c>
      <c r="B684" s="4">
        <v>1819</v>
      </c>
      <c r="C684" s="4" t="s">
        <v>1318</v>
      </c>
      <c r="D684" s="4" t="s">
        <v>1319</v>
      </c>
      <c r="E684" s="5">
        <v>212.77</v>
      </c>
      <c r="F684" s="5">
        <v>2666476.2979000001</v>
      </c>
      <c r="G684" s="5">
        <v>1981252.3734410701</v>
      </c>
      <c r="H684" s="6">
        <v>0.34585393241388401</v>
      </c>
      <c r="I684" s="5">
        <v>685223.92445893295</v>
      </c>
      <c r="J684" s="5">
        <v>12532.200488320699</v>
      </c>
      <c r="K684" s="5">
        <v>9311.7092326975908</v>
      </c>
      <c r="L684" s="5">
        <v>12066.27</v>
      </c>
      <c r="M684" s="55" t="s">
        <v>4289</v>
      </c>
      <c r="N684" s="60" t="s">
        <v>4286</v>
      </c>
    </row>
    <row r="685" spans="1:14" ht="18.75" customHeight="1" x14ac:dyDescent="0.25">
      <c r="A685" s="4" t="str">
        <f t="shared" si="10"/>
        <v>182105K201</v>
      </c>
      <c r="B685" s="4">
        <v>1821</v>
      </c>
      <c r="C685" s="4" t="s">
        <v>1320</v>
      </c>
      <c r="D685" s="4" t="s">
        <v>1321</v>
      </c>
      <c r="E685" s="5">
        <v>9634.33</v>
      </c>
      <c r="F685" s="5">
        <v>22456638.190400001</v>
      </c>
      <c r="G685" s="5">
        <v>25335549.469717801</v>
      </c>
      <c r="H685" s="6">
        <v>-0.11363129435020899</v>
      </c>
      <c r="I685" s="5">
        <v>-2878911.2793177702</v>
      </c>
      <c r="J685" s="5">
        <v>2330.89775733237</v>
      </c>
      <c r="K685" s="5">
        <v>2629.7157632879298</v>
      </c>
      <c r="L685" s="5">
        <v>2310.65</v>
      </c>
      <c r="M685" s="55" t="s">
        <v>4285</v>
      </c>
      <c r="N685" s="60" t="s">
        <v>4286</v>
      </c>
    </row>
    <row r="686" spans="1:14" ht="18.75" customHeight="1" x14ac:dyDescent="0.25">
      <c r="A686" s="4" t="str">
        <f t="shared" si="10"/>
        <v>182205K202</v>
      </c>
      <c r="B686" s="4">
        <v>1822</v>
      </c>
      <c r="C686" s="4" t="s">
        <v>1322</v>
      </c>
      <c r="D686" s="4" t="s">
        <v>1323</v>
      </c>
      <c r="E686" s="5">
        <v>1397.82</v>
      </c>
      <c r="F686" s="5">
        <v>5436560.8937999997</v>
      </c>
      <c r="G686" s="5">
        <v>6212238.04172868</v>
      </c>
      <c r="H686" s="6">
        <v>-0.124862753603181</v>
      </c>
      <c r="I686" s="5">
        <v>-775677.14792867505</v>
      </c>
      <c r="J686" s="5">
        <v>3889.3139987981299</v>
      </c>
      <c r="K686" s="5">
        <v>4444.2331929208904</v>
      </c>
      <c r="L686" s="5">
        <v>3854.65</v>
      </c>
      <c r="M686" s="55" t="s">
        <v>4285</v>
      </c>
      <c r="N686" s="60" t="s">
        <v>4286</v>
      </c>
    </row>
    <row r="687" spans="1:14" ht="18.75" customHeight="1" x14ac:dyDescent="0.25">
      <c r="A687" s="4" t="str">
        <f t="shared" si="10"/>
        <v>182305K203</v>
      </c>
      <c r="B687" s="4">
        <v>1823</v>
      </c>
      <c r="C687" s="4" t="s">
        <v>1324</v>
      </c>
      <c r="D687" s="4" t="s">
        <v>1325</v>
      </c>
      <c r="E687" s="5">
        <v>551.15</v>
      </c>
      <c r="F687" s="5">
        <v>3421447.4822999998</v>
      </c>
      <c r="G687" s="5">
        <v>3845814.6852863599</v>
      </c>
      <c r="H687" s="6">
        <v>-0.110345203217913</v>
      </c>
      <c r="I687" s="5">
        <v>-424367.20298635802</v>
      </c>
      <c r="J687" s="5">
        <v>6207.8335884967801</v>
      </c>
      <c r="K687" s="5">
        <v>6977.8003906130098</v>
      </c>
      <c r="L687" s="5">
        <v>6359.43</v>
      </c>
      <c r="M687" s="55" t="s">
        <v>4285</v>
      </c>
      <c r="N687" s="60" t="s">
        <v>4286</v>
      </c>
    </row>
    <row r="688" spans="1:14" ht="18.75" customHeight="1" x14ac:dyDescent="0.25">
      <c r="A688" s="4" t="str">
        <f t="shared" si="10"/>
        <v>182405K204</v>
      </c>
      <c r="B688" s="4">
        <v>1824</v>
      </c>
      <c r="C688" s="4" t="s">
        <v>1326</v>
      </c>
      <c r="D688" s="4" t="s">
        <v>1327</v>
      </c>
      <c r="E688" s="5">
        <v>142.75</v>
      </c>
      <c r="F688" s="5">
        <v>1219556.0847</v>
      </c>
      <c r="G688" s="5">
        <v>1747726.5537580899</v>
      </c>
      <c r="H688" s="6">
        <v>-0.30220429387101899</v>
      </c>
      <c r="I688" s="5">
        <v>-528170.46905809396</v>
      </c>
      <c r="J688" s="5">
        <v>8543.3000679509605</v>
      </c>
      <c r="K688" s="5">
        <v>12243.2683275523</v>
      </c>
      <c r="L688" s="5">
        <v>8488.7099999999991</v>
      </c>
      <c r="M688" s="55" t="s">
        <v>4288</v>
      </c>
      <c r="N688" s="61" t="s">
        <v>4332</v>
      </c>
    </row>
    <row r="689" spans="1:14" ht="18.75" customHeight="1" x14ac:dyDescent="0.25">
      <c r="A689" s="4" t="str">
        <f t="shared" si="10"/>
        <v>182505K20T</v>
      </c>
      <c r="B689" s="4">
        <v>1825</v>
      </c>
      <c r="C689" s="4" t="s">
        <v>1328</v>
      </c>
      <c r="D689" s="4" t="s">
        <v>1329</v>
      </c>
      <c r="E689" s="5">
        <v>2488.27</v>
      </c>
      <c r="F689" s="5">
        <v>4621239.9266999997</v>
      </c>
      <c r="G689" s="5">
        <v>4977318.4962437795</v>
      </c>
      <c r="H689" s="6">
        <v>-7.1540241962113296E-2</v>
      </c>
      <c r="I689" s="5">
        <v>-356078.56954378198</v>
      </c>
      <c r="J689" s="5">
        <v>1857.21</v>
      </c>
      <c r="K689" s="5">
        <v>2000.31286646698</v>
      </c>
      <c r="L689" s="5">
        <v>1857.21</v>
      </c>
      <c r="M689" s="55" t="s">
        <v>4285</v>
      </c>
      <c r="N689" s="60" t="s">
        <v>4290</v>
      </c>
    </row>
    <row r="690" spans="1:14" ht="18.75" customHeight="1" x14ac:dyDescent="0.25">
      <c r="A690" s="4" t="str">
        <f t="shared" si="10"/>
        <v>182605C081</v>
      </c>
      <c r="B690" s="4">
        <v>1826</v>
      </c>
      <c r="C690" s="4" t="s">
        <v>1020</v>
      </c>
      <c r="D690" s="4" t="s">
        <v>1021</v>
      </c>
      <c r="E690" s="5">
        <v>46</v>
      </c>
      <c r="F690" s="5">
        <v>322417.96000000002</v>
      </c>
      <c r="G690" s="5">
        <v>230593.92058241801</v>
      </c>
      <c r="H690" s="6">
        <v>0.39820667945477001</v>
      </c>
      <c r="I690" s="5">
        <v>91824.039417581705</v>
      </c>
      <c r="J690" s="5">
        <v>7009.0860869565204</v>
      </c>
      <c r="K690" s="5">
        <v>5012.9113170090905</v>
      </c>
      <c r="L690" s="5">
        <v>7071.7</v>
      </c>
      <c r="M690" s="55" t="s">
        <v>4291</v>
      </c>
      <c r="N690" s="60" t="s">
        <v>4287</v>
      </c>
    </row>
    <row r="691" spans="1:14" ht="18.75" customHeight="1" x14ac:dyDescent="0.25">
      <c r="A691" s="4" t="str">
        <f t="shared" si="10"/>
        <v>182605K211</v>
      </c>
      <c r="B691" s="4">
        <v>1826</v>
      </c>
      <c r="C691" s="4" t="s">
        <v>1330</v>
      </c>
      <c r="D691" s="4" t="s">
        <v>1331</v>
      </c>
      <c r="E691" s="5">
        <v>1399.95</v>
      </c>
      <c r="F691" s="5">
        <v>8695400.1547999997</v>
      </c>
      <c r="G691" s="5">
        <v>7017825.1982468804</v>
      </c>
      <c r="H691" s="6">
        <v>0.23904484782154301</v>
      </c>
      <c r="I691" s="5">
        <v>1677574.9565531199</v>
      </c>
      <c r="J691" s="5">
        <v>6211.2219399264204</v>
      </c>
      <c r="K691" s="5">
        <v>5012.9113170090905</v>
      </c>
      <c r="L691" s="5">
        <v>7071.7</v>
      </c>
      <c r="M691" s="55" t="s">
        <v>4291</v>
      </c>
      <c r="N691" s="60" t="s">
        <v>4287</v>
      </c>
    </row>
    <row r="692" spans="1:14" ht="18.75" customHeight="1" x14ac:dyDescent="0.25">
      <c r="A692" s="4" t="str">
        <f t="shared" si="10"/>
        <v>182705C082</v>
      </c>
      <c r="B692" s="4">
        <v>1827</v>
      </c>
      <c r="C692" s="4" t="s">
        <v>1022</v>
      </c>
      <c r="D692" s="4" t="s">
        <v>1023</v>
      </c>
      <c r="E692" s="5">
        <v>189.84</v>
      </c>
      <c r="F692" s="5">
        <v>1513426.2056</v>
      </c>
      <c r="G692" s="5">
        <v>1370187.0273070701</v>
      </c>
      <c r="H692" s="6">
        <v>0.10453987334447901</v>
      </c>
      <c r="I692" s="5">
        <v>143239.17829292899</v>
      </c>
      <c r="J692" s="5">
        <v>7972.1144416350598</v>
      </c>
      <c r="K692" s="5">
        <v>7217.5886394177796</v>
      </c>
      <c r="L692" s="5">
        <v>7970.09</v>
      </c>
      <c r="M692" s="55" t="s">
        <v>4291</v>
      </c>
      <c r="N692" s="60" t="s">
        <v>4287</v>
      </c>
    </row>
    <row r="693" spans="1:14" ht="18.75" customHeight="1" x14ac:dyDescent="0.25">
      <c r="A693" s="4" t="str">
        <f t="shared" si="10"/>
        <v>182705K212</v>
      </c>
      <c r="B693" s="4">
        <v>1827</v>
      </c>
      <c r="C693" s="4" t="s">
        <v>1332</v>
      </c>
      <c r="D693" s="4" t="s">
        <v>1333</v>
      </c>
      <c r="E693" s="5">
        <v>3173.85</v>
      </c>
      <c r="F693" s="5">
        <v>25302066.345699999</v>
      </c>
      <c r="G693" s="5">
        <v>22907543.703216098</v>
      </c>
      <c r="H693" s="6">
        <v>0.104529873368646</v>
      </c>
      <c r="I693" s="5">
        <v>2394522.6424838901</v>
      </c>
      <c r="J693" s="5">
        <v>7972.0422659230899</v>
      </c>
      <c r="K693" s="5">
        <v>7217.5886394177796</v>
      </c>
      <c r="L693" s="5">
        <v>7970.09</v>
      </c>
      <c r="M693" s="55" t="s">
        <v>4291</v>
      </c>
      <c r="N693" s="60" t="s">
        <v>4287</v>
      </c>
    </row>
    <row r="694" spans="1:14" ht="18.75" customHeight="1" x14ac:dyDescent="0.25">
      <c r="A694" s="4" t="str">
        <f t="shared" si="10"/>
        <v>182805C083</v>
      </c>
      <c r="B694" s="4">
        <v>1828</v>
      </c>
      <c r="C694" s="4" t="s">
        <v>1024</v>
      </c>
      <c r="D694" s="4" t="s">
        <v>1025</v>
      </c>
      <c r="E694" s="5">
        <v>99.87</v>
      </c>
      <c r="F694" s="5">
        <v>926927.91570000001</v>
      </c>
      <c r="G694" s="5">
        <v>1137609.35717636</v>
      </c>
      <c r="H694" s="6">
        <v>-0.18519664957687401</v>
      </c>
      <c r="I694" s="5">
        <v>-210681.44147636401</v>
      </c>
      <c r="J694" s="5">
        <v>9281.3449053769891</v>
      </c>
      <c r="K694" s="5">
        <v>11390.9017440309</v>
      </c>
      <c r="L694" s="5">
        <v>9295.11</v>
      </c>
      <c r="M694" s="55" t="s">
        <v>4291</v>
      </c>
      <c r="N694" s="60" t="s">
        <v>4287</v>
      </c>
    </row>
    <row r="695" spans="1:14" ht="18.75" customHeight="1" x14ac:dyDescent="0.25">
      <c r="A695" s="4" t="str">
        <f t="shared" si="10"/>
        <v>182805K213</v>
      </c>
      <c r="B695" s="4">
        <v>1828</v>
      </c>
      <c r="C695" s="4" t="s">
        <v>1334</v>
      </c>
      <c r="D695" s="4" t="s">
        <v>1335</v>
      </c>
      <c r="E695" s="5">
        <v>910.18</v>
      </c>
      <c r="F695" s="5">
        <v>8377679.3684</v>
      </c>
      <c r="G695" s="5">
        <v>10367770.949382</v>
      </c>
      <c r="H695" s="6">
        <v>-0.19194980200644299</v>
      </c>
      <c r="I695" s="5">
        <v>-1990091.5809820299</v>
      </c>
      <c r="J695" s="5">
        <v>9204.4204095893092</v>
      </c>
      <c r="K695" s="5">
        <v>11390.9017440309</v>
      </c>
      <c r="L695" s="5">
        <v>9295.11</v>
      </c>
      <c r="M695" s="55" t="s">
        <v>4291</v>
      </c>
      <c r="N695" s="60" t="s">
        <v>4287</v>
      </c>
    </row>
    <row r="696" spans="1:14" ht="18.75" customHeight="1" x14ac:dyDescent="0.25">
      <c r="A696" s="4" t="str">
        <f t="shared" si="10"/>
        <v>182905C084</v>
      </c>
      <c r="B696" s="4">
        <v>1829</v>
      </c>
      <c r="C696" s="4" t="s">
        <v>1026</v>
      </c>
      <c r="D696" s="4" t="s">
        <v>1027</v>
      </c>
      <c r="E696" s="5">
        <v>37.450000000000003</v>
      </c>
      <c r="F696" s="5">
        <v>406540.20899999997</v>
      </c>
      <c r="G696" s="5">
        <v>444644.06318687502</v>
      </c>
      <c r="H696" s="6">
        <v>-8.5695182600157793E-2</v>
      </c>
      <c r="I696" s="5">
        <v>-38103.854186875396</v>
      </c>
      <c r="J696" s="5">
        <v>10855.5463017356</v>
      </c>
      <c r="K696" s="5">
        <v>11873.005692573401</v>
      </c>
      <c r="L696" s="5">
        <v>10275.94</v>
      </c>
      <c r="M696" s="55" t="s">
        <v>4285</v>
      </c>
      <c r="N696" s="60" t="s">
        <v>4287</v>
      </c>
    </row>
    <row r="697" spans="1:14" ht="18.75" customHeight="1" x14ac:dyDescent="0.25">
      <c r="A697" s="4" t="str">
        <f t="shared" si="10"/>
        <v>182905K214</v>
      </c>
      <c r="B697" s="4">
        <v>1829</v>
      </c>
      <c r="C697" s="4" t="s">
        <v>1336</v>
      </c>
      <c r="D697" s="4" t="s">
        <v>1337</v>
      </c>
      <c r="E697" s="5">
        <v>273.95</v>
      </c>
      <c r="F697" s="5">
        <v>2834382.6099</v>
      </c>
      <c r="G697" s="5">
        <v>3252609.9094804898</v>
      </c>
      <c r="H697" s="6">
        <v>-0.128582065239816</v>
      </c>
      <c r="I697" s="5">
        <v>-418227.299580494</v>
      </c>
      <c r="J697" s="5">
        <v>10346.350100018301</v>
      </c>
      <c r="K697" s="5">
        <v>11873.005692573401</v>
      </c>
      <c r="L697" s="5">
        <v>10275.94</v>
      </c>
      <c r="M697" s="55" t="s">
        <v>4285</v>
      </c>
      <c r="N697" s="60" t="s">
        <v>4287</v>
      </c>
    </row>
    <row r="698" spans="1:14" ht="18.75" customHeight="1" x14ac:dyDescent="0.25">
      <c r="A698" s="4" t="str">
        <f t="shared" si="10"/>
        <v>183005K221</v>
      </c>
      <c r="B698" s="4">
        <v>1830</v>
      </c>
      <c r="C698" s="4" t="s">
        <v>1338</v>
      </c>
      <c r="D698" s="4" t="s">
        <v>1339</v>
      </c>
      <c r="E698" s="5">
        <v>1083.78</v>
      </c>
      <c r="F698" s="5">
        <v>3226561.7266000002</v>
      </c>
      <c r="G698" s="5">
        <v>3780113.9204213899</v>
      </c>
      <c r="H698" s="6">
        <v>-0.14643796601761599</v>
      </c>
      <c r="I698" s="5">
        <v>-553552.19382138504</v>
      </c>
      <c r="J698" s="5">
        <v>2977.1371741497301</v>
      </c>
      <c r="K698" s="5">
        <v>3487.89783943363</v>
      </c>
      <c r="L698" s="5">
        <v>2961.92</v>
      </c>
      <c r="M698" s="55" t="s">
        <v>4285</v>
      </c>
      <c r="N698" s="60" t="s">
        <v>4286</v>
      </c>
    </row>
    <row r="699" spans="1:14" ht="18.75" customHeight="1" x14ac:dyDescent="0.25">
      <c r="A699" s="4" t="str">
        <f t="shared" si="10"/>
        <v>183105K222</v>
      </c>
      <c r="B699" s="4">
        <v>1831</v>
      </c>
      <c r="C699" s="4" t="s">
        <v>1340</v>
      </c>
      <c r="D699" s="4" t="s">
        <v>1341</v>
      </c>
      <c r="E699" s="5">
        <v>534.22</v>
      </c>
      <c r="F699" s="5">
        <v>2754708.7385999998</v>
      </c>
      <c r="G699" s="5">
        <v>3157879.84108976</v>
      </c>
      <c r="H699" s="6">
        <v>-0.12767145134649199</v>
      </c>
      <c r="I699" s="5">
        <v>-403171.10248975799</v>
      </c>
      <c r="J699" s="5">
        <v>5156.5061933285897</v>
      </c>
      <c r="K699" s="5">
        <v>5911.1973364714104</v>
      </c>
      <c r="L699" s="5">
        <v>5119.5200000000004</v>
      </c>
      <c r="M699" s="55" t="s">
        <v>4291</v>
      </c>
      <c r="N699" s="60" t="s">
        <v>4286</v>
      </c>
    </row>
    <row r="700" spans="1:14" ht="18.75" customHeight="1" x14ac:dyDescent="0.25">
      <c r="A700" s="4" t="str">
        <f t="shared" si="10"/>
        <v>183205K223</v>
      </c>
      <c r="B700" s="4">
        <v>1832</v>
      </c>
      <c r="C700" s="4" t="s">
        <v>1342</v>
      </c>
      <c r="D700" s="4" t="s">
        <v>1343</v>
      </c>
      <c r="E700" s="5">
        <v>232.27</v>
      </c>
      <c r="F700" s="5">
        <v>1767124.4978</v>
      </c>
      <c r="G700" s="5">
        <v>2191122.7314676801</v>
      </c>
      <c r="H700" s="6">
        <v>-0.19350729540543399</v>
      </c>
      <c r="I700" s="5">
        <v>-423998.23366767803</v>
      </c>
      <c r="J700" s="5">
        <v>7608.0617290222599</v>
      </c>
      <c r="K700" s="5">
        <v>9433.5158714757708</v>
      </c>
      <c r="L700" s="5">
        <v>7724.82</v>
      </c>
      <c r="M700" s="55" t="s">
        <v>4285</v>
      </c>
      <c r="N700" s="60" t="s">
        <v>4286</v>
      </c>
    </row>
    <row r="701" spans="1:14" ht="18.75" customHeight="1" x14ac:dyDescent="0.25">
      <c r="A701" s="4" t="str">
        <f t="shared" si="10"/>
        <v>183305K224</v>
      </c>
      <c r="B701" s="4">
        <v>1833</v>
      </c>
      <c r="C701" s="4" t="s">
        <v>1344</v>
      </c>
      <c r="D701" s="4" t="s">
        <v>1345</v>
      </c>
      <c r="E701" s="5">
        <v>83.4</v>
      </c>
      <c r="F701" s="5">
        <v>840949.28879999998</v>
      </c>
      <c r="G701" s="5">
        <v>987329.41849484795</v>
      </c>
      <c r="H701" s="6">
        <v>-0.14825865304206101</v>
      </c>
      <c r="I701" s="5">
        <v>-146380.129694848</v>
      </c>
      <c r="J701" s="5">
        <v>10083.324805755399</v>
      </c>
      <c r="K701" s="5">
        <v>11838.482236149301</v>
      </c>
      <c r="L701" s="5">
        <v>10110.879999999999</v>
      </c>
      <c r="M701" s="55" t="s">
        <v>4285</v>
      </c>
      <c r="N701" s="60" t="s">
        <v>4286</v>
      </c>
    </row>
    <row r="702" spans="1:14" ht="18.75" customHeight="1" x14ac:dyDescent="0.25">
      <c r="A702" s="4" t="str">
        <f t="shared" si="10"/>
        <v>183405K231</v>
      </c>
      <c r="B702" s="4">
        <v>1834</v>
      </c>
      <c r="C702" s="4" t="s">
        <v>1346</v>
      </c>
      <c r="D702" s="4" t="s">
        <v>1347</v>
      </c>
      <c r="E702" s="5">
        <v>1189.1500000000001</v>
      </c>
      <c r="F702" s="5">
        <v>2632889.1419000002</v>
      </c>
      <c r="G702" s="5">
        <v>3073464.5294601801</v>
      </c>
      <c r="H702" s="6">
        <v>-0.14334812825627899</v>
      </c>
      <c r="I702" s="5">
        <v>-440575.38756018103</v>
      </c>
      <c r="J702" s="5">
        <v>2214.0933792204501</v>
      </c>
      <c r="K702" s="5">
        <v>2584.5894373797901</v>
      </c>
      <c r="L702" s="5">
        <v>2196.81</v>
      </c>
      <c r="M702" s="55" t="s">
        <v>4289</v>
      </c>
      <c r="N702" s="60" t="s">
        <v>4286</v>
      </c>
    </row>
    <row r="703" spans="1:14" ht="18.75" customHeight="1" x14ac:dyDescent="0.25">
      <c r="A703" s="4" t="str">
        <f t="shared" si="10"/>
        <v>183505K232</v>
      </c>
      <c r="B703" s="4">
        <v>1835</v>
      </c>
      <c r="C703" s="4" t="s">
        <v>1348</v>
      </c>
      <c r="D703" s="4" t="s">
        <v>1349</v>
      </c>
      <c r="E703" s="5">
        <v>562.98</v>
      </c>
      <c r="F703" s="5">
        <v>2294412.8889000001</v>
      </c>
      <c r="G703" s="5">
        <v>2252799.76747473</v>
      </c>
      <c r="H703" s="6">
        <v>1.8471735493791299E-2</v>
      </c>
      <c r="I703" s="5">
        <v>41613.121425267796</v>
      </c>
      <c r="J703" s="5">
        <v>4075.4785052755001</v>
      </c>
      <c r="K703" s="5">
        <v>4001.5626975642699</v>
      </c>
      <c r="L703" s="5">
        <v>4029.69</v>
      </c>
      <c r="M703" s="55" t="s">
        <v>4291</v>
      </c>
      <c r="N703" s="60" t="s">
        <v>4286</v>
      </c>
    </row>
    <row r="704" spans="1:14" ht="18.75" customHeight="1" x14ac:dyDescent="0.25">
      <c r="A704" s="4" t="str">
        <f t="shared" si="10"/>
        <v>183605K233</v>
      </c>
      <c r="B704" s="4">
        <v>1836</v>
      </c>
      <c r="C704" s="4" t="s">
        <v>1350</v>
      </c>
      <c r="D704" s="4" t="s">
        <v>1351</v>
      </c>
      <c r="E704" s="5">
        <v>249.28</v>
      </c>
      <c r="F704" s="5">
        <v>1550281.4879999999</v>
      </c>
      <c r="G704" s="5">
        <v>1607237.21656884</v>
      </c>
      <c r="H704" s="6">
        <v>-3.5437039400086502E-2</v>
      </c>
      <c r="I704" s="5">
        <v>-56955.728568835199</v>
      </c>
      <c r="J704" s="5">
        <v>6219.0367779204098</v>
      </c>
      <c r="K704" s="5">
        <v>6447.5177173011698</v>
      </c>
      <c r="L704" s="5">
        <v>6169.7</v>
      </c>
      <c r="M704" s="55" t="s">
        <v>4285</v>
      </c>
      <c r="N704" s="60" t="s">
        <v>4290</v>
      </c>
    </row>
    <row r="705" spans="1:14" ht="18.75" customHeight="1" x14ac:dyDescent="0.25">
      <c r="A705" s="4" t="str">
        <f t="shared" si="10"/>
        <v>183705K234</v>
      </c>
      <c r="B705" s="4">
        <v>1837</v>
      </c>
      <c r="C705" s="4" t="s">
        <v>1352</v>
      </c>
      <c r="D705" s="4" t="s">
        <v>1353</v>
      </c>
      <c r="E705" s="5">
        <v>196.04</v>
      </c>
      <c r="F705" s="5">
        <v>1600238.3318</v>
      </c>
      <c r="G705" s="5">
        <v>1972768.46025241</v>
      </c>
      <c r="H705" s="6">
        <v>-0.18883621466897699</v>
      </c>
      <c r="I705" s="5">
        <v>-372530.12845241203</v>
      </c>
      <c r="J705" s="5">
        <v>8162.8154039991796</v>
      </c>
      <c r="K705" s="5">
        <v>10063.091513223901</v>
      </c>
      <c r="L705" s="5">
        <v>8017.18</v>
      </c>
      <c r="M705" s="55" t="s">
        <v>4288</v>
      </c>
      <c r="N705" s="60" t="s">
        <v>4286</v>
      </c>
    </row>
    <row r="706" spans="1:14" ht="18.75" customHeight="1" x14ac:dyDescent="0.25">
      <c r="A706" s="4" t="str">
        <f t="shared" si="10"/>
        <v>183805K23J</v>
      </c>
      <c r="B706" s="4">
        <v>1838</v>
      </c>
      <c r="C706" s="4" t="s">
        <v>1354</v>
      </c>
      <c r="D706" s="4" t="s">
        <v>1355</v>
      </c>
      <c r="E706" s="5">
        <v>169.31</v>
      </c>
      <c r="F706" s="5">
        <v>265432.36629999999</v>
      </c>
      <c r="G706" s="5">
        <v>188817.40848931999</v>
      </c>
      <c r="H706" s="6">
        <v>0.405762150977798</v>
      </c>
      <c r="I706" s="5">
        <v>76614.957810680004</v>
      </c>
      <c r="J706" s="5">
        <v>1567.73</v>
      </c>
      <c r="K706" s="5">
        <v>1115.21710760924</v>
      </c>
      <c r="L706" s="5">
        <v>1567.73</v>
      </c>
      <c r="M706" s="55" t="s">
        <v>4288</v>
      </c>
      <c r="N706" s="60" t="s">
        <v>4292</v>
      </c>
    </row>
    <row r="707" spans="1:14" ht="18.75" customHeight="1" x14ac:dyDescent="0.25">
      <c r="A707" s="4" t="str">
        <f t="shared" si="10"/>
        <v>183905K241</v>
      </c>
      <c r="B707" s="4">
        <v>1839</v>
      </c>
      <c r="C707" s="4" t="s">
        <v>1356</v>
      </c>
      <c r="D707" s="4" t="s">
        <v>1357</v>
      </c>
      <c r="E707" s="5">
        <v>2759.52</v>
      </c>
      <c r="F707" s="5">
        <v>5467591.4963999996</v>
      </c>
      <c r="G707" s="5">
        <v>5894930.2760473099</v>
      </c>
      <c r="H707" s="6">
        <v>-7.2492592725600602E-2</v>
      </c>
      <c r="I707" s="5">
        <v>-427338.77964730997</v>
      </c>
      <c r="J707" s="5">
        <v>1981.3559953905001</v>
      </c>
      <c r="K707" s="5">
        <v>2136.21581871025</v>
      </c>
      <c r="L707" s="5">
        <v>1962.43</v>
      </c>
      <c r="M707" s="55" t="s">
        <v>4289</v>
      </c>
      <c r="N707" s="60" t="s">
        <v>4286</v>
      </c>
    </row>
    <row r="708" spans="1:14" ht="18.75" customHeight="1" x14ac:dyDescent="0.25">
      <c r="A708" s="4" t="str">
        <f t="shared" si="10"/>
        <v>184005K242</v>
      </c>
      <c r="B708" s="4">
        <v>1840</v>
      </c>
      <c r="C708" s="4" t="s">
        <v>1358</v>
      </c>
      <c r="D708" s="4" t="s">
        <v>1359</v>
      </c>
      <c r="E708" s="5">
        <v>713.17</v>
      </c>
      <c r="F708" s="5">
        <v>2894080.4665000001</v>
      </c>
      <c r="G708" s="5">
        <v>2958420.6635899702</v>
      </c>
      <c r="H708" s="6">
        <v>-2.1748157008847802E-2</v>
      </c>
      <c r="I708" s="5">
        <v>-64340.197089974303</v>
      </c>
      <c r="J708" s="5">
        <v>4058.0513292763299</v>
      </c>
      <c r="K708" s="5">
        <v>4148.2685244611703</v>
      </c>
      <c r="L708" s="5">
        <v>4041.7</v>
      </c>
      <c r="M708" s="55" t="s">
        <v>4289</v>
      </c>
      <c r="N708" s="60" t="s">
        <v>4292</v>
      </c>
    </row>
    <row r="709" spans="1:14" ht="18.75" customHeight="1" x14ac:dyDescent="0.25">
      <c r="A709" s="4" t="str">
        <f t="shared" si="10"/>
        <v>184105K243</v>
      </c>
      <c r="B709" s="4">
        <v>1841</v>
      </c>
      <c r="C709" s="4" t="s">
        <v>1360</v>
      </c>
      <c r="D709" s="4" t="s">
        <v>1361</v>
      </c>
      <c r="E709" s="5">
        <v>179.34</v>
      </c>
      <c r="F709" s="5">
        <v>1127671.6259000001</v>
      </c>
      <c r="G709" s="5">
        <v>1154576.4418528599</v>
      </c>
      <c r="H709" s="6">
        <v>-2.3302758464119E-2</v>
      </c>
      <c r="I709" s="5">
        <v>-26904.815952859099</v>
      </c>
      <c r="J709" s="5">
        <v>6287.8979920820802</v>
      </c>
      <c r="K709" s="5">
        <v>6437.9192698386296</v>
      </c>
      <c r="L709" s="5">
        <v>6530.22</v>
      </c>
      <c r="M709" s="55" t="s">
        <v>4285</v>
      </c>
      <c r="N709" s="60" t="s">
        <v>4292</v>
      </c>
    </row>
    <row r="710" spans="1:14" ht="18.75" customHeight="1" x14ac:dyDescent="0.25">
      <c r="A710" s="4" t="str">
        <f t="shared" si="10"/>
        <v>184305K24J</v>
      </c>
      <c r="B710" s="4">
        <v>1843</v>
      </c>
      <c r="C710" s="4" t="s">
        <v>1362</v>
      </c>
      <c r="D710" s="4" t="s">
        <v>1363</v>
      </c>
      <c r="E710" s="5">
        <v>206.84</v>
      </c>
      <c r="F710" s="5">
        <v>305570.93719999999</v>
      </c>
      <c r="G710" s="5">
        <v>372943.35516819201</v>
      </c>
      <c r="H710" s="6">
        <v>-0.180650538572562</v>
      </c>
      <c r="I710" s="5">
        <v>-67372.417968192196</v>
      </c>
      <c r="J710" s="5">
        <v>1477.33</v>
      </c>
      <c r="K710" s="5">
        <v>1803.0523842979701</v>
      </c>
      <c r="L710" s="5">
        <v>1477.33</v>
      </c>
      <c r="M710" s="55" t="s">
        <v>4289</v>
      </c>
      <c r="N710" s="60" t="s">
        <v>4287</v>
      </c>
    </row>
    <row r="711" spans="1:14" ht="18.75" customHeight="1" x14ac:dyDescent="0.25">
      <c r="A711" s="4" t="str">
        <f t="shared" si="10"/>
        <v>184405K251</v>
      </c>
      <c r="B711" s="4">
        <v>1844</v>
      </c>
      <c r="C711" s="4" t="s">
        <v>1364</v>
      </c>
      <c r="D711" s="4" t="s">
        <v>1365</v>
      </c>
      <c r="E711" s="5">
        <v>5644.68</v>
      </c>
      <c r="F711" s="5">
        <v>15102974.574200001</v>
      </c>
      <c r="G711" s="5">
        <v>16904813.888410401</v>
      </c>
      <c r="H711" s="6">
        <v>-0.106587349976432</v>
      </c>
      <c r="I711" s="5">
        <v>-1801839.31421044</v>
      </c>
      <c r="J711" s="5">
        <v>2675.6121824797901</v>
      </c>
      <c r="K711" s="5">
        <v>2994.8223616591999</v>
      </c>
      <c r="L711" s="5">
        <v>2653.41</v>
      </c>
      <c r="M711" s="55" t="s">
        <v>4289</v>
      </c>
      <c r="N711" s="60" t="s">
        <v>4286</v>
      </c>
    </row>
    <row r="712" spans="1:14" ht="18.75" customHeight="1" x14ac:dyDescent="0.25">
      <c r="A712" s="4" t="str">
        <f t="shared" si="10"/>
        <v>184505K252</v>
      </c>
      <c r="B712" s="4">
        <v>1845</v>
      </c>
      <c r="C712" s="4" t="s">
        <v>1366</v>
      </c>
      <c r="D712" s="4" t="s">
        <v>1367</v>
      </c>
      <c r="E712" s="5">
        <v>1526.82</v>
      </c>
      <c r="F712" s="5">
        <v>7239305.9178999998</v>
      </c>
      <c r="G712" s="5">
        <v>7377819.5299968002</v>
      </c>
      <c r="H712" s="6">
        <v>-1.8774329127139899E-2</v>
      </c>
      <c r="I712" s="5">
        <v>-138513.6120968</v>
      </c>
      <c r="J712" s="5">
        <v>4741.4272264576002</v>
      </c>
      <c r="K712" s="5">
        <v>4832.1475550469604</v>
      </c>
      <c r="L712" s="5">
        <v>4693.8500000000004</v>
      </c>
      <c r="M712" s="55" t="s">
        <v>4289</v>
      </c>
      <c r="N712" s="60" t="s">
        <v>4286</v>
      </c>
    </row>
    <row r="713" spans="1:14" ht="18.75" customHeight="1" x14ac:dyDescent="0.25">
      <c r="A713" s="4" t="str">
        <f t="shared" si="10"/>
        <v>184605K253</v>
      </c>
      <c r="B713" s="4">
        <v>1846</v>
      </c>
      <c r="C713" s="4" t="s">
        <v>1368</v>
      </c>
      <c r="D713" s="4" t="s">
        <v>1369</v>
      </c>
      <c r="E713" s="5">
        <v>1627.31</v>
      </c>
      <c r="F713" s="5">
        <v>13021624.1437</v>
      </c>
      <c r="G713" s="5">
        <v>12531676.775233399</v>
      </c>
      <c r="H713" s="6">
        <v>3.90967128544926E-2</v>
      </c>
      <c r="I713" s="5">
        <v>489947.36846661399</v>
      </c>
      <c r="J713" s="5">
        <v>8001.9321110913097</v>
      </c>
      <c r="K713" s="5">
        <v>7700.8540322577701</v>
      </c>
      <c r="L713" s="5">
        <v>7929.35</v>
      </c>
      <c r="M713" s="55" t="s">
        <v>4285</v>
      </c>
      <c r="N713" s="60" t="s">
        <v>4286</v>
      </c>
    </row>
    <row r="714" spans="1:14" ht="18.75" customHeight="1" x14ac:dyDescent="0.25">
      <c r="A714" s="4" t="str">
        <f t="shared" si="10"/>
        <v>184705K254</v>
      </c>
      <c r="B714" s="4">
        <v>1847</v>
      </c>
      <c r="C714" s="4" t="s">
        <v>1370</v>
      </c>
      <c r="D714" s="4" t="s">
        <v>1371</v>
      </c>
      <c r="E714" s="5">
        <v>780.22</v>
      </c>
      <c r="F714" s="5">
        <v>9346119.3054000009</v>
      </c>
      <c r="G714" s="5">
        <v>10607146.226123501</v>
      </c>
      <c r="H714" s="6">
        <v>-0.118884655103347</v>
      </c>
      <c r="I714" s="5">
        <v>-1261026.9207234599</v>
      </c>
      <c r="J714" s="5">
        <v>11978.825594575899</v>
      </c>
      <c r="K714" s="5">
        <v>13595.070910926999</v>
      </c>
      <c r="L714" s="5">
        <v>11690.58</v>
      </c>
      <c r="M714" s="55" t="s">
        <v>4289</v>
      </c>
      <c r="N714" s="60" t="s">
        <v>4286</v>
      </c>
    </row>
    <row r="715" spans="1:14" ht="18.75" customHeight="1" x14ac:dyDescent="0.25">
      <c r="A715" s="4" t="str">
        <f t="shared" si="10"/>
        <v>184805K25J</v>
      </c>
      <c r="B715" s="4">
        <v>1848</v>
      </c>
      <c r="C715" s="4" t="s">
        <v>1372</v>
      </c>
      <c r="D715" s="4" t="s">
        <v>1373</v>
      </c>
      <c r="E715" s="5">
        <v>620.22</v>
      </c>
      <c r="F715" s="5">
        <v>1089583.8894</v>
      </c>
      <c r="G715" s="5">
        <v>1375100.2655905699</v>
      </c>
      <c r="H715" s="6">
        <v>-0.20763313289591301</v>
      </c>
      <c r="I715" s="5">
        <v>-285516.37619057199</v>
      </c>
      <c r="J715" s="5">
        <v>1756.77</v>
      </c>
      <c r="K715" s="5">
        <v>2217.1169352658299</v>
      </c>
      <c r="L715" s="5">
        <v>1756.77</v>
      </c>
      <c r="M715" s="55" t="s">
        <v>4288</v>
      </c>
      <c r="N715" s="60" t="s">
        <v>4292</v>
      </c>
    </row>
    <row r="716" spans="1:14" ht="18.75" customHeight="1" x14ac:dyDescent="0.25">
      <c r="A716" s="4" t="str">
        <f t="shared" si="10"/>
        <v>184905K261</v>
      </c>
      <c r="B716" s="4">
        <v>1849</v>
      </c>
      <c r="C716" s="4" t="s">
        <v>1374</v>
      </c>
      <c r="D716" s="4" t="s">
        <v>1375</v>
      </c>
      <c r="E716" s="5">
        <v>1791.79</v>
      </c>
      <c r="F716" s="5">
        <v>3245144.6375000002</v>
      </c>
      <c r="G716" s="5">
        <v>3755729.84292439</v>
      </c>
      <c r="H716" s="6">
        <v>-0.135948331423867</v>
      </c>
      <c r="I716" s="5">
        <v>-510585.20542439399</v>
      </c>
      <c r="J716" s="5">
        <v>1811.1188462375601</v>
      </c>
      <c r="K716" s="5">
        <v>2096.0770195862201</v>
      </c>
      <c r="L716" s="5">
        <v>1807.43</v>
      </c>
      <c r="M716" s="55" t="s">
        <v>4285</v>
      </c>
      <c r="N716" s="60" t="s">
        <v>4286</v>
      </c>
    </row>
    <row r="717" spans="1:14" ht="18.75" customHeight="1" x14ac:dyDescent="0.25">
      <c r="A717" s="4" t="str">
        <f t="shared" si="10"/>
        <v>185005K262</v>
      </c>
      <c r="B717" s="4">
        <v>1850</v>
      </c>
      <c r="C717" s="4" t="s">
        <v>1376</v>
      </c>
      <c r="D717" s="4" t="s">
        <v>1377</v>
      </c>
      <c r="E717" s="5">
        <v>157.13999999999999</v>
      </c>
      <c r="F717" s="5">
        <v>503168.93339999998</v>
      </c>
      <c r="G717" s="5">
        <v>628954.20227317698</v>
      </c>
      <c r="H717" s="6">
        <v>-0.199991141514854</v>
      </c>
      <c r="I717" s="5">
        <v>-125785.268873177</v>
      </c>
      <c r="J717" s="5">
        <v>3202.0423405880101</v>
      </c>
      <c r="K717" s="5">
        <v>4002.5086055312299</v>
      </c>
      <c r="L717" s="5">
        <v>3172.47</v>
      </c>
      <c r="M717" s="55" t="s">
        <v>4288</v>
      </c>
      <c r="N717" s="62" t="s">
        <v>4333</v>
      </c>
    </row>
    <row r="718" spans="1:14" ht="18.75" customHeight="1" x14ac:dyDescent="0.25">
      <c r="A718" s="4" t="str">
        <f t="shared" si="10"/>
        <v>185305K26J</v>
      </c>
      <c r="B718" s="4">
        <v>1853</v>
      </c>
      <c r="C718" s="4" t="s">
        <v>1378</v>
      </c>
      <c r="D718" s="4" t="s">
        <v>1379</v>
      </c>
      <c r="E718" s="5">
        <v>4853.01</v>
      </c>
      <c r="F718" s="5">
        <v>7674501.4839000003</v>
      </c>
      <c r="G718" s="5">
        <v>8837951.0393962506</v>
      </c>
      <c r="H718" s="6">
        <v>-0.131642453133089</v>
      </c>
      <c r="I718" s="5">
        <v>-1163449.55549625</v>
      </c>
      <c r="J718" s="5">
        <v>1581.39</v>
      </c>
      <c r="K718" s="5">
        <v>1821.12772060974</v>
      </c>
      <c r="L718" s="5">
        <v>1581.39</v>
      </c>
      <c r="M718" s="55" t="s">
        <v>4288</v>
      </c>
      <c r="N718" s="60" t="s">
        <v>4290</v>
      </c>
    </row>
    <row r="719" spans="1:14" ht="18.75" customHeight="1" x14ac:dyDescent="0.25">
      <c r="A719" s="4" t="str">
        <f t="shared" ref="A719:A782" si="11">CONCATENATE(B719,C719)</f>
        <v>193506C031</v>
      </c>
      <c r="B719" s="4">
        <v>1935</v>
      </c>
      <c r="C719" s="4" t="s">
        <v>1380</v>
      </c>
      <c r="D719" s="4" t="s">
        <v>1381</v>
      </c>
      <c r="E719" s="5">
        <v>2184.85</v>
      </c>
      <c r="F719" s="5">
        <v>17022926.609499998</v>
      </c>
      <c r="G719" s="5">
        <v>16846872.961993199</v>
      </c>
      <c r="H719" s="6">
        <v>1.0450227048305101E-2</v>
      </c>
      <c r="I719" s="5">
        <v>176053.64750678101</v>
      </c>
      <c r="J719" s="5">
        <v>7791.3479687392701</v>
      </c>
      <c r="K719" s="5">
        <v>7710.7686852613297</v>
      </c>
      <c r="L719" s="5">
        <v>7770.34</v>
      </c>
      <c r="M719" s="55" t="s">
        <v>4291</v>
      </c>
      <c r="N719" s="60" t="s">
        <v>4286</v>
      </c>
    </row>
    <row r="720" spans="1:14" ht="18.75" customHeight="1" x14ac:dyDescent="0.25">
      <c r="A720" s="4" t="str">
        <f t="shared" si="11"/>
        <v>193606C032</v>
      </c>
      <c r="B720" s="4">
        <v>1936</v>
      </c>
      <c r="C720" s="4" t="s">
        <v>1382</v>
      </c>
      <c r="D720" s="4" t="s">
        <v>1383</v>
      </c>
      <c r="E720" s="5">
        <v>2271.09</v>
      </c>
      <c r="F720" s="5">
        <v>20826230.343800001</v>
      </c>
      <c r="G720" s="5">
        <v>21443462.447229601</v>
      </c>
      <c r="H720" s="6">
        <v>-2.8784162303480201E-2</v>
      </c>
      <c r="I720" s="5">
        <v>-617232.10342964204</v>
      </c>
      <c r="J720" s="5">
        <v>9170.1475255494006</v>
      </c>
      <c r="K720" s="5">
        <v>9441.9254398679204</v>
      </c>
      <c r="L720" s="5">
        <v>9140.32</v>
      </c>
      <c r="M720" s="55" t="s">
        <v>4291</v>
      </c>
      <c r="N720" s="60" t="s">
        <v>4286</v>
      </c>
    </row>
    <row r="721" spans="1:14" ht="18.75" customHeight="1" x14ac:dyDescent="0.25">
      <c r="A721" s="4" t="str">
        <f t="shared" si="11"/>
        <v>193706C033</v>
      </c>
      <c r="B721" s="4">
        <v>1937</v>
      </c>
      <c r="C721" s="4" t="s">
        <v>1384</v>
      </c>
      <c r="D721" s="4" t="s">
        <v>1385</v>
      </c>
      <c r="E721" s="5">
        <v>2529.4</v>
      </c>
      <c r="F721" s="5">
        <v>31325697.2674</v>
      </c>
      <c r="G721" s="5">
        <v>32205127.936269399</v>
      </c>
      <c r="H721" s="6">
        <v>-2.7307162716746599E-2</v>
      </c>
      <c r="I721" s="5">
        <v>-879430.66886934999</v>
      </c>
      <c r="J721" s="5">
        <v>12384.635592393501</v>
      </c>
      <c r="K721" s="5">
        <v>12732.3191018698</v>
      </c>
      <c r="L721" s="5">
        <v>12329.56</v>
      </c>
      <c r="M721" s="55" t="s">
        <v>4289</v>
      </c>
      <c r="N721" s="60" t="s">
        <v>4286</v>
      </c>
    </row>
    <row r="722" spans="1:14" ht="18.75" customHeight="1" x14ac:dyDescent="0.25">
      <c r="A722" s="4" t="str">
        <f t="shared" si="11"/>
        <v>193806C034</v>
      </c>
      <c r="B722" s="4">
        <v>1938</v>
      </c>
      <c r="C722" s="4" t="s">
        <v>1386</v>
      </c>
      <c r="D722" s="4" t="s">
        <v>1387</v>
      </c>
      <c r="E722" s="5">
        <v>1721.66</v>
      </c>
      <c r="F722" s="5">
        <v>30276770.655999999</v>
      </c>
      <c r="G722" s="5">
        <v>32569065.9357071</v>
      </c>
      <c r="H722" s="6">
        <v>-7.0382592004087405E-2</v>
      </c>
      <c r="I722" s="5">
        <v>-2292295.27970709</v>
      </c>
      <c r="J722" s="5">
        <v>17585.8012940999</v>
      </c>
      <c r="K722" s="5">
        <v>18917.246108817701</v>
      </c>
      <c r="L722" s="5">
        <v>17265.96</v>
      </c>
      <c r="M722" s="55" t="s">
        <v>4285</v>
      </c>
      <c r="N722" s="60" t="s">
        <v>4286</v>
      </c>
    </row>
    <row r="723" spans="1:14" ht="18.75" customHeight="1" x14ac:dyDescent="0.25">
      <c r="A723" s="4" t="str">
        <f t="shared" si="11"/>
        <v>193906C041</v>
      </c>
      <c r="B723" s="4">
        <v>1939</v>
      </c>
      <c r="C723" s="4" t="s">
        <v>1388</v>
      </c>
      <c r="D723" s="4" t="s">
        <v>1389</v>
      </c>
      <c r="E723" s="5">
        <v>10687.99</v>
      </c>
      <c r="F723" s="5">
        <v>61551793.428800002</v>
      </c>
      <c r="G723" s="5">
        <v>63768310.351719201</v>
      </c>
      <c r="H723" s="6">
        <v>-3.47589094127441E-2</v>
      </c>
      <c r="I723" s="5">
        <v>-2216516.92291915</v>
      </c>
      <c r="J723" s="5">
        <v>5758.9680967890099</v>
      </c>
      <c r="K723" s="5">
        <v>5966.3519849587401</v>
      </c>
      <c r="L723" s="5">
        <v>5740.24</v>
      </c>
      <c r="M723" s="55" t="s">
        <v>4289</v>
      </c>
      <c r="N723" s="60" t="s">
        <v>4286</v>
      </c>
    </row>
    <row r="724" spans="1:14" ht="18.75" customHeight="1" x14ac:dyDescent="0.25">
      <c r="A724" s="4" t="str">
        <f t="shared" si="11"/>
        <v>194006C042</v>
      </c>
      <c r="B724" s="4">
        <v>1940</v>
      </c>
      <c r="C724" s="4" t="s">
        <v>1390</v>
      </c>
      <c r="D724" s="4" t="s">
        <v>1391</v>
      </c>
      <c r="E724" s="5">
        <v>10332.18</v>
      </c>
      <c r="F724" s="5">
        <v>78375743.404799998</v>
      </c>
      <c r="G724" s="5">
        <v>77264136.649990305</v>
      </c>
      <c r="H724" s="6">
        <v>1.43870986334229E-2</v>
      </c>
      <c r="I724" s="5">
        <v>1111606.7548096799</v>
      </c>
      <c r="J724" s="5">
        <v>7585.5960121484504</v>
      </c>
      <c r="K724" s="5">
        <v>7478.0091568275402</v>
      </c>
      <c r="L724" s="5">
        <v>7565.59</v>
      </c>
      <c r="M724" s="55" t="s">
        <v>4289</v>
      </c>
      <c r="N724" s="60" t="s">
        <v>4286</v>
      </c>
    </row>
    <row r="725" spans="1:14" ht="18.75" customHeight="1" x14ac:dyDescent="0.25">
      <c r="A725" s="4" t="str">
        <f t="shared" si="11"/>
        <v>194106C043</v>
      </c>
      <c r="B725" s="4">
        <v>1941</v>
      </c>
      <c r="C725" s="4" t="s">
        <v>1392</v>
      </c>
      <c r="D725" s="4" t="s">
        <v>1393</v>
      </c>
      <c r="E725" s="5">
        <v>16515.23</v>
      </c>
      <c r="F725" s="5">
        <v>166373371.56720001</v>
      </c>
      <c r="G725" s="5">
        <v>171006491.839196</v>
      </c>
      <c r="H725" s="6">
        <v>-2.7093242029387701E-2</v>
      </c>
      <c r="I725" s="5">
        <v>-4633120.2719958397</v>
      </c>
      <c r="J725" s="5">
        <v>10073.9360921525</v>
      </c>
      <c r="K725" s="5">
        <v>10354.472316715901</v>
      </c>
      <c r="L725" s="5">
        <v>9982.02</v>
      </c>
      <c r="M725" s="55" t="s">
        <v>4291</v>
      </c>
      <c r="N725" s="60" t="s">
        <v>4286</v>
      </c>
    </row>
    <row r="726" spans="1:14" ht="18.75" customHeight="1" x14ac:dyDescent="0.25">
      <c r="A726" s="4" t="str">
        <f t="shared" si="11"/>
        <v>194206C044</v>
      </c>
      <c r="B726" s="4">
        <v>1942</v>
      </c>
      <c r="C726" s="4" t="s">
        <v>1394</v>
      </c>
      <c r="D726" s="4" t="s">
        <v>1395</v>
      </c>
      <c r="E726" s="5">
        <v>9889.8700000000008</v>
      </c>
      <c r="F726" s="5">
        <v>159926909.5977</v>
      </c>
      <c r="G726" s="5">
        <v>175636777.34983599</v>
      </c>
      <c r="H726" s="6">
        <v>-8.9445206119015394E-2</v>
      </c>
      <c r="I726" s="5">
        <v>-15709867.7521357</v>
      </c>
      <c r="J726" s="5">
        <v>16170.7797572364</v>
      </c>
      <c r="K726" s="5">
        <v>17759.260470545702</v>
      </c>
      <c r="L726" s="5">
        <v>15420.57</v>
      </c>
      <c r="M726" s="55" t="s">
        <v>4291</v>
      </c>
      <c r="N726" s="60" t="s">
        <v>4286</v>
      </c>
    </row>
    <row r="727" spans="1:14" ht="18.75" customHeight="1" x14ac:dyDescent="0.25">
      <c r="A727" s="4" t="str">
        <f t="shared" si="11"/>
        <v>194306C051</v>
      </c>
      <c r="B727" s="4">
        <v>1943</v>
      </c>
      <c r="C727" s="4" t="s">
        <v>1396</v>
      </c>
      <c r="D727" s="4" t="s">
        <v>1397</v>
      </c>
      <c r="E727" s="5">
        <v>780.07</v>
      </c>
      <c r="F727" s="5">
        <v>3245565.8505000002</v>
      </c>
      <c r="G727" s="5">
        <v>2688428.0509875799</v>
      </c>
      <c r="H727" s="6">
        <v>0.20723552535012299</v>
      </c>
      <c r="I727" s="5">
        <v>557137.79951241799</v>
      </c>
      <c r="J727" s="5">
        <v>4160.6084716756204</v>
      </c>
      <c r="K727" s="5">
        <v>3446.3933377614599</v>
      </c>
      <c r="L727" s="5">
        <v>4132.51</v>
      </c>
      <c r="M727" s="55" t="s">
        <v>4291</v>
      </c>
      <c r="N727" s="60" t="s">
        <v>4286</v>
      </c>
    </row>
    <row r="728" spans="1:14" ht="18.75" customHeight="1" x14ac:dyDescent="0.25">
      <c r="A728" s="4" t="str">
        <f t="shared" si="11"/>
        <v>194406C052</v>
      </c>
      <c r="B728" s="4">
        <v>1944</v>
      </c>
      <c r="C728" s="4" t="s">
        <v>1398</v>
      </c>
      <c r="D728" s="4" t="s">
        <v>1399</v>
      </c>
      <c r="E728" s="5">
        <v>457.3</v>
      </c>
      <c r="F728" s="5">
        <v>3093268.0088999998</v>
      </c>
      <c r="G728" s="5">
        <v>2299946.2578164502</v>
      </c>
      <c r="H728" s="6">
        <v>0.34493056017609802</v>
      </c>
      <c r="I728" s="5">
        <v>793321.75108354795</v>
      </c>
      <c r="J728" s="5">
        <v>6764.1985762081804</v>
      </c>
      <c r="K728" s="5">
        <v>5029.40358149235</v>
      </c>
      <c r="L728" s="5">
        <v>6710.88</v>
      </c>
      <c r="M728" s="55" t="s">
        <v>4291</v>
      </c>
      <c r="N728" s="60" t="s">
        <v>4286</v>
      </c>
    </row>
    <row r="729" spans="1:14" ht="18.75" customHeight="1" x14ac:dyDescent="0.25">
      <c r="A729" s="4" t="str">
        <f t="shared" si="11"/>
        <v>194506C053</v>
      </c>
      <c r="B729" s="4">
        <v>1945</v>
      </c>
      <c r="C729" s="4" t="s">
        <v>1400</v>
      </c>
      <c r="D729" s="4" t="s">
        <v>1401</v>
      </c>
      <c r="E729" s="5">
        <v>204.32</v>
      </c>
      <c r="F729" s="5">
        <v>2315021.1823999998</v>
      </c>
      <c r="G729" s="5">
        <v>1656601.0471719699</v>
      </c>
      <c r="H729" s="6">
        <v>0.39745244417901998</v>
      </c>
      <c r="I729" s="5">
        <v>658420.13522802596</v>
      </c>
      <c r="J729" s="5">
        <v>11330.369921691499</v>
      </c>
      <c r="K729" s="5">
        <v>8107.8751329873403</v>
      </c>
      <c r="L729" s="5">
        <v>11046.97</v>
      </c>
      <c r="M729" s="55" t="s">
        <v>4285</v>
      </c>
      <c r="N729" s="60" t="s">
        <v>4286</v>
      </c>
    </row>
    <row r="730" spans="1:14" ht="18.75" customHeight="1" x14ac:dyDescent="0.25">
      <c r="A730" s="4" t="str">
        <f t="shared" si="11"/>
        <v>194606C054</v>
      </c>
      <c r="B730" s="4">
        <v>1946</v>
      </c>
      <c r="C730" s="4" t="s">
        <v>1402</v>
      </c>
      <c r="D730" s="4" t="s">
        <v>1403</v>
      </c>
      <c r="E730" s="5">
        <v>158.28</v>
      </c>
      <c r="F730" s="5">
        <v>3796327.446</v>
      </c>
      <c r="G730" s="5">
        <v>2920116.2191982898</v>
      </c>
      <c r="H730" s="6">
        <v>0.300060395213402</v>
      </c>
      <c r="I730" s="5">
        <v>876211.22680170601</v>
      </c>
      <c r="J730" s="5">
        <v>23984.884040940098</v>
      </c>
      <c r="K730" s="5">
        <v>18449.053697234602</v>
      </c>
      <c r="L730" s="5">
        <v>20846.79</v>
      </c>
      <c r="M730" s="55" t="s">
        <v>4289</v>
      </c>
      <c r="N730" s="60" t="s">
        <v>4286</v>
      </c>
    </row>
    <row r="731" spans="1:14" ht="18.75" customHeight="1" x14ac:dyDescent="0.25">
      <c r="A731" s="4" t="str">
        <f t="shared" si="11"/>
        <v>194706C071</v>
      </c>
      <c r="B731" s="4">
        <v>1947</v>
      </c>
      <c r="C731" s="4" t="s">
        <v>1404</v>
      </c>
      <c r="D731" s="4" t="s">
        <v>1405</v>
      </c>
      <c r="E731" s="5">
        <v>4650.16</v>
      </c>
      <c r="F731" s="5">
        <v>16196810.556</v>
      </c>
      <c r="G731" s="5">
        <v>17342790.784348398</v>
      </c>
      <c r="H731" s="6">
        <v>-6.6078190217382399E-2</v>
      </c>
      <c r="I731" s="5">
        <v>-1145980.22834844</v>
      </c>
      <c r="J731" s="5">
        <v>3483.0652184010901</v>
      </c>
      <c r="K731" s="5">
        <v>3729.5040997188098</v>
      </c>
      <c r="L731" s="5">
        <v>3468.66</v>
      </c>
      <c r="M731" s="55" t="s">
        <v>4289</v>
      </c>
      <c r="N731" s="60" t="s">
        <v>4286</v>
      </c>
    </row>
    <row r="732" spans="1:14" ht="18.75" customHeight="1" x14ac:dyDescent="0.25">
      <c r="A732" s="4" t="str">
        <f t="shared" si="11"/>
        <v>194806C072</v>
      </c>
      <c r="B732" s="4">
        <v>1948</v>
      </c>
      <c r="C732" s="4" t="s">
        <v>1406</v>
      </c>
      <c r="D732" s="4" t="s">
        <v>1407</v>
      </c>
      <c r="E732" s="5">
        <v>2610.11</v>
      </c>
      <c r="F732" s="5">
        <v>13020638.2129</v>
      </c>
      <c r="G732" s="5">
        <v>12572493.608310699</v>
      </c>
      <c r="H732" s="6">
        <v>3.5644846484000903E-2</v>
      </c>
      <c r="I732" s="5">
        <v>448144.60458931699</v>
      </c>
      <c r="J732" s="5">
        <v>4988.5400281597304</v>
      </c>
      <c r="K732" s="5">
        <v>4816.8443507402699</v>
      </c>
      <c r="L732" s="5">
        <v>4937.1400000000003</v>
      </c>
      <c r="M732" s="55" t="s">
        <v>4289</v>
      </c>
      <c r="N732" s="60" t="s">
        <v>4286</v>
      </c>
    </row>
    <row r="733" spans="1:14" ht="18.75" customHeight="1" x14ac:dyDescent="0.25">
      <c r="A733" s="4" t="str">
        <f t="shared" si="11"/>
        <v>194906C073</v>
      </c>
      <c r="B733" s="4">
        <v>1949</v>
      </c>
      <c r="C733" s="4" t="s">
        <v>1408</v>
      </c>
      <c r="D733" s="4" t="s">
        <v>1409</v>
      </c>
      <c r="E733" s="5">
        <v>1878.42</v>
      </c>
      <c r="F733" s="5">
        <v>14210419.8793</v>
      </c>
      <c r="G733" s="5">
        <v>14160398.1586581</v>
      </c>
      <c r="H733" s="6">
        <v>3.53250806096095E-3</v>
      </c>
      <c r="I733" s="5">
        <v>50021.720641877502</v>
      </c>
      <c r="J733" s="5">
        <v>7565.0918747138503</v>
      </c>
      <c r="K733" s="5">
        <v>7538.4621962383899</v>
      </c>
      <c r="L733" s="5">
        <v>7400.28</v>
      </c>
      <c r="M733" s="55" t="s">
        <v>4291</v>
      </c>
      <c r="N733" s="60" t="s">
        <v>4286</v>
      </c>
    </row>
    <row r="734" spans="1:14" ht="18.75" customHeight="1" x14ac:dyDescent="0.25">
      <c r="A734" s="4" t="str">
        <f t="shared" si="11"/>
        <v>195006C074</v>
      </c>
      <c r="B734" s="4">
        <v>1950</v>
      </c>
      <c r="C734" s="4" t="s">
        <v>1410</v>
      </c>
      <c r="D734" s="4" t="s">
        <v>1411</v>
      </c>
      <c r="E734" s="5">
        <v>899.62</v>
      </c>
      <c r="F734" s="5">
        <v>14059769.2479</v>
      </c>
      <c r="G734" s="5">
        <v>13692014.868029701</v>
      </c>
      <c r="H734" s="6">
        <v>2.6859040354169798E-2</v>
      </c>
      <c r="I734" s="5">
        <v>367754.379870301</v>
      </c>
      <c r="J734" s="5">
        <v>15628.5645582579</v>
      </c>
      <c r="K734" s="5">
        <v>15219.7759810028</v>
      </c>
      <c r="L734" s="5">
        <v>15315.13</v>
      </c>
      <c r="M734" s="55" t="s">
        <v>4291</v>
      </c>
      <c r="N734" s="60" t="s">
        <v>4286</v>
      </c>
    </row>
    <row r="735" spans="1:14" ht="18.75" customHeight="1" x14ac:dyDescent="0.25">
      <c r="A735" s="4" t="str">
        <f t="shared" si="11"/>
        <v>195106C081</v>
      </c>
      <c r="B735" s="4">
        <v>1951</v>
      </c>
      <c r="C735" s="4" t="s">
        <v>1412</v>
      </c>
      <c r="D735" s="4" t="s">
        <v>1413</v>
      </c>
      <c r="E735" s="5">
        <v>13025.72</v>
      </c>
      <c r="F735" s="5">
        <v>38380254.4388</v>
      </c>
      <c r="G735" s="5">
        <v>40153931.3590656</v>
      </c>
      <c r="H735" s="6">
        <v>-4.4171936849843399E-2</v>
      </c>
      <c r="I735" s="5">
        <v>-1773676.9202655901</v>
      </c>
      <c r="J735" s="5">
        <v>2946.4977320869798</v>
      </c>
      <c r="K735" s="5">
        <v>3082.6650165261999</v>
      </c>
      <c r="L735" s="5">
        <v>2921.81</v>
      </c>
      <c r="M735" s="55" t="s">
        <v>4291</v>
      </c>
      <c r="N735" s="60" t="s">
        <v>4286</v>
      </c>
    </row>
    <row r="736" spans="1:14" ht="18.75" customHeight="1" x14ac:dyDescent="0.25">
      <c r="A736" s="4" t="str">
        <f t="shared" si="11"/>
        <v>195206C082</v>
      </c>
      <c r="B736" s="4">
        <v>1952</v>
      </c>
      <c r="C736" s="4" t="s">
        <v>1414</v>
      </c>
      <c r="D736" s="4" t="s">
        <v>1415</v>
      </c>
      <c r="E736" s="5">
        <v>4027.28</v>
      </c>
      <c r="F736" s="5">
        <v>17182952.4318</v>
      </c>
      <c r="G736" s="5">
        <v>17094762.392706499</v>
      </c>
      <c r="H736" s="6">
        <v>5.1588923593988102E-3</v>
      </c>
      <c r="I736" s="5">
        <v>88190.039093472107</v>
      </c>
      <c r="J736" s="5">
        <v>4266.63962570271</v>
      </c>
      <c r="K736" s="5">
        <v>4244.7414614098197</v>
      </c>
      <c r="L736" s="5">
        <v>4248.17</v>
      </c>
      <c r="M736" s="55" t="s">
        <v>4291</v>
      </c>
      <c r="N736" s="60" t="s">
        <v>4286</v>
      </c>
    </row>
    <row r="737" spans="1:14" ht="18.75" customHeight="1" x14ac:dyDescent="0.25">
      <c r="A737" s="4" t="str">
        <f t="shared" si="11"/>
        <v>195306C083</v>
      </c>
      <c r="B737" s="4">
        <v>1953</v>
      </c>
      <c r="C737" s="4" t="s">
        <v>1416</v>
      </c>
      <c r="D737" s="4" t="s">
        <v>1417</v>
      </c>
      <c r="E737" s="5">
        <v>1873.81</v>
      </c>
      <c r="F737" s="5">
        <v>10967567.396400001</v>
      </c>
      <c r="G737" s="5">
        <v>11238916.763392599</v>
      </c>
      <c r="H737" s="6">
        <v>-2.41437295697772E-2</v>
      </c>
      <c r="I737" s="5">
        <v>-271349.36699258501</v>
      </c>
      <c r="J737" s="5">
        <v>5853.0840354144802</v>
      </c>
      <c r="K737" s="5">
        <v>5997.8956048866103</v>
      </c>
      <c r="L737" s="5">
        <v>5810.62</v>
      </c>
      <c r="M737" s="55" t="s">
        <v>4291</v>
      </c>
      <c r="N737" s="60" t="s">
        <v>4286</v>
      </c>
    </row>
    <row r="738" spans="1:14" ht="18.75" customHeight="1" x14ac:dyDescent="0.25">
      <c r="A738" s="4" t="str">
        <f t="shared" si="11"/>
        <v>195406C084</v>
      </c>
      <c r="B738" s="4">
        <v>1954</v>
      </c>
      <c r="C738" s="4" t="s">
        <v>1418</v>
      </c>
      <c r="D738" s="4" t="s">
        <v>1419</v>
      </c>
      <c r="E738" s="5">
        <v>743.8</v>
      </c>
      <c r="F738" s="5">
        <v>6365698.3081999999</v>
      </c>
      <c r="G738" s="5">
        <v>6529554.8426713999</v>
      </c>
      <c r="H738" s="6">
        <v>-2.50945950251589E-2</v>
      </c>
      <c r="I738" s="5">
        <v>-163856.53447140401</v>
      </c>
      <c r="J738" s="5">
        <v>8558.3467440172099</v>
      </c>
      <c r="K738" s="5">
        <v>8778.64324102098</v>
      </c>
      <c r="L738" s="5">
        <v>8423.76</v>
      </c>
      <c r="M738" s="55" t="s">
        <v>4285</v>
      </c>
      <c r="N738" s="60" t="s">
        <v>4286</v>
      </c>
    </row>
    <row r="739" spans="1:14" ht="18.75" customHeight="1" x14ac:dyDescent="0.25">
      <c r="A739" s="4" t="str">
        <f t="shared" si="11"/>
        <v>195506C091</v>
      </c>
      <c r="B739" s="4">
        <v>1955</v>
      </c>
      <c r="C739" s="4" t="s">
        <v>1420</v>
      </c>
      <c r="D739" s="4" t="s">
        <v>1421</v>
      </c>
      <c r="E739" s="5">
        <v>25760.19</v>
      </c>
      <c r="F739" s="5">
        <v>52223000.573974296</v>
      </c>
      <c r="G739" s="5">
        <v>59280296.924960203</v>
      </c>
      <c r="H739" s="6">
        <v>-0.11904961204764899</v>
      </c>
      <c r="I739" s="5">
        <v>-7057296.3509859703</v>
      </c>
      <c r="J739" s="5">
        <v>2027.2754422220601</v>
      </c>
      <c r="K739" s="5">
        <v>2301.2367892069201</v>
      </c>
      <c r="L739" s="5">
        <v>2010.68</v>
      </c>
      <c r="M739" s="55" t="s">
        <v>4291</v>
      </c>
      <c r="N739" s="60" t="s">
        <v>4286</v>
      </c>
    </row>
    <row r="740" spans="1:14" ht="18.75" customHeight="1" x14ac:dyDescent="0.25">
      <c r="A740" s="4" t="str">
        <f t="shared" si="11"/>
        <v>195606C092</v>
      </c>
      <c r="B740" s="4">
        <v>1956</v>
      </c>
      <c r="C740" s="4" t="s">
        <v>1422</v>
      </c>
      <c r="D740" s="4" t="s">
        <v>1423</v>
      </c>
      <c r="E740" s="5">
        <v>1724.57</v>
      </c>
      <c r="F740" s="5">
        <v>5571180.1199359996</v>
      </c>
      <c r="G740" s="5">
        <v>5805770.3242355902</v>
      </c>
      <c r="H740" s="6">
        <v>-4.0406387300633097E-2</v>
      </c>
      <c r="I740" s="5">
        <v>-234590.20429958499</v>
      </c>
      <c r="J740" s="5">
        <v>3230.4749125498001</v>
      </c>
      <c r="K740" s="5">
        <v>3366.5031423691598</v>
      </c>
      <c r="L740" s="5">
        <v>3204.57</v>
      </c>
      <c r="M740" s="55" t="s">
        <v>4291</v>
      </c>
      <c r="N740" s="60" t="s">
        <v>4292</v>
      </c>
    </row>
    <row r="741" spans="1:14" ht="18.75" customHeight="1" x14ac:dyDescent="0.25">
      <c r="A741" s="4" t="str">
        <f t="shared" si="11"/>
        <v>195706C093</v>
      </c>
      <c r="B741" s="4">
        <v>1957</v>
      </c>
      <c r="C741" s="4" t="s">
        <v>1424</v>
      </c>
      <c r="D741" s="4" t="s">
        <v>1425</v>
      </c>
      <c r="E741" s="5">
        <v>536.12</v>
      </c>
      <c r="F741" s="5">
        <v>2647642.0411744202</v>
      </c>
      <c r="G741" s="5">
        <v>2872743.89938412</v>
      </c>
      <c r="H741" s="6">
        <v>-7.8357788265762104E-2</v>
      </c>
      <c r="I741" s="5">
        <v>-225101.85820970099</v>
      </c>
      <c r="J741" s="5">
        <v>4938.5250338999103</v>
      </c>
      <c r="K741" s="5">
        <v>5358.3971860481297</v>
      </c>
      <c r="L741" s="5">
        <v>4884.0200000000004</v>
      </c>
      <c r="M741" s="55" t="s">
        <v>4285</v>
      </c>
      <c r="N741" s="60" t="s">
        <v>4286</v>
      </c>
    </row>
    <row r="742" spans="1:14" ht="18.75" customHeight="1" x14ac:dyDescent="0.25">
      <c r="A742" s="4" t="str">
        <f t="shared" si="11"/>
        <v>195806C094</v>
      </c>
      <c r="B742" s="4">
        <v>1958</v>
      </c>
      <c r="C742" s="4" t="s">
        <v>1426</v>
      </c>
      <c r="D742" s="4" t="s">
        <v>1427</v>
      </c>
      <c r="E742" s="5">
        <v>162.13999999999999</v>
      </c>
      <c r="F742" s="5">
        <v>1672141.64630323</v>
      </c>
      <c r="G742" s="5">
        <v>1441905.5663579099</v>
      </c>
      <c r="H742" s="6">
        <v>0.15967486728473301</v>
      </c>
      <c r="I742" s="5">
        <v>230236.079945317</v>
      </c>
      <c r="J742" s="5">
        <v>10312.949588646999</v>
      </c>
      <c r="K742" s="5">
        <v>8892.9663646102708</v>
      </c>
      <c r="L742" s="5">
        <v>9786.02</v>
      </c>
      <c r="M742" s="55" t="s">
        <v>4288</v>
      </c>
      <c r="N742" s="61" t="s">
        <v>4332</v>
      </c>
    </row>
    <row r="743" spans="1:14" ht="18.75" customHeight="1" x14ac:dyDescent="0.25">
      <c r="A743" s="4" t="str">
        <f t="shared" si="11"/>
        <v>195906C101</v>
      </c>
      <c r="B743" s="4">
        <v>1959</v>
      </c>
      <c r="C743" s="4" t="s">
        <v>1428</v>
      </c>
      <c r="D743" s="4" t="s">
        <v>1429</v>
      </c>
      <c r="E743" s="5">
        <v>3844.13</v>
      </c>
      <c r="F743" s="5">
        <v>5156966.4210999999</v>
      </c>
      <c r="G743" s="5">
        <v>6396509.4186053798</v>
      </c>
      <c r="H743" s="6">
        <v>-0.193784283956489</v>
      </c>
      <c r="I743" s="5">
        <v>-1239542.9975053801</v>
      </c>
      <c r="J743" s="5">
        <v>1341.5171758239201</v>
      </c>
      <c r="K743" s="5">
        <v>1663.9680288141601</v>
      </c>
      <c r="L743" s="5">
        <v>1319.15</v>
      </c>
      <c r="M743" s="55" t="s">
        <v>4291</v>
      </c>
      <c r="N743" s="60" t="s">
        <v>4286</v>
      </c>
    </row>
    <row r="744" spans="1:14" ht="18.75" customHeight="1" x14ac:dyDescent="0.25">
      <c r="A744" s="4" t="str">
        <f t="shared" si="11"/>
        <v>196006C102</v>
      </c>
      <c r="B744" s="4">
        <v>1960</v>
      </c>
      <c r="C744" s="4" t="s">
        <v>1430</v>
      </c>
      <c r="D744" s="4" t="s">
        <v>1431</v>
      </c>
      <c r="E744" s="5">
        <v>144.53</v>
      </c>
      <c r="F744" s="5">
        <v>454723.92749999999</v>
      </c>
      <c r="G744" s="5">
        <v>502479.06502002501</v>
      </c>
      <c r="H744" s="6">
        <v>-9.5039059026512995E-2</v>
      </c>
      <c r="I744" s="5">
        <v>-47755.137520025302</v>
      </c>
      <c r="J744" s="5">
        <v>3146.2251954611502</v>
      </c>
      <c r="K744" s="5">
        <v>3476.6419775826798</v>
      </c>
      <c r="L744" s="5">
        <v>2909.29</v>
      </c>
      <c r="M744" s="55" t="s">
        <v>4285</v>
      </c>
      <c r="N744" s="60" t="s">
        <v>4286</v>
      </c>
    </row>
    <row r="745" spans="1:14" ht="18.75" customHeight="1" x14ac:dyDescent="0.25">
      <c r="A745" s="4" t="str">
        <f t="shared" si="11"/>
        <v>196306C10J</v>
      </c>
      <c r="B745" s="4">
        <v>1963</v>
      </c>
      <c r="C745" s="4" t="s">
        <v>1432</v>
      </c>
      <c r="D745" s="4" t="s">
        <v>1433</v>
      </c>
      <c r="E745" s="5">
        <v>6844.97</v>
      </c>
      <c r="F745" s="5">
        <v>9029542.1754999999</v>
      </c>
      <c r="G745" s="5">
        <v>8581455.2356444206</v>
      </c>
      <c r="H745" s="6">
        <v>5.2215728865470303E-2</v>
      </c>
      <c r="I745" s="5">
        <v>448086.939855579</v>
      </c>
      <c r="J745" s="5">
        <v>1319.15</v>
      </c>
      <c r="K745" s="5">
        <v>1253.6877788572399</v>
      </c>
      <c r="L745" s="5">
        <v>1319.15</v>
      </c>
      <c r="M745" s="55" t="s">
        <v>4291</v>
      </c>
      <c r="N745" s="60" t="s">
        <v>4286</v>
      </c>
    </row>
    <row r="746" spans="1:14" ht="18.75" customHeight="1" x14ac:dyDescent="0.25">
      <c r="A746" s="4" t="str">
        <f t="shared" si="11"/>
        <v>196906C121</v>
      </c>
      <c r="B746" s="4">
        <v>1969</v>
      </c>
      <c r="C746" s="4" t="s">
        <v>1434</v>
      </c>
      <c r="D746" s="4" t="s">
        <v>1435</v>
      </c>
      <c r="E746" s="5">
        <v>17217.39</v>
      </c>
      <c r="F746" s="5">
        <v>26684844.773200002</v>
      </c>
      <c r="G746" s="5">
        <v>30042564.772964001</v>
      </c>
      <c r="H746" s="6">
        <v>-0.111765424328408</v>
      </c>
      <c r="I746" s="5">
        <v>-3357719.9997640098</v>
      </c>
      <c r="J746" s="5">
        <v>1549.8774653533401</v>
      </c>
      <c r="K746" s="5">
        <v>1744.8965710228999</v>
      </c>
      <c r="L746" s="5">
        <v>1532.48</v>
      </c>
      <c r="M746" s="55" t="s">
        <v>4289</v>
      </c>
      <c r="N746" s="60" t="s">
        <v>4286</v>
      </c>
    </row>
    <row r="747" spans="1:14" ht="18.75" customHeight="1" x14ac:dyDescent="0.25">
      <c r="A747" s="4" t="str">
        <f t="shared" si="11"/>
        <v>197006C122</v>
      </c>
      <c r="B747" s="4">
        <v>1970</v>
      </c>
      <c r="C747" s="4" t="s">
        <v>1436</v>
      </c>
      <c r="D747" s="4" t="s">
        <v>1437</v>
      </c>
      <c r="E747" s="5">
        <v>2959.64</v>
      </c>
      <c r="F747" s="5">
        <v>8045932.0697999997</v>
      </c>
      <c r="G747" s="5">
        <v>8081710.0012146505</v>
      </c>
      <c r="H747" s="6">
        <v>-4.42702490058078E-3</v>
      </c>
      <c r="I747" s="5">
        <v>-35777.9314146498</v>
      </c>
      <c r="J747" s="5">
        <v>2718.5509284237301</v>
      </c>
      <c r="K747" s="5">
        <v>2730.6395376514201</v>
      </c>
      <c r="L747" s="5">
        <v>2688.43</v>
      </c>
      <c r="M747" s="55" t="s">
        <v>4291</v>
      </c>
      <c r="N747" s="60" t="s">
        <v>4286</v>
      </c>
    </row>
    <row r="748" spans="1:14" ht="18.75" customHeight="1" x14ac:dyDescent="0.25">
      <c r="A748" s="4" t="str">
        <f t="shared" si="11"/>
        <v>197106C123</v>
      </c>
      <c r="B748" s="4">
        <v>1971</v>
      </c>
      <c r="C748" s="4" t="s">
        <v>1438</v>
      </c>
      <c r="D748" s="4" t="s">
        <v>1439</v>
      </c>
      <c r="E748" s="5">
        <v>1190.3900000000001</v>
      </c>
      <c r="F748" s="5">
        <v>4702032.7539999997</v>
      </c>
      <c r="G748" s="5">
        <v>4999229.83132625</v>
      </c>
      <c r="H748" s="6">
        <v>-5.9448572550906201E-2</v>
      </c>
      <c r="I748" s="5">
        <v>-297197.077326253</v>
      </c>
      <c r="J748" s="5">
        <v>3949.9934928888802</v>
      </c>
      <c r="K748" s="5">
        <v>4199.6571134890701</v>
      </c>
      <c r="L748" s="5">
        <v>3909.16</v>
      </c>
      <c r="M748" s="55" t="s">
        <v>4291</v>
      </c>
      <c r="N748" s="60" t="s">
        <v>4292</v>
      </c>
    </row>
    <row r="749" spans="1:14" ht="18.75" customHeight="1" x14ac:dyDescent="0.25">
      <c r="A749" s="4" t="str">
        <f t="shared" si="11"/>
        <v>197206C124</v>
      </c>
      <c r="B749" s="4">
        <v>1972</v>
      </c>
      <c r="C749" s="4" t="s">
        <v>1440</v>
      </c>
      <c r="D749" s="4" t="s">
        <v>1441</v>
      </c>
      <c r="E749" s="5">
        <v>515.65</v>
      </c>
      <c r="F749" s="5">
        <v>3743923.7015</v>
      </c>
      <c r="G749" s="5">
        <v>3707257.1665842701</v>
      </c>
      <c r="H749" s="6">
        <v>9.8904751594324197E-3</v>
      </c>
      <c r="I749" s="5">
        <v>36666.534915729397</v>
      </c>
      <c r="J749" s="5">
        <v>7260.5909075923601</v>
      </c>
      <c r="K749" s="5">
        <v>7189.4834996301197</v>
      </c>
      <c r="L749" s="5">
        <v>7088.27</v>
      </c>
      <c r="M749" s="55" t="s">
        <v>4285</v>
      </c>
      <c r="N749" s="60" t="s">
        <v>4286</v>
      </c>
    </row>
    <row r="750" spans="1:14" ht="18.75" customHeight="1" x14ac:dyDescent="0.25">
      <c r="A750" s="4" t="str">
        <f t="shared" si="11"/>
        <v>197306C12J</v>
      </c>
      <c r="B750" s="4">
        <v>1973</v>
      </c>
      <c r="C750" s="4" t="s">
        <v>1442</v>
      </c>
      <c r="D750" s="4" t="s">
        <v>1443</v>
      </c>
      <c r="E750" s="5">
        <v>32995.199999999997</v>
      </c>
      <c r="F750" s="5">
        <v>50564484.096000001</v>
      </c>
      <c r="G750" s="5">
        <v>48427496.799021102</v>
      </c>
      <c r="H750" s="6">
        <v>4.4127560543705299E-2</v>
      </c>
      <c r="I750" s="5">
        <v>2136987.29697889</v>
      </c>
      <c r="J750" s="5">
        <v>1532.48</v>
      </c>
      <c r="K750" s="5">
        <v>1467.71338858443</v>
      </c>
      <c r="L750" s="5">
        <v>1532.48</v>
      </c>
      <c r="M750" s="55" t="s">
        <v>4289</v>
      </c>
      <c r="N750" s="60" t="s">
        <v>4286</v>
      </c>
    </row>
    <row r="751" spans="1:14" ht="18.75" customHeight="1" x14ac:dyDescent="0.25">
      <c r="A751" s="4" t="str">
        <f t="shared" si="11"/>
        <v>197406C131</v>
      </c>
      <c r="B751" s="4">
        <v>1974</v>
      </c>
      <c r="C751" s="4" t="s">
        <v>1444</v>
      </c>
      <c r="D751" s="4" t="s">
        <v>1445</v>
      </c>
      <c r="E751" s="5">
        <v>1052.3800000000001</v>
      </c>
      <c r="F751" s="5">
        <v>3608409.8040999998</v>
      </c>
      <c r="G751" s="5">
        <v>4123887.0465421001</v>
      </c>
      <c r="H751" s="6">
        <v>-0.12499790528315501</v>
      </c>
      <c r="I751" s="5">
        <v>-515477.24244210101</v>
      </c>
      <c r="J751" s="5">
        <v>3428.8087991980101</v>
      </c>
      <c r="K751" s="5">
        <v>3918.6292466049299</v>
      </c>
      <c r="L751" s="5">
        <v>3410.52</v>
      </c>
      <c r="M751" s="55" t="s">
        <v>4285</v>
      </c>
      <c r="N751" s="60" t="s">
        <v>4286</v>
      </c>
    </row>
    <row r="752" spans="1:14" ht="18.75" customHeight="1" x14ac:dyDescent="0.25">
      <c r="A752" s="4" t="str">
        <f t="shared" si="11"/>
        <v>197506C132</v>
      </c>
      <c r="B752" s="4">
        <v>1975</v>
      </c>
      <c r="C752" s="4" t="s">
        <v>1446</v>
      </c>
      <c r="D752" s="4" t="s">
        <v>1447</v>
      </c>
      <c r="E752" s="5">
        <v>942.39</v>
      </c>
      <c r="F752" s="5">
        <v>4829988.4676999999</v>
      </c>
      <c r="G752" s="5">
        <v>4813271.7630235003</v>
      </c>
      <c r="H752" s="6">
        <v>3.4730440123751402E-3</v>
      </c>
      <c r="I752" s="5">
        <v>16716.704676503301</v>
      </c>
      <c r="J752" s="5">
        <v>5125.2543720752501</v>
      </c>
      <c r="K752" s="5">
        <v>5107.5157450986298</v>
      </c>
      <c r="L752" s="5">
        <v>5083.5200000000004</v>
      </c>
      <c r="M752" s="55" t="s">
        <v>4291</v>
      </c>
      <c r="N752" s="60" t="s">
        <v>4286</v>
      </c>
    </row>
    <row r="753" spans="1:14" ht="18.75" customHeight="1" x14ac:dyDescent="0.25">
      <c r="A753" s="4" t="str">
        <f t="shared" si="11"/>
        <v>197606C133</v>
      </c>
      <c r="B753" s="4">
        <v>1976</v>
      </c>
      <c r="C753" s="4" t="s">
        <v>1448</v>
      </c>
      <c r="D753" s="4" t="s">
        <v>1449</v>
      </c>
      <c r="E753" s="5">
        <v>1076.5999999999999</v>
      </c>
      <c r="F753" s="5">
        <v>7533320.5543999998</v>
      </c>
      <c r="G753" s="5">
        <v>7592525.6837784499</v>
      </c>
      <c r="H753" s="6">
        <v>-7.7978174647396203E-3</v>
      </c>
      <c r="I753" s="5">
        <v>-59205.129378452002</v>
      </c>
      <c r="J753" s="5">
        <v>6997.3254267137299</v>
      </c>
      <c r="K753" s="5">
        <v>7052.3181160862396</v>
      </c>
      <c r="L753" s="5">
        <v>6959.82</v>
      </c>
      <c r="M753" s="55" t="s">
        <v>4291</v>
      </c>
      <c r="N753" s="60" t="s">
        <v>4290</v>
      </c>
    </row>
    <row r="754" spans="1:14" ht="18.75" customHeight="1" x14ac:dyDescent="0.25">
      <c r="A754" s="4" t="str">
        <f t="shared" si="11"/>
        <v>197706C134</v>
      </c>
      <c r="B754" s="4">
        <v>1977</v>
      </c>
      <c r="C754" s="4" t="s">
        <v>1450</v>
      </c>
      <c r="D754" s="4" t="s">
        <v>1451</v>
      </c>
      <c r="E754" s="5">
        <v>364.16</v>
      </c>
      <c r="F754" s="5">
        <v>4271326.2109000003</v>
      </c>
      <c r="G754" s="5">
        <v>4579517.4035830796</v>
      </c>
      <c r="H754" s="6">
        <v>-6.7297744614301297E-2</v>
      </c>
      <c r="I754" s="5">
        <v>-308191.19268308202</v>
      </c>
      <c r="J754" s="5">
        <v>11729.256949967001</v>
      </c>
      <c r="K754" s="5">
        <v>12575.564047624899</v>
      </c>
      <c r="L754" s="5">
        <v>11645.14</v>
      </c>
      <c r="M754" s="55" t="s">
        <v>4285</v>
      </c>
      <c r="N754" s="60" t="s">
        <v>4292</v>
      </c>
    </row>
    <row r="755" spans="1:14" ht="18.75" customHeight="1" x14ac:dyDescent="0.25">
      <c r="A755" s="4" t="str">
        <f t="shared" si="11"/>
        <v>197806C141</v>
      </c>
      <c r="B755" s="4">
        <v>1978</v>
      </c>
      <c r="C755" s="4" t="s">
        <v>1452</v>
      </c>
      <c r="D755" s="4" t="s">
        <v>1453</v>
      </c>
      <c r="E755" s="5">
        <v>12130.2</v>
      </c>
      <c r="F755" s="5">
        <v>15559673.087200001</v>
      </c>
      <c r="G755" s="5">
        <v>17661228.6820301</v>
      </c>
      <c r="H755" s="6">
        <v>-0.118992604233043</v>
      </c>
      <c r="I755" s="5">
        <v>-2101555.5948300799</v>
      </c>
      <c r="J755" s="5">
        <v>1282.7218914115199</v>
      </c>
      <c r="K755" s="5">
        <v>1455.9717632050599</v>
      </c>
      <c r="L755" s="5">
        <v>1257.05</v>
      </c>
      <c r="M755" s="55" t="s">
        <v>4291</v>
      </c>
      <c r="N755" s="60" t="s">
        <v>4286</v>
      </c>
    </row>
    <row r="756" spans="1:14" ht="18.75" customHeight="1" x14ac:dyDescent="0.25">
      <c r="A756" s="4" t="str">
        <f t="shared" si="11"/>
        <v>197906C142</v>
      </c>
      <c r="B756" s="4">
        <v>1979</v>
      </c>
      <c r="C756" s="4" t="s">
        <v>1454</v>
      </c>
      <c r="D756" s="4" t="s">
        <v>1455</v>
      </c>
      <c r="E756" s="5">
        <v>1310.86</v>
      </c>
      <c r="F756" s="5">
        <v>4239388.0294000003</v>
      </c>
      <c r="G756" s="5">
        <v>4201836.6638663197</v>
      </c>
      <c r="H756" s="6">
        <v>8.9368932059170608E-3</v>
      </c>
      <c r="I756" s="5">
        <v>37551.365533679702</v>
      </c>
      <c r="J756" s="5">
        <v>3234.0509508261698</v>
      </c>
      <c r="K756" s="5">
        <v>3205.4045923030098</v>
      </c>
      <c r="L756" s="5">
        <v>3199.41</v>
      </c>
      <c r="M756" s="55" t="s">
        <v>4291</v>
      </c>
      <c r="N756" s="60" t="s">
        <v>4286</v>
      </c>
    </row>
    <row r="757" spans="1:14" ht="18.75" customHeight="1" x14ac:dyDescent="0.25">
      <c r="A757" s="4" t="str">
        <f t="shared" si="11"/>
        <v>198006C143</v>
      </c>
      <c r="B757" s="4">
        <v>1980</v>
      </c>
      <c r="C757" s="4" t="s">
        <v>1456</v>
      </c>
      <c r="D757" s="4" t="s">
        <v>1457</v>
      </c>
      <c r="E757" s="5">
        <v>537.17999999999995</v>
      </c>
      <c r="F757" s="5">
        <v>3015902.9152000002</v>
      </c>
      <c r="G757" s="5">
        <v>3073649.0963929901</v>
      </c>
      <c r="H757" s="6">
        <v>-1.8787499607796201E-2</v>
      </c>
      <c r="I757" s="5">
        <v>-57746.181192986704</v>
      </c>
      <c r="J757" s="5">
        <v>5614.3246494657296</v>
      </c>
      <c r="K757" s="5">
        <v>5721.8234044323799</v>
      </c>
      <c r="L757" s="5">
        <v>5543.66</v>
      </c>
      <c r="M757" s="55" t="s">
        <v>4291</v>
      </c>
      <c r="N757" s="60" t="s">
        <v>4286</v>
      </c>
    </row>
    <row r="758" spans="1:14" ht="18.75" customHeight="1" x14ac:dyDescent="0.25">
      <c r="A758" s="4" t="str">
        <f t="shared" si="11"/>
        <v>198106C144</v>
      </c>
      <c r="B758" s="4">
        <v>1981</v>
      </c>
      <c r="C758" s="4" t="s">
        <v>1458</v>
      </c>
      <c r="D758" s="4" t="s">
        <v>1459</v>
      </c>
      <c r="E758" s="5">
        <v>265.44</v>
      </c>
      <c r="F758" s="5">
        <v>2284319.6888000001</v>
      </c>
      <c r="G758" s="5">
        <v>2627119.5803191201</v>
      </c>
      <c r="H758" s="6">
        <v>-0.13048507349539101</v>
      </c>
      <c r="I758" s="5">
        <v>-342799.89151912002</v>
      </c>
      <c r="J758" s="5">
        <v>8605.7854460518392</v>
      </c>
      <c r="K758" s="5">
        <v>9897.2256642522607</v>
      </c>
      <c r="L758" s="5">
        <v>8677.09</v>
      </c>
      <c r="M758" s="55" t="s">
        <v>4285</v>
      </c>
      <c r="N758" s="60" t="s">
        <v>4286</v>
      </c>
    </row>
    <row r="759" spans="1:14" ht="18.75" customHeight="1" x14ac:dyDescent="0.25">
      <c r="A759" s="4" t="str">
        <f t="shared" si="11"/>
        <v>198206C14J</v>
      </c>
      <c r="B759" s="4">
        <v>1982</v>
      </c>
      <c r="C759" s="4" t="s">
        <v>1460</v>
      </c>
      <c r="D759" s="4" t="s">
        <v>1461</v>
      </c>
      <c r="E759" s="5">
        <v>8971.7199999999993</v>
      </c>
      <c r="F759" s="5">
        <v>11277900.626</v>
      </c>
      <c r="G759" s="5">
        <v>9346303.8258173298</v>
      </c>
      <c r="H759" s="6">
        <v>0.206669592191837</v>
      </c>
      <c r="I759" s="5">
        <v>1931596.8001826699</v>
      </c>
      <c r="J759" s="5">
        <v>1257.05</v>
      </c>
      <c r="K759" s="5">
        <v>1041.7516179525601</v>
      </c>
      <c r="L759" s="5">
        <v>1257.05</v>
      </c>
      <c r="M759" s="55" t="s">
        <v>4289</v>
      </c>
      <c r="N759" s="60" t="s">
        <v>4286</v>
      </c>
    </row>
    <row r="760" spans="1:14" ht="18.75" customHeight="1" x14ac:dyDescent="0.25">
      <c r="A760" s="4" t="str">
        <f t="shared" si="11"/>
        <v>198306C151</v>
      </c>
      <c r="B760" s="4">
        <v>1983</v>
      </c>
      <c r="C760" s="4" t="s">
        <v>1462</v>
      </c>
      <c r="D760" s="4" t="s">
        <v>1463</v>
      </c>
      <c r="E760" s="5">
        <v>3346.32</v>
      </c>
      <c r="F760" s="5">
        <v>8814626.9810000006</v>
      </c>
      <c r="G760" s="5">
        <v>8398996.2514594309</v>
      </c>
      <c r="H760" s="6">
        <v>4.9485762000232698E-2</v>
      </c>
      <c r="I760" s="5">
        <v>415630.72954056802</v>
      </c>
      <c r="J760" s="5">
        <v>2634.1255411915199</v>
      </c>
      <c r="K760" s="5">
        <v>2509.9202262364101</v>
      </c>
      <c r="L760" s="5">
        <v>2603.3200000000002</v>
      </c>
      <c r="M760" s="55" t="s">
        <v>4289</v>
      </c>
      <c r="N760" s="60" t="s">
        <v>4286</v>
      </c>
    </row>
    <row r="761" spans="1:14" ht="18.75" customHeight="1" x14ac:dyDescent="0.25">
      <c r="A761" s="4" t="str">
        <f t="shared" si="11"/>
        <v>198406C152</v>
      </c>
      <c r="B761" s="4">
        <v>1984</v>
      </c>
      <c r="C761" s="4" t="s">
        <v>1464</v>
      </c>
      <c r="D761" s="4" t="s">
        <v>1465</v>
      </c>
      <c r="E761" s="5">
        <v>1293.8</v>
      </c>
      <c r="F761" s="5">
        <v>5963947.5807999996</v>
      </c>
      <c r="G761" s="5">
        <v>5900690.6399582801</v>
      </c>
      <c r="H761" s="6">
        <v>1.0720260508721101E-2</v>
      </c>
      <c r="I761" s="5">
        <v>63256.940841725103</v>
      </c>
      <c r="J761" s="5">
        <v>4609.6364050085003</v>
      </c>
      <c r="K761" s="5">
        <v>4560.7440407777704</v>
      </c>
      <c r="L761" s="5">
        <v>4549.49</v>
      </c>
      <c r="M761" s="55" t="s">
        <v>4291</v>
      </c>
      <c r="N761" s="60" t="s">
        <v>4286</v>
      </c>
    </row>
    <row r="762" spans="1:14" ht="18.75" customHeight="1" x14ac:dyDescent="0.25">
      <c r="A762" s="4" t="str">
        <f t="shared" si="11"/>
        <v>198506C153</v>
      </c>
      <c r="B762" s="4">
        <v>1985</v>
      </c>
      <c r="C762" s="4" t="s">
        <v>1466</v>
      </c>
      <c r="D762" s="4" t="s">
        <v>1467</v>
      </c>
      <c r="E762" s="5">
        <v>1007.17</v>
      </c>
      <c r="F762" s="5">
        <v>6879589.1803000001</v>
      </c>
      <c r="G762" s="5">
        <v>7021788.0585928299</v>
      </c>
      <c r="H762" s="6">
        <v>-2.0251092329512499E-2</v>
      </c>
      <c r="I762" s="5">
        <v>-142198.878292832</v>
      </c>
      <c r="J762" s="5">
        <v>6830.6136802128703</v>
      </c>
      <c r="K762" s="5">
        <v>6971.8002507946303</v>
      </c>
      <c r="L762" s="5">
        <v>6757.67</v>
      </c>
      <c r="M762" s="55" t="s">
        <v>4291</v>
      </c>
      <c r="N762" s="60" t="s">
        <v>4292</v>
      </c>
    </row>
    <row r="763" spans="1:14" ht="18.75" customHeight="1" x14ac:dyDescent="0.25">
      <c r="A763" s="4" t="str">
        <f t="shared" si="11"/>
        <v>198606C154</v>
      </c>
      <c r="B763" s="4">
        <v>1986</v>
      </c>
      <c r="C763" s="4" t="s">
        <v>1468</v>
      </c>
      <c r="D763" s="4" t="s">
        <v>1469</v>
      </c>
      <c r="E763" s="5">
        <v>579.41999999999996</v>
      </c>
      <c r="F763" s="5">
        <v>7017609.0122999996</v>
      </c>
      <c r="G763" s="5">
        <v>6978001.0798829701</v>
      </c>
      <c r="H763" s="6">
        <v>5.6761144006158802E-3</v>
      </c>
      <c r="I763" s="5">
        <v>39607.932417037002</v>
      </c>
      <c r="J763" s="5">
        <v>12111.4373205965</v>
      </c>
      <c r="K763" s="5">
        <v>12043.0794240499</v>
      </c>
      <c r="L763" s="5">
        <v>12020.12</v>
      </c>
      <c r="M763" s="55" t="s">
        <v>4285</v>
      </c>
      <c r="N763" s="60" t="s">
        <v>4286</v>
      </c>
    </row>
    <row r="764" spans="1:14" ht="18.75" customHeight="1" x14ac:dyDescent="0.25">
      <c r="A764" s="4" t="str">
        <f t="shared" si="11"/>
        <v>198706C161</v>
      </c>
      <c r="B764" s="4">
        <v>1987</v>
      </c>
      <c r="C764" s="4" t="s">
        <v>1470</v>
      </c>
      <c r="D764" s="4" t="s">
        <v>1471</v>
      </c>
      <c r="E764" s="5">
        <v>342.91</v>
      </c>
      <c r="F764" s="5">
        <v>2711961.5907999999</v>
      </c>
      <c r="G764" s="5">
        <v>2587297.6725858599</v>
      </c>
      <c r="H764" s="6">
        <v>4.8183059697781902E-2</v>
      </c>
      <c r="I764" s="5">
        <v>124663.918214137</v>
      </c>
      <c r="J764" s="5">
        <v>7908.66872007232</v>
      </c>
      <c r="K764" s="5">
        <v>7545.1216721176497</v>
      </c>
      <c r="L764" s="5">
        <v>7868.65</v>
      </c>
      <c r="M764" s="55" t="s">
        <v>4289</v>
      </c>
      <c r="N764" s="60" t="s">
        <v>4286</v>
      </c>
    </row>
    <row r="765" spans="1:14" ht="18.75" customHeight="1" x14ac:dyDescent="0.25">
      <c r="A765" s="4" t="str">
        <f t="shared" si="11"/>
        <v>198806C162</v>
      </c>
      <c r="B765" s="4">
        <v>1988</v>
      </c>
      <c r="C765" s="4" t="s">
        <v>1472</v>
      </c>
      <c r="D765" s="4" t="s">
        <v>1473</v>
      </c>
      <c r="E765" s="5">
        <v>659.74</v>
      </c>
      <c r="F765" s="5">
        <v>7678779.8490000004</v>
      </c>
      <c r="G765" s="5">
        <v>6818641.85016427</v>
      </c>
      <c r="H765" s="6">
        <v>0.12614506198400899</v>
      </c>
      <c r="I765" s="5">
        <v>860137.99883573002</v>
      </c>
      <c r="J765" s="5">
        <v>11639.1000227362</v>
      </c>
      <c r="K765" s="5">
        <v>10335.347030897399</v>
      </c>
      <c r="L765" s="5">
        <v>11802.75</v>
      </c>
      <c r="M765" s="55" t="s">
        <v>4289</v>
      </c>
      <c r="N765" s="60" t="s">
        <v>4286</v>
      </c>
    </row>
    <row r="766" spans="1:14" ht="18.75" customHeight="1" x14ac:dyDescent="0.25">
      <c r="A766" s="4" t="str">
        <f t="shared" si="11"/>
        <v>198906C163</v>
      </c>
      <c r="B766" s="4">
        <v>1989</v>
      </c>
      <c r="C766" s="4" t="s">
        <v>1474</v>
      </c>
      <c r="D766" s="4" t="s">
        <v>1475</v>
      </c>
      <c r="E766" s="5">
        <v>1262.92</v>
      </c>
      <c r="F766" s="5">
        <v>18469905.400400002</v>
      </c>
      <c r="G766" s="5">
        <v>16564551.357909201</v>
      </c>
      <c r="H766" s="6">
        <v>0.115025997464219</v>
      </c>
      <c r="I766" s="5">
        <v>1905354.0424907899</v>
      </c>
      <c r="J766" s="5">
        <v>14624.762772305399</v>
      </c>
      <c r="K766" s="5">
        <v>13116.073352159399</v>
      </c>
      <c r="L766" s="5">
        <v>14668.52</v>
      </c>
      <c r="M766" s="55" t="s">
        <v>4289</v>
      </c>
      <c r="N766" s="60" t="s">
        <v>4286</v>
      </c>
    </row>
    <row r="767" spans="1:14" ht="18.75" customHeight="1" x14ac:dyDescent="0.25">
      <c r="A767" s="4" t="str">
        <f t="shared" si="11"/>
        <v>199006C164</v>
      </c>
      <c r="B767" s="4">
        <v>1990</v>
      </c>
      <c r="C767" s="4" t="s">
        <v>1476</v>
      </c>
      <c r="D767" s="4" t="s">
        <v>1477</v>
      </c>
      <c r="E767" s="5">
        <v>1202.22</v>
      </c>
      <c r="F767" s="5">
        <v>26035831.521400001</v>
      </c>
      <c r="G767" s="5">
        <v>26619048.827160802</v>
      </c>
      <c r="H767" s="6">
        <v>-2.1909772567295802E-2</v>
      </c>
      <c r="I767" s="5">
        <v>-583217.30576083402</v>
      </c>
      <c r="J767" s="5">
        <v>21656.4618134784</v>
      </c>
      <c r="K767" s="5">
        <v>22141.578768578798</v>
      </c>
      <c r="L767" s="5">
        <v>21485.84</v>
      </c>
      <c r="M767" s="55" t="s">
        <v>4289</v>
      </c>
      <c r="N767" s="60" t="s">
        <v>4287</v>
      </c>
    </row>
    <row r="768" spans="1:14" ht="18.75" customHeight="1" x14ac:dyDescent="0.25">
      <c r="A768" s="4" t="str">
        <f t="shared" si="11"/>
        <v>199106C191</v>
      </c>
      <c r="B768" s="4">
        <v>1991</v>
      </c>
      <c r="C768" s="4" t="s">
        <v>1478</v>
      </c>
      <c r="D768" s="4" t="s">
        <v>1479</v>
      </c>
      <c r="E768" s="5">
        <v>5709.72</v>
      </c>
      <c r="F768" s="5">
        <v>9308162.0911999997</v>
      </c>
      <c r="G768" s="5">
        <v>10465940.4634347</v>
      </c>
      <c r="H768" s="6">
        <v>-0.110623443376132</v>
      </c>
      <c r="I768" s="5">
        <v>-1157778.3722347501</v>
      </c>
      <c r="J768" s="5">
        <v>1630.23092046545</v>
      </c>
      <c r="K768" s="5">
        <v>1833.00415141806</v>
      </c>
      <c r="L768" s="5">
        <v>1612.82</v>
      </c>
      <c r="M768" s="55" t="s">
        <v>4289</v>
      </c>
      <c r="N768" s="60" t="s">
        <v>4292</v>
      </c>
    </row>
    <row r="769" spans="1:14" ht="18.75" customHeight="1" x14ac:dyDescent="0.25">
      <c r="A769" s="4" t="str">
        <f t="shared" si="11"/>
        <v>199206C192</v>
      </c>
      <c r="B769" s="4">
        <v>1992</v>
      </c>
      <c r="C769" s="4" t="s">
        <v>1480</v>
      </c>
      <c r="D769" s="4" t="s">
        <v>1481</v>
      </c>
      <c r="E769" s="5">
        <v>561.91999999999996</v>
      </c>
      <c r="F769" s="5">
        <v>1643055.0628</v>
      </c>
      <c r="G769" s="5">
        <v>1669055.4560915099</v>
      </c>
      <c r="H769" s="6">
        <v>-1.5577908568955599E-2</v>
      </c>
      <c r="I769" s="5">
        <v>-26000.393291509899</v>
      </c>
      <c r="J769" s="5">
        <v>2924.0017490034202</v>
      </c>
      <c r="K769" s="5">
        <v>2970.2723805728801</v>
      </c>
      <c r="L769" s="5">
        <v>2864.09</v>
      </c>
      <c r="M769" s="55" t="s">
        <v>4291</v>
      </c>
      <c r="N769" s="60" t="s">
        <v>4286</v>
      </c>
    </row>
    <row r="770" spans="1:14" ht="18.75" customHeight="1" x14ac:dyDescent="0.25">
      <c r="A770" s="4" t="str">
        <f t="shared" si="11"/>
        <v>199506C19J</v>
      </c>
      <c r="B770" s="4">
        <v>1995</v>
      </c>
      <c r="C770" s="4" t="s">
        <v>1482</v>
      </c>
      <c r="D770" s="4" t="s">
        <v>1483</v>
      </c>
      <c r="E770" s="5">
        <v>4465.8</v>
      </c>
      <c r="F770" s="5">
        <v>7202531.5559999999</v>
      </c>
      <c r="G770" s="5">
        <v>6872727.6058200998</v>
      </c>
      <c r="H770" s="6">
        <v>4.7987344922648702E-2</v>
      </c>
      <c r="I770" s="5">
        <v>329803.95017989801</v>
      </c>
      <c r="J770" s="5">
        <v>1612.82</v>
      </c>
      <c r="K770" s="5">
        <v>1538.9689654306301</v>
      </c>
      <c r="L770" s="5">
        <v>1612.82</v>
      </c>
      <c r="M770" s="55" t="s">
        <v>4289</v>
      </c>
      <c r="N770" s="60" t="s">
        <v>4286</v>
      </c>
    </row>
    <row r="771" spans="1:14" ht="18.75" customHeight="1" x14ac:dyDescent="0.25">
      <c r="A771" s="4" t="str">
        <f t="shared" si="11"/>
        <v>199606C201</v>
      </c>
      <c r="B771" s="4">
        <v>1996</v>
      </c>
      <c r="C771" s="4" t="s">
        <v>1484</v>
      </c>
      <c r="D771" s="4" t="s">
        <v>1485</v>
      </c>
      <c r="E771" s="5">
        <v>617.62</v>
      </c>
      <c r="F771" s="5">
        <v>2622015.2692</v>
      </c>
      <c r="G771" s="5">
        <v>3112414.6813334199</v>
      </c>
      <c r="H771" s="6">
        <v>-0.15756236309852001</v>
      </c>
      <c r="I771" s="5">
        <v>-490399.41213342198</v>
      </c>
      <c r="J771" s="5">
        <v>4245.3535656228796</v>
      </c>
      <c r="K771" s="5">
        <v>5039.3683516295196</v>
      </c>
      <c r="L771" s="5">
        <v>4242.66</v>
      </c>
      <c r="M771" s="55" t="s">
        <v>4285</v>
      </c>
      <c r="N771" s="60" t="s">
        <v>4286</v>
      </c>
    </row>
    <row r="772" spans="1:14" ht="18.75" customHeight="1" x14ac:dyDescent="0.25">
      <c r="A772" s="4" t="str">
        <f t="shared" si="11"/>
        <v>199706C202</v>
      </c>
      <c r="B772" s="4">
        <v>1997</v>
      </c>
      <c r="C772" s="4" t="s">
        <v>1486</v>
      </c>
      <c r="D772" s="4" t="s">
        <v>1487</v>
      </c>
      <c r="E772" s="5">
        <v>478.66</v>
      </c>
      <c r="F772" s="5">
        <v>3196224.9712999999</v>
      </c>
      <c r="G772" s="5">
        <v>3223295.5924267401</v>
      </c>
      <c r="H772" s="6">
        <v>-8.3984296042681796E-3</v>
      </c>
      <c r="I772" s="5">
        <v>-27070.621126744001</v>
      </c>
      <c r="J772" s="5">
        <v>6677.4432191952501</v>
      </c>
      <c r="K772" s="5">
        <v>6733.9982292791201</v>
      </c>
      <c r="L772" s="5">
        <v>6706.16</v>
      </c>
      <c r="M772" s="55" t="s">
        <v>4289</v>
      </c>
      <c r="N772" s="60" t="s">
        <v>4287</v>
      </c>
    </row>
    <row r="773" spans="1:14" ht="18.75" customHeight="1" x14ac:dyDescent="0.25">
      <c r="A773" s="4" t="str">
        <f t="shared" si="11"/>
        <v>199806C203</v>
      </c>
      <c r="B773" s="4">
        <v>1998</v>
      </c>
      <c r="C773" s="4" t="s">
        <v>1488</v>
      </c>
      <c r="D773" s="4" t="s">
        <v>1489</v>
      </c>
      <c r="E773" s="5">
        <v>609.88</v>
      </c>
      <c r="F773" s="5">
        <v>6563366.5619999999</v>
      </c>
      <c r="G773" s="5">
        <v>6703104.0365894502</v>
      </c>
      <c r="H773" s="6">
        <v>-2.0846681451859399E-2</v>
      </c>
      <c r="I773" s="5">
        <v>-139737.47458945299</v>
      </c>
      <c r="J773" s="5">
        <v>10761.734377254499</v>
      </c>
      <c r="K773" s="5">
        <v>10990.8572778079</v>
      </c>
      <c r="L773" s="5">
        <v>10896.02</v>
      </c>
      <c r="M773" s="55" t="s">
        <v>4291</v>
      </c>
      <c r="N773" s="60" t="s">
        <v>4286</v>
      </c>
    </row>
    <row r="774" spans="1:14" ht="18.75" customHeight="1" x14ac:dyDescent="0.25">
      <c r="A774" s="4" t="str">
        <f t="shared" si="11"/>
        <v>199906C204</v>
      </c>
      <c r="B774" s="4">
        <v>1999</v>
      </c>
      <c r="C774" s="4" t="s">
        <v>1490</v>
      </c>
      <c r="D774" s="4" t="s">
        <v>1491</v>
      </c>
      <c r="E774" s="5">
        <v>769.55</v>
      </c>
      <c r="F774" s="5">
        <v>13945930.6271</v>
      </c>
      <c r="G774" s="5">
        <v>14940428.5466305</v>
      </c>
      <c r="H774" s="6">
        <v>-6.6564216443091906E-2</v>
      </c>
      <c r="I774" s="5">
        <v>-994497.91953045898</v>
      </c>
      <c r="J774" s="5">
        <v>18122.189106750699</v>
      </c>
      <c r="K774" s="5">
        <v>19414.500093080998</v>
      </c>
      <c r="L774" s="5">
        <v>17967.12</v>
      </c>
      <c r="M774" s="55" t="s">
        <v>4289</v>
      </c>
      <c r="N774" s="60" t="s">
        <v>4286</v>
      </c>
    </row>
    <row r="775" spans="1:14" ht="18.75" customHeight="1" x14ac:dyDescent="0.25">
      <c r="A775" s="4" t="str">
        <f t="shared" si="11"/>
        <v>200006C211</v>
      </c>
      <c r="B775" s="4">
        <v>2000</v>
      </c>
      <c r="C775" s="4" t="s">
        <v>1492</v>
      </c>
      <c r="D775" s="4" t="s">
        <v>1493</v>
      </c>
      <c r="E775" s="5">
        <v>995.75</v>
      </c>
      <c r="F775" s="5">
        <v>3754541.6044999999</v>
      </c>
      <c r="G775" s="5">
        <v>3752377.30865733</v>
      </c>
      <c r="H775" s="6">
        <v>5.7677990901194897E-4</v>
      </c>
      <c r="I775" s="5">
        <v>2164.2958426661799</v>
      </c>
      <c r="J775" s="5">
        <v>3770.5665121767502</v>
      </c>
      <c r="K775" s="5">
        <v>3768.39297881731</v>
      </c>
      <c r="L775" s="5">
        <v>3755.56</v>
      </c>
      <c r="M775" s="55" t="s">
        <v>4289</v>
      </c>
      <c r="N775" s="60" t="s">
        <v>4287</v>
      </c>
    </row>
    <row r="776" spans="1:14" ht="18.75" customHeight="1" x14ac:dyDescent="0.25">
      <c r="A776" s="4" t="str">
        <f t="shared" si="11"/>
        <v>200106C212</v>
      </c>
      <c r="B776" s="4">
        <v>2001</v>
      </c>
      <c r="C776" s="4" t="s">
        <v>1494</v>
      </c>
      <c r="D776" s="4" t="s">
        <v>1495</v>
      </c>
      <c r="E776" s="5">
        <v>846.69</v>
      </c>
      <c r="F776" s="5">
        <v>5164032.8828999996</v>
      </c>
      <c r="G776" s="5">
        <v>5432787.1136972997</v>
      </c>
      <c r="H776" s="6">
        <v>-4.94689420315607E-2</v>
      </c>
      <c r="I776" s="5">
        <v>-268754.23079730198</v>
      </c>
      <c r="J776" s="5">
        <v>6099.0833515218101</v>
      </c>
      <c r="K776" s="5">
        <v>6416.5008606423899</v>
      </c>
      <c r="L776" s="5">
        <v>6306.93</v>
      </c>
      <c r="M776" s="55" t="s">
        <v>4289</v>
      </c>
      <c r="N776" s="60" t="s">
        <v>4286</v>
      </c>
    </row>
    <row r="777" spans="1:14" ht="18.75" customHeight="1" x14ac:dyDescent="0.25">
      <c r="A777" s="4" t="str">
        <f t="shared" si="11"/>
        <v>200206C213</v>
      </c>
      <c r="B777" s="4">
        <v>2002</v>
      </c>
      <c r="C777" s="4" t="s">
        <v>1496</v>
      </c>
      <c r="D777" s="4" t="s">
        <v>1497</v>
      </c>
      <c r="E777" s="5">
        <v>976.22</v>
      </c>
      <c r="F777" s="5">
        <v>8718159.5412000008</v>
      </c>
      <c r="G777" s="5">
        <v>8754785.4218216091</v>
      </c>
      <c r="H777" s="6">
        <v>-4.1835269349166397E-3</v>
      </c>
      <c r="I777" s="5">
        <v>-36625.880621606499</v>
      </c>
      <c r="J777" s="5">
        <v>8930.5274847882592</v>
      </c>
      <c r="K777" s="5">
        <v>8968.0455448788307</v>
      </c>
      <c r="L777" s="5">
        <v>8841.18</v>
      </c>
      <c r="M777" s="55" t="s">
        <v>4291</v>
      </c>
      <c r="N777" s="60" t="s">
        <v>4286</v>
      </c>
    </row>
    <row r="778" spans="1:14" ht="18.75" customHeight="1" x14ac:dyDescent="0.25">
      <c r="A778" s="4" t="str">
        <f t="shared" si="11"/>
        <v>200306C214</v>
      </c>
      <c r="B778" s="4">
        <v>2003</v>
      </c>
      <c r="C778" s="4" t="s">
        <v>1498</v>
      </c>
      <c r="D778" s="4" t="s">
        <v>1499</v>
      </c>
      <c r="E778" s="5">
        <v>839.9</v>
      </c>
      <c r="F778" s="5">
        <v>13395465.2324</v>
      </c>
      <c r="G778" s="5">
        <v>13309938.998922899</v>
      </c>
      <c r="H778" s="6">
        <v>6.4257419574937904E-3</v>
      </c>
      <c r="I778" s="5">
        <v>85526.2334770616</v>
      </c>
      <c r="J778" s="5">
        <v>15948.881095844699</v>
      </c>
      <c r="K778" s="5">
        <v>15847.0520287212</v>
      </c>
      <c r="L778" s="5">
        <v>16000.72</v>
      </c>
      <c r="M778" s="55" t="s">
        <v>4291</v>
      </c>
      <c r="N778" s="60" t="s">
        <v>4286</v>
      </c>
    </row>
    <row r="779" spans="1:14" ht="18.75" customHeight="1" x14ac:dyDescent="0.25">
      <c r="A779" s="4" t="str">
        <f t="shared" si="11"/>
        <v>200406C221</v>
      </c>
      <c r="B779" s="4">
        <v>2004</v>
      </c>
      <c r="C779" s="4" t="s">
        <v>1500</v>
      </c>
      <c r="D779" s="4" t="s">
        <v>1501</v>
      </c>
      <c r="E779" s="5">
        <v>2049.6</v>
      </c>
      <c r="F779" s="5">
        <v>7064895.8799999999</v>
      </c>
      <c r="G779" s="5">
        <v>8040058.6344211502</v>
      </c>
      <c r="H779" s="6">
        <v>-0.12128801526972501</v>
      </c>
      <c r="I779" s="5">
        <v>-975162.75442115299</v>
      </c>
      <c r="J779" s="5">
        <v>3446.9632513661199</v>
      </c>
      <c r="K779" s="5">
        <v>3922.7452353733202</v>
      </c>
      <c r="L779" s="5">
        <v>3429.6</v>
      </c>
      <c r="M779" s="55" t="s">
        <v>4289</v>
      </c>
      <c r="N779" s="60" t="s">
        <v>4286</v>
      </c>
    </row>
    <row r="780" spans="1:14" ht="18.75" customHeight="1" x14ac:dyDescent="0.25">
      <c r="A780" s="4" t="str">
        <f t="shared" si="11"/>
        <v>200506C222</v>
      </c>
      <c r="B780" s="4">
        <v>2005</v>
      </c>
      <c r="C780" s="4" t="s">
        <v>1502</v>
      </c>
      <c r="D780" s="4" t="s">
        <v>1503</v>
      </c>
      <c r="E780" s="5">
        <v>1330.92</v>
      </c>
      <c r="F780" s="5">
        <v>7467504.9243999999</v>
      </c>
      <c r="G780" s="5">
        <v>7236547.4861951703</v>
      </c>
      <c r="H780" s="6">
        <v>3.1915418042293399E-2</v>
      </c>
      <c r="I780" s="5">
        <v>230957.438204826</v>
      </c>
      <c r="J780" s="5">
        <v>5610.7842127250296</v>
      </c>
      <c r="K780" s="5">
        <v>5437.2520408402997</v>
      </c>
      <c r="L780" s="5">
        <v>5559.03</v>
      </c>
      <c r="M780" s="55" t="s">
        <v>4289</v>
      </c>
      <c r="N780" s="60" t="s">
        <v>4286</v>
      </c>
    </row>
    <row r="781" spans="1:14" ht="18.75" customHeight="1" x14ac:dyDescent="0.25">
      <c r="A781" s="4" t="str">
        <f t="shared" si="11"/>
        <v>200606C223</v>
      </c>
      <c r="B781" s="4">
        <v>2006</v>
      </c>
      <c r="C781" s="4" t="s">
        <v>1504</v>
      </c>
      <c r="D781" s="4" t="s">
        <v>1505</v>
      </c>
      <c r="E781" s="5">
        <v>859.05</v>
      </c>
      <c r="F781" s="5">
        <v>7562463.4548000004</v>
      </c>
      <c r="G781" s="5">
        <v>7443881.3773383796</v>
      </c>
      <c r="H781" s="6">
        <v>1.5930140668633401E-2</v>
      </c>
      <c r="I781" s="5">
        <v>118582.077461622</v>
      </c>
      <c r="J781" s="5">
        <v>8803.28671765322</v>
      </c>
      <c r="K781" s="5">
        <v>8665.2480965466293</v>
      </c>
      <c r="L781" s="5">
        <v>9230.7199999999993</v>
      </c>
      <c r="M781" s="55" t="s">
        <v>4289</v>
      </c>
      <c r="N781" s="60" t="s">
        <v>4286</v>
      </c>
    </row>
    <row r="782" spans="1:14" ht="18.75" customHeight="1" x14ac:dyDescent="0.25">
      <c r="A782" s="4" t="str">
        <f t="shared" si="11"/>
        <v>200706C224</v>
      </c>
      <c r="B782" s="4">
        <v>2007</v>
      </c>
      <c r="C782" s="4" t="s">
        <v>1506</v>
      </c>
      <c r="D782" s="4" t="s">
        <v>1507</v>
      </c>
      <c r="E782" s="5">
        <v>440.43</v>
      </c>
      <c r="F782" s="5">
        <v>7021149.6364000002</v>
      </c>
      <c r="G782" s="5">
        <v>7549946.4396287296</v>
      </c>
      <c r="H782" s="6">
        <v>-7.0039808554553704E-2</v>
      </c>
      <c r="I782" s="5">
        <v>-528796.80322872999</v>
      </c>
      <c r="J782" s="5">
        <v>15941.5789941648</v>
      </c>
      <c r="K782" s="5">
        <v>17142.216560245099</v>
      </c>
      <c r="L782" s="5">
        <v>15722.48</v>
      </c>
      <c r="M782" s="55" t="s">
        <v>4289</v>
      </c>
      <c r="N782" s="60" t="s">
        <v>4286</v>
      </c>
    </row>
    <row r="783" spans="1:14" ht="18.75" customHeight="1" x14ac:dyDescent="0.25">
      <c r="A783" s="4" t="str">
        <f t="shared" ref="A783:A846" si="12">CONCATENATE(B783,C783)</f>
        <v>200806C231</v>
      </c>
      <c r="B783" s="4">
        <v>2008</v>
      </c>
      <c r="C783" s="4" t="s">
        <v>1508</v>
      </c>
      <c r="D783" s="4" t="s">
        <v>1509</v>
      </c>
      <c r="E783" s="5">
        <v>391.22</v>
      </c>
      <c r="F783" s="5">
        <v>934335.60900000005</v>
      </c>
      <c r="G783" s="5">
        <v>1174667.3999256301</v>
      </c>
      <c r="H783" s="6">
        <v>-0.20459560803410901</v>
      </c>
      <c r="I783" s="5">
        <v>-240331.79092562999</v>
      </c>
      <c r="J783" s="5">
        <v>2388.2613593374599</v>
      </c>
      <c r="K783" s="5">
        <v>3002.5750215368098</v>
      </c>
      <c r="L783" s="5">
        <v>2359.08</v>
      </c>
      <c r="M783" s="55" t="s">
        <v>4289</v>
      </c>
      <c r="N783" s="60" t="s">
        <v>4286</v>
      </c>
    </row>
    <row r="784" spans="1:14" ht="18.75" customHeight="1" x14ac:dyDescent="0.25">
      <c r="A784" s="4" t="str">
        <f t="shared" si="12"/>
        <v>200906C232</v>
      </c>
      <c r="B784" s="4">
        <v>2009</v>
      </c>
      <c r="C784" s="4" t="s">
        <v>1510</v>
      </c>
      <c r="D784" s="4" t="s">
        <v>1511</v>
      </c>
      <c r="E784" s="5">
        <v>227.03</v>
      </c>
      <c r="F784" s="5">
        <v>1190035.0818</v>
      </c>
      <c r="G784" s="5">
        <v>1072246.30565597</v>
      </c>
      <c r="H784" s="6">
        <v>0.109852349709866</v>
      </c>
      <c r="I784" s="5">
        <v>117788.776144031</v>
      </c>
      <c r="J784" s="5">
        <v>5241.7525516451597</v>
      </c>
      <c r="K784" s="5">
        <v>4722.9278318106399</v>
      </c>
      <c r="L784" s="5">
        <v>5188.03</v>
      </c>
      <c r="M784" s="55" t="s">
        <v>4285</v>
      </c>
      <c r="N784" s="60" t="s">
        <v>4287</v>
      </c>
    </row>
    <row r="785" spans="1:14" ht="18.75" customHeight="1" x14ac:dyDescent="0.25">
      <c r="A785" s="4" t="str">
        <f t="shared" si="12"/>
        <v>201006C233</v>
      </c>
      <c r="B785" s="4">
        <v>2010</v>
      </c>
      <c r="C785" s="4" t="s">
        <v>1512</v>
      </c>
      <c r="D785" s="4" t="s">
        <v>1513</v>
      </c>
      <c r="E785" s="5">
        <v>186.18</v>
      </c>
      <c r="F785" s="5">
        <v>1447780.1132</v>
      </c>
      <c r="G785" s="5">
        <v>1420869.97513125</v>
      </c>
      <c r="H785" s="6">
        <v>1.8939198195289299E-2</v>
      </c>
      <c r="I785" s="5">
        <v>26910.138068746499</v>
      </c>
      <c r="J785" s="5">
        <v>7776.2386572134501</v>
      </c>
      <c r="K785" s="5">
        <v>7631.7003713140703</v>
      </c>
      <c r="L785" s="5">
        <v>7718.74</v>
      </c>
      <c r="M785" s="55" t="s">
        <v>4285</v>
      </c>
      <c r="N785" s="60" t="s">
        <v>4292</v>
      </c>
    </row>
    <row r="786" spans="1:14" ht="18.75" customHeight="1" x14ac:dyDescent="0.25">
      <c r="A786" s="4" t="str">
        <f t="shared" si="12"/>
        <v>201106C234</v>
      </c>
      <c r="B786" s="4">
        <v>2011</v>
      </c>
      <c r="C786" s="4" t="s">
        <v>1514</v>
      </c>
      <c r="D786" s="4" t="s">
        <v>1515</v>
      </c>
      <c r="E786" s="5">
        <v>90.55</v>
      </c>
      <c r="F786" s="5">
        <v>1636957.1306</v>
      </c>
      <c r="G786" s="5">
        <v>1672421.5365619301</v>
      </c>
      <c r="H786" s="6">
        <v>-2.1205422907212799E-2</v>
      </c>
      <c r="I786" s="5">
        <v>-35464.405961926299</v>
      </c>
      <c r="J786" s="5">
        <v>18077.936284925501</v>
      </c>
      <c r="K786" s="5">
        <v>18469.591789750699</v>
      </c>
      <c r="L786" s="5">
        <v>18162.7</v>
      </c>
      <c r="M786" s="55" t="s">
        <v>4289</v>
      </c>
      <c r="N786" s="61" t="s">
        <v>4332</v>
      </c>
    </row>
    <row r="787" spans="1:14" ht="18.75" customHeight="1" x14ac:dyDescent="0.25">
      <c r="A787" s="4" t="str">
        <f t="shared" si="12"/>
        <v>201206C23J</v>
      </c>
      <c r="B787" s="4">
        <v>2012</v>
      </c>
      <c r="C787" s="4" t="s">
        <v>1516</v>
      </c>
      <c r="D787" s="4" t="s">
        <v>1517</v>
      </c>
      <c r="E787" s="5">
        <v>178.77</v>
      </c>
      <c r="F787" s="5">
        <v>421732.7316</v>
      </c>
      <c r="G787" s="5">
        <v>260642.12365808699</v>
      </c>
      <c r="H787" s="6">
        <v>0.618052852244377</v>
      </c>
      <c r="I787" s="5">
        <v>161090.60794191301</v>
      </c>
      <c r="J787" s="5">
        <v>2359.08</v>
      </c>
      <c r="K787" s="5">
        <v>1457.9746247026201</v>
      </c>
      <c r="L787" s="5">
        <v>2359.08</v>
      </c>
      <c r="M787" s="55" t="s">
        <v>4288</v>
      </c>
      <c r="N787" s="60" t="s">
        <v>4287</v>
      </c>
    </row>
    <row r="788" spans="1:14" ht="18.75" customHeight="1" x14ac:dyDescent="0.25">
      <c r="A788" s="4" t="str">
        <f t="shared" si="12"/>
        <v>201306C19J</v>
      </c>
      <c r="B788" s="4">
        <v>2013</v>
      </c>
      <c r="C788" s="4" t="s">
        <v>1482</v>
      </c>
      <c r="D788" s="4" t="s">
        <v>1483</v>
      </c>
      <c r="E788" s="5">
        <v>576.02</v>
      </c>
      <c r="F788" s="5">
        <v>1107300.5266</v>
      </c>
      <c r="G788" s="5">
        <v>839566.70970246696</v>
      </c>
      <c r="H788" s="6">
        <v>0.31889522750659799</v>
      </c>
      <c r="I788" s="5">
        <v>267733.81689753401</v>
      </c>
      <c r="J788" s="5">
        <v>1922.33</v>
      </c>
      <c r="K788" s="5">
        <v>1457.5304845360699</v>
      </c>
      <c r="L788" s="5">
        <v>1922.33</v>
      </c>
      <c r="M788" s="55" t="s">
        <v>4288</v>
      </c>
      <c r="N788" s="60" t="s">
        <v>4286</v>
      </c>
    </row>
    <row r="789" spans="1:14" ht="18.75" customHeight="1" x14ac:dyDescent="0.25">
      <c r="A789" s="4" t="str">
        <f t="shared" si="12"/>
        <v>201406C191</v>
      </c>
      <c r="B789" s="4">
        <v>2014</v>
      </c>
      <c r="C789" s="4" t="s">
        <v>1478</v>
      </c>
      <c r="D789" s="4" t="s">
        <v>1479</v>
      </c>
      <c r="E789" s="5">
        <v>560.73</v>
      </c>
      <c r="F789" s="5">
        <v>1096673.2206999999</v>
      </c>
      <c r="G789" s="5">
        <v>1007082.48137988</v>
      </c>
      <c r="H789" s="6">
        <v>8.8960676981858305E-2</v>
      </c>
      <c r="I789" s="5">
        <v>89590.739320123495</v>
      </c>
      <c r="J789" s="5">
        <v>1955.79551780714</v>
      </c>
      <c r="K789" s="5">
        <v>1796.0203331012699</v>
      </c>
      <c r="L789" s="5">
        <v>1922.33</v>
      </c>
      <c r="M789" s="55" t="s">
        <v>4289</v>
      </c>
      <c r="N789" s="60" t="s">
        <v>4286</v>
      </c>
    </row>
    <row r="790" spans="1:14" ht="18.75" customHeight="1" x14ac:dyDescent="0.25">
      <c r="A790" s="4" t="str">
        <f t="shared" si="12"/>
        <v>201506C241</v>
      </c>
      <c r="B790" s="4">
        <v>2015</v>
      </c>
      <c r="C790" s="4" t="s">
        <v>1518</v>
      </c>
      <c r="D790" s="4" t="s">
        <v>1519</v>
      </c>
      <c r="E790" s="5">
        <v>7018.36</v>
      </c>
      <c r="F790" s="5">
        <v>14120914.7008</v>
      </c>
      <c r="G790" s="5">
        <v>23193985.0729127</v>
      </c>
      <c r="H790" s="6">
        <v>-0.39118203894633002</v>
      </c>
      <c r="I790" s="5">
        <v>-9073070.3721127491</v>
      </c>
      <c r="J790" s="5">
        <v>2011.99634968853</v>
      </c>
      <c r="K790" s="5">
        <v>3304.7585294730902</v>
      </c>
      <c r="L790" s="5">
        <v>1981.45</v>
      </c>
      <c r="M790" s="55" t="s">
        <v>4289</v>
      </c>
      <c r="N790" s="60" t="s">
        <v>4286</v>
      </c>
    </row>
    <row r="791" spans="1:14" ht="18.75" customHeight="1" x14ac:dyDescent="0.25">
      <c r="A791" s="4" t="str">
        <f t="shared" si="12"/>
        <v>201606C242</v>
      </c>
      <c r="B791" s="4">
        <v>2016</v>
      </c>
      <c r="C791" s="4" t="s">
        <v>1520</v>
      </c>
      <c r="D791" s="4" t="s">
        <v>1521</v>
      </c>
      <c r="E791" s="5">
        <v>5808.69</v>
      </c>
      <c r="F791" s="5">
        <v>22705070.967300002</v>
      </c>
      <c r="G791" s="5">
        <v>25243390.363968201</v>
      </c>
      <c r="H791" s="6">
        <v>-0.10055382260741499</v>
      </c>
      <c r="I791" s="5">
        <v>-2538319.3966681701</v>
      </c>
      <c r="J791" s="5">
        <v>3908.8109310877298</v>
      </c>
      <c r="K791" s="5">
        <v>4345.7974799771</v>
      </c>
      <c r="L791" s="5">
        <v>3860.77</v>
      </c>
      <c r="M791" s="55" t="s">
        <v>4289</v>
      </c>
      <c r="N791" s="60" t="s">
        <v>4286</v>
      </c>
    </row>
    <row r="792" spans="1:14" ht="18.75" customHeight="1" x14ac:dyDescent="0.25">
      <c r="A792" s="4" t="str">
        <f t="shared" si="12"/>
        <v>201706C243</v>
      </c>
      <c r="B792" s="4">
        <v>2017</v>
      </c>
      <c r="C792" s="4" t="s">
        <v>1522</v>
      </c>
      <c r="D792" s="4" t="s">
        <v>1523</v>
      </c>
      <c r="E792" s="5">
        <v>1081.55</v>
      </c>
      <c r="F792" s="5">
        <v>6773500.0240000002</v>
      </c>
      <c r="G792" s="5">
        <v>7838831.9607787598</v>
      </c>
      <c r="H792" s="6">
        <v>-0.13590442327493499</v>
      </c>
      <c r="I792" s="5">
        <v>-1065331.93677876</v>
      </c>
      <c r="J792" s="5">
        <v>6262.77104525912</v>
      </c>
      <c r="K792" s="5">
        <v>7247.7758409493399</v>
      </c>
      <c r="L792" s="5">
        <v>6180.8</v>
      </c>
      <c r="M792" s="55" t="s">
        <v>4291</v>
      </c>
      <c r="N792" s="60" t="s">
        <v>4286</v>
      </c>
    </row>
    <row r="793" spans="1:14" ht="18.75" customHeight="1" x14ac:dyDescent="0.25">
      <c r="A793" s="4" t="str">
        <f t="shared" si="12"/>
        <v>201806C244</v>
      </c>
      <c r="B793" s="4">
        <v>2018</v>
      </c>
      <c r="C793" s="4" t="s">
        <v>1524</v>
      </c>
      <c r="D793" s="4" t="s">
        <v>1525</v>
      </c>
      <c r="E793" s="5">
        <v>473.68</v>
      </c>
      <c r="F793" s="5">
        <v>5200984.4546999997</v>
      </c>
      <c r="G793" s="5">
        <v>5340697.9089516904</v>
      </c>
      <c r="H793" s="6">
        <v>-2.6160149222727701E-2</v>
      </c>
      <c r="I793" s="5">
        <v>-139713.45425168599</v>
      </c>
      <c r="J793" s="5">
        <v>10979.9536706215</v>
      </c>
      <c r="K793" s="5">
        <v>11274.906918070599</v>
      </c>
      <c r="L793" s="5">
        <v>10935.51</v>
      </c>
      <c r="M793" s="55" t="s">
        <v>4291</v>
      </c>
      <c r="N793" s="60" t="s">
        <v>4292</v>
      </c>
    </row>
    <row r="794" spans="1:14" ht="18.75" customHeight="1" x14ac:dyDescent="0.25">
      <c r="A794" s="4" t="str">
        <f t="shared" si="12"/>
        <v>201906C24J</v>
      </c>
      <c r="B794" s="4">
        <v>2019</v>
      </c>
      <c r="C794" s="4" t="s">
        <v>1526</v>
      </c>
      <c r="D794" s="4" t="s">
        <v>1527</v>
      </c>
      <c r="E794" s="5">
        <v>2003.77</v>
      </c>
      <c r="F794" s="5">
        <v>3970370.0665000002</v>
      </c>
      <c r="G794" s="5">
        <v>4537530.7795613902</v>
      </c>
      <c r="H794" s="6">
        <v>-0.12499324866645101</v>
      </c>
      <c r="I794" s="5">
        <v>-567160.71306139301</v>
      </c>
      <c r="J794" s="5">
        <v>1981.45</v>
      </c>
      <c r="K794" s="5">
        <v>2264.4968132876502</v>
      </c>
      <c r="L794" s="5">
        <v>1981.45</v>
      </c>
      <c r="M794" s="55" t="s">
        <v>4289</v>
      </c>
      <c r="N794" s="60" t="s">
        <v>4286</v>
      </c>
    </row>
    <row r="795" spans="1:14" ht="18.75" customHeight="1" x14ac:dyDescent="0.25">
      <c r="A795" s="4" t="str">
        <f t="shared" si="12"/>
        <v>202006C251</v>
      </c>
      <c r="B795" s="4">
        <v>2020</v>
      </c>
      <c r="C795" s="4" t="s">
        <v>1528</v>
      </c>
      <c r="D795" s="4" t="s">
        <v>1529</v>
      </c>
      <c r="E795" s="5">
        <v>9693.59</v>
      </c>
      <c r="F795" s="5">
        <v>17697406.963500001</v>
      </c>
      <c r="G795" s="5">
        <v>20498083.6720585</v>
      </c>
      <c r="H795" s="6">
        <v>-0.13663114822660999</v>
      </c>
      <c r="I795" s="5">
        <v>-2800676.70855847</v>
      </c>
      <c r="J795" s="5">
        <v>1825.6814001314301</v>
      </c>
      <c r="K795" s="5">
        <v>2114.6018835187401</v>
      </c>
      <c r="L795" s="5">
        <v>1800.36</v>
      </c>
      <c r="M795" s="55" t="s">
        <v>4289</v>
      </c>
      <c r="N795" s="60" t="s">
        <v>4286</v>
      </c>
    </row>
    <row r="796" spans="1:14" ht="18.75" customHeight="1" x14ac:dyDescent="0.25">
      <c r="A796" s="4" t="str">
        <f t="shared" si="12"/>
        <v>202106C252</v>
      </c>
      <c r="B796" s="4">
        <v>2021</v>
      </c>
      <c r="C796" s="4" t="s">
        <v>1530</v>
      </c>
      <c r="D796" s="4" t="s">
        <v>1531</v>
      </c>
      <c r="E796" s="5">
        <v>2380.88</v>
      </c>
      <c r="F796" s="5">
        <v>8472949.5423000008</v>
      </c>
      <c r="G796" s="5">
        <v>8484939.0451739002</v>
      </c>
      <c r="H796" s="6">
        <v>-1.41303347143273E-3</v>
      </c>
      <c r="I796" s="5">
        <v>-11989.5028738976</v>
      </c>
      <c r="J796" s="5">
        <v>3558.7469936746102</v>
      </c>
      <c r="K796" s="5">
        <v>3563.7827379682699</v>
      </c>
      <c r="L796" s="5">
        <v>3519.46</v>
      </c>
      <c r="M796" s="55" t="s">
        <v>4291</v>
      </c>
      <c r="N796" s="60" t="s">
        <v>4286</v>
      </c>
    </row>
    <row r="797" spans="1:14" ht="18.75" customHeight="1" x14ac:dyDescent="0.25">
      <c r="A797" s="4" t="str">
        <f t="shared" si="12"/>
        <v>202206C253</v>
      </c>
      <c r="B797" s="4">
        <v>2022</v>
      </c>
      <c r="C797" s="4" t="s">
        <v>1532</v>
      </c>
      <c r="D797" s="4" t="s">
        <v>1533</v>
      </c>
      <c r="E797" s="5">
        <v>532.01</v>
      </c>
      <c r="F797" s="5">
        <v>2789303.3791</v>
      </c>
      <c r="G797" s="5">
        <v>3340209.94387647</v>
      </c>
      <c r="H797" s="6">
        <v>-0.16493171807551699</v>
      </c>
      <c r="I797" s="5">
        <v>-550906.56477647205</v>
      </c>
      <c r="J797" s="5">
        <v>5242.9529127271999</v>
      </c>
      <c r="K797" s="5">
        <v>6278.47210367563</v>
      </c>
      <c r="L797" s="5">
        <v>5119.01</v>
      </c>
      <c r="M797" s="55" t="s">
        <v>4288</v>
      </c>
      <c r="N797" s="60" t="s">
        <v>4286</v>
      </c>
    </row>
    <row r="798" spans="1:14" ht="18.75" customHeight="1" x14ac:dyDescent="0.25">
      <c r="A798" s="4" t="str">
        <f t="shared" si="12"/>
        <v>202306C254</v>
      </c>
      <c r="B798" s="4">
        <v>2023</v>
      </c>
      <c r="C798" s="4" t="s">
        <v>1534</v>
      </c>
      <c r="D798" s="4" t="s">
        <v>1535</v>
      </c>
      <c r="E798" s="5">
        <v>177.72</v>
      </c>
      <c r="F798" s="5">
        <v>1504261.6296000001</v>
      </c>
      <c r="G798" s="5">
        <v>1814522.4147707</v>
      </c>
      <c r="H798" s="6">
        <v>-0.17098757372468401</v>
      </c>
      <c r="I798" s="5">
        <v>-310260.78517069499</v>
      </c>
      <c r="J798" s="5">
        <v>8464.2225388251209</v>
      </c>
      <c r="K798" s="5">
        <v>10210.0068353066</v>
      </c>
      <c r="L798" s="5">
        <v>8147.86</v>
      </c>
      <c r="M798" s="55" t="s">
        <v>4288</v>
      </c>
      <c r="N798" s="60" t="s">
        <v>4292</v>
      </c>
    </row>
    <row r="799" spans="1:14" ht="18.75" customHeight="1" x14ac:dyDescent="0.25">
      <c r="A799" s="4" t="str">
        <f t="shared" si="12"/>
        <v>202406C25J</v>
      </c>
      <c r="B799" s="4">
        <v>2024</v>
      </c>
      <c r="C799" s="4" t="s">
        <v>1536</v>
      </c>
      <c r="D799" s="4" t="s">
        <v>1537</v>
      </c>
      <c r="E799" s="5">
        <v>12171.03</v>
      </c>
      <c r="F799" s="5">
        <v>21912235.570799999</v>
      </c>
      <c r="G799" s="5">
        <v>20054680.205242801</v>
      </c>
      <c r="H799" s="6">
        <v>9.2624531857235404E-2</v>
      </c>
      <c r="I799" s="5">
        <v>1857555.36555718</v>
      </c>
      <c r="J799" s="5">
        <v>1800.36</v>
      </c>
      <c r="K799" s="5">
        <v>1647.73895103724</v>
      </c>
      <c r="L799" s="5">
        <v>1800.36</v>
      </c>
      <c r="M799" s="55" t="s">
        <v>4289</v>
      </c>
      <c r="N799" s="60" t="s">
        <v>4286</v>
      </c>
    </row>
    <row r="800" spans="1:14" ht="18.75" customHeight="1" x14ac:dyDescent="0.25">
      <c r="A800" s="4" t="str">
        <f t="shared" si="12"/>
        <v>211906K02Z</v>
      </c>
      <c r="B800" s="4">
        <v>2119</v>
      </c>
      <c r="C800" s="4" t="s">
        <v>1538</v>
      </c>
      <c r="D800" s="4" t="s">
        <v>1539</v>
      </c>
      <c r="E800" s="5">
        <v>150015.29999999999</v>
      </c>
      <c r="F800" s="5">
        <v>128705626.63500001</v>
      </c>
      <c r="G800" s="5">
        <v>153499577.82364899</v>
      </c>
      <c r="H800" s="6">
        <v>-0.16152455622473499</v>
      </c>
      <c r="I800" s="5">
        <v>-24793951.188648999</v>
      </c>
      <c r="J800" s="5">
        <v>857.95</v>
      </c>
      <c r="K800" s="5">
        <v>1023.2261497570501</v>
      </c>
      <c r="L800" s="5">
        <v>857.95</v>
      </c>
      <c r="M800" s="55" t="s">
        <v>4289</v>
      </c>
      <c r="N800" s="60" t="s">
        <v>4290</v>
      </c>
    </row>
    <row r="801" spans="1:14" ht="18.75" customHeight="1" x14ac:dyDescent="0.25">
      <c r="A801" s="4" t="str">
        <f t="shared" si="12"/>
        <v>212006K03J</v>
      </c>
      <c r="B801" s="4">
        <v>2120</v>
      </c>
      <c r="C801" s="4" t="s">
        <v>1540</v>
      </c>
      <c r="D801" s="4" t="s">
        <v>1541</v>
      </c>
      <c r="E801" s="5">
        <v>2773.5</v>
      </c>
      <c r="F801" s="5">
        <v>1920565.5449999999</v>
      </c>
      <c r="G801" s="5">
        <v>2144872.85195278</v>
      </c>
      <c r="H801" s="6">
        <v>-0.104578370111104</v>
      </c>
      <c r="I801" s="5">
        <v>-224307.306952777</v>
      </c>
      <c r="J801" s="5">
        <v>692.47</v>
      </c>
      <c r="K801" s="5">
        <v>773.34517827754701</v>
      </c>
      <c r="L801" s="5">
        <v>692.47</v>
      </c>
      <c r="M801" s="55" t="s">
        <v>4291</v>
      </c>
      <c r="N801" s="60" t="s">
        <v>4287</v>
      </c>
    </row>
    <row r="802" spans="1:14" ht="18.75" customHeight="1" x14ac:dyDescent="0.25">
      <c r="A802" s="4" t="str">
        <f t="shared" si="12"/>
        <v>212106K04J</v>
      </c>
      <c r="B802" s="4">
        <v>2121</v>
      </c>
      <c r="C802" s="4" t="s">
        <v>1542</v>
      </c>
      <c r="D802" s="4" t="s">
        <v>1543</v>
      </c>
      <c r="E802" s="5">
        <v>253111.21</v>
      </c>
      <c r="F802" s="5">
        <v>179465972.33840001</v>
      </c>
      <c r="G802" s="5">
        <v>219618683.28703299</v>
      </c>
      <c r="H802" s="6">
        <v>-0.182829212650159</v>
      </c>
      <c r="I802" s="5">
        <v>-40152710.948632702</v>
      </c>
      <c r="J802" s="5">
        <v>709.04</v>
      </c>
      <c r="K802" s="5">
        <v>867.67663623840599</v>
      </c>
      <c r="L802" s="5">
        <v>709.04</v>
      </c>
      <c r="M802" s="55" t="s">
        <v>4291</v>
      </c>
      <c r="N802" s="60" t="s">
        <v>4286</v>
      </c>
    </row>
    <row r="803" spans="1:14" ht="18.75" customHeight="1" x14ac:dyDescent="0.25">
      <c r="A803" s="4" t="str">
        <f t="shared" si="12"/>
        <v>212206K05J</v>
      </c>
      <c r="B803" s="4">
        <v>2122</v>
      </c>
      <c r="C803" s="4" t="s">
        <v>1544</v>
      </c>
      <c r="D803" s="4" t="s">
        <v>1545</v>
      </c>
      <c r="E803" s="5">
        <v>10050.84</v>
      </c>
      <c r="F803" s="5">
        <v>6050769.6893883003</v>
      </c>
      <c r="G803" s="5">
        <v>7115184.7646980798</v>
      </c>
      <c r="H803" s="6">
        <v>-0.14959767181182199</v>
      </c>
      <c r="I803" s="5">
        <v>-1064415.07530978</v>
      </c>
      <c r="J803" s="5">
        <v>602.01631797822904</v>
      </c>
      <c r="K803" s="5">
        <v>707.91941416817701</v>
      </c>
      <c r="L803" s="5">
        <v>604.57000000000005</v>
      </c>
      <c r="M803" s="55" t="s">
        <v>4291</v>
      </c>
      <c r="N803" s="60" t="s">
        <v>4286</v>
      </c>
    </row>
    <row r="804" spans="1:14" ht="18.75" customHeight="1" x14ac:dyDescent="0.25">
      <c r="A804" s="4" t="str">
        <f t="shared" si="12"/>
        <v>212306K06J</v>
      </c>
      <c r="B804" s="4">
        <v>2123</v>
      </c>
      <c r="C804" s="4" t="s">
        <v>1546</v>
      </c>
      <c r="D804" s="4" t="s">
        <v>1547</v>
      </c>
      <c r="E804" s="5">
        <v>4244.83</v>
      </c>
      <c r="F804" s="5">
        <v>3272976.1715000002</v>
      </c>
      <c r="G804" s="5">
        <v>4038586.3147450099</v>
      </c>
      <c r="H804" s="6">
        <v>-0.18957379725914</v>
      </c>
      <c r="I804" s="5">
        <v>-765610.14324500598</v>
      </c>
      <c r="J804" s="5">
        <v>771.05</v>
      </c>
      <c r="K804" s="5">
        <v>951.41296936390995</v>
      </c>
      <c r="L804" s="5">
        <v>771.05</v>
      </c>
      <c r="M804" s="55" t="s">
        <v>4291</v>
      </c>
      <c r="N804" s="60" t="s">
        <v>4286</v>
      </c>
    </row>
    <row r="805" spans="1:14" ht="18.75" customHeight="1" x14ac:dyDescent="0.25">
      <c r="A805" s="4" t="str">
        <f t="shared" si="12"/>
        <v>212406M021</v>
      </c>
      <c r="B805" s="4">
        <v>2124</v>
      </c>
      <c r="C805" s="4" t="s">
        <v>1548</v>
      </c>
      <c r="D805" s="4" t="s">
        <v>1549</v>
      </c>
      <c r="E805" s="5">
        <v>31187.82</v>
      </c>
      <c r="F805" s="5">
        <v>44227379.772</v>
      </c>
      <c r="G805" s="5">
        <v>47814900.184152097</v>
      </c>
      <c r="H805" s="6">
        <v>-7.50293401917667E-2</v>
      </c>
      <c r="I805" s="5">
        <v>-3587520.4121521199</v>
      </c>
      <c r="J805" s="5">
        <v>1418.09782703632</v>
      </c>
      <c r="K805" s="5">
        <v>1533.12736139147</v>
      </c>
      <c r="L805" s="5">
        <v>1392.45</v>
      </c>
      <c r="M805" s="55" t="s">
        <v>4291</v>
      </c>
      <c r="N805" s="60" t="s">
        <v>4287</v>
      </c>
    </row>
    <row r="806" spans="1:14" ht="18.75" customHeight="1" x14ac:dyDescent="0.25">
      <c r="A806" s="4" t="str">
        <f t="shared" si="12"/>
        <v>212506M022</v>
      </c>
      <c r="B806" s="4">
        <v>2125</v>
      </c>
      <c r="C806" s="4" t="s">
        <v>1550</v>
      </c>
      <c r="D806" s="4" t="s">
        <v>1551</v>
      </c>
      <c r="E806" s="5">
        <v>8791.84</v>
      </c>
      <c r="F806" s="5">
        <v>25927656.612799998</v>
      </c>
      <c r="G806" s="5">
        <v>21768860.8170086</v>
      </c>
      <c r="H806" s="6">
        <v>0.19104333620168401</v>
      </c>
      <c r="I806" s="5">
        <v>4158795.7957914299</v>
      </c>
      <c r="J806" s="5">
        <v>2949.0591972556399</v>
      </c>
      <c r="K806" s="5">
        <v>2476.0301389707502</v>
      </c>
      <c r="L806" s="5">
        <v>2899.74</v>
      </c>
      <c r="M806" s="55" t="s">
        <v>4291</v>
      </c>
      <c r="N806" s="60" t="s">
        <v>4286</v>
      </c>
    </row>
    <row r="807" spans="1:14" ht="18.75" customHeight="1" x14ac:dyDescent="0.25">
      <c r="A807" s="4" t="str">
        <f t="shared" si="12"/>
        <v>212606M023</v>
      </c>
      <c r="B807" s="4">
        <v>2126</v>
      </c>
      <c r="C807" s="4" t="s">
        <v>1552</v>
      </c>
      <c r="D807" s="4" t="s">
        <v>1553</v>
      </c>
      <c r="E807" s="5">
        <v>843.13</v>
      </c>
      <c r="F807" s="5">
        <v>5096993.3356999997</v>
      </c>
      <c r="G807" s="5">
        <v>4967408.8347372198</v>
      </c>
      <c r="H807" s="6">
        <v>2.6086940953318899E-2</v>
      </c>
      <c r="I807" s="5">
        <v>129584.50096278499</v>
      </c>
      <c r="J807" s="5">
        <v>6045.3231834948401</v>
      </c>
      <c r="K807" s="5">
        <v>5891.6286156787401</v>
      </c>
      <c r="L807" s="5">
        <v>5590.21</v>
      </c>
      <c r="M807" s="55" t="s">
        <v>4291</v>
      </c>
      <c r="N807" s="61" t="s">
        <v>4332</v>
      </c>
    </row>
    <row r="808" spans="1:14" ht="18.75" customHeight="1" x14ac:dyDescent="0.25">
      <c r="A808" s="4" t="str">
        <f t="shared" si="12"/>
        <v>212706M024</v>
      </c>
      <c r="B808" s="4">
        <v>2127</v>
      </c>
      <c r="C808" s="4" t="s">
        <v>1554</v>
      </c>
      <c r="D808" s="4" t="s">
        <v>1555</v>
      </c>
      <c r="E808" s="5">
        <v>225.68</v>
      </c>
      <c r="F808" s="5">
        <v>2823831.1672999999</v>
      </c>
      <c r="G808" s="5">
        <v>2339202.9576226398</v>
      </c>
      <c r="H808" s="6">
        <v>0.207176640273187</v>
      </c>
      <c r="I808" s="5">
        <v>484628.20967736101</v>
      </c>
      <c r="J808" s="5">
        <v>12512.545051843301</v>
      </c>
      <c r="K808" s="5">
        <v>10365.1318575977</v>
      </c>
      <c r="L808" s="5">
        <v>10608.46</v>
      </c>
      <c r="M808" s="55" t="s">
        <v>4291</v>
      </c>
      <c r="N808" s="60" t="s">
        <v>4292</v>
      </c>
    </row>
    <row r="809" spans="1:14" ht="18.75" customHeight="1" x14ac:dyDescent="0.25">
      <c r="A809" s="4" t="str">
        <f t="shared" si="12"/>
        <v>212806M02T</v>
      </c>
      <c r="B809" s="4">
        <v>2128</v>
      </c>
      <c r="C809" s="4" t="s">
        <v>1556</v>
      </c>
      <c r="D809" s="4" t="s">
        <v>1557</v>
      </c>
      <c r="E809" s="5">
        <v>43454.41</v>
      </c>
      <c r="F809" s="5">
        <v>26020935.252099998</v>
      </c>
      <c r="G809" s="5">
        <v>27151970.8707604</v>
      </c>
      <c r="H809" s="6">
        <v>-4.1655746613901E-2</v>
      </c>
      <c r="I809" s="5">
        <v>-1131035.6186604199</v>
      </c>
      <c r="J809" s="5">
        <v>598.80999999999995</v>
      </c>
      <c r="K809" s="5">
        <v>624.838097462615</v>
      </c>
      <c r="L809" s="5">
        <v>598.80999999999995</v>
      </c>
      <c r="M809" s="55" t="s">
        <v>4291</v>
      </c>
      <c r="N809" s="60" t="s">
        <v>4286</v>
      </c>
    </row>
    <row r="810" spans="1:14" ht="18.75" customHeight="1" x14ac:dyDescent="0.25">
      <c r="A810" s="4" t="str">
        <f t="shared" si="12"/>
        <v>212906M031</v>
      </c>
      <c r="B810" s="4">
        <v>2129</v>
      </c>
      <c r="C810" s="4" t="s">
        <v>1558</v>
      </c>
      <c r="D810" s="4" t="s">
        <v>1559</v>
      </c>
      <c r="E810" s="5">
        <v>36721.42</v>
      </c>
      <c r="F810" s="5">
        <v>56825592.5726</v>
      </c>
      <c r="G810" s="5">
        <v>62162232.969039202</v>
      </c>
      <c r="H810" s="6">
        <v>-8.5850204240526501E-2</v>
      </c>
      <c r="I810" s="5">
        <v>-5336640.3964392003</v>
      </c>
      <c r="J810" s="5">
        <v>1547.47808152844</v>
      </c>
      <c r="K810" s="5">
        <v>1692.80580568614</v>
      </c>
      <c r="L810" s="5">
        <v>1524.14</v>
      </c>
      <c r="M810" s="55" t="s">
        <v>4291</v>
      </c>
      <c r="N810" s="60" t="s">
        <v>4286</v>
      </c>
    </row>
    <row r="811" spans="1:14" ht="18.75" customHeight="1" x14ac:dyDescent="0.25">
      <c r="A811" s="4" t="str">
        <f t="shared" si="12"/>
        <v>213006M032</v>
      </c>
      <c r="B811" s="4">
        <v>2130</v>
      </c>
      <c r="C811" s="4" t="s">
        <v>1560</v>
      </c>
      <c r="D811" s="4" t="s">
        <v>1561</v>
      </c>
      <c r="E811" s="5">
        <v>25543.47</v>
      </c>
      <c r="F811" s="5">
        <v>76610348.141399994</v>
      </c>
      <c r="G811" s="5">
        <v>73865000.062823698</v>
      </c>
      <c r="H811" s="6">
        <v>3.7167103177977001E-2</v>
      </c>
      <c r="I811" s="5">
        <v>2745348.07857625</v>
      </c>
      <c r="J811" s="5">
        <v>2999.2145993242102</v>
      </c>
      <c r="K811" s="5">
        <v>2891.7371078723299</v>
      </c>
      <c r="L811" s="5">
        <v>2958.49</v>
      </c>
      <c r="M811" s="55" t="s">
        <v>4291</v>
      </c>
      <c r="N811" s="60" t="s">
        <v>4286</v>
      </c>
    </row>
    <row r="812" spans="1:14" ht="18.75" customHeight="1" x14ac:dyDescent="0.25">
      <c r="A812" s="4" t="str">
        <f t="shared" si="12"/>
        <v>213106M033</v>
      </c>
      <c r="B812" s="4">
        <v>2131</v>
      </c>
      <c r="C812" s="4" t="s">
        <v>1562</v>
      </c>
      <c r="D812" s="4" t="s">
        <v>1563</v>
      </c>
      <c r="E812" s="5">
        <v>14328.75</v>
      </c>
      <c r="F812" s="5">
        <v>65828378.913199998</v>
      </c>
      <c r="G812" s="5">
        <v>65532017.342795298</v>
      </c>
      <c r="H812" s="6">
        <v>4.5223935172702401E-3</v>
      </c>
      <c r="I812" s="5">
        <v>296361.57040469302</v>
      </c>
      <c r="J812" s="5">
        <v>4594.1466571194296</v>
      </c>
      <c r="K812" s="5">
        <v>4573.4636547357804</v>
      </c>
      <c r="L812" s="5">
        <v>4534.4399999999996</v>
      </c>
      <c r="M812" s="55" t="s">
        <v>4291</v>
      </c>
      <c r="N812" s="60" t="s">
        <v>4286</v>
      </c>
    </row>
    <row r="813" spans="1:14" ht="18.75" customHeight="1" x14ac:dyDescent="0.25">
      <c r="A813" s="4" t="str">
        <f t="shared" si="12"/>
        <v>213206M034</v>
      </c>
      <c r="B813" s="4">
        <v>2132</v>
      </c>
      <c r="C813" s="4" t="s">
        <v>1564</v>
      </c>
      <c r="D813" s="4" t="s">
        <v>1565</v>
      </c>
      <c r="E813" s="5">
        <v>3348.12</v>
      </c>
      <c r="F813" s="5">
        <v>23578692.0726</v>
      </c>
      <c r="G813" s="5">
        <v>24181102.7829157</v>
      </c>
      <c r="H813" s="6">
        <v>-2.49124581175552E-2</v>
      </c>
      <c r="I813" s="5">
        <v>-602410.71031568199</v>
      </c>
      <c r="J813" s="5">
        <v>7042.3676787570303</v>
      </c>
      <c r="K813" s="5">
        <v>7222.2927442611599</v>
      </c>
      <c r="L813" s="5">
        <v>6864.69</v>
      </c>
      <c r="M813" s="55" t="s">
        <v>4291</v>
      </c>
      <c r="N813" s="60" t="s">
        <v>4286</v>
      </c>
    </row>
    <row r="814" spans="1:14" ht="18.75" customHeight="1" x14ac:dyDescent="0.25">
      <c r="A814" s="4" t="str">
        <f t="shared" si="12"/>
        <v>213306M03T</v>
      </c>
      <c r="B814" s="4">
        <v>2133</v>
      </c>
      <c r="C814" s="4" t="s">
        <v>1566</v>
      </c>
      <c r="D814" s="4" t="s">
        <v>1567</v>
      </c>
      <c r="E814" s="5">
        <v>34293.79</v>
      </c>
      <c r="F814" s="5">
        <v>21644868.496399999</v>
      </c>
      <c r="G814" s="5">
        <v>24148104.154501699</v>
      </c>
      <c r="H814" s="6">
        <v>-0.103661788191974</v>
      </c>
      <c r="I814" s="5">
        <v>-2503235.6581016802</v>
      </c>
      <c r="J814" s="5">
        <v>631.16</v>
      </c>
      <c r="K814" s="5">
        <v>704.15384693560202</v>
      </c>
      <c r="L814" s="5">
        <v>631.16</v>
      </c>
      <c r="M814" s="55" t="s">
        <v>4291</v>
      </c>
      <c r="N814" s="60" t="s">
        <v>4286</v>
      </c>
    </row>
    <row r="815" spans="1:14" ht="18.75" customHeight="1" x14ac:dyDescent="0.25">
      <c r="A815" s="4" t="str">
        <f t="shared" si="12"/>
        <v>213406M041</v>
      </c>
      <c r="B815" s="4">
        <v>2134</v>
      </c>
      <c r="C815" s="4" t="s">
        <v>1568</v>
      </c>
      <c r="D815" s="4" t="s">
        <v>1569</v>
      </c>
      <c r="E815" s="5">
        <v>11161.32</v>
      </c>
      <c r="F815" s="5">
        <v>19499231.541200001</v>
      </c>
      <c r="G815" s="5">
        <v>21886216.518963501</v>
      </c>
      <c r="H815" s="6">
        <v>-0.109063390453773</v>
      </c>
      <c r="I815" s="5">
        <v>-2386984.9777635401</v>
      </c>
      <c r="J815" s="5">
        <v>1747.0363309357699</v>
      </c>
      <c r="K815" s="5">
        <v>1960.8985782115001</v>
      </c>
      <c r="L815" s="5">
        <v>1715.67</v>
      </c>
      <c r="M815" s="55" t="s">
        <v>4291</v>
      </c>
      <c r="N815" s="60" t="s">
        <v>4286</v>
      </c>
    </row>
    <row r="816" spans="1:14" ht="18.75" customHeight="1" x14ac:dyDescent="0.25">
      <c r="A816" s="4" t="str">
        <f t="shared" si="12"/>
        <v>213506M042</v>
      </c>
      <c r="B816" s="4">
        <v>2135</v>
      </c>
      <c r="C816" s="4" t="s">
        <v>1570</v>
      </c>
      <c r="D816" s="4" t="s">
        <v>1571</v>
      </c>
      <c r="E816" s="5">
        <v>16464.53</v>
      </c>
      <c r="F816" s="5">
        <v>57689009.689800002</v>
      </c>
      <c r="G816" s="5">
        <v>58610211.483849898</v>
      </c>
      <c r="H816" s="6">
        <v>-1.5717428255718601E-2</v>
      </c>
      <c r="I816" s="5">
        <v>-921201.79404991097</v>
      </c>
      <c r="J816" s="5">
        <v>3503.8358027711702</v>
      </c>
      <c r="K816" s="5">
        <v>3559.7864915579098</v>
      </c>
      <c r="L816" s="5">
        <v>3464.61</v>
      </c>
      <c r="M816" s="55" t="s">
        <v>4291</v>
      </c>
      <c r="N816" s="60" t="s">
        <v>4286</v>
      </c>
    </row>
    <row r="817" spans="1:14" ht="18.75" customHeight="1" x14ac:dyDescent="0.25">
      <c r="A817" s="4" t="str">
        <f t="shared" si="12"/>
        <v>213606M043</v>
      </c>
      <c r="B817" s="4">
        <v>2136</v>
      </c>
      <c r="C817" s="4" t="s">
        <v>1572</v>
      </c>
      <c r="D817" s="4" t="s">
        <v>1573</v>
      </c>
      <c r="E817" s="5">
        <v>9973.19</v>
      </c>
      <c r="F817" s="5">
        <v>55420414.903099999</v>
      </c>
      <c r="G817" s="5">
        <v>53488541.877098501</v>
      </c>
      <c r="H817" s="6">
        <v>3.6117511493217298E-2</v>
      </c>
      <c r="I817" s="5">
        <v>1931873.02600154</v>
      </c>
      <c r="J817" s="5">
        <v>5556.9396454995804</v>
      </c>
      <c r="K817" s="5">
        <v>5363.2330154241999</v>
      </c>
      <c r="L817" s="5">
        <v>5509.5</v>
      </c>
      <c r="M817" s="55" t="s">
        <v>4291</v>
      </c>
      <c r="N817" s="60" t="s">
        <v>4286</v>
      </c>
    </row>
    <row r="818" spans="1:14" ht="18.75" customHeight="1" x14ac:dyDescent="0.25">
      <c r="A818" s="4" t="str">
        <f t="shared" si="12"/>
        <v>213706M044</v>
      </c>
      <c r="B818" s="4">
        <v>2137</v>
      </c>
      <c r="C818" s="4" t="s">
        <v>1574</v>
      </c>
      <c r="D818" s="4" t="s">
        <v>1575</v>
      </c>
      <c r="E818" s="5">
        <v>2765.88</v>
      </c>
      <c r="F818" s="5">
        <v>20165863.948600002</v>
      </c>
      <c r="G818" s="5">
        <v>23524683.482909299</v>
      </c>
      <c r="H818" s="6">
        <v>-0.14277852183428799</v>
      </c>
      <c r="I818" s="5">
        <v>-3358819.5343092801</v>
      </c>
      <c r="J818" s="5">
        <v>7290.9395738788398</v>
      </c>
      <c r="K818" s="5">
        <v>8505.3160234389306</v>
      </c>
      <c r="L818" s="5">
        <v>6937.06</v>
      </c>
      <c r="M818" s="55" t="s">
        <v>4291</v>
      </c>
      <c r="N818" s="60" t="s">
        <v>4286</v>
      </c>
    </row>
    <row r="819" spans="1:14" ht="18.75" customHeight="1" x14ac:dyDescent="0.25">
      <c r="A819" s="4" t="str">
        <f t="shared" si="12"/>
        <v>213806M051</v>
      </c>
      <c r="B819" s="4">
        <v>2138</v>
      </c>
      <c r="C819" s="4" t="s">
        <v>1576</v>
      </c>
      <c r="D819" s="4" t="s">
        <v>1577</v>
      </c>
      <c r="E819" s="5">
        <v>5055.6099999999997</v>
      </c>
      <c r="F819" s="5">
        <v>9130915.9077000003</v>
      </c>
      <c r="G819" s="5">
        <v>8509518.3142876998</v>
      </c>
      <c r="H819" s="6">
        <v>7.3023827020732596E-2</v>
      </c>
      <c r="I819" s="5">
        <v>621397.59341230104</v>
      </c>
      <c r="J819" s="5">
        <v>1806.0957842278201</v>
      </c>
      <c r="K819" s="5">
        <v>1683.1832982148001</v>
      </c>
      <c r="L819" s="5">
        <v>1774.32</v>
      </c>
      <c r="M819" s="55" t="s">
        <v>4291</v>
      </c>
      <c r="N819" s="60" t="s">
        <v>4286</v>
      </c>
    </row>
    <row r="820" spans="1:14" ht="18.75" customHeight="1" x14ac:dyDescent="0.25">
      <c r="A820" s="4" t="str">
        <f t="shared" si="12"/>
        <v>213906M052</v>
      </c>
      <c r="B820" s="4">
        <v>2139</v>
      </c>
      <c r="C820" s="4" t="s">
        <v>1578</v>
      </c>
      <c r="D820" s="4" t="s">
        <v>1579</v>
      </c>
      <c r="E820" s="5">
        <v>4496.58</v>
      </c>
      <c r="F820" s="5">
        <v>20249956.098499998</v>
      </c>
      <c r="G820" s="5">
        <v>16407641.571345201</v>
      </c>
      <c r="H820" s="6">
        <v>0.23417835588663499</v>
      </c>
      <c r="I820" s="5">
        <v>3842314.52715482</v>
      </c>
      <c r="J820" s="5">
        <v>4503.4128378678897</v>
      </c>
      <c r="K820" s="5">
        <v>3648.9157473780501</v>
      </c>
      <c r="L820" s="5">
        <v>4461.18</v>
      </c>
      <c r="M820" s="55" t="s">
        <v>4291</v>
      </c>
      <c r="N820" s="60" t="s">
        <v>4286</v>
      </c>
    </row>
    <row r="821" spans="1:14" ht="18.75" customHeight="1" x14ac:dyDescent="0.25">
      <c r="A821" s="4" t="str">
        <f t="shared" si="12"/>
        <v>214006M053</v>
      </c>
      <c r="B821" s="4">
        <v>2140</v>
      </c>
      <c r="C821" s="4" t="s">
        <v>1580</v>
      </c>
      <c r="D821" s="4" t="s">
        <v>1581</v>
      </c>
      <c r="E821" s="5">
        <v>6466.26</v>
      </c>
      <c r="F821" s="5">
        <v>37993670.704400003</v>
      </c>
      <c r="G821" s="5">
        <v>37454218.241721898</v>
      </c>
      <c r="H821" s="6">
        <v>1.44029828415218E-2</v>
      </c>
      <c r="I821" s="5">
        <v>539452.46267812699</v>
      </c>
      <c r="J821" s="5">
        <v>5875.6794042305801</v>
      </c>
      <c r="K821" s="5">
        <v>5792.2536739509196</v>
      </c>
      <c r="L821" s="5">
        <v>5790.64</v>
      </c>
      <c r="M821" s="55" t="s">
        <v>4291</v>
      </c>
      <c r="N821" s="60" t="s">
        <v>4286</v>
      </c>
    </row>
    <row r="822" spans="1:14" ht="18.75" customHeight="1" x14ac:dyDescent="0.25">
      <c r="A822" s="4" t="str">
        <f t="shared" si="12"/>
        <v>214106M054</v>
      </c>
      <c r="B822" s="4">
        <v>2141</v>
      </c>
      <c r="C822" s="4" t="s">
        <v>1582</v>
      </c>
      <c r="D822" s="4" t="s">
        <v>1583</v>
      </c>
      <c r="E822" s="5">
        <v>1555.64</v>
      </c>
      <c r="F822" s="5">
        <v>14560619.4256</v>
      </c>
      <c r="G822" s="5">
        <v>14877590.1851788</v>
      </c>
      <c r="H822" s="6">
        <v>-2.1305248742136101E-2</v>
      </c>
      <c r="I822" s="5">
        <v>-316970.75957879802</v>
      </c>
      <c r="J822" s="5">
        <v>9359.8900938520492</v>
      </c>
      <c r="K822" s="5">
        <v>9563.6459496919597</v>
      </c>
      <c r="L822" s="5">
        <v>9308.8700000000008</v>
      </c>
      <c r="M822" s="55" t="s">
        <v>4291</v>
      </c>
      <c r="N822" s="60" t="s">
        <v>4292</v>
      </c>
    </row>
    <row r="823" spans="1:14" ht="18.75" customHeight="1" x14ac:dyDescent="0.25">
      <c r="A823" s="4" t="str">
        <f t="shared" si="12"/>
        <v>214206M05T</v>
      </c>
      <c r="B823" s="4">
        <v>2142</v>
      </c>
      <c r="C823" s="4" t="s">
        <v>1584</v>
      </c>
      <c r="D823" s="4" t="s">
        <v>1585</v>
      </c>
      <c r="E823" s="5">
        <v>4230.01</v>
      </c>
      <c r="F823" s="5">
        <v>2757712.7193999998</v>
      </c>
      <c r="G823" s="5">
        <v>2907717.2143210201</v>
      </c>
      <c r="H823" s="6">
        <v>-5.1588405565100803E-2</v>
      </c>
      <c r="I823" s="5">
        <v>-150004.49492101799</v>
      </c>
      <c r="J823" s="5">
        <v>651.94000000000005</v>
      </c>
      <c r="K823" s="5">
        <v>687.40197170243505</v>
      </c>
      <c r="L823" s="5">
        <v>651.94000000000005</v>
      </c>
      <c r="M823" s="55" t="s">
        <v>4291</v>
      </c>
      <c r="N823" s="60" t="s">
        <v>4286</v>
      </c>
    </row>
    <row r="824" spans="1:14" ht="18.75" customHeight="1" x14ac:dyDescent="0.25">
      <c r="A824" s="4" t="str">
        <f t="shared" si="12"/>
        <v>214306M061</v>
      </c>
      <c r="B824" s="4">
        <v>2143</v>
      </c>
      <c r="C824" s="4" t="s">
        <v>1586</v>
      </c>
      <c r="D824" s="4" t="s">
        <v>1587</v>
      </c>
      <c r="E824" s="5">
        <v>11508.85</v>
      </c>
      <c r="F824" s="5">
        <v>18440773.922499999</v>
      </c>
      <c r="G824" s="5">
        <v>19974229.746003099</v>
      </c>
      <c r="H824" s="6">
        <v>-7.6771712501700298E-2</v>
      </c>
      <c r="I824" s="5">
        <v>-1533455.82350306</v>
      </c>
      <c r="J824" s="5">
        <v>1602.3124745304699</v>
      </c>
      <c r="K824" s="5">
        <v>1735.5539212000399</v>
      </c>
      <c r="L824" s="5">
        <v>1570.9</v>
      </c>
      <c r="M824" s="55" t="s">
        <v>4291</v>
      </c>
      <c r="N824" s="60" t="s">
        <v>4286</v>
      </c>
    </row>
    <row r="825" spans="1:14" ht="18.75" customHeight="1" x14ac:dyDescent="0.25">
      <c r="A825" s="4" t="str">
        <f t="shared" si="12"/>
        <v>214406M062</v>
      </c>
      <c r="B825" s="4">
        <v>2144</v>
      </c>
      <c r="C825" s="4" t="s">
        <v>1588</v>
      </c>
      <c r="D825" s="4" t="s">
        <v>1589</v>
      </c>
      <c r="E825" s="5">
        <v>11606.29</v>
      </c>
      <c r="F825" s="5">
        <v>33465896.622299999</v>
      </c>
      <c r="G825" s="5">
        <v>32886533.806990799</v>
      </c>
      <c r="H825" s="6">
        <v>1.7617022782316302E-2</v>
      </c>
      <c r="I825" s="5">
        <v>579362.81530917098</v>
      </c>
      <c r="J825" s="5">
        <v>2883.42757438424</v>
      </c>
      <c r="K825" s="5">
        <v>2833.5095717055901</v>
      </c>
      <c r="L825" s="5">
        <v>2845.11</v>
      </c>
      <c r="M825" s="55" t="s">
        <v>4291</v>
      </c>
      <c r="N825" s="60" t="s">
        <v>4286</v>
      </c>
    </row>
    <row r="826" spans="1:14" ht="18.75" customHeight="1" x14ac:dyDescent="0.25">
      <c r="A826" s="4" t="str">
        <f t="shared" si="12"/>
        <v>214506M063</v>
      </c>
      <c r="B826" s="4">
        <v>2145</v>
      </c>
      <c r="C826" s="4" t="s">
        <v>1590</v>
      </c>
      <c r="D826" s="4" t="s">
        <v>1591</v>
      </c>
      <c r="E826" s="5">
        <v>9122.58</v>
      </c>
      <c r="F826" s="5">
        <v>42471193.027500004</v>
      </c>
      <c r="G826" s="5">
        <v>42838038.519214399</v>
      </c>
      <c r="H826" s="6">
        <v>-8.5635454935649707E-3</v>
      </c>
      <c r="I826" s="5">
        <v>-366845.49171438097</v>
      </c>
      <c r="J826" s="5">
        <v>4655.6120118979497</v>
      </c>
      <c r="K826" s="5">
        <v>4695.8249222494496</v>
      </c>
      <c r="L826" s="5">
        <v>4594.25</v>
      </c>
      <c r="M826" s="55" t="s">
        <v>4291</v>
      </c>
      <c r="N826" s="60" t="s">
        <v>4286</v>
      </c>
    </row>
    <row r="827" spans="1:14" ht="18.75" customHeight="1" x14ac:dyDescent="0.25">
      <c r="A827" s="4" t="str">
        <f t="shared" si="12"/>
        <v>214606M064</v>
      </c>
      <c r="B827" s="4">
        <v>2146</v>
      </c>
      <c r="C827" s="4" t="s">
        <v>1592</v>
      </c>
      <c r="D827" s="4" t="s">
        <v>1593</v>
      </c>
      <c r="E827" s="5">
        <v>3011.11</v>
      </c>
      <c r="F827" s="5">
        <v>18924884.907000002</v>
      </c>
      <c r="G827" s="5">
        <v>20965087.126298901</v>
      </c>
      <c r="H827" s="6">
        <v>-9.7314273344452404E-2</v>
      </c>
      <c r="I827" s="5">
        <v>-2040202.2192989099</v>
      </c>
      <c r="J827" s="5">
        <v>6285.0194469813496</v>
      </c>
      <c r="K827" s="5">
        <v>6962.5776296113099</v>
      </c>
      <c r="L827" s="5">
        <v>6011.7</v>
      </c>
      <c r="M827" s="55" t="s">
        <v>4291</v>
      </c>
      <c r="N827" s="60" t="s">
        <v>4286</v>
      </c>
    </row>
    <row r="828" spans="1:14" ht="18.75" customHeight="1" x14ac:dyDescent="0.25">
      <c r="A828" s="4" t="str">
        <f t="shared" si="12"/>
        <v>214706M06T</v>
      </c>
      <c r="B828" s="4">
        <v>2147</v>
      </c>
      <c r="C828" s="4" t="s">
        <v>1594</v>
      </c>
      <c r="D828" s="4" t="s">
        <v>1595</v>
      </c>
      <c r="E828" s="5">
        <v>8805.9500000000007</v>
      </c>
      <c r="F828" s="5">
        <v>5151392.6904999996</v>
      </c>
      <c r="G828" s="5">
        <v>5903958.5643403996</v>
      </c>
      <c r="H828" s="6">
        <v>-0.12746801415339601</v>
      </c>
      <c r="I828" s="5">
        <v>-752565.87384040398</v>
      </c>
      <c r="J828" s="5">
        <v>584.99</v>
      </c>
      <c r="K828" s="5">
        <v>670.45106596567098</v>
      </c>
      <c r="L828" s="5">
        <v>584.99</v>
      </c>
      <c r="M828" s="55" t="s">
        <v>4291</v>
      </c>
      <c r="N828" s="60" t="s">
        <v>4286</v>
      </c>
    </row>
    <row r="829" spans="1:14" ht="18.75" customHeight="1" x14ac:dyDescent="0.25">
      <c r="A829" s="4" t="str">
        <f t="shared" si="12"/>
        <v>214806M071</v>
      </c>
      <c r="B829" s="4">
        <v>2148</v>
      </c>
      <c r="C829" s="4" t="s">
        <v>1596</v>
      </c>
      <c r="D829" s="4" t="s">
        <v>1597</v>
      </c>
      <c r="E829" s="5">
        <v>5877.32</v>
      </c>
      <c r="F829" s="5">
        <v>9182963.5492000002</v>
      </c>
      <c r="G829" s="5">
        <v>9865881.8627527393</v>
      </c>
      <c r="H829" s="6">
        <v>-6.9220199780721095E-2</v>
      </c>
      <c r="I829" s="5">
        <v>-682918.313552737</v>
      </c>
      <c r="J829" s="5">
        <v>1562.4406275649401</v>
      </c>
      <c r="K829" s="5">
        <v>1678.63615776455</v>
      </c>
      <c r="L829" s="5">
        <v>1512.63</v>
      </c>
      <c r="M829" s="55" t="s">
        <v>4291</v>
      </c>
      <c r="N829" s="60" t="s">
        <v>4286</v>
      </c>
    </row>
    <row r="830" spans="1:14" ht="18.75" customHeight="1" x14ac:dyDescent="0.25">
      <c r="A830" s="4" t="str">
        <f t="shared" si="12"/>
        <v>214906M072</v>
      </c>
      <c r="B830" s="4">
        <v>2149</v>
      </c>
      <c r="C830" s="4" t="s">
        <v>1598</v>
      </c>
      <c r="D830" s="4" t="s">
        <v>1599</v>
      </c>
      <c r="E830" s="5">
        <v>2857.09</v>
      </c>
      <c r="F830" s="5">
        <v>10865136.331800001</v>
      </c>
      <c r="G830" s="5">
        <v>10166052.1525313</v>
      </c>
      <c r="H830" s="6">
        <v>6.8766534814068497E-2</v>
      </c>
      <c r="I830" s="5">
        <v>699084.17926868098</v>
      </c>
      <c r="J830" s="5">
        <v>3802.86806918928</v>
      </c>
      <c r="K830" s="5">
        <v>3558.1840797914401</v>
      </c>
      <c r="L830" s="5">
        <v>3715.97</v>
      </c>
      <c r="M830" s="55" t="s">
        <v>4291</v>
      </c>
      <c r="N830" s="60" t="s">
        <v>4286</v>
      </c>
    </row>
    <row r="831" spans="1:14" ht="18.75" customHeight="1" x14ac:dyDescent="0.25">
      <c r="A831" s="4" t="str">
        <f t="shared" si="12"/>
        <v>215006M073</v>
      </c>
      <c r="B831" s="4">
        <v>2150</v>
      </c>
      <c r="C831" s="4" t="s">
        <v>1600</v>
      </c>
      <c r="D831" s="4" t="s">
        <v>1601</v>
      </c>
      <c r="E831" s="5">
        <v>2371.7199999999998</v>
      </c>
      <c r="F831" s="5">
        <v>13354943.482000001</v>
      </c>
      <c r="G831" s="5">
        <v>11535911.5499085</v>
      </c>
      <c r="H831" s="6">
        <v>0.15768428218453001</v>
      </c>
      <c r="I831" s="5">
        <v>1819031.93209155</v>
      </c>
      <c r="J831" s="5">
        <v>5630.9106816993599</v>
      </c>
      <c r="K831" s="5">
        <v>4863.9432774140496</v>
      </c>
      <c r="L831" s="5">
        <v>5534.69</v>
      </c>
      <c r="M831" s="55" t="s">
        <v>4291</v>
      </c>
      <c r="N831" s="60" t="s">
        <v>4286</v>
      </c>
    </row>
    <row r="832" spans="1:14" ht="18.75" customHeight="1" x14ac:dyDescent="0.25">
      <c r="A832" s="4" t="str">
        <f t="shared" si="12"/>
        <v>215106M074</v>
      </c>
      <c r="B832" s="4">
        <v>2151</v>
      </c>
      <c r="C832" s="4" t="s">
        <v>1602</v>
      </c>
      <c r="D832" s="4" t="s">
        <v>1603</v>
      </c>
      <c r="E832" s="5">
        <v>762.78</v>
      </c>
      <c r="F832" s="5">
        <v>6142980.1056000004</v>
      </c>
      <c r="G832" s="5">
        <v>5280001.8322328497</v>
      </c>
      <c r="H832" s="6">
        <v>0.163442798087479</v>
      </c>
      <c r="I832" s="5">
        <v>862978.27336715104</v>
      </c>
      <c r="J832" s="5">
        <v>8053.4100338236403</v>
      </c>
      <c r="K832" s="5">
        <v>6922.0506990650601</v>
      </c>
      <c r="L832" s="5">
        <v>7612.15</v>
      </c>
      <c r="M832" s="55" t="s">
        <v>4291</v>
      </c>
      <c r="N832" s="60" t="s">
        <v>4286</v>
      </c>
    </row>
    <row r="833" spans="1:14" ht="18.75" customHeight="1" x14ac:dyDescent="0.25">
      <c r="A833" s="4" t="str">
        <f t="shared" si="12"/>
        <v>215206M07T</v>
      </c>
      <c r="B833" s="4">
        <v>2152</v>
      </c>
      <c r="C833" s="4" t="s">
        <v>1604</v>
      </c>
      <c r="D833" s="4" t="s">
        <v>1605</v>
      </c>
      <c r="E833" s="5">
        <v>2954</v>
      </c>
      <c r="F833" s="5">
        <v>1274089.74</v>
      </c>
      <c r="G833" s="5">
        <v>1463301.65720018</v>
      </c>
      <c r="H833" s="6">
        <v>-0.12930479253485599</v>
      </c>
      <c r="I833" s="5">
        <v>-189211.91720018</v>
      </c>
      <c r="J833" s="5">
        <v>431.31</v>
      </c>
      <c r="K833" s="5">
        <v>495.36278171976301</v>
      </c>
      <c r="L833" s="5">
        <v>431.31</v>
      </c>
      <c r="M833" s="55" t="s">
        <v>4285</v>
      </c>
      <c r="N833" s="60" t="s">
        <v>4287</v>
      </c>
    </row>
    <row r="834" spans="1:14" ht="18.75" customHeight="1" x14ac:dyDescent="0.25">
      <c r="A834" s="4" t="str">
        <f t="shared" si="12"/>
        <v>215306M081</v>
      </c>
      <c r="B834" s="4">
        <v>2153</v>
      </c>
      <c r="C834" s="4" t="s">
        <v>1606</v>
      </c>
      <c r="D834" s="4" t="s">
        <v>1607</v>
      </c>
      <c r="E834" s="5">
        <v>3324.46</v>
      </c>
      <c r="F834" s="5">
        <v>4956332.4216999998</v>
      </c>
      <c r="G834" s="5">
        <v>5518699.5369031597</v>
      </c>
      <c r="H834" s="6">
        <v>-0.101902107814105</v>
      </c>
      <c r="I834" s="5">
        <v>-562367.11520315602</v>
      </c>
      <c r="J834" s="5">
        <v>1490.8684182393499</v>
      </c>
      <c r="K834" s="5">
        <v>1660.02885789065</v>
      </c>
      <c r="L834" s="5">
        <v>1448.04</v>
      </c>
      <c r="M834" s="55" t="s">
        <v>4291</v>
      </c>
      <c r="N834" s="60" t="s">
        <v>4286</v>
      </c>
    </row>
    <row r="835" spans="1:14" ht="18.75" customHeight="1" x14ac:dyDescent="0.25">
      <c r="A835" s="4" t="str">
        <f t="shared" si="12"/>
        <v>215406M082</v>
      </c>
      <c r="B835" s="4">
        <v>2154</v>
      </c>
      <c r="C835" s="4" t="s">
        <v>1608</v>
      </c>
      <c r="D835" s="4" t="s">
        <v>1609</v>
      </c>
      <c r="E835" s="5">
        <v>793.38</v>
      </c>
      <c r="F835" s="5">
        <v>2557952.088</v>
      </c>
      <c r="G835" s="5">
        <v>2413489.3893156401</v>
      </c>
      <c r="H835" s="6">
        <v>5.98563637047205E-2</v>
      </c>
      <c r="I835" s="5">
        <v>144462.69868436101</v>
      </c>
      <c r="J835" s="5">
        <v>3224.1197005218201</v>
      </c>
      <c r="K835" s="5">
        <v>3042.03457273392</v>
      </c>
      <c r="L835" s="5">
        <v>3126.33</v>
      </c>
      <c r="M835" s="55" t="s">
        <v>4291</v>
      </c>
      <c r="N835" s="60" t="s">
        <v>4292</v>
      </c>
    </row>
    <row r="836" spans="1:14" ht="18.75" customHeight="1" x14ac:dyDescent="0.25">
      <c r="A836" s="4" t="str">
        <f t="shared" si="12"/>
        <v>215506M083</v>
      </c>
      <c r="B836" s="4">
        <v>2155</v>
      </c>
      <c r="C836" s="4" t="s">
        <v>1610</v>
      </c>
      <c r="D836" s="4" t="s">
        <v>1611</v>
      </c>
      <c r="E836" s="5">
        <v>349.74</v>
      </c>
      <c r="F836" s="5">
        <v>2044314.1921000001</v>
      </c>
      <c r="G836" s="5">
        <v>1710116.9047170701</v>
      </c>
      <c r="H836" s="6">
        <v>0.19542364996282299</v>
      </c>
      <c r="I836" s="5">
        <v>334197.287382935</v>
      </c>
      <c r="J836" s="5">
        <v>5845.2398699033602</v>
      </c>
      <c r="K836" s="5">
        <v>4889.6806333764098</v>
      </c>
      <c r="L836" s="5">
        <v>5658.92</v>
      </c>
      <c r="M836" s="55" t="s">
        <v>4291</v>
      </c>
      <c r="N836" s="60" t="s">
        <v>4286</v>
      </c>
    </row>
    <row r="837" spans="1:14" ht="18.75" customHeight="1" x14ac:dyDescent="0.25">
      <c r="A837" s="4" t="str">
        <f t="shared" si="12"/>
        <v>215606M084</v>
      </c>
      <c r="B837" s="4">
        <v>2156</v>
      </c>
      <c r="C837" s="4" t="s">
        <v>1612</v>
      </c>
      <c r="D837" s="4" t="s">
        <v>1613</v>
      </c>
      <c r="E837" s="5">
        <v>90.62</v>
      </c>
      <c r="F837" s="5">
        <v>871293.75670000003</v>
      </c>
      <c r="G837" s="5">
        <v>1046816.31289295</v>
      </c>
      <c r="H837" s="6">
        <v>-0.16767273687958001</v>
      </c>
      <c r="I837" s="5">
        <v>-175522.55619295099</v>
      </c>
      <c r="J837" s="5">
        <v>9614.8064080776894</v>
      </c>
      <c r="K837" s="5">
        <v>11551.713891998999</v>
      </c>
      <c r="L837" s="5">
        <v>9018.0499999999993</v>
      </c>
      <c r="M837" s="55" t="s">
        <v>4285</v>
      </c>
      <c r="N837" s="60" t="s">
        <v>4287</v>
      </c>
    </row>
    <row r="838" spans="1:14" ht="18.75" customHeight="1" x14ac:dyDescent="0.25">
      <c r="A838" s="4" t="str">
        <f t="shared" si="12"/>
        <v>215706M08T</v>
      </c>
      <c r="B838" s="4">
        <v>2157</v>
      </c>
      <c r="C838" s="4" t="s">
        <v>1614</v>
      </c>
      <c r="D838" s="4" t="s">
        <v>1615</v>
      </c>
      <c r="E838" s="5">
        <v>7455.58</v>
      </c>
      <c r="F838" s="5">
        <v>4623876.1601999998</v>
      </c>
      <c r="G838" s="5">
        <v>5441182.5641672304</v>
      </c>
      <c r="H838" s="6">
        <v>-0.15020749521429</v>
      </c>
      <c r="I838" s="5">
        <v>-817306.40396722802</v>
      </c>
      <c r="J838" s="5">
        <v>620.19000000000005</v>
      </c>
      <c r="K838" s="5">
        <v>729.81345035090897</v>
      </c>
      <c r="L838" s="5">
        <v>620.19000000000005</v>
      </c>
      <c r="M838" s="55" t="s">
        <v>4291</v>
      </c>
      <c r="N838" s="60" t="s">
        <v>4286</v>
      </c>
    </row>
    <row r="839" spans="1:14" ht="18.75" customHeight="1" x14ac:dyDescent="0.25">
      <c r="A839" s="4" t="str">
        <f t="shared" si="12"/>
        <v>215806M091</v>
      </c>
      <c r="B839" s="4">
        <v>2158</v>
      </c>
      <c r="C839" s="4" t="s">
        <v>1616</v>
      </c>
      <c r="D839" s="4" t="s">
        <v>1617</v>
      </c>
      <c r="E839" s="5">
        <v>14543.17</v>
      </c>
      <c r="F839" s="5">
        <v>22038558.1932</v>
      </c>
      <c r="G839" s="5">
        <v>23866878.437178899</v>
      </c>
      <c r="H839" s="6">
        <v>-7.6604917094261593E-2</v>
      </c>
      <c r="I839" s="5">
        <v>-1828320.2439789099</v>
      </c>
      <c r="J839" s="5">
        <v>1515.3888865494901</v>
      </c>
      <c r="K839" s="5">
        <v>1641.1056487119999</v>
      </c>
      <c r="L839" s="5">
        <v>1480.47</v>
      </c>
      <c r="M839" s="55" t="s">
        <v>4291</v>
      </c>
      <c r="N839" s="60" t="s">
        <v>4286</v>
      </c>
    </row>
    <row r="840" spans="1:14" ht="18.75" customHeight="1" x14ac:dyDescent="0.25">
      <c r="A840" s="4" t="str">
        <f t="shared" si="12"/>
        <v>215906M092</v>
      </c>
      <c r="B840" s="4">
        <v>2159</v>
      </c>
      <c r="C840" s="4" t="s">
        <v>1618</v>
      </c>
      <c r="D840" s="4" t="s">
        <v>1619</v>
      </c>
      <c r="E840" s="5">
        <v>8761.66</v>
      </c>
      <c r="F840" s="5">
        <v>30490453.335299999</v>
      </c>
      <c r="G840" s="5">
        <v>28013867.780737299</v>
      </c>
      <c r="H840" s="6">
        <v>8.8405698704185506E-2</v>
      </c>
      <c r="I840" s="5">
        <v>2476585.5545627498</v>
      </c>
      <c r="J840" s="5">
        <v>3479.9859085264702</v>
      </c>
      <c r="K840" s="5">
        <v>3197.3242263152501</v>
      </c>
      <c r="L840" s="5">
        <v>3417.11</v>
      </c>
      <c r="M840" s="55" t="s">
        <v>4291</v>
      </c>
      <c r="N840" s="60" t="s">
        <v>4286</v>
      </c>
    </row>
    <row r="841" spans="1:14" ht="18.75" customHeight="1" x14ac:dyDescent="0.25">
      <c r="A841" s="4" t="str">
        <f t="shared" si="12"/>
        <v>216006M093</v>
      </c>
      <c r="B841" s="4">
        <v>2160</v>
      </c>
      <c r="C841" s="4" t="s">
        <v>1620</v>
      </c>
      <c r="D841" s="4" t="s">
        <v>1621</v>
      </c>
      <c r="E841" s="5">
        <v>6423.92</v>
      </c>
      <c r="F841" s="5">
        <v>34951358.923199996</v>
      </c>
      <c r="G841" s="5">
        <v>32729020.8817822</v>
      </c>
      <c r="H841" s="6">
        <v>6.7901146491516504E-2</v>
      </c>
      <c r="I841" s="5">
        <v>2222338.0414177901</v>
      </c>
      <c r="J841" s="5">
        <v>5440.81478648551</v>
      </c>
      <c r="K841" s="5">
        <v>5094.8674457001698</v>
      </c>
      <c r="L841" s="5">
        <v>5356.71</v>
      </c>
      <c r="M841" s="55" t="s">
        <v>4291</v>
      </c>
      <c r="N841" s="60" t="s">
        <v>4286</v>
      </c>
    </row>
    <row r="842" spans="1:14" ht="18.75" customHeight="1" x14ac:dyDescent="0.25">
      <c r="A842" s="4" t="str">
        <f t="shared" si="12"/>
        <v>216106M094</v>
      </c>
      <c r="B842" s="4">
        <v>2161</v>
      </c>
      <c r="C842" s="4" t="s">
        <v>1622</v>
      </c>
      <c r="D842" s="4" t="s">
        <v>1623</v>
      </c>
      <c r="E842" s="5">
        <v>2444.7399999999998</v>
      </c>
      <c r="F842" s="5">
        <v>19476271.514199998</v>
      </c>
      <c r="G842" s="5">
        <v>20670554.552830901</v>
      </c>
      <c r="H842" s="6">
        <v>-5.7777019749444401E-2</v>
      </c>
      <c r="I842" s="5">
        <v>-1194283.0386308799</v>
      </c>
      <c r="J842" s="5">
        <v>7966.6023847934803</v>
      </c>
      <c r="K842" s="5">
        <v>8455.1136533254594</v>
      </c>
      <c r="L842" s="5">
        <v>7592.25</v>
      </c>
      <c r="M842" s="55" t="s">
        <v>4291</v>
      </c>
      <c r="N842" s="60" t="s">
        <v>4286</v>
      </c>
    </row>
    <row r="843" spans="1:14" ht="18.75" customHeight="1" x14ac:dyDescent="0.25">
      <c r="A843" s="4" t="str">
        <f t="shared" si="12"/>
        <v>216206M09T</v>
      </c>
      <c r="B843" s="4">
        <v>2162</v>
      </c>
      <c r="C843" s="4" t="s">
        <v>1624</v>
      </c>
      <c r="D843" s="4" t="s">
        <v>1625</v>
      </c>
      <c r="E843" s="5">
        <v>14233.83</v>
      </c>
      <c r="F843" s="5">
        <v>8986101.5556000005</v>
      </c>
      <c r="G843" s="5">
        <v>10010556.1138834</v>
      </c>
      <c r="H843" s="6">
        <v>-0.102337427274656</v>
      </c>
      <c r="I843" s="5">
        <v>-1024454.5582834</v>
      </c>
      <c r="J843" s="5">
        <v>631.32000000000005</v>
      </c>
      <c r="K843" s="5">
        <v>703.29321861251697</v>
      </c>
      <c r="L843" s="5">
        <v>631.32000000000005</v>
      </c>
      <c r="M843" s="55" t="s">
        <v>4291</v>
      </c>
      <c r="N843" s="60" t="s">
        <v>4286</v>
      </c>
    </row>
    <row r="844" spans="1:14" ht="18.75" customHeight="1" x14ac:dyDescent="0.25">
      <c r="A844" s="4" t="str">
        <f t="shared" si="12"/>
        <v>216306M101</v>
      </c>
      <c r="B844" s="4">
        <v>2163</v>
      </c>
      <c r="C844" s="4" t="s">
        <v>1626</v>
      </c>
      <c r="D844" s="4" t="s">
        <v>1627</v>
      </c>
      <c r="E844" s="5">
        <v>239.14</v>
      </c>
      <c r="F844" s="5">
        <v>430545.26459999999</v>
      </c>
      <c r="G844" s="5">
        <v>568276.78896687599</v>
      </c>
      <c r="H844" s="6">
        <v>-0.242366971590149</v>
      </c>
      <c r="I844" s="5">
        <v>-137731.52436687599</v>
      </c>
      <c r="J844" s="5">
        <v>1800.39</v>
      </c>
      <c r="K844" s="5">
        <v>2376.3351550007301</v>
      </c>
      <c r="L844" s="5">
        <v>1800.39</v>
      </c>
      <c r="M844" s="55" t="s">
        <v>4285</v>
      </c>
      <c r="N844" s="60" t="s">
        <v>4286</v>
      </c>
    </row>
    <row r="845" spans="1:14" ht="18.75" customHeight="1" x14ac:dyDescent="0.25">
      <c r="A845" s="4" t="str">
        <f t="shared" si="12"/>
        <v>216406M102</v>
      </c>
      <c r="B845" s="4">
        <v>2164</v>
      </c>
      <c r="C845" s="4" t="s">
        <v>1628</v>
      </c>
      <c r="D845" s="4" t="s">
        <v>1629</v>
      </c>
      <c r="E845" s="5">
        <v>179.76</v>
      </c>
      <c r="F845" s="5">
        <v>679352.00139999995</v>
      </c>
      <c r="G845" s="5">
        <v>708154.96622449602</v>
      </c>
      <c r="H845" s="6">
        <v>-4.0673251192542698E-2</v>
      </c>
      <c r="I845" s="5">
        <v>-28802.964824495499</v>
      </c>
      <c r="J845" s="5">
        <v>3779.2167412105</v>
      </c>
      <c r="K845" s="5">
        <v>3939.4468526062301</v>
      </c>
      <c r="L845" s="5">
        <v>3807.92</v>
      </c>
      <c r="M845" s="55" t="s">
        <v>4289</v>
      </c>
      <c r="N845" s="62" t="s">
        <v>4333</v>
      </c>
    </row>
    <row r="846" spans="1:14" ht="18.75" customHeight="1" x14ac:dyDescent="0.25">
      <c r="A846" s="4" t="str">
        <f t="shared" si="12"/>
        <v>216706M111</v>
      </c>
      <c r="B846" s="4">
        <v>2167</v>
      </c>
      <c r="C846" s="4" t="s">
        <v>1630</v>
      </c>
      <c r="D846" s="4" t="s">
        <v>1631</v>
      </c>
      <c r="E846" s="5">
        <v>1334.89</v>
      </c>
      <c r="F846" s="5">
        <v>2192871.6277999999</v>
      </c>
      <c r="G846" s="5">
        <v>2410692.7517279801</v>
      </c>
      <c r="H846" s="6">
        <v>-9.0356236302551199E-2</v>
      </c>
      <c r="I846" s="5">
        <v>-217821.12392798101</v>
      </c>
      <c r="J846" s="5">
        <v>1642.73582677224</v>
      </c>
      <c r="K846" s="5">
        <v>1805.91116251375</v>
      </c>
      <c r="L846" s="5">
        <v>1611.62</v>
      </c>
      <c r="M846" s="55" t="s">
        <v>4291</v>
      </c>
      <c r="N846" s="60" t="s">
        <v>4286</v>
      </c>
    </row>
    <row r="847" spans="1:14" ht="18.75" customHeight="1" x14ac:dyDescent="0.25">
      <c r="A847" s="4" t="str">
        <f t="shared" ref="A847:A910" si="13">CONCATENATE(B847,C847)</f>
        <v>216806M112</v>
      </c>
      <c r="B847" s="4">
        <v>2168</v>
      </c>
      <c r="C847" s="4" t="s">
        <v>1632</v>
      </c>
      <c r="D847" s="4" t="s">
        <v>1633</v>
      </c>
      <c r="E847" s="5">
        <v>1680.84</v>
      </c>
      <c r="F847" s="5">
        <v>5168556.0776000004</v>
      </c>
      <c r="G847" s="5">
        <v>5685024.9154630397</v>
      </c>
      <c r="H847" s="6">
        <v>-9.0847242631824601E-2</v>
      </c>
      <c r="I847" s="5">
        <v>-516468.83786303899</v>
      </c>
      <c r="J847" s="5">
        <v>3074.98398277052</v>
      </c>
      <c r="K847" s="5">
        <v>3382.2522759233698</v>
      </c>
      <c r="L847" s="5">
        <v>3043.41</v>
      </c>
      <c r="M847" s="55" t="s">
        <v>4291</v>
      </c>
      <c r="N847" s="60" t="s">
        <v>4286</v>
      </c>
    </row>
    <row r="848" spans="1:14" ht="18.75" customHeight="1" x14ac:dyDescent="0.25">
      <c r="A848" s="4" t="str">
        <f t="shared" si="13"/>
        <v>216906M113</v>
      </c>
      <c r="B848" s="4">
        <v>2169</v>
      </c>
      <c r="C848" s="4" t="s">
        <v>1634</v>
      </c>
      <c r="D848" s="4" t="s">
        <v>1635</v>
      </c>
      <c r="E848" s="5">
        <v>880.92</v>
      </c>
      <c r="F848" s="5">
        <v>3811437.9216</v>
      </c>
      <c r="G848" s="5">
        <v>4838113.79274379</v>
      </c>
      <c r="H848" s="6">
        <v>-0.212205813076079</v>
      </c>
      <c r="I848" s="5">
        <v>-1026675.87114379</v>
      </c>
      <c r="J848" s="5">
        <v>4326.6561340416802</v>
      </c>
      <c r="K848" s="5">
        <v>5492.1148262541301</v>
      </c>
      <c r="L848" s="5">
        <v>4223.9799999999996</v>
      </c>
      <c r="M848" s="55" t="s">
        <v>4285</v>
      </c>
      <c r="N848" s="60" t="s">
        <v>4286</v>
      </c>
    </row>
    <row r="849" spans="1:14" ht="18.75" customHeight="1" x14ac:dyDescent="0.25">
      <c r="A849" s="4" t="str">
        <f t="shared" si="13"/>
        <v>217106M11T</v>
      </c>
      <c r="B849" s="4">
        <v>2171</v>
      </c>
      <c r="C849" s="4" t="s">
        <v>1636</v>
      </c>
      <c r="D849" s="4" t="s">
        <v>1637</v>
      </c>
      <c r="E849" s="5">
        <v>1217.6099999999999</v>
      </c>
      <c r="F849" s="5">
        <v>860606.74800000002</v>
      </c>
      <c r="G849" s="5">
        <v>932547.52787365997</v>
      </c>
      <c r="H849" s="6">
        <v>-7.7144357497462193E-2</v>
      </c>
      <c r="I849" s="5">
        <v>-71940.779873660198</v>
      </c>
      <c r="J849" s="5">
        <v>706.8</v>
      </c>
      <c r="K849" s="5">
        <v>765.88359809270605</v>
      </c>
      <c r="L849" s="5">
        <v>706.8</v>
      </c>
      <c r="M849" s="55" t="s">
        <v>4291</v>
      </c>
      <c r="N849" s="60" t="s">
        <v>4286</v>
      </c>
    </row>
    <row r="850" spans="1:14" ht="18.75" customHeight="1" x14ac:dyDescent="0.25">
      <c r="A850" s="4" t="str">
        <f t="shared" si="13"/>
        <v>217206M121</v>
      </c>
      <c r="B850" s="4">
        <v>2172</v>
      </c>
      <c r="C850" s="4" t="s">
        <v>1638</v>
      </c>
      <c r="D850" s="4" t="s">
        <v>1639</v>
      </c>
      <c r="E850" s="5">
        <v>14632.27</v>
      </c>
      <c r="F850" s="5">
        <v>17219156.774799999</v>
      </c>
      <c r="G850" s="5">
        <v>20334016.262300301</v>
      </c>
      <c r="H850" s="6">
        <v>-0.15318466589777099</v>
      </c>
      <c r="I850" s="5">
        <v>-3114859.4875003202</v>
      </c>
      <c r="J850" s="5">
        <v>1176.79326412101</v>
      </c>
      <c r="K850" s="5">
        <v>1389.66929002132</v>
      </c>
      <c r="L850" s="5">
        <v>1142.44</v>
      </c>
      <c r="M850" s="55" t="s">
        <v>4291</v>
      </c>
      <c r="N850" s="60" t="s">
        <v>4286</v>
      </c>
    </row>
    <row r="851" spans="1:14" ht="18.75" customHeight="1" x14ac:dyDescent="0.25">
      <c r="A851" s="4" t="str">
        <f t="shared" si="13"/>
        <v>217306M122</v>
      </c>
      <c r="B851" s="4">
        <v>2173</v>
      </c>
      <c r="C851" s="4" t="s">
        <v>1640</v>
      </c>
      <c r="D851" s="4" t="s">
        <v>1641</v>
      </c>
      <c r="E851" s="5">
        <v>5144.3999999999996</v>
      </c>
      <c r="F851" s="5">
        <v>10768396.872400001</v>
      </c>
      <c r="G851" s="5">
        <v>11103772.2289833</v>
      </c>
      <c r="H851" s="6">
        <v>-3.0203731638862599E-2</v>
      </c>
      <c r="I851" s="5">
        <v>-335375.356583266</v>
      </c>
      <c r="J851" s="5">
        <v>2093.22697931732</v>
      </c>
      <c r="K851" s="5">
        <v>2158.4192965133502</v>
      </c>
      <c r="L851" s="5">
        <v>2049.2600000000002</v>
      </c>
      <c r="M851" s="55" t="s">
        <v>4291</v>
      </c>
      <c r="N851" s="60" t="s">
        <v>4286</v>
      </c>
    </row>
    <row r="852" spans="1:14" ht="18.75" customHeight="1" x14ac:dyDescent="0.25">
      <c r="A852" s="4" t="str">
        <f t="shared" si="13"/>
        <v>217406M123</v>
      </c>
      <c r="B852" s="4">
        <v>2174</v>
      </c>
      <c r="C852" s="4" t="s">
        <v>1642</v>
      </c>
      <c r="D852" s="4" t="s">
        <v>1643</v>
      </c>
      <c r="E852" s="5">
        <v>4099.3</v>
      </c>
      <c r="F852" s="5">
        <v>13123242.1689</v>
      </c>
      <c r="G852" s="5">
        <v>13437649.9490989</v>
      </c>
      <c r="H852" s="6">
        <v>-2.3397527200804701E-2</v>
      </c>
      <c r="I852" s="5">
        <v>-314407.78019893402</v>
      </c>
      <c r="J852" s="5">
        <v>3201.3373426926501</v>
      </c>
      <c r="K852" s="5">
        <v>3278.0352618981101</v>
      </c>
      <c r="L852" s="5">
        <v>3113.1</v>
      </c>
      <c r="M852" s="55" t="s">
        <v>4291</v>
      </c>
      <c r="N852" s="60" t="s">
        <v>4286</v>
      </c>
    </row>
    <row r="853" spans="1:14" ht="18.75" customHeight="1" x14ac:dyDescent="0.25">
      <c r="A853" s="4" t="str">
        <f t="shared" si="13"/>
        <v>217506M124</v>
      </c>
      <c r="B853" s="4">
        <v>2175</v>
      </c>
      <c r="C853" s="4" t="s">
        <v>1644</v>
      </c>
      <c r="D853" s="4" t="s">
        <v>1645</v>
      </c>
      <c r="E853" s="5">
        <v>232.06</v>
      </c>
      <c r="F853" s="5">
        <v>1128737.3011</v>
      </c>
      <c r="G853" s="5">
        <v>1181413.5192764699</v>
      </c>
      <c r="H853" s="6">
        <v>-4.4587451655984101E-2</v>
      </c>
      <c r="I853" s="5">
        <v>-52676.218176465503</v>
      </c>
      <c r="J853" s="5">
        <v>4863.9890592950096</v>
      </c>
      <c r="K853" s="5">
        <v>5090.9830185144601</v>
      </c>
      <c r="L853" s="5">
        <v>4702.97</v>
      </c>
      <c r="M853" s="55" t="s">
        <v>4285</v>
      </c>
      <c r="N853" s="60" t="s">
        <v>4286</v>
      </c>
    </row>
    <row r="854" spans="1:14" ht="18.75" customHeight="1" x14ac:dyDescent="0.25">
      <c r="A854" s="4" t="str">
        <f t="shared" si="13"/>
        <v>217606M131</v>
      </c>
      <c r="B854" s="4">
        <v>2176</v>
      </c>
      <c r="C854" s="4" t="s">
        <v>1646</v>
      </c>
      <c r="D854" s="4" t="s">
        <v>1647</v>
      </c>
      <c r="E854" s="5">
        <v>1420.9</v>
      </c>
      <c r="F854" s="5">
        <v>3090849.8684</v>
      </c>
      <c r="G854" s="5">
        <v>2679759.9106063801</v>
      </c>
      <c r="H854" s="6">
        <v>0.15340551822069601</v>
      </c>
      <c r="I854" s="5">
        <v>411089.95779361902</v>
      </c>
      <c r="J854" s="5">
        <v>2175.2761407558601</v>
      </c>
      <c r="K854" s="5">
        <v>1885.9595401551001</v>
      </c>
      <c r="L854" s="5">
        <v>2126.42</v>
      </c>
      <c r="M854" s="55" t="s">
        <v>4291</v>
      </c>
      <c r="N854" s="60" t="s">
        <v>4286</v>
      </c>
    </row>
    <row r="855" spans="1:14" ht="18.75" customHeight="1" x14ac:dyDescent="0.25">
      <c r="A855" s="4" t="str">
        <f t="shared" si="13"/>
        <v>217706M132</v>
      </c>
      <c r="B855" s="4">
        <v>2177</v>
      </c>
      <c r="C855" s="4" t="s">
        <v>1648</v>
      </c>
      <c r="D855" s="4" t="s">
        <v>1649</v>
      </c>
      <c r="E855" s="5">
        <v>1449.45</v>
      </c>
      <c r="F855" s="5">
        <v>7113909.1248000003</v>
      </c>
      <c r="G855" s="5">
        <v>5778160.5268252902</v>
      </c>
      <c r="H855" s="6">
        <v>0.23117194335004301</v>
      </c>
      <c r="I855" s="5">
        <v>1335748.5979747099</v>
      </c>
      <c r="J855" s="5">
        <v>4908.00588140329</v>
      </c>
      <c r="K855" s="5">
        <v>3986.4503962366998</v>
      </c>
      <c r="L855" s="5">
        <v>4851.2</v>
      </c>
      <c r="M855" s="55" t="s">
        <v>4291</v>
      </c>
      <c r="N855" s="60" t="s">
        <v>4286</v>
      </c>
    </row>
    <row r="856" spans="1:14" ht="18.75" customHeight="1" x14ac:dyDescent="0.25">
      <c r="A856" s="4" t="str">
        <f t="shared" si="13"/>
        <v>217806M133</v>
      </c>
      <c r="B856" s="4">
        <v>2178</v>
      </c>
      <c r="C856" s="4" t="s">
        <v>1650</v>
      </c>
      <c r="D856" s="4" t="s">
        <v>1651</v>
      </c>
      <c r="E856" s="5">
        <v>2953.17</v>
      </c>
      <c r="F856" s="5">
        <v>18963540.8028</v>
      </c>
      <c r="G856" s="5">
        <v>18668338.2117</v>
      </c>
      <c r="H856" s="6">
        <v>1.5813008514866202E-2</v>
      </c>
      <c r="I856" s="5">
        <v>295202.59110001498</v>
      </c>
      <c r="J856" s="5">
        <v>6421.4186121354296</v>
      </c>
      <c r="K856" s="5">
        <v>6321.4573531831802</v>
      </c>
      <c r="L856" s="5">
        <v>6336.26</v>
      </c>
      <c r="M856" s="55" t="s">
        <v>4291</v>
      </c>
      <c r="N856" s="60" t="s">
        <v>4286</v>
      </c>
    </row>
    <row r="857" spans="1:14" ht="18.75" customHeight="1" x14ac:dyDescent="0.25">
      <c r="A857" s="4" t="str">
        <f t="shared" si="13"/>
        <v>217906M134</v>
      </c>
      <c r="B857" s="4">
        <v>2179</v>
      </c>
      <c r="C857" s="4" t="s">
        <v>1652</v>
      </c>
      <c r="D857" s="4" t="s">
        <v>1653</v>
      </c>
      <c r="E857" s="5">
        <v>936.95</v>
      </c>
      <c r="F857" s="5">
        <v>8826699.1670999993</v>
      </c>
      <c r="G857" s="5">
        <v>8918108.7941361703</v>
      </c>
      <c r="H857" s="6">
        <v>-1.02498892025487E-2</v>
      </c>
      <c r="I857" s="5">
        <v>-91409.627036171005</v>
      </c>
      <c r="J857" s="5">
        <v>9420.6725728160509</v>
      </c>
      <c r="K857" s="5">
        <v>9518.2334106795206</v>
      </c>
      <c r="L857" s="5">
        <v>9292.81</v>
      </c>
      <c r="M857" s="55" t="s">
        <v>4291</v>
      </c>
      <c r="N857" s="60" t="s">
        <v>4286</v>
      </c>
    </row>
    <row r="858" spans="1:14" ht="18.75" customHeight="1" x14ac:dyDescent="0.25">
      <c r="A858" s="4" t="str">
        <f t="shared" si="13"/>
        <v>218006M13T</v>
      </c>
      <c r="B858" s="4">
        <v>2180</v>
      </c>
      <c r="C858" s="4" t="s">
        <v>1654</v>
      </c>
      <c r="D858" s="4" t="s">
        <v>1655</v>
      </c>
      <c r="E858" s="5">
        <v>1154.22</v>
      </c>
      <c r="F858" s="5">
        <v>836532.48719999997</v>
      </c>
      <c r="G858" s="5">
        <v>878084.22197587602</v>
      </c>
      <c r="H858" s="6">
        <v>-4.7320898993465102E-2</v>
      </c>
      <c r="I858" s="5">
        <v>-41551.734775875797</v>
      </c>
      <c r="J858" s="5">
        <v>724.76</v>
      </c>
      <c r="K858" s="5">
        <v>760.75983952442004</v>
      </c>
      <c r="L858" s="5">
        <v>724.76</v>
      </c>
      <c r="M858" s="55" t="s">
        <v>4291</v>
      </c>
      <c r="N858" s="60" t="s">
        <v>4286</v>
      </c>
    </row>
    <row r="859" spans="1:14" ht="18.75" customHeight="1" x14ac:dyDescent="0.25">
      <c r="A859" s="4" t="str">
        <f t="shared" si="13"/>
        <v>218106M141</v>
      </c>
      <c r="B859" s="4">
        <v>2181</v>
      </c>
      <c r="C859" s="4" t="s">
        <v>1656</v>
      </c>
      <c r="D859" s="4" t="s">
        <v>1657</v>
      </c>
      <c r="E859" s="5">
        <v>2004.08</v>
      </c>
      <c r="F859" s="5">
        <v>2114420.9564</v>
      </c>
      <c r="G859" s="5">
        <v>2313424.6878546402</v>
      </c>
      <c r="H859" s="6">
        <v>-8.60212707590612E-2</v>
      </c>
      <c r="I859" s="5">
        <v>-199003.73145464101</v>
      </c>
      <c r="J859" s="5">
        <v>1055.05815955451</v>
      </c>
      <c r="K859" s="5">
        <v>1154.3574547196899</v>
      </c>
      <c r="L859" s="5">
        <v>1045.03</v>
      </c>
      <c r="M859" s="55" t="s">
        <v>4291</v>
      </c>
      <c r="N859" s="60" t="s">
        <v>4286</v>
      </c>
    </row>
    <row r="860" spans="1:14" ht="18.75" customHeight="1" x14ac:dyDescent="0.25">
      <c r="A860" s="4" t="str">
        <f t="shared" si="13"/>
        <v>218606M16Z</v>
      </c>
      <c r="B860" s="4">
        <v>2186</v>
      </c>
      <c r="C860" s="4" t="s">
        <v>1658</v>
      </c>
      <c r="D860" s="4" t="s">
        <v>1659</v>
      </c>
      <c r="E860" s="5">
        <v>19373.39</v>
      </c>
      <c r="F860" s="5">
        <v>16282560.477700001</v>
      </c>
      <c r="G860" s="5">
        <v>15491947.9258187</v>
      </c>
      <c r="H860" s="6">
        <v>5.1033772877824103E-2</v>
      </c>
      <c r="I860" s="5">
        <v>790612.55188130995</v>
      </c>
      <c r="J860" s="5">
        <v>840.460057723506</v>
      </c>
      <c r="K860" s="5">
        <v>799.65085748125102</v>
      </c>
      <c r="L860" s="5">
        <v>807.38</v>
      </c>
      <c r="M860" s="55" t="s">
        <v>4291</v>
      </c>
      <c r="N860" s="60" t="s">
        <v>4290</v>
      </c>
    </row>
    <row r="861" spans="1:14" ht="18.75" customHeight="1" x14ac:dyDescent="0.25">
      <c r="A861" s="4" t="str">
        <f t="shared" si="13"/>
        <v>218706M17T</v>
      </c>
      <c r="B861" s="4">
        <v>2187</v>
      </c>
      <c r="C861" s="4" t="s">
        <v>1660</v>
      </c>
      <c r="D861" s="4" t="s">
        <v>1661</v>
      </c>
      <c r="E861" s="5">
        <v>750.43</v>
      </c>
      <c r="F861" s="5">
        <v>348687.29950000002</v>
      </c>
      <c r="G861" s="5">
        <v>402440.50469883299</v>
      </c>
      <c r="H861" s="6">
        <v>-0.13356807918492</v>
      </c>
      <c r="I861" s="5">
        <v>-53753.205198832999</v>
      </c>
      <c r="J861" s="5">
        <v>464.65</v>
      </c>
      <c r="K861" s="5">
        <v>536.27987247156</v>
      </c>
      <c r="L861" s="5">
        <v>464.65</v>
      </c>
      <c r="M861" s="55" t="s">
        <v>4291</v>
      </c>
      <c r="N861" s="60" t="s">
        <v>4286</v>
      </c>
    </row>
    <row r="862" spans="1:14" ht="18.75" customHeight="1" x14ac:dyDescent="0.25">
      <c r="A862" s="4" t="str">
        <f t="shared" si="13"/>
        <v>218806M17Z</v>
      </c>
      <c r="B862" s="4">
        <v>2188</v>
      </c>
      <c r="C862" s="4" t="s">
        <v>1662</v>
      </c>
      <c r="D862" s="4" t="s">
        <v>1663</v>
      </c>
      <c r="E862" s="5">
        <v>5071.33</v>
      </c>
      <c r="F862" s="5">
        <v>11009439.6778</v>
      </c>
      <c r="G862" s="5">
        <v>10834874.5724706</v>
      </c>
      <c r="H862" s="6">
        <v>1.6111409888671699E-2</v>
      </c>
      <c r="I862" s="5">
        <v>174565.10532942001</v>
      </c>
      <c r="J862" s="5">
        <v>2170.9176247256601</v>
      </c>
      <c r="K862" s="5">
        <v>2136.4956673043498</v>
      </c>
      <c r="L862" s="5">
        <v>1934.86</v>
      </c>
      <c r="M862" s="55" t="s">
        <v>4291</v>
      </c>
      <c r="N862" s="60" t="s">
        <v>4286</v>
      </c>
    </row>
    <row r="863" spans="1:14" ht="18.75" customHeight="1" x14ac:dyDescent="0.25">
      <c r="A863" s="4" t="str">
        <f t="shared" si="13"/>
        <v>218906M18Z</v>
      </c>
      <c r="B863" s="4">
        <v>2189</v>
      </c>
      <c r="C863" s="4" t="s">
        <v>1664</v>
      </c>
      <c r="D863" s="4" t="s">
        <v>1665</v>
      </c>
      <c r="E863" s="5">
        <v>22459.14</v>
      </c>
      <c r="F863" s="5">
        <v>46858464.680799998</v>
      </c>
      <c r="G863" s="5">
        <v>47318212.892476402</v>
      </c>
      <c r="H863" s="6">
        <v>-9.7160941542970801E-3</v>
      </c>
      <c r="I863" s="5">
        <v>-459748.21167637402</v>
      </c>
      <c r="J863" s="5">
        <v>2086.3873096120301</v>
      </c>
      <c r="K863" s="5">
        <v>2106.8577377618399</v>
      </c>
      <c r="L863" s="5">
        <v>1914.92</v>
      </c>
      <c r="M863" s="55" t="s">
        <v>4291</v>
      </c>
      <c r="N863" s="60" t="s">
        <v>4286</v>
      </c>
    </row>
    <row r="864" spans="1:14" ht="18.75" customHeight="1" x14ac:dyDescent="0.25">
      <c r="A864" s="4" t="str">
        <f t="shared" si="13"/>
        <v>219006M191</v>
      </c>
      <c r="B864" s="4">
        <v>2190</v>
      </c>
      <c r="C864" s="4" t="s">
        <v>1666</v>
      </c>
      <c r="D864" s="4" t="s">
        <v>1667</v>
      </c>
      <c r="E864" s="5">
        <v>4459.8900000000003</v>
      </c>
      <c r="F864" s="5">
        <v>7775036.1078000003</v>
      </c>
      <c r="G864" s="5">
        <v>8810305.2274163105</v>
      </c>
      <c r="H864" s="6">
        <v>-0.11750661218804399</v>
      </c>
      <c r="I864" s="5">
        <v>-1035269.11961631</v>
      </c>
      <c r="J864" s="5">
        <v>1743.3246353161201</v>
      </c>
      <c r="K864" s="5">
        <v>1975.4534814572401</v>
      </c>
      <c r="L864" s="5">
        <v>1712.78</v>
      </c>
      <c r="M864" s="55" t="s">
        <v>4291</v>
      </c>
      <c r="N864" s="60" t="s">
        <v>4286</v>
      </c>
    </row>
    <row r="865" spans="1:14" ht="18.75" customHeight="1" x14ac:dyDescent="0.25">
      <c r="A865" s="4" t="str">
        <f t="shared" si="13"/>
        <v>219106M192</v>
      </c>
      <c r="B865" s="4">
        <v>2191</v>
      </c>
      <c r="C865" s="4" t="s">
        <v>1668</v>
      </c>
      <c r="D865" s="4" t="s">
        <v>1669</v>
      </c>
      <c r="E865" s="5">
        <v>3340.26</v>
      </c>
      <c r="F865" s="5">
        <v>12405799.012599999</v>
      </c>
      <c r="G865" s="5">
        <v>10766181.3051008</v>
      </c>
      <c r="H865" s="6">
        <v>0.15229333976777301</v>
      </c>
      <c r="I865" s="5">
        <v>1639617.70749917</v>
      </c>
      <c r="J865" s="5">
        <v>3714.0219661343699</v>
      </c>
      <c r="K865" s="5">
        <v>3223.1566719658999</v>
      </c>
      <c r="L865" s="5">
        <v>3658.59</v>
      </c>
      <c r="M865" s="55" t="s">
        <v>4291</v>
      </c>
      <c r="N865" s="60" t="s">
        <v>4287</v>
      </c>
    </row>
    <row r="866" spans="1:14" ht="18.75" customHeight="1" x14ac:dyDescent="0.25">
      <c r="A866" s="4" t="str">
        <f t="shared" si="13"/>
        <v>219206M193</v>
      </c>
      <c r="B866" s="4">
        <v>2192</v>
      </c>
      <c r="C866" s="4" t="s">
        <v>1670</v>
      </c>
      <c r="D866" s="4" t="s">
        <v>1671</v>
      </c>
      <c r="E866" s="5">
        <v>2454.09</v>
      </c>
      <c r="F866" s="5">
        <v>12835337.9625</v>
      </c>
      <c r="G866" s="5">
        <v>11967790.727614</v>
      </c>
      <c r="H866" s="6">
        <v>7.2490174221067294E-2</v>
      </c>
      <c r="I866" s="5">
        <v>867547.23488601099</v>
      </c>
      <c r="J866" s="5">
        <v>5230.1822518733998</v>
      </c>
      <c r="K866" s="5">
        <v>4876.6714862185099</v>
      </c>
      <c r="L866" s="5">
        <v>5129.04</v>
      </c>
      <c r="M866" s="55" t="s">
        <v>4291</v>
      </c>
      <c r="N866" s="60" t="s">
        <v>4286</v>
      </c>
    </row>
    <row r="867" spans="1:14" ht="18.75" customHeight="1" x14ac:dyDescent="0.25">
      <c r="A867" s="4" t="str">
        <f t="shared" si="13"/>
        <v>219306M194</v>
      </c>
      <c r="B867" s="4">
        <v>2193</v>
      </c>
      <c r="C867" s="4" t="s">
        <v>1672</v>
      </c>
      <c r="D867" s="4" t="s">
        <v>1673</v>
      </c>
      <c r="E867" s="5">
        <v>2504</v>
      </c>
      <c r="F867" s="5">
        <v>19253467.501899999</v>
      </c>
      <c r="G867" s="5">
        <v>18190559.182514999</v>
      </c>
      <c r="H867" s="6">
        <v>5.8431866152125499E-2</v>
      </c>
      <c r="I867" s="5">
        <v>1062908.3193850301</v>
      </c>
      <c r="J867" s="5">
        <v>7689.0844656150102</v>
      </c>
      <c r="K867" s="5">
        <v>7264.6003125059797</v>
      </c>
      <c r="L867" s="5">
        <v>7362.53</v>
      </c>
      <c r="M867" s="55" t="s">
        <v>4291</v>
      </c>
      <c r="N867" s="60" t="s">
        <v>4286</v>
      </c>
    </row>
    <row r="868" spans="1:14" ht="18.75" customHeight="1" x14ac:dyDescent="0.25">
      <c r="A868" s="4" t="str">
        <f t="shared" si="13"/>
        <v>219406M201</v>
      </c>
      <c r="B868" s="4">
        <v>2194</v>
      </c>
      <c r="C868" s="4" t="s">
        <v>1674</v>
      </c>
      <c r="D868" s="4" t="s">
        <v>1675</v>
      </c>
      <c r="E868" s="5">
        <v>6989.28</v>
      </c>
      <c r="F868" s="5">
        <v>8921769</v>
      </c>
      <c r="G868" s="5">
        <v>10452319.8481394</v>
      </c>
      <c r="H868" s="6">
        <v>-0.14643168888597199</v>
      </c>
      <c r="I868" s="5">
        <v>-1530550.8481394199</v>
      </c>
      <c r="J868" s="5">
        <v>1276.49328686217</v>
      </c>
      <c r="K868" s="5">
        <v>1495.4787686484799</v>
      </c>
      <c r="L868" s="5">
        <v>1265.69</v>
      </c>
      <c r="M868" s="55" t="s">
        <v>4289</v>
      </c>
      <c r="N868" s="60" t="s">
        <v>4286</v>
      </c>
    </row>
    <row r="869" spans="1:14" ht="18.75" customHeight="1" x14ac:dyDescent="0.25">
      <c r="A869" s="4" t="str">
        <f t="shared" si="13"/>
        <v>219506M202</v>
      </c>
      <c r="B869" s="4">
        <v>2195</v>
      </c>
      <c r="C869" s="4" t="s">
        <v>1676</v>
      </c>
      <c r="D869" s="4" t="s">
        <v>1677</v>
      </c>
      <c r="E869" s="5">
        <v>1086.21</v>
      </c>
      <c r="F869" s="5">
        <v>3077911.1409999998</v>
      </c>
      <c r="G869" s="5">
        <v>2914974.1067642602</v>
      </c>
      <c r="H869" s="6">
        <v>5.58965631487571E-2</v>
      </c>
      <c r="I869" s="5">
        <v>162937.03423574101</v>
      </c>
      <c r="J869" s="5">
        <v>2833.6243829462101</v>
      </c>
      <c r="K869" s="5">
        <v>2683.61928795008</v>
      </c>
      <c r="L869" s="5">
        <v>2786.82</v>
      </c>
      <c r="M869" s="55" t="s">
        <v>4291</v>
      </c>
      <c r="N869" s="60" t="s">
        <v>4290</v>
      </c>
    </row>
    <row r="870" spans="1:14" ht="18.75" customHeight="1" x14ac:dyDescent="0.25">
      <c r="A870" s="4" t="str">
        <f t="shared" si="13"/>
        <v>219606M203</v>
      </c>
      <c r="B870" s="4">
        <v>2196</v>
      </c>
      <c r="C870" s="4" t="s">
        <v>1678</v>
      </c>
      <c r="D870" s="4" t="s">
        <v>1679</v>
      </c>
      <c r="E870" s="5">
        <v>465.44</v>
      </c>
      <c r="F870" s="5">
        <v>1976656.4643000001</v>
      </c>
      <c r="G870" s="5">
        <v>2024192.0621205601</v>
      </c>
      <c r="H870" s="6">
        <v>-2.3483738875431301E-2</v>
      </c>
      <c r="I870" s="5">
        <v>-47535.597820559997</v>
      </c>
      <c r="J870" s="5">
        <v>4246.8555867566201</v>
      </c>
      <c r="K870" s="5">
        <v>4348.9860392758701</v>
      </c>
      <c r="L870" s="5">
        <v>4202.5600000000004</v>
      </c>
      <c r="M870" s="55" t="s">
        <v>4285</v>
      </c>
      <c r="N870" s="60" t="s">
        <v>4286</v>
      </c>
    </row>
    <row r="871" spans="1:14" ht="18.75" customHeight="1" x14ac:dyDescent="0.25">
      <c r="A871" s="4" t="str">
        <f t="shared" si="13"/>
        <v>219706M204</v>
      </c>
      <c r="B871" s="4">
        <v>2197</v>
      </c>
      <c r="C871" s="4" t="s">
        <v>1680</v>
      </c>
      <c r="D871" s="4" t="s">
        <v>1681</v>
      </c>
      <c r="E871" s="5">
        <v>222.35</v>
      </c>
      <c r="F871" s="5">
        <v>1470898.2847</v>
      </c>
      <c r="G871" s="5">
        <v>1548660.5826912201</v>
      </c>
      <c r="H871" s="6">
        <v>-5.0212615249806601E-2</v>
      </c>
      <c r="I871" s="5">
        <v>-77762.297991215295</v>
      </c>
      <c r="J871" s="5">
        <v>6615.2385190015702</v>
      </c>
      <c r="K871" s="5">
        <v>6964.9677656452204</v>
      </c>
      <c r="L871" s="5">
        <v>6472.51</v>
      </c>
      <c r="M871" s="55" t="s">
        <v>4288</v>
      </c>
      <c r="N871" s="62" t="s">
        <v>4334</v>
      </c>
    </row>
    <row r="872" spans="1:14" ht="18.75" customHeight="1" x14ac:dyDescent="0.25">
      <c r="A872" s="4" t="str">
        <f t="shared" si="13"/>
        <v>219806M20T</v>
      </c>
      <c r="B872" s="4">
        <v>2198</v>
      </c>
      <c r="C872" s="4" t="s">
        <v>1682</v>
      </c>
      <c r="D872" s="4" t="s">
        <v>1683</v>
      </c>
      <c r="E872" s="5">
        <v>1476.69</v>
      </c>
      <c r="F872" s="5">
        <v>1029725.4708</v>
      </c>
      <c r="G872" s="5">
        <v>1247927.30119121</v>
      </c>
      <c r="H872" s="6">
        <v>-0.174851395736694</v>
      </c>
      <c r="I872" s="5">
        <v>-218201.83039120899</v>
      </c>
      <c r="J872" s="5">
        <v>697.32</v>
      </c>
      <c r="K872" s="5">
        <v>845.08414168932495</v>
      </c>
      <c r="L872" s="5">
        <v>697.32</v>
      </c>
      <c r="M872" s="55" t="s">
        <v>4289</v>
      </c>
      <c r="N872" s="60" t="s">
        <v>4290</v>
      </c>
    </row>
    <row r="873" spans="1:14" ht="18.75" customHeight="1" x14ac:dyDescent="0.25">
      <c r="A873" s="4" t="str">
        <f t="shared" si="13"/>
        <v>219906M04T</v>
      </c>
      <c r="B873" s="4">
        <v>2199</v>
      </c>
      <c r="C873" s="4" t="s">
        <v>1684</v>
      </c>
      <c r="D873" s="4" t="s">
        <v>1685</v>
      </c>
      <c r="E873" s="5">
        <v>12769.31</v>
      </c>
      <c r="F873" s="5">
        <v>9362202.7058000006</v>
      </c>
      <c r="G873" s="5">
        <v>10146531.293413701</v>
      </c>
      <c r="H873" s="6">
        <v>-7.7300169381318104E-2</v>
      </c>
      <c r="I873" s="5">
        <v>-784328.58761372603</v>
      </c>
      <c r="J873" s="5">
        <v>733.18</v>
      </c>
      <c r="K873" s="5">
        <v>794.60294200812098</v>
      </c>
      <c r="L873" s="5">
        <v>733.18</v>
      </c>
      <c r="M873" s="55" t="s">
        <v>4291</v>
      </c>
      <c r="N873" s="60" t="s">
        <v>4286</v>
      </c>
    </row>
    <row r="874" spans="1:14" ht="18.75" customHeight="1" x14ac:dyDescent="0.25">
      <c r="A874" s="4" t="str">
        <f t="shared" si="13"/>
        <v>220006M12T</v>
      </c>
      <c r="B874" s="4">
        <v>2200</v>
      </c>
      <c r="C874" s="4" t="s">
        <v>1686</v>
      </c>
      <c r="D874" s="4" t="s">
        <v>1687</v>
      </c>
      <c r="E874" s="5">
        <v>57936.53</v>
      </c>
      <c r="F874" s="5">
        <v>32504710.791200001</v>
      </c>
      <c r="G874" s="5">
        <v>37506684.378543504</v>
      </c>
      <c r="H874" s="6">
        <v>-0.13336219050610101</v>
      </c>
      <c r="I874" s="5">
        <v>-5001973.5873435102</v>
      </c>
      <c r="J874" s="5">
        <v>561.04</v>
      </c>
      <c r="K874" s="5">
        <v>647.37540164285804</v>
      </c>
      <c r="L874" s="5">
        <v>561.04</v>
      </c>
      <c r="M874" s="55" t="s">
        <v>4291</v>
      </c>
      <c r="N874" s="60" t="s">
        <v>4286</v>
      </c>
    </row>
    <row r="875" spans="1:14" ht="18.75" customHeight="1" x14ac:dyDescent="0.25">
      <c r="A875" s="4" t="str">
        <f t="shared" si="13"/>
        <v>220106M18T</v>
      </c>
      <c r="B875" s="4">
        <v>2201</v>
      </c>
      <c r="C875" s="4" t="s">
        <v>1688</v>
      </c>
      <c r="D875" s="4" t="s">
        <v>1689</v>
      </c>
      <c r="E875" s="5">
        <v>31511.49</v>
      </c>
      <c r="F875" s="5">
        <v>17616183.369600002</v>
      </c>
      <c r="G875" s="5">
        <v>19836187.796704199</v>
      </c>
      <c r="H875" s="6">
        <v>-0.111916888963568</v>
      </c>
      <c r="I875" s="5">
        <v>-2220004.42710423</v>
      </c>
      <c r="J875" s="5">
        <v>559.04</v>
      </c>
      <c r="K875" s="5">
        <v>629.49063331198397</v>
      </c>
      <c r="L875" s="5">
        <v>559.04</v>
      </c>
      <c r="M875" s="55" t="s">
        <v>4291</v>
      </c>
      <c r="N875" s="60" t="s">
        <v>4286</v>
      </c>
    </row>
    <row r="876" spans="1:14" ht="18.75" customHeight="1" x14ac:dyDescent="0.25">
      <c r="A876" s="4" t="str">
        <f t="shared" si="13"/>
        <v>220206M211</v>
      </c>
      <c r="B876" s="4">
        <v>2202</v>
      </c>
      <c r="C876" s="4" t="s">
        <v>1690</v>
      </c>
      <c r="D876" s="4" t="s">
        <v>1691</v>
      </c>
      <c r="E876" s="5">
        <v>1216.72</v>
      </c>
      <c r="F876" s="5">
        <v>1415079.4034</v>
      </c>
      <c r="G876" s="5">
        <v>1292301.0090274799</v>
      </c>
      <c r="H876" s="6">
        <v>9.5007582223371606E-2</v>
      </c>
      <c r="I876" s="5">
        <v>122778.394372524</v>
      </c>
      <c r="J876" s="5">
        <v>1163.02797965021</v>
      </c>
      <c r="K876" s="5">
        <v>1062.1186542733501</v>
      </c>
      <c r="L876" s="5">
        <v>1135.3399999999999</v>
      </c>
      <c r="M876" s="55" t="s">
        <v>4291</v>
      </c>
      <c r="N876" s="60" t="s">
        <v>4286</v>
      </c>
    </row>
    <row r="877" spans="1:14" ht="18.75" customHeight="1" x14ac:dyDescent="0.25">
      <c r="A877" s="4" t="str">
        <f t="shared" si="13"/>
        <v>231907C061</v>
      </c>
      <c r="B877" s="4">
        <v>2319</v>
      </c>
      <c r="C877" s="4" t="s">
        <v>1692</v>
      </c>
      <c r="D877" s="4" t="s">
        <v>1693</v>
      </c>
      <c r="E877" s="5">
        <v>238.09</v>
      </c>
      <c r="F877" s="5">
        <v>935579.64850000001</v>
      </c>
      <c r="G877" s="5">
        <v>826843.23529326799</v>
      </c>
      <c r="H877" s="6">
        <v>0.13150789480446701</v>
      </c>
      <c r="I877" s="5">
        <v>108736.413206732</v>
      </c>
      <c r="J877" s="5">
        <v>3929.52097316141</v>
      </c>
      <c r="K877" s="5">
        <v>3472.8179902275101</v>
      </c>
      <c r="L877" s="5">
        <v>3909.01</v>
      </c>
      <c r="M877" s="55" t="s">
        <v>4288</v>
      </c>
      <c r="N877" s="60" t="s">
        <v>4286</v>
      </c>
    </row>
    <row r="878" spans="1:14" ht="18.75" customHeight="1" x14ac:dyDescent="0.25">
      <c r="A878" s="4" t="str">
        <f t="shared" si="13"/>
        <v>232007C062</v>
      </c>
      <c r="B878" s="4">
        <v>2320</v>
      </c>
      <c r="C878" s="4" t="s">
        <v>1694</v>
      </c>
      <c r="D878" s="4" t="s">
        <v>1695</v>
      </c>
      <c r="E878" s="5">
        <v>188.04</v>
      </c>
      <c r="F878" s="5">
        <v>1449951.807</v>
      </c>
      <c r="G878" s="5">
        <v>1005837.5929191801</v>
      </c>
      <c r="H878" s="6">
        <v>0.44153670255244298</v>
      </c>
      <c r="I878" s="5">
        <v>444114.21408081998</v>
      </c>
      <c r="J878" s="5">
        <v>7710.86900127632</v>
      </c>
      <c r="K878" s="5">
        <v>5349.06186406711</v>
      </c>
      <c r="L878" s="5">
        <v>7658.23</v>
      </c>
      <c r="M878" s="55" t="s">
        <v>4289</v>
      </c>
      <c r="N878" s="60" t="s">
        <v>4286</v>
      </c>
    </row>
    <row r="879" spans="1:14" ht="18.75" customHeight="1" x14ac:dyDescent="0.25">
      <c r="A879" s="4" t="str">
        <f t="shared" si="13"/>
        <v>232107C063</v>
      </c>
      <c r="B879" s="4">
        <v>2321</v>
      </c>
      <c r="C879" s="4" t="s">
        <v>1696</v>
      </c>
      <c r="D879" s="4" t="s">
        <v>1697</v>
      </c>
      <c r="E879" s="5">
        <v>160.53</v>
      </c>
      <c r="F879" s="5">
        <v>1956189.3118</v>
      </c>
      <c r="G879" s="5">
        <v>1615133.79782201</v>
      </c>
      <c r="H879" s="6">
        <v>0.21116239065636599</v>
      </c>
      <c r="I879" s="5">
        <v>341055.51397799101</v>
      </c>
      <c r="J879" s="5">
        <v>12185.817677692599</v>
      </c>
      <c r="K879" s="5">
        <v>10061.2583182085</v>
      </c>
      <c r="L879" s="5">
        <v>12164.61</v>
      </c>
      <c r="M879" s="55" t="s">
        <v>4285</v>
      </c>
      <c r="N879" s="60" t="s">
        <v>4286</v>
      </c>
    </row>
    <row r="880" spans="1:14" ht="18.75" customHeight="1" x14ac:dyDescent="0.25">
      <c r="A880" s="4" t="str">
        <f t="shared" si="13"/>
        <v>232307C071</v>
      </c>
      <c r="B880" s="4">
        <v>2323</v>
      </c>
      <c r="C880" s="4" t="s">
        <v>1698</v>
      </c>
      <c r="D880" s="4" t="s">
        <v>1699</v>
      </c>
      <c r="E880" s="5">
        <v>203.49</v>
      </c>
      <c r="F880" s="5">
        <v>627002.30299999996</v>
      </c>
      <c r="G880" s="5">
        <v>641214.79401052603</v>
      </c>
      <c r="H880" s="6">
        <v>-2.21649455740606E-2</v>
      </c>
      <c r="I880" s="5">
        <v>-14212.4910105257</v>
      </c>
      <c r="J880" s="5">
        <v>3081.2438105066599</v>
      </c>
      <c r="K880" s="5">
        <v>3151.0874932946399</v>
      </c>
      <c r="L880" s="5">
        <v>3062.98</v>
      </c>
      <c r="M880" s="55" t="s">
        <v>4289</v>
      </c>
      <c r="N880" s="60" t="s">
        <v>4290</v>
      </c>
    </row>
    <row r="881" spans="1:14" ht="18.75" customHeight="1" x14ac:dyDescent="0.25">
      <c r="A881" s="4" t="str">
        <f t="shared" si="13"/>
        <v>233007C084</v>
      </c>
      <c r="B881" s="4">
        <v>2330</v>
      </c>
      <c r="C881" s="4" t="s">
        <v>1700</v>
      </c>
      <c r="D881" s="4" t="s">
        <v>1701</v>
      </c>
      <c r="E881" s="5">
        <v>124.6</v>
      </c>
      <c r="F881" s="5">
        <v>2364070.1505999998</v>
      </c>
      <c r="G881" s="5">
        <v>2593255.9924265798</v>
      </c>
      <c r="H881" s="6">
        <v>-8.8377638958861304E-2</v>
      </c>
      <c r="I881" s="5">
        <v>-229185.84182658</v>
      </c>
      <c r="J881" s="5">
        <v>18973.2756869984</v>
      </c>
      <c r="K881" s="5">
        <v>20812.648414338499</v>
      </c>
      <c r="L881" s="5">
        <v>19452.7</v>
      </c>
      <c r="M881" s="55" t="s">
        <v>4289</v>
      </c>
      <c r="N881" s="62" t="s">
        <v>4333</v>
      </c>
    </row>
    <row r="882" spans="1:14" ht="18.75" customHeight="1" x14ac:dyDescent="0.25">
      <c r="A882" s="4" t="str">
        <f t="shared" si="13"/>
        <v>233107C091</v>
      </c>
      <c r="B882" s="4">
        <v>2331</v>
      </c>
      <c r="C882" s="4" t="s">
        <v>1702</v>
      </c>
      <c r="D882" s="4" t="s">
        <v>1703</v>
      </c>
      <c r="E882" s="5">
        <v>1392.47</v>
      </c>
      <c r="F882" s="5">
        <v>13058673.839500001</v>
      </c>
      <c r="G882" s="5">
        <v>10656039.4237056</v>
      </c>
      <c r="H882" s="6">
        <v>0.22547161475861399</v>
      </c>
      <c r="I882" s="5">
        <v>2402634.41579436</v>
      </c>
      <c r="J882" s="5">
        <v>9378.0647622569995</v>
      </c>
      <c r="K882" s="5">
        <v>7652.6168777105704</v>
      </c>
      <c r="L882" s="5">
        <v>9361.5499999999993</v>
      </c>
      <c r="M882" s="55" t="s">
        <v>4289</v>
      </c>
      <c r="N882" s="61" t="s">
        <v>4332</v>
      </c>
    </row>
    <row r="883" spans="1:14" ht="18.75" customHeight="1" x14ac:dyDescent="0.25">
      <c r="A883" s="4" t="str">
        <f t="shared" si="13"/>
        <v>233207C092</v>
      </c>
      <c r="B883" s="4">
        <v>2332</v>
      </c>
      <c r="C883" s="4" t="s">
        <v>1704</v>
      </c>
      <c r="D883" s="4" t="s">
        <v>1705</v>
      </c>
      <c r="E883" s="5">
        <v>2466.23</v>
      </c>
      <c r="F883" s="5">
        <v>30620759.127799999</v>
      </c>
      <c r="G883" s="5">
        <v>24584138.971599299</v>
      </c>
      <c r="H883" s="6">
        <v>0.24554938300562501</v>
      </c>
      <c r="I883" s="5">
        <v>6036620.1562007498</v>
      </c>
      <c r="J883" s="5">
        <v>12416.019239000399</v>
      </c>
      <c r="K883" s="5">
        <v>9968.3074861627902</v>
      </c>
      <c r="L883" s="5">
        <v>12403.85</v>
      </c>
      <c r="M883" s="55" t="s">
        <v>4285</v>
      </c>
      <c r="N883" s="60" t="s">
        <v>4286</v>
      </c>
    </row>
    <row r="884" spans="1:14" ht="18.75" customHeight="1" x14ac:dyDescent="0.25">
      <c r="A884" s="4" t="str">
        <f t="shared" si="13"/>
        <v>233307C093</v>
      </c>
      <c r="B884" s="4">
        <v>2333</v>
      </c>
      <c r="C884" s="4" t="s">
        <v>1706</v>
      </c>
      <c r="D884" s="4" t="s">
        <v>1707</v>
      </c>
      <c r="E884" s="5">
        <v>1987.69</v>
      </c>
      <c r="F884" s="5">
        <v>30921199.460200001</v>
      </c>
      <c r="G884" s="5">
        <v>27905493.183485501</v>
      </c>
      <c r="H884" s="6">
        <v>0.108068553273202</v>
      </c>
      <c r="I884" s="5">
        <v>3015706.2767144898</v>
      </c>
      <c r="J884" s="5">
        <v>15556.349058555399</v>
      </c>
      <c r="K884" s="5">
        <v>14039.1576068127</v>
      </c>
      <c r="L884" s="5">
        <v>15484.45</v>
      </c>
      <c r="M884" s="55" t="s">
        <v>4285</v>
      </c>
      <c r="N884" s="60" t="s">
        <v>4286</v>
      </c>
    </row>
    <row r="885" spans="1:14" ht="18.75" customHeight="1" x14ac:dyDescent="0.25">
      <c r="A885" s="4" t="str">
        <f t="shared" si="13"/>
        <v>233407C094</v>
      </c>
      <c r="B885" s="4">
        <v>2334</v>
      </c>
      <c r="C885" s="4" t="s">
        <v>1708</v>
      </c>
      <c r="D885" s="4" t="s">
        <v>1709</v>
      </c>
      <c r="E885" s="5">
        <v>1367.02</v>
      </c>
      <c r="F885" s="5">
        <v>30255271.492600001</v>
      </c>
      <c r="G885" s="5">
        <v>30710745.387026299</v>
      </c>
      <c r="H885" s="6">
        <v>-1.48310921368479E-2</v>
      </c>
      <c r="I885" s="5">
        <v>-455473.89442626003</v>
      </c>
      <c r="J885" s="5">
        <v>22132.2815266785</v>
      </c>
      <c r="K885" s="5">
        <v>22465.4689668229</v>
      </c>
      <c r="L885" s="5">
        <v>21878.04</v>
      </c>
      <c r="M885" s="55" t="s">
        <v>4289</v>
      </c>
      <c r="N885" s="60" t="s">
        <v>4286</v>
      </c>
    </row>
    <row r="886" spans="1:14" ht="18.75" customHeight="1" x14ac:dyDescent="0.25">
      <c r="A886" s="4" t="str">
        <f t="shared" si="13"/>
        <v>233507C101</v>
      </c>
      <c r="B886" s="4">
        <v>2335</v>
      </c>
      <c r="C886" s="4" t="s">
        <v>1710</v>
      </c>
      <c r="D886" s="4" t="s">
        <v>1711</v>
      </c>
      <c r="E886" s="5">
        <v>778.97</v>
      </c>
      <c r="F886" s="5">
        <v>5069770.0680999998</v>
      </c>
      <c r="G886" s="5">
        <v>4415117.3434638102</v>
      </c>
      <c r="H886" s="6">
        <v>0.14827527191442599</v>
      </c>
      <c r="I886" s="5">
        <v>654652.72463619499</v>
      </c>
      <c r="J886" s="5">
        <v>6508.2995084534696</v>
      </c>
      <c r="K886" s="5">
        <v>5667.8913738190204</v>
      </c>
      <c r="L886" s="5">
        <v>6489.77</v>
      </c>
      <c r="M886" s="55" t="s">
        <v>4289</v>
      </c>
      <c r="N886" s="60" t="s">
        <v>4286</v>
      </c>
    </row>
    <row r="887" spans="1:14" ht="18.75" customHeight="1" x14ac:dyDescent="0.25">
      <c r="A887" s="4" t="str">
        <f t="shared" si="13"/>
        <v>233607C102</v>
      </c>
      <c r="B887" s="4">
        <v>2336</v>
      </c>
      <c r="C887" s="4" t="s">
        <v>1712</v>
      </c>
      <c r="D887" s="4" t="s">
        <v>1713</v>
      </c>
      <c r="E887" s="5">
        <v>663.04</v>
      </c>
      <c r="F887" s="5">
        <v>5804332.3404999999</v>
      </c>
      <c r="G887" s="5">
        <v>5533005.1620865101</v>
      </c>
      <c r="H887" s="6">
        <v>4.9037940588359398E-2</v>
      </c>
      <c r="I887" s="5">
        <v>271327.17841348401</v>
      </c>
      <c r="J887" s="5">
        <v>8754.1209286015892</v>
      </c>
      <c r="K887" s="5">
        <v>8344.9040210040403</v>
      </c>
      <c r="L887" s="5">
        <v>8744.23</v>
      </c>
      <c r="M887" s="55" t="s">
        <v>4285</v>
      </c>
      <c r="N887" s="60" t="s">
        <v>4286</v>
      </c>
    </row>
    <row r="888" spans="1:14" ht="18.75" customHeight="1" x14ac:dyDescent="0.25">
      <c r="A888" s="4" t="str">
        <f t="shared" si="13"/>
        <v>233707C103</v>
      </c>
      <c r="B888" s="4">
        <v>2337</v>
      </c>
      <c r="C888" s="4" t="s">
        <v>1714</v>
      </c>
      <c r="D888" s="4" t="s">
        <v>1715</v>
      </c>
      <c r="E888" s="5">
        <v>495.46</v>
      </c>
      <c r="F888" s="5">
        <v>6523876.9683999997</v>
      </c>
      <c r="G888" s="5">
        <v>6240762.0713265296</v>
      </c>
      <c r="H888" s="6">
        <v>4.5365436758798297E-2</v>
      </c>
      <c r="I888" s="5">
        <v>283114.89707347099</v>
      </c>
      <c r="J888" s="5">
        <v>13167.313140112199</v>
      </c>
      <c r="K888" s="5">
        <v>12595.894868055</v>
      </c>
      <c r="L888" s="5">
        <v>13337.35</v>
      </c>
      <c r="M888" s="55" t="s">
        <v>4289</v>
      </c>
      <c r="N888" s="60" t="s">
        <v>4290</v>
      </c>
    </row>
    <row r="889" spans="1:14" ht="18.75" customHeight="1" x14ac:dyDescent="0.25">
      <c r="A889" s="4" t="str">
        <f t="shared" si="13"/>
        <v>233807C104</v>
      </c>
      <c r="B889" s="4">
        <v>2338</v>
      </c>
      <c r="C889" s="4" t="s">
        <v>1716</v>
      </c>
      <c r="D889" s="4" t="s">
        <v>1717</v>
      </c>
      <c r="E889" s="5">
        <v>417.84</v>
      </c>
      <c r="F889" s="5">
        <v>10664393.5821</v>
      </c>
      <c r="G889" s="5">
        <v>11513027.371825499</v>
      </c>
      <c r="H889" s="6">
        <v>-7.3710741954998701E-2</v>
      </c>
      <c r="I889" s="5">
        <v>-848633.78972546395</v>
      </c>
      <c r="J889" s="5">
        <v>25522.672750574398</v>
      </c>
      <c r="K889" s="5">
        <v>27553.674544862799</v>
      </c>
      <c r="L889" s="5">
        <v>25906.31</v>
      </c>
      <c r="M889" s="55" t="s">
        <v>4291</v>
      </c>
      <c r="N889" s="60" t="s">
        <v>4286</v>
      </c>
    </row>
    <row r="890" spans="1:14" ht="18.75" customHeight="1" x14ac:dyDescent="0.25">
      <c r="A890" s="4" t="str">
        <f t="shared" si="13"/>
        <v>233907C111</v>
      </c>
      <c r="B890" s="4">
        <v>2339</v>
      </c>
      <c r="C890" s="4" t="s">
        <v>1718</v>
      </c>
      <c r="D890" s="4" t="s">
        <v>1719</v>
      </c>
      <c r="E890" s="5">
        <v>98.2</v>
      </c>
      <c r="F890" s="5">
        <v>756205.79399999999</v>
      </c>
      <c r="G890" s="5">
        <v>705849.33265001897</v>
      </c>
      <c r="H890" s="6">
        <v>7.1341657519069304E-2</v>
      </c>
      <c r="I890" s="5">
        <v>50356.461349981299</v>
      </c>
      <c r="J890" s="5">
        <v>7700.67</v>
      </c>
      <c r="K890" s="5">
        <v>7187.8750779024303</v>
      </c>
      <c r="L890" s="5">
        <v>7700.67</v>
      </c>
      <c r="M890" s="55" t="s">
        <v>4289</v>
      </c>
      <c r="N890" s="60" t="s">
        <v>4286</v>
      </c>
    </row>
    <row r="891" spans="1:14" ht="18.75" customHeight="1" x14ac:dyDescent="0.25">
      <c r="A891" s="4" t="str">
        <f t="shared" si="13"/>
        <v>234007C112</v>
      </c>
      <c r="B891" s="4">
        <v>2340</v>
      </c>
      <c r="C891" s="4" t="s">
        <v>1720</v>
      </c>
      <c r="D891" s="4" t="s">
        <v>1721</v>
      </c>
      <c r="E891" s="5">
        <v>311.99</v>
      </c>
      <c r="F891" s="5">
        <v>3049663.0216999999</v>
      </c>
      <c r="G891" s="5">
        <v>2995502.8862768202</v>
      </c>
      <c r="H891" s="6">
        <v>1.8080481802004601E-2</v>
      </c>
      <c r="I891" s="5">
        <v>54160.135423180604</v>
      </c>
      <c r="J891" s="5">
        <v>9774.8742642392408</v>
      </c>
      <c r="K891" s="5">
        <v>9601.2785226347605</v>
      </c>
      <c r="L891" s="5">
        <v>9834.73</v>
      </c>
      <c r="M891" s="55" t="s">
        <v>4289</v>
      </c>
      <c r="N891" s="60" t="s">
        <v>4286</v>
      </c>
    </row>
    <row r="892" spans="1:14" ht="18.75" customHeight="1" x14ac:dyDescent="0.25">
      <c r="A892" s="4" t="str">
        <f t="shared" si="13"/>
        <v>234107C113</v>
      </c>
      <c r="B892" s="4">
        <v>2341</v>
      </c>
      <c r="C892" s="4" t="s">
        <v>1722</v>
      </c>
      <c r="D892" s="4" t="s">
        <v>1723</v>
      </c>
      <c r="E892" s="5">
        <v>342.04</v>
      </c>
      <c r="F892" s="5">
        <v>4425246.2905000001</v>
      </c>
      <c r="G892" s="5">
        <v>4407012.5211916296</v>
      </c>
      <c r="H892" s="6">
        <v>4.1374444072248603E-3</v>
      </c>
      <c r="I892" s="5">
        <v>18233.7693083743</v>
      </c>
      <c r="J892" s="5">
        <v>12937.803445503499</v>
      </c>
      <c r="K892" s="5">
        <v>12884.494565523401</v>
      </c>
      <c r="L892" s="5">
        <v>12988.92</v>
      </c>
      <c r="M892" s="55" t="s">
        <v>4288</v>
      </c>
      <c r="N892" s="60" t="s">
        <v>4286</v>
      </c>
    </row>
    <row r="893" spans="1:14" ht="18.75" customHeight="1" x14ac:dyDescent="0.25">
      <c r="A893" s="4" t="str">
        <f t="shared" si="13"/>
        <v>234207C114</v>
      </c>
      <c r="B893" s="4">
        <v>2342</v>
      </c>
      <c r="C893" s="4" t="s">
        <v>1724</v>
      </c>
      <c r="D893" s="4" t="s">
        <v>1725</v>
      </c>
      <c r="E893" s="5">
        <v>249.97</v>
      </c>
      <c r="F893" s="5">
        <v>5107832.6814999999</v>
      </c>
      <c r="G893" s="5">
        <v>4758670.4168877304</v>
      </c>
      <c r="H893" s="6">
        <v>7.3373912043404294E-2</v>
      </c>
      <c r="I893" s="5">
        <v>349162.26461227098</v>
      </c>
      <c r="J893" s="5">
        <v>20433.782779933601</v>
      </c>
      <c r="K893" s="5">
        <v>19036.966103483301</v>
      </c>
      <c r="L893" s="5">
        <v>20095.14</v>
      </c>
      <c r="M893" s="55" t="s">
        <v>4285</v>
      </c>
      <c r="N893" s="60" t="s">
        <v>4286</v>
      </c>
    </row>
    <row r="894" spans="1:14" ht="18.75" customHeight="1" x14ac:dyDescent="0.25">
      <c r="A894" s="4" t="str">
        <f t="shared" si="13"/>
        <v>234307C121</v>
      </c>
      <c r="B894" s="4">
        <v>2343</v>
      </c>
      <c r="C894" s="4" t="s">
        <v>1726</v>
      </c>
      <c r="D894" s="4" t="s">
        <v>1727</v>
      </c>
      <c r="E894" s="5">
        <v>823.93</v>
      </c>
      <c r="F894" s="5">
        <v>4064489.8358999998</v>
      </c>
      <c r="G894" s="5">
        <v>4150002.2309083398</v>
      </c>
      <c r="H894" s="6">
        <v>-2.0605385310751099E-2</v>
      </c>
      <c r="I894" s="5">
        <v>-85512.395008342806</v>
      </c>
      <c r="J894" s="5">
        <v>4933.05236597769</v>
      </c>
      <c r="K894" s="5">
        <v>5036.8383611573099</v>
      </c>
      <c r="L894" s="5">
        <v>4915.83</v>
      </c>
      <c r="M894" s="55" t="s">
        <v>4285</v>
      </c>
      <c r="N894" s="60" t="s">
        <v>4286</v>
      </c>
    </row>
    <row r="895" spans="1:14" ht="18.75" customHeight="1" x14ac:dyDescent="0.25">
      <c r="A895" s="4" t="str">
        <f t="shared" si="13"/>
        <v>234407C122</v>
      </c>
      <c r="B895" s="4">
        <v>2344</v>
      </c>
      <c r="C895" s="4" t="s">
        <v>1728</v>
      </c>
      <c r="D895" s="4" t="s">
        <v>1729</v>
      </c>
      <c r="E895" s="5">
        <v>516.72</v>
      </c>
      <c r="F895" s="5">
        <v>3633287.0433999998</v>
      </c>
      <c r="G895" s="5">
        <v>3553308.4219719898</v>
      </c>
      <c r="H895" s="6">
        <v>2.2508212609255999E-2</v>
      </c>
      <c r="I895" s="5">
        <v>79978.621428005397</v>
      </c>
      <c r="J895" s="5">
        <v>7031.4426447592496</v>
      </c>
      <c r="K895" s="5">
        <v>6876.6612903932401</v>
      </c>
      <c r="L895" s="5">
        <v>7138.28</v>
      </c>
      <c r="M895" s="55" t="s">
        <v>4285</v>
      </c>
      <c r="N895" s="60" t="s">
        <v>4286</v>
      </c>
    </row>
    <row r="896" spans="1:14" ht="18.75" customHeight="1" x14ac:dyDescent="0.25">
      <c r="A896" s="4" t="str">
        <f t="shared" si="13"/>
        <v>234507C123</v>
      </c>
      <c r="B896" s="4">
        <v>2345</v>
      </c>
      <c r="C896" s="4" t="s">
        <v>1730</v>
      </c>
      <c r="D896" s="4" t="s">
        <v>1731</v>
      </c>
      <c r="E896" s="5">
        <v>383.12</v>
      </c>
      <c r="F896" s="5">
        <v>3573806.1984000001</v>
      </c>
      <c r="G896" s="5">
        <v>3465256.0420185798</v>
      </c>
      <c r="H896" s="6">
        <v>3.1325291714427599E-2</v>
      </c>
      <c r="I896" s="5">
        <v>108550.156381415</v>
      </c>
      <c r="J896" s="5">
        <v>9328.1640175402008</v>
      </c>
      <c r="K896" s="5">
        <v>9044.8320161270203</v>
      </c>
      <c r="L896" s="5">
        <v>9326.07</v>
      </c>
      <c r="M896" s="55" t="s">
        <v>4288</v>
      </c>
      <c r="N896" s="60" t="s">
        <v>4286</v>
      </c>
    </row>
    <row r="897" spans="1:14" ht="18.75" customHeight="1" x14ac:dyDescent="0.25">
      <c r="A897" s="4" t="str">
        <f t="shared" si="13"/>
        <v>234607C124</v>
      </c>
      <c r="B897" s="4">
        <v>2346</v>
      </c>
      <c r="C897" s="4" t="s">
        <v>1732</v>
      </c>
      <c r="D897" s="4" t="s">
        <v>1733</v>
      </c>
      <c r="E897" s="5">
        <v>201.77</v>
      </c>
      <c r="F897" s="5">
        <v>3159175.0923000001</v>
      </c>
      <c r="G897" s="5">
        <v>2784097.5579093001</v>
      </c>
      <c r="H897" s="6">
        <v>0.13472140490377099</v>
      </c>
      <c r="I897" s="5">
        <v>375077.53439069999</v>
      </c>
      <c r="J897" s="5">
        <v>15657.308283193701</v>
      </c>
      <c r="K897" s="5">
        <v>13798.3721956153</v>
      </c>
      <c r="L897" s="5">
        <v>15449.59</v>
      </c>
      <c r="M897" s="55" t="s">
        <v>4285</v>
      </c>
      <c r="N897" s="60" t="s">
        <v>4292</v>
      </c>
    </row>
    <row r="898" spans="1:14" ht="18.75" customHeight="1" x14ac:dyDescent="0.25">
      <c r="A898" s="4" t="str">
        <f t="shared" si="13"/>
        <v>234707C131</v>
      </c>
      <c r="B898" s="4">
        <v>2347</v>
      </c>
      <c r="C898" s="4" t="s">
        <v>1734</v>
      </c>
      <c r="D898" s="4" t="s">
        <v>1735</v>
      </c>
      <c r="E898" s="5">
        <v>11096.92</v>
      </c>
      <c r="F898" s="5">
        <v>32962780.462787099</v>
      </c>
      <c r="G898" s="5">
        <v>36087153.085062899</v>
      </c>
      <c r="H898" s="6">
        <v>-8.6578528788658807E-2</v>
      </c>
      <c r="I898" s="5">
        <v>-3124372.62227586</v>
      </c>
      <c r="J898" s="5">
        <v>2970.44409284622</v>
      </c>
      <c r="K898" s="5">
        <v>3251.9972285159201</v>
      </c>
      <c r="L898" s="5">
        <v>2948.87</v>
      </c>
      <c r="M898" s="55" t="s">
        <v>4285</v>
      </c>
      <c r="N898" s="60" t="s">
        <v>4286</v>
      </c>
    </row>
    <row r="899" spans="1:14" ht="18.75" customHeight="1" x14ac:dyDescent="0.25">
      <c r="A899" s="4" t="str">
        <f t="shared" si="13"/>
        <v>234807C132</v>
      </c>
      <c r="B899" s="4">
        <v>2348</v>
      </c>
      <c r="C899" s="4" t="s">
        <v>1736</v>
      </c>
      <c r="D899" s="4" t="s">
        <v>1737</v>
      </c>
      <c r="E899" s="5">
        <v>4978.1400000000003</v>
      </c>
      <c r="F899" s="5">
        <v>21475060.665861402</v>
      </c>
      <c r="G899" s="5">
        <v>23666122.125723701</v>
      </c>
      <c r="H899" s="6">
        <v>-9.2582191886891194E-2</v>
      </c>
      <c r="I899" s="5">
        <v>-2191061.4598623598</v>
      </c>
      <c r="J899" s="5">
        <v>4313.8723832317601</v>
      </c>
      <c r="K899" s="5">
        <v>4754.0089522841299</v>
      </c>
      <c r="L899" s="5">
        <v>4272.62</v>
      </c>
      <c r="M899" s="55" t="s">
        <v>4285</v>
      </c>
      <c r="N899" s="60" t="s">
        <v>4286</v>
      </c>
    </row>
    <row r="900" spans="1:14" ht="18.75" customHeight="1" x14ac:dyDescent="0.25">
      <c r="A900" s="4" t="str">
        <f t="shared" si="13"/>
        <v>234907C133</v>
      </c>
      <c r="B900" s="4">
        <v>2349</v>
      </c>
      <c r="C900" s="4" t="s">
        <v>1738</v>
      </c>
      <c r="D900" s="4" t="s">
        <v>1739</v>
      </c>
      <c r="E900" s="5">
        <v>3168.12</v>
      </c>
      <c r="F900" s="5">
        <v>19744815.695856199</v>
      </c>
      <c r="G900" s="5">
        <v>21912755.313696899</v>
      </c>
      <c r="H900" s="6">
        <v>-9.8935053433723802E-2</v>
      </c>
      <c r="I900" s="5">
        <v>-2167939.6178407199</v>
      </c>
      <c r="J900" s="5">
        <v>6232.3446384152803</v>
      </c>
      <c r="K900" s="5">
        <v>6916.6430923377102</v>
      </c>
      <c r="L900" s="5">
        <v>6132.39</v>
      </c>
      <c r="M900" s="55" t="s">
        <v>4291</v>
      </c>
      <c r="N900" s="60" t="s">
        <v>4286</v>
      </c>
    </row>
    <row r="901" spans="1:14" ht="18.75" customHeight="1" x14ac:dyDescent="0.25">
      <c r="A901" s="4" t="str">
        <f t="shared" si="13"/>
        <v>235007C134</v>
      </c>
      <c r="B901" s="4">
        <v>2350</v>
      </c>
      <c r="C901" s="4" t="s">
        <v>1740</v>
      </c>
      <c r="D901" s="4" t="s">
        <v>1741</v>
      </c>
      <c r="E901" s="5">
        <v>1260.07</v>
      </c>
      <c r="F901" s="5">
        <v>14886013.000555901</v>
      </c>
      <c r="G901" s="5">
        <v>15355914.9108121</v>
      </c>
      <c r="H901" s="6">
        <v>-3.0600710734946902E-2</v>
      </c>
      <c r="I901" s="5">
        <v>-469901.91025622003</v>
      </c>
      <c r="J901" s="5">
        <v>11813.639718869499</v>
      </c>
      <c r="K901" s="5">
        <v>12186.5570252543</v>
      </c>
      <c r="L901" s="5">
        <v>11328.73</v>
      </c>
      <c r="M901" s="55" t="s">
        <v>4291</v>
      </c>
      <c r="N901" s="60" t="s">
        <v>4286</v>
      </c>
    </row>
    <row r="902" spans="1:14" ht="18.75" customHeight="1" x14ac:dyDescent="0.25">
      <c r="A902" s="4" t="str">
        <f t="shared" si="13"/>
        <v>235107C141</v>
      </c>
      <c r="B902" s="4">
        <v>2351</v>
      </c>
      <c r="C902" s="4" t="s">
        <v>1742</v>
      </c>
      <c r="D902" s="4" t="s">
        <v>1743</v>
      </c>
      <c r="E902" s="5">
        <v>20932.87</v>
      </c>
      <c r="F902" s="5">
        <v>50933191.258868799</v>
      </c>
      <c r="G902" s="5">
        <v>52573676.516830102</v>
      </c>
      <c r="H902" s="6">
        <v>-3.1203548365808902E-2</v>
      </c>
      <c r="I902" s="5">
        <v>-1640485.2579613</v>
      </c>
      <c r="J902" s="5">
        <v>2433.16808726509</v>
      </c>
      <c r="K902" s="5">
        <v>2511.5369520199602</v>
      </c>
      <c r="L902" s="5">
        <v>2410.25</v>
      </c>
      <c r="M902" s="55" t="s">
        <v>4285</v>
      </c>
      <c r="N902" s="60" t="s">
        <v>4286</v>
      </c>
    </row>
    <row r="903" spans="1:14" ht="18.75" customHeight="1" x14ac:dyDescent="0.25">
      <c r="A903" s="4" t="str">
        <f t="shared" si="13"/>
        <v>235207C142</v>
      </c>
      <c r="B903" s="4">
        <v>2352</v>
      </c>
      <c r="C903" s="4" t="s">
        <v>1744</v>
      </c>
      <c r="D903" s="4" t="s">
        <v>1745</v>
      </c>
      <c r="E903" s="5">
        <v>3806.13</v>
      </c>
      <c r="F903" s="5">
        <v>14731132.093263101</v>
      </c>
      <c r="G903" s="5">
        <v>14345027.847696999</v>
      </c>
      <c r="H903" s="6">
        <v>2.6915545209484699E-2</v>
      </c>
      <c r="I903" s="5">
        <v>386104.24556600698</v>
      </c>
      <c r="J903" s="5">
        <v>3870.37019052503</v>
      </c>
      <c r="K903" s="5">
        <v>3768.9274532653999</v>
      </c>
      <c r="L903" s="5">
        <v>3842.55</v>
      </c>
      <c r="M903" s="55" t="s">
        <v>4289</v>
      </c>
      <c r="N903" s="60" t="s">
        <v>4286</v>
      </c>
    </row>
    <row r="904" spans="1:14" ht="18.75" customHeight="1" x14ac:dyDescent="0.25">
      <c r="A904" s="4" t="str">
        <f t="shared" si="13"/>
        <v>235307C143</v>
      </c>
      <c r="B904" s="4">
        <v>2353</v>
      </c>
      <c r="C904" s="4" t="s">
        <v>1746</v>
      </c>
      <c r="D904" s="4" t="s">
        <v>1747</v>
      </c>
      <c r="E904" s="5">
        <v>1061.3699999999999</v>
      </c>
      <c r="F904" s="5">
        <v>6342413.2401699899</v>
      </c>
      <c r="G904" s="5">
        <v>6310075.1241325196</v>
      </c>
      <c r="H904" s="6">
        <v>5.1248385163906703E-3</v>
      </c>
      <c r="I904" s="5">
        <v>32338.116037473101</v>
      </c>
      <c r="J904" s="5">
        <v>5975.6854256008701</v>
      </c>
      <c r="K904" s="5">
        <v>5945.2171477736501</v>
      </c>
      <c r="L904" s="5">
        <v>5946.19</v>
      </c>
      <c r="M904" s="55" t="s">
        <v>4289</v>
      </c>
      <c r="N904" s="60" t="s">
        <v>4286</v>
      </c>
    </row>
    <row r="905" spans="1:14" ht="18.75" customHeight="1" x14ac:dyDescent="0.25">
      <c r="A905" s="4" t="str">
        <f t="shared" si="13"/>
        <v>235407C144</v>
      </c>
      <c r="B905" s="4">
        <v>2354</v>
      </c>
      <c r="C905" s="4" t="s">
        <v>1748</v>
      </c>
      <c r="D905" s="4" t="s">
        <v>1749</v>
      </c>
      <c r="E905" s="5">
        <v>454.85</v>
      </c>
      <c r="F905" s="5">
        <v>4289304.4142861003</v>
      </c>
      <c r="G905" s="5">
        <v>4005658.6289009498</v>
      </c>
      <c r="H905" s="6">
        <v>7.0811272667779604E-2</v>
      </c>
      <c r="I905" s="5">
        <v>283645.78538515</v>
      </c>
      <c r="J905" s="5">
        <v>9430.1515099177795</v>
      </c>
      <c r="K905" s="5">
        <v>8806.5485960227597</v>
      </c>
      <c r="L905" s="5">
        <v>9507.6</v>
      </c>
      <c r="M905" s="55" t="s">
        <v>4285</v>
      </c>
      <c r="N905" s="60" t="s">
        <v>4286</v>
      </c>
    </row>
    <row r="906" spans="1:14" ht="18.75" customHeight="1" x14ac:dyDescent="0.25">
      <c r="A906" s="4" t="str">
        <f t="shared" si="13"/>
        <v>235507C14J</v>
      </c>
      <c r="B906" s="4">
        <v>2355</v>
      </c>
      <c r="C906" s="4" t="s">
        <v>1750</v>
      </c>
      <c r="D906" s="4" t="s">
        <v>1751</v>
      </c>
      <c r="E906" s="5">
        <v>18223.810000000001</v>
      </c>
      <c r="F906" s="5">
        <v>43728338.830090597</v>
      </c>
      <c r="G906" s="5">
        <v>41005437.83439</v>
      </c>
      <c r="H906" s="6">
        <v>6.6403412315647406E-2</v>
      </c>
      <c r="I906" s="5">
        <v>2722900.9957006401</v>
      </c>
      <c r="J906" s="5">
        <v>2399.5168315566598</v>
      </c>
      <c r="K906" s="5">
        <v>2250.1023569928602</v>
      </c>
      <c r="L906" s="5">
        <v>2410.25</v>
      </c>
      <c r="M906" s="55" t="s">
        <v>4291</v>
      </c>
      <c r="N906" s="60" t="s">
        <v>4286</v>
      </c>
    </row>
    <row r="907" spans="1:14" ht="18.75" customHeight="1" x14ac:dyDescent="0.25">
      <c r="A907" s="4" t="str">
        <f t="shared" si="13"/>
        <v>251107K02Z</v>
      </c>
      <c r="B907" s="4">
        <v>2511</v>
      </c>
      <c r="C907" s="4" t="s">
        <v>1752</v>
      </c>
      <c r="D907" s="4" t="s">
        <v>1753</v>
      </c>
      <c r="E907" s="5">
        <v>3104.96</v>
      </c>
      <c r="F907" s="5">
        <v>4902483.4431999996</v>
      </c>
      <c r="G907" s="5">
        <v>4821446.3669293299</v>
      </c>
      <c r="H907" s="6">
        <v>1.6807627857588599E-2</v>
      </c>
      <c r="I907" s="5">
        <v>81037.076270670601</v>
      </c>
      <c r="J907" s="5">
        <v>1578.92</v>
      </c>
      <c r="K907" s="5">
        <v>1552.82076642834</v>
      </c>
      <c r="L907" s="5">
        <v>1578.92</v>
      </c>
      <c r="M907" s="55" t="s">
        <v>4289</v>
      </c>
      <c r="N907" s="60" t="s">
        <v>4286</v>
      </c>
    </row>
    <row r="908" spans="1:14" ht="18.75" customHeight="1" x14ac:dyDescent="0.25">
      <c r="A908" s="4" t="str">
        <f t="shared" si="13"/>
        <v>251207K04J</v>
      </c>
      <c r="B908" s="4">
        <v>2512</v>
      </c>
      <c r="C908" s="4" t="s">
        <v>1754</v>
      </c>
      <c r="D908" s="4" t="s">
        <v>1755</v>
      </c>
      <c r="E908" s="5">
        <v>7793.51</v>
      </c>
      <c r="F908" s="5">
        <v>8340536.4669000003</v>
      </c>
      <c r="G908" s="5">
        <v>9268698.9637739696</v>
      </c>
      <c r="H908" s="6">
        <v>-0.10013945867717</v>
      </c>
      <c r="I908" s="5">
        <v>-928162.49687396898</v>
      </c>
      <c r="J908" s="5">
        <v>1070.19</v>
      </c>
      <c r="K908" s="5">
        <v>1189.28428445899</v>
      </c>
      <c r="L908" s="5">
        <v>1070.19</v>
      </c>
      <c r="M908" s="55" t="s">
        <v>4289</v>
      </c>
      <c r="N908" s="60" t="s">
        <v>4286</v>
      </c>
    </row>
    <row r="909" spans="1:14" ht="18.75" customHeight="1" x14ac:dyDescent="0.25">
      <c r="A909" s="4" t="str">
        <f t="shared" si="13"/>
        <v>251307K05J</v>
      </c>
      <c r="B909" s="4">
        <v>2513</v>
      </c>
      <c r="C909" s="4" t="s">
        <v>1756</v>
      </c>
      <c r="D909" s="4" t="s">
        <v>1757</v>
      </c>
      <c r="E909" s="5">
        <v>107.46</v>
      </c>
      <c r="F909" s="5">
        <v>92226.470400000006</v>
      </c>
      <c r="G909" s="5">
        <v>77643.112294666003</v>
      </c>
      <c r="H909" s="6">
        <v>0.187825522114418</v>
      </c>
      <c r="I909" s="5">
        <v>14583.358105334</v>
      </c>
      <c r="J909" s="5">
        <v>858.24</v>
      </c>
      <c r="K909" s="5">
        <v>722.53035822320805</v>
      </c>
      <c r="L909" s="5">
        <v>858.24</v>
      </c>
      <c r="M909" s="55" t="s">
        <v>4288</v>
      </c>
      <c r="N909" s="60" t="s">
        <v>4292</v>
      </c>
    </row>
    <row r="910" spans="1:14" ht="18.75" customHeight="1" x14ac:dyDescent="0.25">
      <c r="A910" s="4" t="str">
        <f t="shared" si="13"/>
        <v>251407M021</v>
      </c>
      <c r="B910" s="4">
        <v>2514</v>
      </c>
      <c r="C910" s="4" t="s">
        <v>1758</v>
      </c>
      <c r="D910" s="4" t="s">
        <v>1759</v>
      </c>
      <c r="E910" s="5">
        <v>19030.45</v>
      </c>
      <c r="F910" s="5">
        <v>35573935.266000003</v>
      </c>
      <c r="G910" s="5">
        <v>39997081.7898359</v>
      </c>
      <c r="H910" s="6">
        <v>-0.11058673097895701</v>
      </c>
      <c r="I910" s="5">
        <v>-4423146.5238359096</v>
      </c>
      <c r="J910" s="5">
        <v>1869.31655667627</v>
      </c>
      <c r="K910" s="5">
        <v>2101.7412509864898</v>
      </c>
      <c r="L910" s="5">
        <v>1831.8</v>
      </c>
      <c r="M910" s="55" t="s">
        <v>4291</v>
      </c>
      <c r="N910" s="60" t="s">
        <v>4286</v>
      </c>
    </row>
    <row r="911" spans="1:14" ht="18.75" customHeight="1" x14ac:dyDescent="0.25">
      <c r="A911" s="4" t="str">
        <f t="shared" ref="A911:A974" si="14">CONCATENATE(B911,C911)</f>
        <v>251507M022</v>
      </c>
      <c r="B911" s="4">
        <v>2515</v>
      </c>
      <c r="C911" s="4" t="s">
        <v>1760</v>
      </c>
      <c r="D911" s="4" t="s">
        <v>1761</v>
      </c>
      <c r="E911" s="5">
        <v>15004.19</v>
      </c>
      <c r="F911" s="5">
        <v>50132403.608999997</v>
      </c>
      <c r="G911" s="5">
        <v>53175488.564768903</v>
      </c>
      <c r="H911" s="6">
        <v>-5.7227211971214102E-2</v>
      </c>
      <c r="I911" s="5">
        <v>-3043084.9557689</v>
      </c>
      <c r="J911" s="5">
        <v>3341.2269245457401</v>
      </c>
      <c r="K911" s="5">
        <v>3544.04260175117</v>
      </c>
      <c r="L911" s="5">
        <v>3301.5</v>
      </c>
      <c r="M911" s="55" t="s">
        <v>4291</v>
      </c>
      <c r="N911" s="60" t="s">
        <v>4286</v>
      </c>
    </row>
    <row r="912" spans="1:14" ht="18.75" customHeight="1" x14ac:dyDescent="0.25">
      <c r="A912" s="4" t="str">
        <f t="shared" si="14"/>
        <v>251607M023</v>
      </c>
      <c r="B912" s="4">
        <v>2516</v>
      </c>
      <c r="C912" s="4" t="s">
        <v>1762</v>
      </c>
      <c r="D912" s="4" t="s">
        <v>1763</v>
      </c>
      <c r="E912" s="5">
        <v>7266.31</v>
      </c>
      <c r="F912" s="5">
        <v>33609652.360399999</v>
      </c>
      <c r="G912" s="5">
        <v>38871231.573384099</v>
      </c>
      <c r="H912" s="6">
        <v>-0.13535921039833601</v>
      </c>
      <c r="I912" s="5">
        <v>-5261579.21298414</v>
      </c>
      <c r="J912" s="5">
        <v>4625.4085444193797</v>
      </c>
      <c r="K912" s="5">
        <v>5349.5146193025303</v>
      </c>
      <c r="L912" s="5">
        <v>4507.54</v>
      </c>
      <c r="M912" s="55" t="s">
        <v>4291</v>
      </c>
      <c r="N912" s="60" t="s">
        <v>4286</v>
      </c>
    </row>
    <row r="913" spans="1:14" ht="18.75" customHeight="1" x14ac:dyDescent="0.25">
      <c r="A913" s="4" t="str">
        <f t="shared" si="14"/>
        <v>251707M024</v>
      </c>
      <c r="B913" s="4">
        <v>2517</v>
      </c>
      <c r="C913" s="4" t="s">
        <v>1764</v>
      </c>
      <c r="D913" s="4" t="s">
        <v>1765</v>
      </c>
      <c r="E913" s="5">
        <v>4783.34</v>
      </c>
      <c r="F913" s="5">
        <v>30785736.8554</v>
      </c>
      <c r="G913" s="5">
        <v>34665525.346293397</v>
      </c>
      <c r="H913" s="6">
        <v>-0.11192066042951999</v>
      </c>
      <c r="I913" s="5">
        <v>-3879788.4908933998</v>
      </c>
      <c r="J913" s="5">
        <v>6436.0335780856103</v>
      </c>
      <c r="K913" s="5">
        <v>7247.1380554786801</v>
      </c>
      <c r="L913" s="5">
        <v>6126.89</v>
      </c>
      <c r="M913" s="55" t="s">
        <v>4291</v>
      </c>
      <c r="N913" s="60" t="s">
        <v>4286</v>
      </c>
    </row>
    <row r="914" spans="1:14" ht="18.75" customHeight="1" x14ac:dyDescent="0.25">
      <c r="A914" s="4" t="str">
        <f t="shared" si="14"/>
        <v>251807M02T</v>
      </c>
      <c r="B914" s="4">
        <v>2518</v>
      </c>
      <c r="C914" s="4" t="s">
        <v>1766</v>
      </c>
      <c r="D914" s="4" t="s">
        <v>1767</v>
      </c>
      <c r="E914" s="5">
        <v>12057.04</v>
      </c>
      <c r="F914" s="5">
        <v>7709150.8055999996</v>
      </c>
      <c r="G914" s="5">
        <v>8347343.4926076401</v>
      </c>
      <c r="H914" s="6">
        <v>-7.6454585530452701E-2</v>
      </c>
      <c r="I914" s="5">
        <v>-638192.68700763898</v>
      </c>
      <c r="J914" s="5">
        <v>639.39</v>
      </c>
      <c r="K914" s="5">
        <v>692.32112463818999</v>
      </c>
      <c r="L914" s="5">
        <v>639.39</v>
      </c>
      <c r="M914" s="55" t="s">
        <v>4291</v>
      </c>
      <c r="N914" s="60" t="s">
        <v>4286</v>
      </c>
    </row>
    <row r="915" spans="1:14" ht="18.75" customHeight="1" x14ac:dyDescent="0.25">
      <c r="A915" s="4" t="str">
        <f t="shared" si="14"/>
        <v>251907M041</v>
      </c>
      <c r="B915" s="4">
        <v>2519</v>
      </c>
      <c r="C915" s="4" t="s">
        <v>1768</v>
      </c>
      <c r="D915" s="4" t="s">
        <v>1769</v>
      </c>
      <c r="E915" s="5">
        <v>6480.6</v>
      </c>
      <c r="F915" s="5">
        <v>10196323.5624</v>
      </c>
      <c r="G915" s="5">
        <v>9995237.0962302107</v>
      </c>
      <c r="H915" s="6">
        <v>2.0118228735727599E-2</v>
      </c>
      <c r="I915" s="5">
        <v>201086.46616978801</v>
      </c>
      <c r="J915" s="5">
        <v>1573.3610410147201</v>
      </c>
      <c r="K915" s="5">
        <v>1542.3320520060199</v>
      </c>
      <c r="L915" s="5">
        <v>1542.17</v>
      </c>
      <c r="M915" s="55" t="s">
        <v>4291</v>
      </c>
      <c r="N915" s="60" t="s">
        <v>4286</v>
      </c>
    </row>
    <row r="916" spans="1:14" ht="18.75" customHeight="1" x14ac:dyDescent="0.25">
      <c r="A916" s="4" t="str">
        <f t="shared" si="14"/>
        <v>252007M042</v>
      </c>
      <c r="B916" s="4">
        <v>2520</v>
      </c>
      <c r="C916" s="4" t="s">
        <v>1770</v>
      </c>
      <c r="D916" s="4" t="s">
        <v>1771</v>
      </c>
      <c r="E916" s="5">
        <v>5743.43</v>
      </c>
      <c r="F916" s="5">
        <v>23614468.180599999</v>
      </c>
      <c r="G916" s="5">
        <v>20665114.879229698</v>
      </c>
      <c r="H916" s="6">
        <v>0.14272136006050701</v>
      </c>
      <c r="I916" s="5">
        <v>2949353.3013702901</v>
      </c>
      <c r="J916" s="5">
        <v>4111.5619378315796</v>
      </c>
      <c r="K916" s="5">
        <v>3598.04417904105</v>
      </c>
      <c r="L916" s="5">
        <v>4061.12</v>
      </c>
      <c r="M916" s="55" t="s">
        <v>4291</v>
      </c>
      <c r="N916" s="60" t="s">
        <v>4286</v>
      </c>
    </row>
    <row r="917" spans="1:14" ht="18.75" customHeight="1" x14ac:dyDescent="0.25">
      <c r="A917" s="4" t="str">
        <f t="shared" si="14"/>
        <v>252107M043</v>
      </c>
      <c r="B917" s="4">
        <v>2521</v>
      </c>
      <c r="C917" s="4" t="s">
        <v>1772</v>
      </c>
      <c r="D917" s="4" t="s">
        <v>1773</v>
      </c>
      <c r="E917" s="5">
        <v>3727.85</v>
      </c>
      <c r="F917" s="5">
        <v>22176389.3638</v>
      </c>
      <c r="G917" s="5">
        <v>20992577.050615001</v>
      </c>
      <c r="H917" s="6">
        <v>5.6391947988603003E-2</v>
      </c>
      <c r="I917" s="5">
        <v>1183812.3131850199</v>
      </c>
      <c r="J917" s="5">
        <v>5948.8416550558604</v>
      </c>
      <c r="K917" s="5">
        <v>5631.2826563877197</v>
      </c>
      <c r="L917" s="5">
        <v>5886.21</v>
      </c>
      <c r="M917" s="55" t="s">
        <v>4291</v>
      </c>
      <c r="N917" s="60" t="s">
        <v>4286</v>
      </c>
    </row>
    <row r="918" spans="1:14" ht="18.75" customHeight="1" x14ac:dyDescent="0.25">
      <c r="A918" s="4" t="str">
        <f t="shared" si="14"/>
        <v>252207M044</v>
      </c>
      <c r="B918" s="4">
        <v>2522</v>
      </c>
      <c r="C918" s="4" t="s">
        <v>1774</v>
      </c>
      <c r="D918" s="4" t="s">
        <v>1775</v>
      </c>
      <c r="E918" s="5">
        <v>1275.3699999999999</v>
      </c>
      <c r="F918" s="5">
        <v>10303482.4224</v>
      </c>
      <c r="G918" s="5">
        <v>11902681.6664175</v>
      </c>
      <c r="H918" s="6">
        <v>-0.134356213905102</v>
      </c>
      <c r="I918" s="5">
        <v>-1599199.24401754</v>
      </c>
      <c r="J918" s="5">
        <v>8078.8182428628497</v>
      </c>
      <c r="K918" s="5">
        <v>9332.7282799638797</v>
      </c>
      <c r="L918" s="5">
        <v>7818.44</v>
      </c>
      <c r="M918" s="55" t="s">
        <v>4291</v>
      </c>
      <c r="N918" s="60" t="s">
        <v>4286</v>
      </c>
    </row>
    <row r="919" spans="1:14" ht="18.75" customHeight="1" x14ac:dyDescent="0.25">
      <c r="A919" s="4" t="str">
        <f t="shared" si="14"/>
        <v>252307M04T</v>
      </c>
      <c r="B919" s="4">
        <v>2523</v>
      </c>
      <c r="C919" s="4" t="s">
        <v>1776</v>
      </c>
      <c r="D919" s="4" t="s">
        <v>1777</v>
      </c>
      <c r="E919" s="5">
        <v>2903.51</v>
      </c>
      <c r="F919" s="5">
        <v>1893001.4147000001</v>
      </c>
      <c r="G919" s="5">
        <v>2043998.55775167</v>
      </c>
      <c r="H919" s="6">
        <v>-7.3873409782520494E-2</v>
      </c>
      <c r="I919" s="5">
        <v>-150997.14305166999</v>
      </c>
      <c r="J919" s="5">
        <v>651.97</v>
      </c>
      <c r="K919" s="5">
        <v>703.97503633590702</v>
      </c>
      <c r="L919" s="5">
        <v>651.97</v>
      </c>
      <c r="M919" s="55" t="s">
        <v>4291</v>
      </c>
      <c r="N919" s="60" t="s">
        <v>4287</v>
      </c>
    </row>
    <row r="920" spans="1:14" ht="18.75" customHeight="1" x14ac:dyDescent="0.25">
      <c r="A920" s="4" t="str">
        <f t="shared" si="14"/>
        <v>252407M061</v>
      </c>
      <c r="B920" s="4">
        <v>2524</v>
      </c>
      <c r="C920" s="4" t="s">
        <v>1778</v>
      </c>
      <c r="D920" s="4" t="s">
        <v>1779</v>
      </c>
      <c r="E920" s="5">
        <v>6518.19</v>
      </c>
      <c r="F920" s="5">
        <v>17206239.6468</v>
      </c>
      <c r="G920" s="5">
        <v>13764910.6047132</v>
      </c>
      <c r="H920" s="6">
        <v>0.25000736589661798</v>
      </c>
      <c r="I920" s="5">
        <v>3441329.0420867698</v>
      </c>
      <c r="J920" s="5">
        <v>2639.7266184017299</v>
      </c>
      <c r="K920" s="5">
        <v>2111.76885066456</v>
      </c>
      <c r="L920" s="5">
        <v>2601.2399999999998</v>
      </c>
      <c r="M920" s="55" t="s">
        <v>4289</v>
      </c>
      <c r="N920" s="60" t="s">
        <v>4286</v>
      </c>
    </row>
    <row r="921" spans="1:14" ht="18.75" customHeight="1" x14ac:dyDescent="0.25">
      <c r="A921" s="4" t="str">
        <f t="shared" si="14"/>
        <v>252507M062</v>
      </c>
      <c r="B921" s="4">
        <v>2525</v>
      </c>
      <c r="C921" s="4" t="s">
        <v>1780</v>
      </c>
      <c r="D921" s="4" t="s">
        <v>1781</v>
      </c>
      <c r="E921" s="5">
        <v>6005.27</v>
      </c>
      <c r="F921" s="5">
        <v>26349449.2885</v>
      </c>
      <c r="G921" s="5">
        <v>23545320.6660657</v>
      </c>
      <c r="H921" s="6">
        <v>0.119094942991188</v>
      </c>
      <c r="I921" s="5">
        <v>2804128.6224343302</v>
      </c>
      <c r="J921" s="5">
        <v>4387.7209998051703</v>
      </c>
      <c r="K921" s="5">
        <v>3920.7763624392701</v>
      </c>
      <c r="L921" s="5">
        <v>4321.7</v>
      </c>
      <c r="M921" s="55" t="s">
        <v>4291</v>
      </c>
      <c r="N921" s="60" t="s">
        <v>4286</v>
      </c>
    </row>
    <row r="922" spans="1:14" ht="18.75" customHeight="1" x14ac:dyDescent="0.25">
      <c r="A922" s="4" t="str">
        <f t="shared" si="14"/>
        <v>252607M063</v>
      </c>
      <c r="B922" s="4">
        <v>2526</v>
      </c>
      <c r="C922" s="4" t="s">
        <v>1782</v>
      </c>
      <c r="D922" s="4" t="s">
        <v>1783</v>
      </c>
      <c r="E922" s="5">
        <v>9550.44</v>
      </c>
      <c r="F922" s="5">
        <v>61389256.703599997</v>
      </c>
      <c r="G922" s="5">
        <v>56499637.026191197</v>
      </c>
      <c r="H922" s="6">
        <v>8.6542497169355997E-2</v>
      </c>
      <c r="I922" s="5">
        <v>4889619.6774088005</v>
      </c>
      <c r="J922" s="5">
        <v>6427.8982647500998</v>
      </c>
      <c r="K922" s="5">
        <v>5915.9197928253798</v>
      </c>
      <c r="L922" s="5">
        <v>6300</v>
      </c>
      <c r="M922" s="55" t="s">
        <v>4291</v>
      </c>
      <c r="N922" s="60" t="s">
        <v>4286</v>
      </c>
    </row>
    <row r="923" spans="1:14" ht="18.75" customHeight="1" x14ac:dyDescent="0.25">
      <c r="A923" s="4" t="str">
        <f t="shared" si="14"/>
        <v>252707M064</v>
      </c>
      <c r="B923" s="4">
        <v>2527</v>
      </c>
      <c r="C923" s="4" t="s">
        <v>1784</v>
      </c>
      <c r="D923" s="4" t="s">
        <v>1785</v>
      </c>
      <c r="E923" s="5">
        <v>2295.0500000000002</v>
      </c>
      <c r="F923" s="5">
        <v>20901021.545499999</v>
      </c>
      <c r="G923" s="5">
        <v>20137833.237125501</v>
      </c>
      <c r="H923" s="6">
        <v>3.7898233607749403E-2</v>
      </c>
      <c r="I923" s="5">
        <v>763188.30837448302</v>
      </c>
      <c r="J923" s="5">
        <v>9107.0005209036808</v>
      </c>
      <c r="K923" s="5">
        <v>8774.4638404938996</v>
      </c>
      <c r="L923" s="5">
        <v>8746.9699999999993</v>
      </c>
      <c r="M923" s="55" t="s">
        <v>4291</v>
      </c>
      <c r="N923" s="60" t="s">
        <v>4286</v>
      </c>
    </row>
    <row r="924" spans="1:14" ht="18.75" customHeight="1" x14ac:dyDescent="0.25">
      <c r="A924" s="4" t="str">
        <f t="shared" si="14"/>
        <v>252807M06T</v>
      </c>
      <c r="B924" s="4">
        <v>2528</v>
      </c>
      <c r="C924" s="4" t="s">
        <v>1786</v>
      </c>
      <c r="D924" s="4" t="s">
        <v>1787</v>
      </c>
      <c r="E924" s="5">
        <v>8713.5499999999993</v>
      </c>
      <c r="F924" s="5">
        <v>6297631.1270000003</v>
      </c>
      <c r="G924" s="5">
        <v>6345257.6349090096</v>
      </c>
      <c r="H924" s="6">
        <v>-7.5058430483565504E-3</v>
      </c>
      <c r="I924" s="5">
        <v>-47626.507909013002</v>
      </c>
      <c r="J924" s="5">
        <v>722.74</v>
      </c>
      <c r="K924" s="5">
        <v>728.20579842991799</v>
      </c>
      <c r="L924" s="5">
        <v>722.74</v>
      </c>
      <c r="M924" s="55" t="s">
        <v>4291</v>
      </c>
      <c r="N924" s="60" t="s">
        <v>4286</v>
      </c>
    </row>
    <row r="925" spans="1:14" ht="18.75" customHeight="1" x14ac:dyDescent="0.25">
      <c r="A925" s="4" t="str">
        <f t="shared" si="14"/>
        <v>252907M071</v>
      </c>
      <c r="B925" s="4">
        <v>2529</v>
      </c>
      <c r="C925" s="4" t="s">
        <v>1788</v>
      </c>
      <c r="D925" s="4" t="s">
        <v>1789</v>
      </c>
      <c r="E925" s="5">
        <v>2069.9699999999998</v>
      </c>
      <c r="F925" s="5">
        <v>5106277.1732999999</v>
      </c>
      <c r="G925" s="5">
        <v>4426603.1436323104</v>
      </c>
      <c r="H925" s="6">
        <v>0.15354302331019001</v>
      </c>
      <c r="I925" s="5">
        <v>679674.02966769296</v>
      </c>
      <c r="J925" s="5">
        <v>2466.8363180625802</v>
      </c>
      <c r="K925" s="5">
        <v>2138.4866175028201</v>
      </c>
      <c r="L925" s="5">
        <v>2430.69</v>
      </c>
      <c r="M925" s="55" t="s">
        <v>4291</v>
      </c>
      <c r="N925" s="60" t="s">
        <v>4286</v>
      </c>
    </row>
    <row r="926" spans="1:14" ht="18.75" customHeight="1" x14ac:dyDescent="0.25">
      <c r="A926" s="4" t="str">
        <f t="shared" si="14"/>
        <v>253007M072</v>
      </c>
      <c r="B926" s="4">
        <v>2530</v>
      </c>
      <c r="C926" s="4" t="s">
        <v>1790</v>
      </c>
      <c r="D926" s="4" t="s">
        <v>1791</v>
      </c>
      <c r="E926" s="5">
        <v>6380.86</v>
      </c>
      <c r="F926" s="5">
        <v>25682947.264199998</v>
      </c>
      <c r="G926" s="5">
        <v>25944441.679024901</v>
      </c>
      <c r="H926" s="6">
        <v>-1.00790149219616E-2</v>
      </c>
      <c r="I926" s="5">
        <v>-261494.41482485499</v>
      </c>
      <c r="J926" s="5">
        <v>4024.9977689841198</v>
      </c>
      <c r="K926" s="5">
        <v>4065.9788302869601</v>
      </c>
      <c r="L926" s="5">
        <v>3963.27</v>
      </c>
      <c r="M926" s="55" t="s">
        <v>4291</v>
      </c>
      <c r="N926" s="60" t="s">
        <v>4286</v>
      </c>
    </row>
    <row r="927" spans="1:14" ht="18.75" customHeight="1" x14ac:dyDescent="0.25">
      <c r="A927" s="4" t="str">
        <f t="shared" si="14"/>
        <v>253107M073</v>
      </c>
      <c r="B927" s="4">
        <v>2531</v>
      </c>
      <c r="C927" s="4" t="s">
        <v>1792</v>
      </c>
      <c r="D927" s="4" t="s">
        <v>1793</v>
      </c>
      <c r="E927" s="5">
        <v>6177.08</v>
      </c>
      <c r="F927" s="5">
        <v>38477578.772399999</v>
      </c>
      <c r="G927" s="5">
        <v>36896407.4687251</v>
      </c>
      <c r="H927" s="6">
        <v>4.2854343068905898E-2</v>
      </c>
      <c r="I927" s="5">
        <v>1581171.30367489</v>
      </c>
      <c r="J927" s="5">
        <v>6229.088626406</v>
      </c>
      <c r="K927" s="5">
        <v>5973.1147190460697</v>
      </c>
      <c r="L927" s="5">
        <v>6140.79</v>
      </c>
      <c r="M927" s="55" t="s">
        <v>4291</v>
      </c>
      <c r="N927" s="60" t="s">
        <v>4290</v>
      </c>
    </row>
    <row r="928" spans="1:14" ht="18.75" customHeight="1" x14ac:dyDescent="0.25">
      <c r="A928" s="4" t="str">
        <f t="shared" si="14"/>
        <v>253207M074</v>
      </c>
      <c r="B928" s="4">
        <v>2532</v>
      </c>
      <c r="C928" s="4" t="s">
        <v>1794</v>
      </c>
      <c r="D928" s="4" t="s">
        <v>1795</v>
      </c>
      <c r="E928" s="5">
        <v>1638.14</v>
      </c>
      <c r="F928" s="5">
        <v>14315096.317600001</v>
      </c>
      <c r="G928" s="5">
        <v>15813985.197029401</v>
      </c>
      <c r="H928" s="6">
        <v>-9.4782489091426697E-2</v>
      </c>
      <c r="I928" s="5">
        <v>-1498888.87942943</v>
      </c>
      <c r="J928" s="5">
        <v>8738.6281499749693</v>
      </c>
      <c r="K928" s="5">
        <v>9653.6225212920908</v>
      </c>
      <c r="L928" s="5">
        <v>8298.4</v>
      </c>
      <c r="M928" s="55" t="s">
        <v>4291</v>
      </c>
      <c r="N928" s="60" t="s">
        <v>4286</v>
      </c>
    </row>
    <row r="929" spans="1:14" ht="18.75" customHeight="1" x14ac:dyDescent="0.25">
      <c r="A929" s="4" t="str">
        <f t="shared" si="14"/>
        <v>253307M07T</v>
      </c>
      <c r="B929" s="4">
        <v>2533</v>
      </c>
      <c r="C929" s="4" t="s">
        <v>1796</v>
      </c>
      <c r="D929" s="4" t="s">
        <v>1797</v>
      </c>
      <c r="E929" s="5">
        <v>3073.3</v>
      </c>
      <c r="F929" s="5">
        <v>1765672.3160000001</v>
      </c>
      <c r="G929" s="5">
        <v>2036419.7170658</v>
      </c>
      <c r="H929" s="6">
        <v>-0.132952651556484</v>
      </c>
      <c r="I929" s="5">
        <v>-270747.40106580302</v>
      </c>
      <c r="J929" s="5">
        <v>574.52</v>
      </c>
      <c r="K929" s="5">
        <v>662.616639138972</v>
      </c>
      <c r="L929" s="5">
        <v>574.52</v>
      </c>
      <c r="M929" s="55" t="s">
        <v>4291</v>
      </c>
      <c r="N929" s="60" t="s">
        <v>4286</v>
      </c>
    </row>
    <row r="930" spans="1:14" ht="18.75" customHeight="1" x14ac:dyDescent="0.25">
      <c r="A930" s="4" t="str">
        <f t="shared" si="14"/>
        <v>253407M081</v>
      </c>
      <c r="B930" s="4">
        <v>2534</v>
      </c>
      <c r="C930" s="4" t="s">
        <v>1798</v>
      </c>
      <c r="D930" s="4" t="s">
        <v>1799</v>
      </c>
      <c r="E930" s="5">
        <v>1915.33</v>
      </c>
      <c r="F930" s="5">
        <v>2569582.2906999998</v>
      </c>
      <c r="G930" s="5">
        <v>2301155.6061213599</v>
      </c>
      <c r="H930" s="6">
        <v>0.116648645517318</v>
      </c>
      <c r="I930" s="5">
        <v>268426.68457863899</v>
      </c>
      <c r="J930" s="5">
        <v>1341.58724120648</v>
      </c>
      <c r="K930" s="5">
        <v>1201.440799299</v>
      </c>
      <c r="L930" s="5">
        <v>1324.51</v>
      </c>
      <c r="M930" s="55" t="s">
        <v>4291</v>
      </c>
      <c r="N930" s="60" t="s">
        <v>4286</v>
      </c>
    </row>
    <row r="931" spans="1:14" ht="18.75" customHeight="1" x14ac:dyDescent="0.25">
      <c r="A931" s="4" t="str">
        <f t="shared" si="14"/>
        <v>253507M082</v>
      </c>
      <c r="B931" s="4">
        <v>2535</v>
      </c>
      <c r="C931" s="4" t="s">
        <v>1800</v>
      </c>
      <c r="D931" s="4" t="s">
        <v>1801</v>
      </c>
      <c r="E931" s="5">
        <v>1389.87</v>
      </c>
      <c r="F931" s="5">
        <v>5554415.3954999996</v>
      </c>
      <c r="G931" s="5">
        <v>5409514.2129236404</v>
      </c>
      <c r="H931" s="6">
        <v>2.6786357678880299E-2</v>
      </c>
      <c r="I931" s="5">
        <v>144901.18257635899</v>
      </c>
      <c r="J931" s="5">
        <v>3996.3560588400301</v>
      </c>
      <c r="K931" s="5">
        <v>3892.10085326228</v>
      </c>
      <c r="L931" s="5">
        <v>3969.31</v>
      </c>
      <c r="M931" s="55" t="s">
        <v>4291</v>
      </c>
      <c r="N931" s="60" t="s">
        <v>4286</v>
      </c>
    </row>
    <row r="932" spans="1:14" ht="18.75" customHeight="1" x14ac:dyDescent="0.25">
      <c r="A932" s="4" t="str">
        <f t="shared" si="14"/>
        <v>253607M083</v>
      </c>
      <c r="B932" s="4">
        <v>2536</v>
      </c>
      <c r="C932" s="4" t="s">
        <v>1802</v>
      </c>
      <c r="D932" s="4" t="s">
        <v>1803</v>
      </c>
      <c r="E932" s="5">
        <v>986.79</v>
      </c>
      <c r="F932" s="5">
        <v>6044804.6951000001</v>
      </c>
      <c r="G932" s="5">
        <v>6015670.2169790799</v>
      </c>
      <c r="H932" s="6">
        <v>4.8430976217232998E-3</v>
      </c>
      <c r="I932" s="5">
        <v>29134.478120922999</v>
      </c>
      <c r="J932" s="5">
        <v>6125.7255293426097</v>
      </c>
      <c r="K932" s="5">
        <v>6096.2010326199897</v>
      </c>
      <c r="L932" s="5">
        <v>6156.7</v>
      </c>
      <c r="M932" s="55" t="s">
        <v>4291</v>
      </c>
      <c r="N932" s="60" t="s">
        <v>4286</v>
      </c>
    </row>
    <row r="933" spans="1:14" ht="18.75" customHeight="1" x14ac:dyDescent="0.25">
      <c r="A933" s="4" t="str">
        <f t="shared" si="14"/>
        <v>253707M084</v>
      </c>
      <c r="B933" s="4">
        <v>2537</v>
      </c>
      <c r="C933" s="4" t="s">
        <v>1804</v>
      </c>
      <c r="D933" s="4" t="s">
        <v>1805</v>
      </c>
      <c r="E933" s="5">
        <v>281.01</v>
      </c>
      <c r="F933" s="5">
        <v>2396480.3802</v>
      </c>
      <c r="G933" s="5">
        <v>2818459.8430118901</v>
      </c>
      <c r="H933" s="6">
        <v>-0.14971987763393299</v>
      </c>
      <c r="I933" s="5">
        <v>-421979.46281189402</v>
      </c>
      <c r="J933" s="5">
        <v>8528.0964385609095</v>
      </c>
      <c r="K933" s="5">
        <v>10029.7492723102</v>
      </c>
      <c r="L933" s="5">
        <v>8516.42</v>
      </c>
      <c r="M933" s="55" t="s">
        <v>4285</v>
      </c>
      <c r="N933" s="60" t="s">
        <v>4286</v>
      </c>
    </row>
    <row r="934" spans="1:14" ht="18.75" customHeight="1" x14ac:dyDescent="0.25">
      <c r="A934" s="4" t="str">
        <f t="shared" si="14"/>
        <v>253807M08T</v>
      </c>
      <c r="B934" s="4">
        <v>2538</v>
      </c>
      <c r="C934" s="4" t="s">
        <v>1806</v>
      </c>
      <c r="D934" s="4" t="s">
        <v>1807</v>
      </c>
      <c r="E934" s="5">
        <v>2237.7600000000002</v>
      </c>
      <c r="F934" s="5">
        <v>1400502.0959999999</v>
      </c>
      <c r="G934" s="5">
        <v>1569539.0277758399</v>
      </c>
      <c r="H934" s="6">
        <v>-0.10769845718037201</v>
      </c>
      <c r="I934" s="5">
        <v>-169036.93177583901</v>
      </c>
      <c r="J934" s="5">
        <v>625.85</v>
      </c>
      <c r="K934" s="5">
        <v>701.38845442578202</v>
      </c>
      <c r="L934" s="5">
        <v>625.85</v>
      </c>
      <c r="M934" s="55" t="s">
        <v>4291</v>
      </c>
      <c r="N934" s="60" t="s">
        <v>4286</v>
      </c>
    </row>
    <row r="935" spans="1:14" ht="18.75" customHeight="1" x14ac:dyDescent="0.25">
      <c r="A935" s="4" t="str">
        <f t="shared" si="14"/>
        <v>253907M091</v>
      </c>
      <c r="B935" s="4">
        <v>2539</v>
      </c>
      <c r="C935" s="4" t="s">
        <v>1808</v>
      </c>
      <c r="D935" s="4" t="s">
        <v>1809</v>
      </c>
      <c r="E935" s="5">
        <v>517.16</v>
      </c>
      <c r="F935" s="5">
        <v>482346.2107</v>
      </c>
      <c r="G935" s="5">
        <v>542263.01676606899</v>
      </c>
      <c r="H935" s="6">
        <v>-0.11049399316110201</v>
      </c>
      <c r="I935" s="5">
        <v>-59916.806066068799</v>
      </c>
      <c r="J935" s="5">
        <v>932.68274943924496</v>
      </c>
      <c r="K935" s="5">
        <v>1048.5401360624701</v>
      </c>
      <c r="L935" s="5">
        <v>901.4</v>
      </c>
      <c r="M935" s="55" t="s">
        <v>4289</v>
      </c>
      <c r="N935" s="60" t="s">
        <v>4286</v>
      </c>
    </row>
    <row r="936" spans="1:14" ht="18.75" customHeight="1" x14ac:dyDescent="0.25">
      <c r="A936" s="4" t="str">
        <f t="shared" si="14"/>
        <v>254007M092</v>
      </c>
      <c r="B936" s="4">
        <v>2540</v>
      </c>
      <c r="C936" s="4" t="s">
        <v>1810</v>
      </c>
      <c r="D936" s="4" t="s">
        <v>1811</v>
      </c>
      <c r="E936" s="5">
        <v>159.19999999999999</v>
      </c>
      <c r="F936" s="5">
        <v>562895.81579999998</v>
      </c>
      <c r="G936" s="5">
        <v>633593.76279268495</v>
      </c>
      <c r="H936" s="6">
        <v>-0.111582454159698</v>
      </c>
      <c r="I936" s="5">
        <v>-70697.946992685305</v>
      </c>
      <c r="J936" s="5">
        <v>3535.7777374371799</v>
      </c>
      <c r="K936" s="5">
        <v>3979.8603190495301</v>
      </c>
      <c r="L936" s="5">
        <v>3481.35</v>
      </c>
      <c r="M936" s="55" t="s">
        <v>4285</v>
      </c>
      <c r="N936" s="60" t="s">
        <v>4287</v>
      </c>
    </row>
    <row r="937" spans="1:14" ht="18.75" customHeight="1" x14ac:dyDescent="0.25">
      <c r="A937" s="4" t="str">
        <f t="shared" si="14"/>
        <v>254307M09T</v>
      </c>
      <c r="B937" s="4">
        <v>2543</v>
      </c>
      <c r="C937" s="4" t="s">
        <v>1812</v>
      </c>
      <c r="D937" s="4" t="s">
        <v>1813</v>
      </c>
      <c r="E937" s="5">
        <v>1097.57</v>
      </c>
      <c r="F937" s="5">
        <v>651693.16319999995</v>
      </c>
      <c r="G937" s="5">
        <v>711892.467283634</v>
      </c>
      <c r="H937" s="6">
        <v>-8.4562355763275296E-2</v>
      </c>
      <c r="I937" s="5">
        <v>-60199.304083634503</v>
      </c>
      <c r="J937" s="5">
        <v>593.76</v>
      </c>
      <c r="K937" s="5">
        <v>648.60780386092404</v>
      </c>
      <c r="L937" s="5">
        <v>593.76</v>
      </c>
      <c r="M937" s="55" t="s">
        <v>4291</v>
      </c>
      <c r="N937" s="60" t="s">
        <v>4286</v>
      </c>
    </row>
    <row r="938" spans="1:14" ht="18.75" customHeight="1" x14ac:dyDescent="0.25">
      <c r="A938" s="4" t="str">
        <f t="shared" si="14"/>
        <v>254407M101</v>
      </c>
      <c r="B938" s="4">
        <v>2544</v>
      </c>
      <c r="C938" s="4" t="s">
        <v>1814</v>
      </c>
      <c r="D938" s="4" t="s">
        <v>1815</v>
      </c>
      <c r="E938" s="5">
        <v>7880.98</v>
      </c>
      <c r="F938" s="5">
        <v>19622718.939100001</v>
      </c>
      <c r="G938" s="5">
        <v>20078586.120801099</v>
      </c>
      <c r="H938" s="6">
        <v>-2.2704147540989299E-2</v>
      </c>
      <c r="I938" s="5">
        <v>-455867.18170112697</v>
      </c>
      <c r="J938" s="5">
        <v>2489.8831032561902</v>
      </c>
      <c r="K938" s="5">
        <v>2547.7270746533</v>
      </c>
      <c r="L938" s="5">
        <v>2462.4699999999998</v>
      </c>
      <c r="M938" s="55" t="s">
        <v>4291</v>
      </c>
      <c r="N938" s="60" t="s">
        <v>4286</v>
      </c>
    </row>
    <row r="939" spans="1:14" ht="18.75" customHeight="1" x14ac:dyDescent="0.25">
      <c r="A939" s="4" t="str">
        <f t="shared" si="14"/>
        <v>254507M102</v>
      </c>
      <c r="B939" s="4">
        <v>2545</v>
      </c>
      <c r="C939" s="4" t="s">
        <v>1816</v>
      </c>
      <c r="D939" s="4" t="s">
        <v>1817</v>
      </c>
      <c r="E939" s="5">
        <v>10110.459999999999</v>
      </c>
      <c r="F939" s="5">
        <v>32510916.044300001</v>
      </c>
      <c r="G939" s="5">
        <v>34696164.425541803</v>
      </c>
      <c r="H939" s="6">
        <v>-6.2982419452484506E-2</v>
      </c>
      <c r="I939" s="5">
        <v>-2185248.3812418501</v>
      </c>
      <c r="J939" s="5">
        <v>3215.5723917902901</v>
      </c>
      <c r="K939" s="5">
        <v>3431.7097763644601</v>
      </c>
      <c r="L939" s="5">
        <v>3171.11</v>
      </c>
      <c r="M939" s="55" t="s">
        <v>4291</v>
      </c>
      <c r="N939" s="60" t="s">
        <v>4286</v>
      </c>
    </row>
    <row r="940" spans="1:14" ht="18.75" customHeight="1" x14ac:dyDescent="0.25">
      <c r="A940" s="4" t="str">
        <f t="shared" si="14"/>
        <v>254607M103</v>
      </c>
      <c r="B940" s="4">
        <v>2546</v>
      </c>
      <c r="C940" s="4" t="s">
        <v>1818</v>
      </c>
      <c r="D940" s="4" t="s">
        <v>1819</v>
      </c>
      <c r="E940" s="5">
        <v>5013.09</v>
      </c>
      <c r="F940" s="5">
        <v>28616551.849800002</v>
      </c>
      <c r="G940" s="5">
        <v>26940171.295147002</v>
      </c>
      <c r="H940" s="6">
        <v>6.2226054032366897E-2</v>
      </c>
      <c r="I940" s="5">
        <v>1676380.5546530299</v>
      </c>
      <c r="J940" s="5">
        <v>5708.3658681172701</v>
      </c>
      <c r="K940" s="5">
        <v>5373.9652180884405</v>
      </c>
      <c r="L940" s="5">
        <v>5645.63</v>
      </c>
      <c r="M940" s="55" t="s">
        <v>4291</v>
      </c>
      <c r="N940" s="60" t="s">
        <v>4286</v>
      </c>
    </row>
    <row r="941" spans="1:14" ht="18.75" customHeight="1" x14ac:dyDescent="0.25">
      <c r="A941" s="4" t="str">
        <f t="shared" si="14"/>
        <v>254707M104</v>
      </c>
      <c r="B941" s="4">
        <v>2547</v>
      </c>
      <c r="C941" s="4" t="s">
        <v>1820</v>
      </c>
      <c r="D941" s="4" t="s">
        <v>1821</v>
      </c>
      <c r="E941" s="5">
        <v>1809.94</v>
      </c>
      <c r="F941" s="5">
        <v>16957587.137899999</v>
      </c>
      <c r="G941" s="5">
        <v>18655287.3908046</v>
      </c>
      <c r="H941" s="6">
        <v>-9.1003704062014301E-2</v>
      </c>
      <c r="I941" s="5">
        <v>-1697700.25290461</v>
      </c>
      <c r="J941" s="5">
        <v>9369.14325220725</v>
      </c>
      <c r="K941" s="5">
        <v>10307.130286531399</v>
      </c>
      <c r="L941" s="5">
        <v>9249.14</v>
      </c>
      <c r="M941" s="55" t="s">
        <v>4291</v>
      </c>
      <c r="N941" s="60" t="s">
        <v>4286</v>
      </c>
    </row>
    <row r="942" spans="1:14" ht="18.75" customHeight="1" x14ac:dyDescent="0.25">
      <c r="A942" s="4" t="str">
        <f t="shared" si="14"/>
        <v>254807M10T</v>
      </c>
      <c r="B942" s="4">
        <v>2548</v>
      </c>
      <c r="C942" s="4" t="s">
        <v>1822</v>
      </c>
      <c r="D942" s="4" t="s">
        <v>1823</v>
      </c>
      <c r="E942" s="5">
        <v>6282.85</v>
      </c>
      <c r="F942" s="5">
        <v>5279604.5120000001</v>
      </c>
      <c r="G942" s="5">
        <v>5636902.8976176204</v>
      </c>
      <c r="H942" s="6">
        <v>-6.3385584621056104E-2</v>
      </c>
      <c r="I942" s="5">
        <v>-357298.38561761798</v>
      </c>
      <c r="J942" s="5">
        <v>840.32</v>
      </c>
      <c r="K942" s="5">
        <v>897.18883908061105</v>
      </c>
      <c r="L942" s="5">
        <v>840.32</v>
      </c>
      <c r="M942" s="55" t="s">
        <v>4291</v>
      </c>
      <c r="N942" s="60" t="s">
        <v>4286</v>
      </c>
    </row>
    <row r="943" spans="1:14" ht="18.75" customHeight="1" x14ac:dyDescent="0.25">
      <c r="A943" s="4" t="str">
        <f t="shared" si="14"/>
        <v>254907M111</v>
      </c>
      <c r="B943" s="4">
        <v>2549</v>
      </c>
      <c r="C943" s="4" t="s">
        <v>1824</v>
      </c>
      <c r="D943" s="4" t="s">
        <v>1825</v>
      </c>
      <c r="E943" s="5">
        <v>1910.02</v>
      </c>
      <c r="F943" s="5">
        <v>4186214.1842</v>
      </c>
      <c r="G943" s="5">
        <v>3591164.5431097499</v>
      </c>
      <c r="H943" s="6">
        <v>0.16569823909404299</v>
      </c>
      <c r="I943" s="5">
        <v>595049.64109024894</v>
      </c>
      <c r="J943" s="5">
        <v>2191.7122251075898</v>
      </c>
      <c r="K943" s="5">
        <v>1880.17117261063</v>
      </c>
      <c r="L943" s="5">
        <v>2164.0100000000002</v>
      </c>
      <c r="M943" s="55" t="s">
        <v>4291</v>
      </c>
      <c r="N943" s="60" t="s">
        <v>4292</v>
      </c>
    </row>
    <row r="944" spans="1:14" ht="18.75" customHeight="1" x14ac:dyDescent="0.25">
      <c r="A944" s="4" t="str">
        <f t="shared" si="14"/>
        <v>255007M112</v>
      </c>
      <c r="B944" s="4">
        <v>2550</v>
      </c>
      <c r="C944" s="4" t="s">
        <v>1826</v>
      </c>
      <c r="D944" s="4" t="s">
        <v>1827</v>
      </c>
      <c r="E944" s="5">
        <v>1321.96</v>
      </c>
      <c r="F944" s="5">
        <v>5083841.7286999999</v>
      </c>
      <c r="G944" s="5">
        <v>4686524.5620196201</v>
      </c>
      <c r="H944" s="6">
        <v>8.4778637436428994E-2</v>
      </c>
      <c r="I944" s="5">
        <v>397317.16668038099</v>
      </c>
      <c r="J944" s="5">
        <v>3845.6849894853099</v>
      </c>
      <c r="K944" s="5">
        <v>3545.1334094977301</v>
      </c>
      <c r="L944" s="5">
        <v>3813.17</v>
      </c>
      <c r="M944" s="55" t="s">
        <v>4291</v>
      </c>
      <c r="N944" s="60" t="s">
        <v>4286</v>
      </c>
    </row>
    <row r="945" spans="1:14" ht="18.75" customHeight="1" x14ac:dyDescent="0.25">
      <c r="A945" s="4" t="str">
        <f t="shared" si="14"/>
        <v>255107M113</v>
      </c>
      <c r="B945" s="4">
        <v>2551</v>
      </c>
      <c r="C945" s="4" t="s">
        <v>1828</v>
      </c>
      <c r="D945" s="4" t="s">
        <v>1829</v>
      </c>
      <c r="E945" s="5">
        <v>764</v>
      </c>
      <c r="F945" s="5">
        <v>4895431.0798000004</v>
      </c>
      <c r="G945" s="5">
        <v>4342721.0102676796</v>
      </c>
      <c r="H945" s="6">
        <v>0.12727275554324699</v>
      </c>
      <c r="I945" s="5">
        <v>552710.06953232002</v>
      </c>
      <c r="J945" s="5">
        <v>6407.6323034031402</v>
      </c>
      <c r="K945" s="5">
        <v>5684.1898040152901</v>
      </c>
      <c r="L945" s="5">
        <v>6389.71</v>
      </c>
      <c r="M945" s="55" t="s">
        <v>4291</v>
      </c>
      <c r="N945" s="60" t="s">
        <v>4286</v>
      </c>
    </row>
    <row r="946" spans="1:14" ht="18.75" customHeight="1" x14ac:dyDescent="0.25">
      <c r="A946" s="4" t="str">
        <f t="shared" si="14"/>
        <v>255207M114</v>
      </c>
      <c r="B946" s="4">
        <v>2552</v>
      </c>
      <c r="C946" s="4" t="s">
        <v>1830</v>
      </c>
      <c r="D946" s="4" t="s">
        <v>1831</v>
      </c>
      <c r="E946" s="5">
        <v>213.72</v>
      </c>
      <c r="F946" s="5">
        <v>1877539.7079</v>
      </c>
      <c r="G946" s="5">
        <v>2085574.2294232401</v>
      </c>
      <c r="H946" s="6">
        <v>-9.9749277004045303E-2</v>
      </c>
      <c r="I946" s="5">
        <v>-208034.521523237</v>
      </c>
      <c r="J946" s="5">
        <v>8785.0444876473903</v>
      </c>
      <c r="K946" s="5">
        <v>9758.4420242524593</v>
      </c>
      <c r="L946" s="5">
        <v>8790.35</v>
      </c>
      <c r="M946" s="55" t="s">
        <v>4285</v>
      </c>
      <c r="N946" s="60" t="s">
        <v>4290</v>
      </c>
    </row>
    <row r="947" spans="1:14" ht="18.75" customHeight="1" x14ac:dyDescent="0.25">
      <c r="A947" s="4" t="str">
        <f t="shared" si="14"/>
        <v>255307M11T</v>
      </c>
      <c r="B947" s="4">
        <v>2553</v>
      </c>
      <c r="C947" s="4" t="s">
        <v>1832</v>
      </c>
      <c r="D947" s="4" t="s">
        <v>1833</v>
      </c>
      <c r="E947" s="5">
        <v>1639.95</v>
      </c>
      <c r="F947" s="5">
        <v>1233439.1939999999</v>
      </c>
      <c r="G947" s="5">
        <v>1418071.4856926501</v>
      </c>
      <c r="H947" s="6">
        <v>-0.13019956578738301</v>
      </c>
      <c r="I947" s="5">
        <v>-184632.291692653</v>
      </c>
      <c r="J947" s="5">
        <v>752.12</v>
      </c>
      <c r="K947" s="5">
        <v>864.70409810826698</v>
      </c>
      <c r="L947" s="5">
        <v>752.12</v>
      </c>
      <c r="M947" s="55" t="s">
        <v>4289</v>
      </c>
      <c r="N947" s="60" t="s">
        <v>4286</v>
      </c>
    </row>
    <row r="948" spans="1:14" ht="18.75" customHeight="1" x14ac:dyDescent="0.25">
      <c r="A948" s="4" t="str">
        <f t="shared" si="14"/>
        <v>255407M121</v>
      </c>
      <c r="B948" s="4">
        <v>2554</v>
      </c>
      <c r="C948" s="4" t="s">
        <v>1834</v>
      </c>
      <c r="D948" s="4" t="s">
        <v>1835</v>
      </c>
      <c r="E948" s="5">
        <v>3796.34</v>
      </c>
      <c r="F948" s="5">
        <v>2764760.5318</v>
      </c>
      <c r="G948" s="5">
        <v>2750438.9118158501</v>
      </c>
      <c r="H948" s="6">
        <v>5.2070307479381598E-3</v>
      </c>
      <c r="I948" s="5">
        <v>14321.619984150901</v>
      </c>
      <c r="J948" s="5">
        <v>728.27</v>
      </c>
      <c r="K948" s="5">
        <v>724.49751914102796</v>
      </c>
      <c r="L948" s="5">
        <v>728.27</v>
      </c>
      <c r="M948" s="55" t="s">
        <v>4288</v>
      </c>
      <c r="N948" s="60" t="s">
        <v>4290</v>
      </c>
    </row>
    <row r="949" spans="1:14" ht="18.75" customHeight="1" x14ac:dyDescent="0.25">
      <c r="A949" s="4" t="str">
        <f t="shared" si="14"/>
        <v>255507M122</v>
      </c>
      <c r="B949" s="4">
        <v>2555</v>
      </c>
      <c r="C949" s="4" t="s">
        <v>1836</v>
      </c>
      <c r="D949" s="4" t="s">
        <v>1837</v>
      </c>
      <c r="E949" s="5">
        <v>178.48</v>
      </c>
      <c r="F949" s="5">
        <v>603348.70819999999</v>
      </c>
      <c r="G949" s="5">
        <v>637695.28067017603</v>
      </c>
      <c r="H949" s="6">
        <v>-5.3860477741156203E-2</v>
      </c>
      <c r="I949" s="5">
        <v>-34346.572470176397</v>
      </c>
      <c r="J949" s="5">
        <v>3380.4835735096399</v>
      </c>
      <c r="K949" s="5">
        <v>3572.9229082820302</v>
      </c>
      <c r="L949" s="5">
        <v>3190.31</v>
      </c>
      <c r="M949" s="55" t="s">
        <v>4288</v>
      </c>
      <c r="N949" s="60" t="s">
        <v>4287</v>
      </c>
    </row>
    <row r="950" spans="1:14" ht="18.75" customHeight="1" x14ac:dyDescent="0.25">
      <c r="A950" s="4" t="str">
        <f t="shared" si="14"/>
        <v>255807M13Z</v>
      </c>
      <c r="B950" s="4">
        <v>2558</v>
      </c>
      <c r="C950" s="4" t="s">
        <v>1838</v>
      </c>
      <c r="D950" s="4" t="s">
        <v>1839</v>
      </c>
      <c r="E950" s="5">
        <v>11674.19</v>
      </c>
      <c r="F950" s="5">
        <v>8288441.4161999999</v>
      </c>
      <c r="G950" s="5">
        <v>8093466.0563845402</v>
      </c>
      <c r="H950" s="6">
        <v>2.40904648832936E-2</v>
      </c>
      <c r="I950" s="5">
        <v>194975.35981545999</v>
      </c>
      <c r="J950" s="5">
        <v>709.98</v>
      </c>
      <c r="K950" s="5">
        <v>693.27859632099</v>
      </c>
      <c r="L950" s="5">
        <v>709.98</v>
      </c>
      <c r="M950" s="55" t="s">
        <v>4289</v>
      </c>
      <c r="N950" s="60" t="s">
        <v>4290</v>
      </c>
    </row>
    <row r="951" spans="1:14" ht="18.75" customHeight="1" x14ac:dyDescent="0.25">
      <c r="A951" s="4" t="str">
        <f t="shared" si="14"/>
        <v>255907M14T</v>
      </c>
      <c r="B951" s="4">
        <v>2559</v>
      </c>
      <c r="C951" s="4" t="s">
        <v>1840</v>
      </c>
      <c r="D951" s="4" t="s">
        <v>1841</v>
      </c>
      <c r="E951" s="5">
        <v>43168.11</v>
      </c>
      <c r="F951" s="5">
        <v>17945846.689199999</v>
      </c>
      <c r="G951" s="5">
        <v>20488970.602395799</v>
      </c>
      <c r="H951" s="6">
        <v>-0.124121604864739</v>
      </c>
      <c r="I951" s="5">
        <v>-2543123.9131958201</v>
      </c>
      <c r="J951" s="5">
        <v>415.72</v>
      </c>
      <c r="K951" s="5">
        <v>474.632097684977</v>
      </c>
      <c r="L951" s="5">
        <v>415.72</v>
      </c>
      <c r="M951" s="55" t="s">
        <v>4291</v>
      </c>
      <c r="N951" s="60" t="s">
        <v>4286</v>
      </c>
    </row>
    <row r="952" spans="1:14" ht="18.75" customHeight="1" x14ac:dyDescent="0.25">
      <c r="A952" s="4" t="str">
        <f t="shared" si="14"/>
        <v>256007M14Z</v>
      </c>
      <c r="B952" s="4">
        <v>2560</v>
      </c>
      <c r="C952" s="4" t="s">
        <v>1842</v>
      </c>
      <c r="D952" s="4" t="s">
        <v>1843</v>
      </c>
      <c r="E952" s="5">
        <v>9431.24</v>
      </c>
      <c r="F952" s="5">
        <v>25092733.6384</v>
      </c>
      <c r="G952" s="5">
        <v>20530316.857820999</v>
      </c>
      <c r="H952" s="6">
        <v>0.222228269158005</v>
      </c>
      <c r="I952" s="5">
        <v>4562416.78057897</v>
      </c>
      <c r="J952" s="5">
        <v>2660.5975076872201</v>
      </c>
      <c r="K952" s="5">
        <v>2176.8417363804801</v>
      </c>
      <c r="L952" s="5">
        <v>2470.16</v>
      </c>
      <c r="M952" s="55" t="s">
        <v>4291</v>
      </c>
      <c r="N952" s="60" t="s">
        <v>4286</v>
      </c>
    </row>
    <row r="953" spans="1:14" ht="18.75" customHeight="1" x14ac:dyDescent="0.25">
      <c r="A953" s="4" t="str">
        <f t="shared" si="14"/>
        <v>256107M151</v>
      </c>
      <c r="B953" s="4">
        <v>2561</v>
      </c>
      <c r="C953" s="4" t="s">
        <v>1844</v>
      </c>
      <c r="D953" s="4" t="s">
        <v>1845</v>
      </c>
      <c r="E953" s="5">
        <v>728.38</v>
      </c>
      <c r="F953" s="5">
        <v>1952196.5174</v>
      </c>
      <c r="G953" s="5">
        <v>1944320.5108090099</v>
      </c>
      <c r="H953" s="6">
        <v>4.0507758608732099E-3</v>
      </c>
      <c r="I953" s="5">
        <v>7876.0065909859304</v>
      </c>
      <c r="J953" s="5">
        <v>2680.1896227244001</v>
      </c>
      <c r="K953" s="5">
        <v>2669.3765765246399</v>
      </c>
      <c r="L953" s="5">
        <v>2647.45</v>
      </c>
      <c r="M953" s="55" t="s">
        <v>4291</v>
      </c>
      <c r="N953" s="60" t="s">
        <v>4287</v>
      </c>
    </row>
    <row r="954" spans="1:14" ht="18.75" customHeight="1" x14ac:dyDescent="0.25">
      <c r="A954" s="4" t="str">
        <f t="shared" si="14"/>
        <v>256207M152</v>
      </c>
      <c r="B954" s="4">
        <v>2562</v>
      </c>
      <c r="C954" s="4" t="s">
        <v>1846</v>
      </c>
      <c r="D954" s="4" t="s">
        <v>1847</v>
      </c>
      <c r="E954" s="5">
        <v>695.64</v>
      </c>
      <c r="F954" s="5">
        <v>3118688.9202000001</v>
      </c>
      <c r="G954" s="5">
        <v>3187937.56028907</v>
      </c>
      <c r="H954" s="6">
        <v>-2.1722081684308E-2</v>
      </c>
      <c r="I954" s="5">
        <v>-69248.640089072796</v>
      </c>
      <c r="J954" s="5">
        <v>4483.1937786786302</v>
      </c>
      <c r="K954" s="5">
        <v>4582.74044087326</v>
      </c>
      <c r="L954" s="5">
        <v>4451.6000000000004</v>
      </c>
      <c r="M954" s="55" t="s">
        <v>4291</v>
      </c>
      <c r="N954" s="60" t="s">
        <v>4286</v>
      </c>
    </row>
    <row r="955" spans="1:14" ht="18.75" customHeight="1" x14ac:dyDescent="0.25">
      <c r="A955" s="4" t="str">
        <f t="shared" si="14"/>
        <v>256307M153</v>
      </c>
      <c r="B955" s="4">
        <v>2563</v>
      </c>
      <c r="C955" s="4" t="s">
        <v>1848</v>
      </c>
      <c r="D955" s="4" t="s">
        <v>1849</v>
      </c>
      <c r="E955" s="5">
        <v>620.05999999999995</v>
      </c>
      <c r="F955" s="5">
        <v>4166264.9182000002</v>
      </c>
      <c r="G955" s="5">
        <v>3991475.5648984099</v>
      </c>
      <c r="H955" s="6">
        <v>4.37906609873078E-2</v>
      </c>
      <c r="I955" s="5">
        <v>174789.353301589</v>
      </c>
      <c r="J955" s="5">
        <v>6719.1318875592697</v>
      </c>
      <c r="K955" s="5">
        <v>6437.2408555598004</v>
      </c>
      <c r="L955" s="5">
        <v>6918.07</v>
      </c>
      <c r="M955" s="55" t="s">
        <v>4291</v>
      </c>
      <c r="N955" s="60" t="s">
        <v>4286</v>
      </c>
    </row>
    <row r="956" spans="1:14" ht="18.75" customHeight="1" x14ac:dyDescent="0.25">
      <c r="A956" s="4" t="str">
        <f t="shared" si="14"/>
        <v>256407M154</v>
      </c>
      <c r="B956" s="4">
        <v>2564</v>
      </c>
      <c r="C956" s="4" t="s">
        <v>1850</v>
      </c>
      <c r="D956" s="4" t="s">
        <v>1851</v>
      </c>
      <c r="E956" s="5">
        <v>859.73</v>
      </c>
      <c r="F956" s="5">
        <v>7628747.4584999997</v>
      </c>
      <c r="G956" s="5">
        <v>8068019.8449452696</v>
      </c>
      <c r="H956" s="6">
        <v>-5.4446121215291902E-2</v>
      </c>
      <c r="I956" s="5">
        <v>-439272.38644527103</v>
      </c>
      <c r="J956" s="5">
        <v>8873.4224215742106</v>
      </c>
      <c r="K956" s="5">
        <v>9384.3646783819004</v>
      </c>
      <c r="L956" s="5">
        <v>8939.6</v>
      </c>
      <c r="M956" s="55" t="s">
        <v>4291</v>
      </c>
      <c r="N956" s="60" t="s">
        <v>4292</v>
      </c>
    </row>
    <row r="957" spans="1:14" ht="18.75" customHeight="1" x14ac:dyDescent="0.25">
      <c r="A957" s="4" t="str">
        <f t="shared" si="14"/>
        <v>256507M15T</v>
      </c>
      <c r="B957" s="4">
        <v>2565</v>
      </c>
      <c r="C957" s="4" t="s">
        <v>1852</v>
      </c>
      <c r="D957" s="4" t="s">
        <v>1853</v>
      </c>
      <c r="E957" s="5">
        <v>407.02</v>
      </c>
      <c r="F957" s="5">
        <v>259499.67120000001</v>
      </c>
      <c r="G957" s="5">
        <v>328621.05422439502</v>
      </c>
      <c r="H957" s="6">
        <v>-0.21033765833273901</v>
      </c>
      <c r="I957" s="5">
        <v>-69121.3830243954</v>
      </c>
      <c r="J957" s="5">
        <v>637.55999999999995</v>
      </c>
      <c r="K957" s="5">
        <v>807.38306280869597</v>
      </c>
      <c r="L957" s="5">
        <v>637.55999999999995</v>
      </c>
      <c r="M957" s="55" t="s">
        <v>4288</v>
      </c>
      <c r="N957" s="60" t="s">
        <v>4287</v>
      </c>
    </row>
    <row r="958" spans="1:14" ht="18.75" customHeight="1" x14ac:dyDescent="0.25">
      <c r="A958" s="4" t="str">
        <f t="shared" si="14"/>
        <v>256607M161</v>
      </c>
      <c r="B958" s="4">
        <v>2566</v>
      </c>
      <c r="C958" s="4" t="s">
        <v>1854</v>
      </c>
      <c r="D958" s="4" t="s">
        <v>1855</v>
      </c>
      <c r="E958" s="5">
        <v>683.37</v>
      </c>
      <c r="F958" s="5">
        <v>519200.98969999998</v>
      </c>
      <c r="G958" s="5">
        <v>536690.63110420504</v>
      </c>
      <c r="H958" s="6">
        <v>-3.2587938731520098E-2</v>
      </c>
      <c r="I958" s="5">
        <v>-17489.6414042047</v>
      </c>
      <c r="J958" s="5">
        <v>759.76555848222802</v>
      </c>
      <c r="K958" s="5">
        <v>785.35878236417295</v>
      </c>
      <c r="L958" s="5">
        <v>699.61</v>
      </c>
      <c r="M958" s="55" t="s">
        <v>4291</v>
      </c>
      <c r="N958" s="60" t="s">
        <v>4286</v>
      </c>
    </row>
    <row r="959" spans="1:14" ht="18.75" customHeight="1" x14ac:dyDescent="0.25">
      <c r="A959" s="4" t="str">
        <f t="shared" si="14"/>
        <v>257007K061</v>
      </c>
      <c r="B959" s="4">
        <v>2570</v>
      </c>
      <c r="C959" s="4" t="s">
        <v>1856</v>
      </c>
      <c r="D959" s="4" t="s">
        <v>1857</v>
      </c>
      <c r="E959" s="5">
        <v>3916.93</v>
      </c>
      <c r="F959" s="5">
        <v>10328303.1754</v>
      </c>
      <c r="G959" s="5">
        <v>10404465.079300201</v>
      </c>
      <c r="H959" s="6">
        <v>-7.32011721118986E-3</v>
      </c>
      <c r="I959" s="5">
        <v>-76161.9039002098</v>
      </c>
      <c r="J959" s="5">
        <v>2636.8362915344401</v>
      </c>
      <c r="K959" s="5">
        <v>2656.2805767017098</v>
      </c>
      <c r="L959" s="5">
        <v>2611.14</v>
      </c>
      <c r="M959" s="55" t="s">
        <v>4289</v>
      </c>
      <c r="N959" s="60" t="s">
        <v>4290</v>
      </c>
    </row>
    <row r="960" spans="1:14" ht="18.75" customHeight="1" x14ac:dyDescent="0.25">
      <c r="A960" s="4" t="str">
        <f t="shared" si="14"/>
        <v>257107K062</v>
      </c>
      <c r="B960" s="4">
        <v>2571</v>
      </c>
      <c r="C960" s="4" t="s">
        <v>1858</v>
      </c>
      <c r="D960" s="4" t="s">
        <v>1859</v>
      </c>
      <c r="E960" s="5">
        <v>1545.61</v>
      </c>
      <c r="F960" s="5">
        <v>6535307.3339999998</v>
      </c>
      <c r="G960" s="5">
        <v>5846687.5788796796</v>
      </c>
      <c r="H960" s="6">
        <v>0.117779468430613</v>
      </c>
      <c r="I960" s="5">
        <v>688619.75512031897</v>
      </c>
      <c r="J960" s="5">
        <v>4228.3029574084003</v>
      </c>
      <c r="K960" s="5">
        <v>3782.7702841465102</v>
      </c>
      <c r="L960" s="5">
        <v>4196.5200000000004</v>
      </c>
      <c r="M960" s="55" t="s">
        <v>4289</v>
      </c>
      <c r="N960" s="60" t="s">
        <v>4286</v>
      </c>
    </row>
    <row r="961" spans="1:14" ht="18.75" customHeight="1" x14ac:dyDescent="0.25">
      <c r="A961" s="4" t="str">
        <f t="shared" si="14"/>
        <v>257207K063</v>
      </c>
      <c r="B961" s="4">
        <v>2572</v>
      </c>
      <c r="C961" s="4" t="s">
        <v>1860</v>
      </c>
      <c r="D961" s="4" t="s">
        <v>1861</v>
      </c>
      <c r="E961" s="5">
        <v>583.13</v>
      </c>
      <c r="F961" s="5">
        <v>3219696.5713</v>
      </c>
      <c r="G961" s="5">
        <v>3113676.3897808501</v>
      </c>
      <c r="H961" s="6">
        <v>3.4049839561718101E-2</v>
      </c>
      <c r="I961" s="5">
        <v>106020.181519148</v>
      </c>
      <c r="J961" s="5">
        <v>5521.4044403477801</v>
      </c>
      <c r="K961" s="5">
        <v>5339.5921831853102</v>
      </c>
      <c r="L961" s="5">
        <v>5158.01</v>
      </c>
      <c r="M961" s="55" t="s">
        <v>4289</v>
      </c>
      <c r="N961" s="60" t="s">
        <v>4287</v>
      </c>
    </row>
    <row r="962" spans="1:14" ht="18.75" customHeight="1" x14ac:dyDescent="0.25">
      <c r="A962" s="4" t="str">
        <f t="shared" si="14"/>
        <v>257307K064</v>
      </c>
      <c r="B962" s="4">
        <v>2573</v>
      </c>
      <c r="C962" s="4" t="s">
        <v>1862</v>
      </c>
      <c r="D962" s="4" t="s">
        <v>1863</v>
      </c>
      <c r="E962" s="5">
        <v>88.57</v>
      </c>
      <c r="F962" s="5">
        <v>945422.75100000005</v>
      </c>
      <c r="G962" s="5">
        <v>960658.77458231302</v>
      </c>
      <c r="H962" s="6">
        <v>-1.5859974410724301E-2</v>
      </c>
      <c r="I962" s="5">
        <v>-15236.023582313201</v>
      </c>
      <c r="J962" s="5">
        <v>10674.3</v>
      </c>
      <c r="K962" s="5">
        <v>10846.3223956454</v>
      </c>
      <c r="L962" s="5">
        <v>10674.3</v>
      </c>
      <c r="M962" s="55" t="s">
        <v>4288</v>
      </c>
      <c r="N962" s="61" t="s">
        <v>4332</v>
      </c>
    </row>
    <row r="963" spans="1:14" ht="18.75" customHeight="1" x14ac:dyDescent="0.25">
      <c r="A963" s="4" t="str">
        <f t="shared" si="14"/>
        <v>274308C021</v>
      </c>
      <c r="B963" s="4">
        <v>2743</v>
      </c>
      <c r="C963" s="4" t="s">
        <v>1864</v>
      </c>
      <c r="D963" s="4" t="s">
        <v>1865</v>
      </c>
      <c r="E963" s="5">
        <v>250.88</v>
      </c>
      <c r="F963" s="5">
        <v>2517093.1403000001</v>
      </c>
      <c r="G963" s="5">
        <v>2452173.6384560699</v>
      </c>
      <c r="H963" s="6">
        <v>2.6474267900865399E-2</v>
      </c>
      <c r="I963" s="5">
        <v>64919.501843926002</v>
      </c>
      <c r="J963" s="5">
        <v>10033.0562033642</v>
      </c>
      <c r="K963" s="5">
        <v>9774.2890563459605</v>
      </c>
      <c r="L963" s="5">
        <v>10023.11</v>
      </c>
      <c r="M963" s="55" t="s">
        <v>4285</v>
      </c>
      <c r="N963" s="60" t="s">
        <v>4286</v>
      </c>
    </row>
    <row r="964" spans="1:14" ht="18.75" customHeight="1" x14ac:dyDescent="0.25">
      <c r="A964" s="4" t="str">
        <f t="shared" si="14"/>
        <v>274408C022</v>
      </c>
      <c r="B964" s="4">
        <v>2744</v>
      </c>
      <c r="C964" s="4" t="s">
        <v>1866</v>
      </c>
      <c r="D964" s="4" t="s">
        <v>1867</v>
      </c>
      <c r="E964" s="5">
        <v>247.31</v>
      </c>
      <c r="F964" s="5">
        <v>2933814.0896000001</v>
      </c>
      <c r="G964" s="5">
        <v>2920439.8583335299</v>
      </c>
      <c r="H964" s="6">
        <v>4.5795263437149502E-3</v>
      </c>
      <c r="I964" s="5">
        <v>13374.2312664734</v>
      </c>
      <c r="J964" s="5">
        <v>11862.9011750435</v>
      </c>
      <c r="K964" s="5">
        <v>11808.8223619487</v>
      </c>
      <c r="L964" s="5">
        <v>11840.68</v>
      </c>
      <c r="M964" s="55" t="s">
        <v>4285</v>
      </c>
      <c r="N964" s="60" t="s">
        <v>4286</v>
      </c>
    </row>
    <row r="965" spans="1:14" ht="18.75" customHeight="1" x14ac:dyDescent="0.25">
      <c r="A965" s="4" t="str">
        <f t="shared" si="14"/>
        <v>274708C041</v>
      </c>
      <c r="B965" s="4">
        <v>2747</v>
      </c>
      <c r="C965" s="4" t="s">
        <v>1868</v>
      </c>
      <c r="D965" s="4" t="s">
        <v>1869</v>
      </c>
      <c r="E965" s="5">
        <v>2061.21</v>
      </c>
      <c r="F965" s="5">
        <v>9553282.5975000001</v>
      </c>
      <c r="G965" s="5">
        <v>10245481.2919876</v>
      </c>
      <c r="H965" s="6">
        <v>-6.7561364347906397E-2</v>
      </c>
      <c r="I965" s="5">
        <v>-692198.69448763505</v>
      </c>
      <c r="J965" s="5">
        <v>4634.7934453549096</v>
      </c>
      <c r="K965" s="5">
        <v>4970.6149746933297</v>
      </c>
      <c r="L965" s="5">
        <v>4554.32</v>
      </c>
      <c r="M965" s="55" t="s">
        <v>4291</v>
      </c>
      <c r="N965" s="60" t="s">
        <v>4286</v>
      </c>
    </row>
    <row r="966" spans="1:14" ht="18.75" customHeight="1" x14ac:dyDescent="0.25">
      <c r="A966" s="4" t="str">
        <f t="shared" si="14"/>
        <v>274808C042</v>
      </c>
      <c r="B966" s="4">
        <v>2748</v>
      </c>
      <c r="C966" s="4" t="s">
        <v>1870</v>
      </c>
      <c r="D966" s="4" t="s">
        <v>1871</v>
      </c>
      <c r="E966" s="5">
        <v>612.42999999999995</v>
      </c>
      <c r="F966" s="5">
        <v>4466727.4606999997</v>
      </c>
      <c r="G966" s="5">
        <v>4609210.1258340897</v>
      </c>
      <c r="H966" s="6">
        <v>-3.09125991751787E-2</v>
      </c>
      <c r="I966" s="5">
        <v>-142482.665134084</v>
      </c>
      <c r="J966" s="5">
        <v>7293.44979948729</v>
      </c>
      <c r="K966" s="5">
        <v>7526.1011476153699</v>
      </c>
      <c r="L966" s="5">
        <v>7163.85</v>
      </c>
      <c r="M966" s="55" t="s">
        <v>4291</v>
      </c>
      <c r="N966" s="60" t="s">
        <v>4287</v>
      </c>
    </row>
    <row r="967" spans="1:14" ht="18.75" customHeight="1" x14ac:dyDescent="0.25">
      <c r="A967" s="4" t="str">
        <f t="shared" si="14"/>
        <v>274908C043</v>
      </c>
      <c r="B967" s="4">
        <v>2749</v>
      </c>
      <c r="C967" s="4" t="s">
        <v>1872</v>
      </c>
      <c r="D967" s="4" t="s">
        <v>1873</v>
      </c>
      <c r="E967" s="5">
        <v>193.45</v>
      </c>
      <c r="F967" s="5">
        <v>1921218.7784</v>
      </c>
      <c r="G967" s="5">
        <v>1998197.50684603</v>
      </c>
      <c r="H967" s="6">
        <v>-3.8524083921779501E-2</v>
      </c>
      <c r="I967" s="5">
        <v>-76978.728446027002</v>
      </c>
      <c r="J967" s="5">
        <v>9931.3454556732995</v>
      </c>
      <c r="K967" s="5">
        <v>10329.27116488</v>
      </c>
      <c r="L967" s="5">
        <v>9223.43</v>
      </c>
      <c r="M967" s="55" t="s">
        <v>4285</v>
      </c>
      <c r="N967" s="60" t="s">
        <v>4292</v>
      </c>
    </row>
    <row r="968" spans="1:14" ht="18.75" customHeight="1" x14ac:dyDescent="0.25">
      <c r="A968" s="4" t="str">
        <f t="shared" si="14"/>
        <v>275108C061</v>
      </c>
      <c r="B968" s="4">
        <v>2751</v>
      </c>
      <c r="C968" s="4" t="s">
        <v>1874</v>
      </c>
      <c r="D968" s="4" t="s">
        <v>1875</v>
      </c>
      <c r="E968" s="5">
        <v>127.8</v>
      </c>
      <c r="F968" s="5">
        <v>616513.1202</v>
      </c>
      <c r="G968" s="5">
        <v>552066.09798012895</v>
      </c>
      <c r="H968" s="6">
        <v>0.116737873337389</v>
      </c>
      <c r="I968" s="5">
        <v>64447.022219871098</v>
      </c>
      <c r="J968" s="5">
        <v>4824.0463239436604</v>
      </c>
      <c r="K968" s="5">
        <v>4319.7660248836401</v>
      </c>
      <c r="L968" s="5">
        <v>4801.8999999999996</v>
      </c>
      <c r="M968" s="55" t="s">
        <v>4285</v>
      </c>
      <c r="N968" s="60" t="s">
        <v>4287</v>
      </c>
    </row>
    <row r="969" spans="1:14" ht="18.75" customHeight="1" x14ac:dyDescent="0.25">
      <c r="A969" s="4" t="str">
        <f t="shared" si="14"/>
        <v>275208C062</v>
      </c>
      <c r="B969" s="4">
        <v>2752</v>
      </c>
      <c r="C969" s="4" t="s">
        <v>1876</v>
      </c>
      <c r="D969" s="4" t="s">
        <v>1877</v>
      </c>
      <c r="E969" s="5">
        <v>181.6</v>
      </c>
      <c r="F969" s="5">
        <v>1256049.27</v>
      </c>
      <c r="G969" s="5">
        <v>1259291.8380193801</v>
      </c>
      <c r="H969" s="6">
        <v>-2.57491386943276E-3</v>
      </c>
      <c r="I969" s="5">
        <v>-3242.5680193796302</v>
      </c>
      <c r="J969" s="5">
        <v>6916.57087004405</v>
      </c>
      <c r="K969" s="5">
        <v>6934.4264208115601</v>
      </c>
      <c r="L969" s="5">
        <v>7416.92</v>
      </c>
      <c r="M969" s="55" t="s">
        <v>4285</v>
      </c>
      <c r="N969" s="60" t="s">
        <v>4286</v>
      </c>
    </row>
    <row r="970" spans="1:14" ht="18.75" customHeight="1" x14ac:dyDescent="0.25">
      <c r="A970" s="4" t="str">
        <f t="shared" si="14"/>
        <v>275308C063</v>
      </c>
      <c r="B970" s="4">
        <v>2753</v>
      </c>
      <c r="C970" s="4" t="s">
        <v>1878</v>
      </c>
      <c r="D970" s="4" t="s">
        <v>1879</v>
      </c>
      <c r="E970" s="5">
        <v>332</v>
      </c>
      <c r="F970" s="5">
        <v>4121667.2919999999</v>
      </c>
      <c r="G970" s="5">
        <v>3947661.09770635</v>
      </c>
      <c r="H970" s="6">
        <v>4.4078301046346101E-2</v>
      </c>
      <c r="I970" s="5">
        <v>174006.19429364899</v>
      </c>
      <c r="J970" s="5">
        <v>12414.6605180723</v>
      </c>
      <c r="K970" s="5">
        <v>11890.5454750191</v>
      </c>
      <c r="L970" s="5">
        <v>12910.52</v>
      </c>
      <c r="M970" s="55" t="s">
        <v>4285</v>
      </c>
      <c r="N970" s="60" t="s">
        <v>4286</v>
      </c>
    </row>
    <row r="971" spans="1:14" ht="18.75" customHeight="1" x14ac:dyDescent="0.25">
      <c r="A971" s="4" t="str">
        <f t="shared" si="14"/>
        <v>275408C064</v>
      </c>
      <c r="B971" s="4">
        <v>2754</v>
      </c>
      <c r="C971" s="4" t="s">
        <v>1880</v>
      </c>
      <c r="D971" s="4" t="s">
        <v>1881</v>
      </c>
      <c r="E971" s="5">
        <v>345.22</v>
      </c>
      <c r="F971" s="5">
        <v>7872457.5763999997</v>
      </c>
      <c r="G971" s="5">
        <v>6822015.7105911896</v>
      </c>
      <c r="H971" s="6">
        <v>0.15397822437993</v>
      </c>
      <c r="I971" s="5">
        <v>1050441.8658088101</v>
      </c>
      <c r="J971" s="5">
        <v>22804.175819477401</v>
      </c>
      <c r="K971" s="5">
        <v>19761.3571362933</v>
      </c>
      <c r="L971" s="5">
        <v>22966.16</v>
      </c>
      <c r="M971" s="55" t="s">
        <v>4285</v>
      </c>
      <c r="N971" s="61" t="s">
        <v>4332</v>
      </c>
    </row>
    <row r="972" spans="1:14" ht="18.75" customHeight="1" x14ac:dyDescent="0.25">
      <c r="A972" s="4" t="str">
        <f t="shared" si="14"/>
        <v>275508C121</v>
      </c>
      <c r="B972" s="4">
        <v>2755</v>
      </c>
      <c r="C972" s="4" t="s">
        <v>1882</v>
      </c>
      <c r="D972" s="4" t="s">
        <v>1883</v>
      </c>
      <c r="E972" s="5">
        <v>565.16</v>
      </c>
      <c r="F972" s="5">
        <v>906802.68920000002</v>
      </c>
      <c r="G972" s="5">
        <v>1039919.03145942</v>
      </c>
      <c r="H972" s="6">
        <v>-0.12800644880265399</v>
      </c>
      <c r="I972" s="5">
        <v>-133116.34225941499</v>
      </c>
      <c r="J972" s="5">
        <v>1604.50613843867</v>
      </c>
      <c r="K972" s="5">
        <v>1840.0435831612599</v>
      </c>
      <c r="L972" s="5">
        <v>1588.12</v>
      </c>
      <c r="M972" s="55" t="s">
        <v>4291</v>
      </c>
      <c r="N972" s="60" t="s">
        <v>4286</v>
      </c>
    </row>
    <row r="973" spans="1:14" ht="18.75" customHeight="1" x14ac:dyDescent="0.25">
      <c r="A973" s="4" t="str">
        <f t="shared" si="14"/>
        <v>275608C122</v>
      </c>
      <c r="B973" s="4">
        <v>2756</v>
      </c>
      <c r="C973" s="4" t="s">
        <v>1884</v>
      </c>
      <c r="D973" s="4" t="s">
        <v>1885</v>
      </c>
      <c r="E973" s="5">
        <v>86.14</v>
      </c>
      <c r="F973" s="5">
        <v>390107.72340000002</v>
      </c>
      <c r="G973" s="5">
        <v>481367.53865474201</v>
      </c>
      <c r="H973" s="6">
        <v>-0.18958448155806801</v>
      </c>
      <c r="I973" s="5">
        <v>-91259.815254742498</v>
      </c>
      <c r="J973" s="5">
        <v>4528.7639122358896</v>
      </c>
      <c r="K973" s="5">
        <v>5588.1998915108197</v>
      </c>
      <c r="L973" s="5">
        <v>4466.3100000000004</v>
      </c>
      <c r="M973" s="55" t="s">
        <v>4285</v>
      </c>
      <c r="N973" s="60" t="s">
        <v>4287</v>
      </c>
    </row>
    <row r="974" spans="1:14" ht="18.75" customHeight="1" x14ac:dyDescent="0.25">
      <c r="A974" s="4" t="str">
        <f t="shared" si="14"/>
        <v>275908C131</v>
      </c>
      <c r="B974" s="4">
        <v>2759</v>
      </c>
      <c r="C974" s="4" t="s">
        <v>1886</v>
      </c>
      <c r="D974" s="4" t="s">
        <v>1887</v>
      </c>
      <c r="E974" s="5">
        <v>1750.96</v>
      </c>
      <c r="F974" s="5">
        <v>2843501.6932999999</v>
      </c>
      <c r="G974" s="5">
        <v>3505346.9688114701</v>
      </c>
      <c r="H974" s="6">
        <v>-0.188810203783015</v>
      </c>
      <c r="I974" s="5">
        <v>-661845.27551146899</v>
      </c>
      <c r="J974" s="5">
        <v>1623.9672484237201</v>
      </c>
      <c r="K974" s="5">
        <v>2001.9571942314301</v>
      </c>
      <c r="L974" s="5">
        <v>1585.31</v>
      </c>
      <c r="M974" s="55" t="s">
        <v>4291</v>
      </c>
      <c r="N974" s="60" t="s">
        <v>4286</v>
      </c>
    </row>
    <row r="975" spans="1:14" ht="18.75" customHeight="1" x14ac:dyDescent="0.25">
      <c r="A975" s="4" t="str">
        <f t="shared" ref="A975:A1038" si="15">CONCATENATE(B975,C975)</f>
        <v>276008C132</v>
      </c>
      <c r="B975" s="4">
        <v>2760</v>
      </c>
      <c r="C975" s="4" t="s">
        <v>1888</v>
      </c>
      <c r="D975" s="4" t="s">
        <v>1889</v>
      </c>
      <c r="E975" s="5">
        <v>235.28</v>
      </c>
      <c r="F975" s="5">
        <v>783899.82490000001</v>
      </c>
      <c r="G975" s="5">
        <v>742146.40293986001</v>
      </c>
      <c r="H975" s="6">
        <v>5.6260357518061403E-2</v>
      </c>
      <c r="I975" s="5">
        <v>41753.4219601398</v>
      </c>
      <c r="J975" s="5">
        <v>3331.7741622747399</v>
      </c>
      <c r="K975" s="5">
        <v>3154.3114711826802</v>
      </c>
      <c r="L975" s="5">
        <v>3103.37</v>
      </c>
      <c r="M975" s="55" t="s">
        <v>4285</v>
      </c>
      <c r="N975" s="60" t="s">
        <v>4286</v>
      </c>
    </row>
    <row r="976" spans="1:14" ht="18.75" customHeight="1" x14ac:dyDescent="0.25">
      <c r="A976" s="4" t="str">
        <f t="shared" si="15"/>
        <v>276308C13J</v>
      </c>
      <c r="B976" s="4">
        <v>2763</v>
      </c>
      <c r="C976" s="4" t="s">
        <v>1890</v>
      </c>
      <c r="D976" s="4" t="s">
        <v>1891</v>
      </c>
      <c r="E976" s="5">
        <v>981.78</v>
      </c>
      <c r="F976" s="5">
        <v>1556425.6518000001</v>
      </c>
      <c r="G976" s="5">
        <v>1357271.2302602699</v>
      </c>
      <c r="H976" s="6">
        <v>0.14673148380338</v>
      </c>
      <c r="I976" s="5">
        <v>199154.421539729</v>
      </c>
      <c r="J976" s="5">
        <v>1585.31</v>
      </c>
      <c r="K976" s="5">
        <v>1382.45964499203</v>
      </c>
      <c r="L976" s="5">
        <v>1585.31</v>
      </c>
      <c r="M976" s="55" t="s">
        <v>4291</v>
      </c>
      <c r="N976" s="60" t="s">
        <v>4286</v>
      </c>
    </row>
    <row r="977" spans="1:14" ht="18.75" customHeight="1" x14ac:dyDescent="0.25">
      <c r="A977" s="4" t="str">
        <f t="shared" si="15"/>
        <v>276408C141</v>
      </c>
      <c r="B977" s="4">
        <v>2764</v>
      </c>
      <c r="C977" s="4" t="s">
        <v>1892</v>
      </c>
      <c r="D977" s="4" t="s">
        <v>1893</v>
      </c>
      <c r="E977" s="5">
        <v>14748.18</v>
      </c>
      <c r="F977" s="5">
        <v>18540714.6182</v>
      </c>
      <c r="G977" s="5">
        <v>23519481.368116301</v>
      </c>
      <c r="H977" s="6">
        <v>-0.211686927615066</v>
      </c>
      <c r="I977" s="5">
        <v>-4978766.74991633</v>
      </c>
      <c r="J977" s="5">
        <v>1257.1527210950801</v>
      </c>
      <c r="K977" s="5">
        <v>1594.73788414003</v>
      </c>
      <c r="L977" s="5">
        <v>1243.93</v>
      </c>
      <c r="M977" s="55" t="s">
        <v>4291</v>
      </c>
      <c r="N977" s="60" t="s">
        <v>4287</v>
      </c>
    </row>
    <row r="978" spans="1:14" ht="18.75" customHeight="1" x14ac:dyDescent="0.25">
      <c r="A978" s="4" t="str">
        <f t="shared" si="15"/>
        <v>276508C142</v>
      </c>
      <c r="B978" s="4">
        <v>2765</v>
      </c>
      <c r="C978" s="4" t="s">
        <v>1894</v>
      </c>
      <c r="D978" s="4" t="s">
        <v>1895</v>
      </c>
      <c r="E978" s="5">
        <v>461.76</v>
      </c>
      <c r="F978" s="5">
        <v>1515344.1975</v>
      </c>
      <c r="G978" s="5">
        <v>1770146.0206778999</v>
      </c>
      <c r="H978" s="6">
        <v>-0.14394395727891299</v>
      </c>
      <c r="I978" s="5">
        <v>-254801.82317789801</v>
      </c>
      <c r="J978" s="5">
        <v>3281.6705593815</v>
      </c>
      <c r="K978" s="5">
        <v>3833.4763095068802</v>
      </c>
      <c r="L978" s="5">
        <v>3220</v>
      </c>
      <c r="M978" s="55" t="s">
        <v>4285</v>
      </c>
      <c r="N978" s="60" t="s">
        <v>4286</v>
      </c>
    </row>
    <row r="979" spans="1:14" ht="18.75" customHeight="1" x14ac:dyDescent="0.25">
      <c r="A979" s="4" t="str">
        <f t="shared" si="15"/>
        <v>276608C143</v>
      </c>
      <c r="B979" s="4">
        <v>2766</v>
      </c>
      <c r="C979" s="4" t="s">
        <v>1896</v>
      </c>
      <c r="D979" s="4" t="s">
        <v>1897</v>
      </c>
      <c r="E979" s="5">
        <v>218.81</v>
      </c>
      <c r="F979" s="5">
        <v>1082620.3881000001</v>
      </c>
      <c r="G979" s="5">
        <v>1283839.7631870401</v>
      </c>
      <c r="H979" s="6">
        <v>-0.156732468378705</v>
      </c>
      <c r="I979" s="5">
        <v>-201219.37508703599</v>
      </c>
      <c r="J979" s="5">
        <v>4947.7646730039796</v>
      </c>
      <c r="K979" s="5">
        <v>5867.3724381291404</v>
      </c>
      <c r="L979" s="5">
        <v>4826.41</v>
      </c>
      <c r="M979" s="55" t="s">
        <v>4285</v>
      </c>
      <c r="N979" s="60" t="s">
        <v>4286</v>
      </c>
    </row>
    <row r="980" spans="1:14" ht="18.75" customHeight="1" x14ac:dyDescent="0.25">
      <c r="A980" s="4" t="str">
        <f t="shared" si="15"/>
        <v>276808C14J</v>
      </c>
      <c r="B980" s="4">
        <v>2768</v>
      </c>
      <c r="C980" s="4" t="s">
        <v>1898</v>
      </c>
      <c r="D980" s="4" t="s">
        <v>1899</v>
      </c>
      <c r="E980" s="5">
        <v>48029.62</v>
      </c>
      <c r="F980" s="5">
        <v>59745485.206600003</v>
      </c>
      <c r="G980" s="5">
        <v>59253387.744588703</v>
      </c>
      <c r="H980" s="6">
        <v>8.3049675426578595E-3</v>
      </c>
      <c r="I980" s="5">
        <v>492097.46201133</v>
      </c>
      <c r="J980" s="5">
        <v>1243.93</v>
      </c>
      <c r="K980" s="5">
        <v>1233.68429199708</v>
      </c>
      <c r="L980" s="5">
        <v>1243.93</v>
      </c>
      <c r="M980" s="55" t="s">
        <v>4291</v>
      </c>
      <c r="N980" s="60" t="s">
        <v>4286</v>
      </c>
    </row>
    <row r="981" spans="1:14" ht="18.75" customHeight="1" x14ac:dyDescent="0.25">
      <c r="A981" s="4" t="str">
        <f t="shared" si="15"/>
        <v>276908C201</v>
      </c>
      <c r="B981" s="4">
        <v>2769</v>
      </c>
      <c r="C981" s="4" t="s">
        <v>1900</v>
      </c>
      <c r="D981" s="4" t="s">
        <v>1901</v>
      </c>
      <c r="E981" s="5">
        <v>326.52999999999997</v>
      </c>
      <c r="F981" s="5">
        <v>565624.2818</v>
      </c>
      <c r="G981" s="5">
        <v>742329.29207212897</v>
      </c>
      <c r="H981" s="6">
        <v>-0.238041273811083</v>
      </c>
      <c r="I981" s="5">
        <v>-176705.010272129</v>
      </c>
      <c r="J981" s="5">
        <v>1732.2276109392701</v>
      </c>
      <c r="K981" s="5">
        <v>2273.3877195728701</v>
      </c>
      <c r="L981" s="5">
        <v>1687.88</v>
      </c>
      <c r="M981" s="55" t="s">
        <v>4289</v>
      </c>
      <c r="N981" s="60" t="s">
        <v>4287</v>
      </c>
    </row>
    <row r="982" spans="1:14" ht="18.75" customHeight="1" x14ac:dyDescent="0.25">
      <c r="A982" s="4" t="str">
        <f t="shared" si="15"/>
        <v>277108C203</v>
      </c>
      <c r="B982" s="4">
        <v>2771</v>
      </c>
      <c r="C982" s="4" t="s">
        <v>1902</v>
      </c>
      <c r="D982" s="4" t="s">
        <v>1903</v>
      </c>
      <c r="E982" s="5">
        <v>46.46</v>
      </c>
      <c r="F982" s="5">
        <v>348764.9988</v>
      </c>
      <c r="G982" s="5">
        <v>529381.81967854302</v>
      </c>
      <c r="H982" s="6">
        <v>-0.34118440445918402</v>
      </c>
      <c r="I982" s="5">
        <v>-180616.82087854299</v>
      </c>
      <c r="J982" s="5">
        <v>7506.78</v>
      </c>
      <c r="K982" s="5">
        <v>11394.3568592024</v>
      </c>
      <c r="L982" s="5">
        <v>7506.78</v>
      </c>
      <c r="M982" s="55" t="s">
        <v>4289</v>
      </c>
      <c r="N982" s="61" t="s">
        <v>4332</v>
      </c>
    </row>
    <row r="983" spans="1:14" ht="18.75" customHeight="1" x14ac:dyDescent="0.25">
      <c r="A983" s="4" t="str">
        <f t="shared" si="15"/>
        <v>277308C20J</v>
      </c>
      <c r="B983" s="4">
        <v>2773</v>
      </c>
      <c r="C983" s="4" t="s">
        <v>1904</v>
      </c>
      <c r="D983" s="4" t="s">
        <v>1905</v>
      </c>
      <c r="E983" s="5">
        <v>374.27</v>
      </c>
      <c r="F983" s="5">
        <v>631722.84759999998</v>
      </c>
      <c r="G983" s="5">
        <v>507067.09107836202</v>
      </c>
      <c r="H983" s="6">
        <v>0.24583681077889899</v>
      </c>
      <c r="I983" s="5">
        <v>124655.756521638</v>
      </c>
      <c r="J983" s="5">
        <v>1687.88</v>
      </c>
      <c r="K983" s="5">
        <v>1354.8162852442399</v>
      </c>
      <c r="L983" s="5">
        <v>1687.88</v>
      </c>
      <c r="M983" s="55" t="s">
        <v>4291</v>
      </c>
      <c r="N983" s="60" t="s">
        <v>4286</v>
      </c>
    </row>
    <row r="984" spans="1:14" ht="18.75" customHeight="1" x14ac:dyDescent="0.25">
      <c r="A984" s="4" t="str">
        <f t="shared" si="15"/>
        <v>277408C211</v>
      </c>
      <c r="B984" s="4">
        <v>2774</v>
      </c>
      <c r="C984" s="4" t="s">
        <v>1906</v>
      </c>
      <c r="D984" s="4" t="s">
        <v>1907</v>
      </c>
      <c r="E984" s="5">
        <v>4520.05</v>
      </c>
      <c r="F984" s="5">
        <v>10002048.1566</v>
      </c>
      <c r="G984" s="5">
        <v>10726701.2493794</v>
      </c>
      <c r="H984" s="6">
        <v>-6.7556005889630399E-2</v>
      </c>
      <c r="I984" s="5">
        <v>-724653.09277937899</v>
      </c>
      <c r="J984" s="5">
        <v>2212.81803444652</v>
      </c>
      <c r="K984" s="5">
        <v>2373.1377417018398</v>
      </c>
      <c r="L984" s="5">
        <v>2186.98</v>
      </c>
      <c r="M984" s="55" t="s">
        <v>4291</v>
      </c>
      <c r="N984" s="60" t="s">
        <v>4286</v>
      </c>
    </row>
    <row r="985" spans="1:14" ht="18.75" customHeight="1" x14ac:dyDescent="0.25">
      <c r="A985" s="4" t="str">
        <f t="shared" si="15"/>
        <v>277508C212</v>
      </c>
      <c r="B985" s="4">
        <v>2775</v>
      </c>
      <c r="C985" s="4" t="s">
        <v>1908</v>
      </c>
      <c r="D985" s="4" t="s">
        <v>1909</v>
      </c>
      <c r="E985" s="5">
        <v>631.21</v>
      </c>
      <c r="F985" s="5">
        <v>3220274.5224000001</v>
      </c>
      <c r="G985" s="5">
        <v>3370311.6830501999</v>
      </c>
      <c r="H985" s="6">
        <v>-4.4517295360176498E-2</v>
      </c>
      <c r="I985" s="5">
        <v>-150037.16065019899</v>
      </c>
      <c r="J985" s="5">
        <v>5101.7482650781803</v>
      </c>
      <c r="K985" s="5">
        <v>5339.4459578431897</v>
      </c>
      <c r="L985" s="5">
        <v>5026.92</v>
      </c>
      <c r="M985" s="55" t="s">
        <v>4291</v>
      </c>
      <c r="N985" s="60" t="s">
        <v>4286</v>
      </c>
    </row>
    <row r="986" spans="1:14" ht="18.75" customHeight="1" x14ac:dyDescent="0.25">
      <c r="A986" s="4" t="str">
        <f t="shared" si="15"/>
        <v>277608C213</v>
      </c>
      <c r="B986" s="4">
        <v>2776</v>
      </c>
      <c r="C986" s="4" t="s">
        <v>1910</v>
      </c>
      <c r="D986" s="4" t="s">
        <v>1911</v>
      </c>
      <c r="E986" s="5">
        <v>298.52999999999997</v>
      </c>
      <c r="F986" s="5">
        <v>2307310.9515</v>
      </c>
      <c r="G986" s="5">
        <v>2589933.6493462799</v>
      </c>
      <c r="H986" s="6">
        <v>-0.10912352828715099</v>
      </c>
      <c r="I986" s="5">
        <v>-282622.69784628297</v>
      </c>
      <c r="J986" s="5">
        <v>7728.9081549593002</v>
      </c>
      <c r="K986" s="5">
        <v>8675.6227157950107</v>
      </c>
      <c r="L986" s="5">
        <v>7697.79</v>
      </c>
      <c r="M986" s="55" t="s">
        <v>4285</v>
      </c>
      <c r="N986" s="60" t="s">
        <v>4286</v>
      </c>
    </row>
    <row r="987" spans="1:14" ht="18.75" customHeight="1" x14ac:dyDescent="0.25">
      <c r="A987" s="4" t="str">
        <f t="shared" si="15"/>
        <v>277708C214</v>
      </c>
      <c r="B987" s="4">
        <v>2777</v>
      </c>
      <c r="C987" s="4" t="s">
        <v>1912</v>
      </c>
      <c r="D987" s="4" t="s">
        <v>1913</v>
      </c>
      <c r="E987" s="5">
        <v>124.25</v>
      </c>
      <c r="F987" s="5">
        <v>1399456.7685</v>
      </c>
      <c r="G987" s="5">
        <v>1642050.7518295201</v>
      </c>
      <c r="H987" s="6">
        <v>-0.14773841981390001</v>
      </c>
      <c r="I987" s="5">
        <v>-242593.983329521</v>
      </c>
      <c r="J987" s="5">
        <v>11263.233549295799</v>
      </c>
      <c r="K987" s="5">
        <v>13215.7002159318</v>
      </c>
      <c r="L987" s="5">
        <v>10731.88</v>
      </c>
      <c r="M987" s="55" t="s">
        <v>4285</v>
      </c>
      <c r="N987" s="60" t="s">
        <v>4286</v>
      </c>
    </row>
    <row r="988" spans="1:14" ht="18.75" customHeight="1" x14ac:dyDescent="0.25">
      <c r="A988" s="4" t="str">
        <f t="shared" si="15"/>
        <v>277808C21J</v>
      </c>
      <c r="B988" s="4">
        <v>2778</v>
      </c>
      <c r="C988" s="4" t="s">
        <v>1914</v>
      </c>
      <c r="D988" s="4" t="s">
        <v>1915</v>
      </c>
      <c r="E988" s="5">
        <v>1426.71</v>
      </c>
      <c r="F988" s="5">
        <v>3120186.2357999999</v>
      </c>
      <c r="G988" s="5">
        <v>2227501.9592108401</v>
      </c>
      <c r="H988" s="6">
        <v>0.40075577617243402</v>
      </c>
      <c r="I988" s="5">
        <v>892684.27658915799</v>
      </c>
      <c r="J988" s="5">
        <v>2186.98</v>
      </c>
      <c r="K988" s="5">
        <v>1561.2857267495399</v>
      </c>
      <c r="L988" s="5">
        <v>2186.98</v>
      </c>
      <c r="M988" s="55" t="s">
        <v>4291</v>
      </c>
      <c r="N988" s="60" t="s">
        <v>4286</v>
      </c>
    </row>
    <row r="989" spans="1:14" ht="18.75" customHeight="1" x14ac:dyDescent="0.25">
      <c r="A989" s="4" t="str">
        <f t="shared" si="15"/>
        <v>277908C221</v>
      </c>
      <c r="B989" s="4">
        <v>2779</v>
      </c>
      <c r="C989" s="4" t="s">
        <v>1916</v>
      </c>
      <c r="D989" s="4" t="s">
        <v>1917</v>
      </c>
      <c r="E989" s="5">
        <v>4050.2</v>
      </c>
      <c r="F989" s="5">
        <v>26957724.644400001</v>
      </c>
      <c r="G989" s="5">
        <v>25282756.965537202</v>
      </c>
      <c r="H989" s="6">
        <v>6.6249407892735604E-2</v>
      </c>
      <c r="I989" s="5">
        <v>1674967.6788627801</v>
      </c>
      <c r="J989" s="5">
        <v>6655.8996208582303</v>
      </c>
      <c r="K989" s="5">
        <v>6242.3477767856502</v>
      </c>
      <c r="L989" s="5">
        <v>6633.57</v>
      </c>
      <c r="M989" s="55" t="s">
        <v>4291</v>
      </c>
      <c r="N989" s="60" t="s">
        <v>4286</v>
      </c>
    </row>
    <row r="990" spans="1:14" ht="18.75" customHeight="1" x14ac:dyDescent="0.25">
      <c r="A990" s="4" t="str">
        <f t="shared" si="15"/>
        <v>278008C222</v>
      </c>
      <c r="B990" s="4">
        <v>2780</v>
      </c>
      <c r="C990" s="4" t="s">
        <v>1918</v>
      </c>
      <c r="D990" s="4" t="s">
        <v>1919</v>
      </c>
      <c r="E990" s="5">
        <v>5274.44</v>
      </c>
      <c r="F990" s="5">
        <v>42107471.753799997</v>
      </c>
      <c r="G990" s="5">
        <v>40969828.768585198</v>
      </c>
      <c r="H990" s="6">
        <v>2.7767823771993199E-2</v>
      </c>
      <c r="I990" s="5">
        <v>1137642.9852148099</v>
      </c>
      <c r="J990" s="5">
        <v>7983.3066171574601</v>
      </c>
      <c r="K990" s="5">
        <v>7767.6168026530204</v>
      </c>
      <c r="L990" s="5">
        <v>7968.15</v>
      </c>
      <c r="M990" s="55" t="s">
        <v>4291</v>
      </c>
      <c r="N990" s="60" t="s">
        <v>4286</v>
      </c>
    </row>
    <row r="991" spans="1:14" ht="18.75" customHeight="1" x14ac:dyDescent="0.25">
      <c r="A991" s="4" t="str">
        <f t="shared" si="15"/>
        <v>278108C223</v>
      </c>
      <c r="B991" s="4">
        <v>2781</v>
      </c>
      <c r="C991" s="4" t="s">
        <v>1920</v>
      </c>
      <c r="D991" s="4" t="s">
        <v>1921</v>
      </c>
      <c r="E991" s="5">
        <v>1857.85</v>
      </c>
      <c r="F991" s="5">
        <v>18047816.255600002</v>
      </c>
      <c r="G991" s="5">
        <v>18469577.143007599</v>
      </c>
      <c r="H991" s="6">
        <v>-2.2835438198826701E-2</v>
      </c>
      <c r="I991" s="5">
        <v>-421760.887407612</v>
      </c>
      <c r="J991" s="5">
        <v>9714.3559790079908</v>
      </c>
      <c r="K991" s="5">
        <v>9941.3715547582506</v>
      </c>
      <c r="L991" s="5">
        <v>9701.8799999999992</v>
      </c>
      <c r="M991" s="55" t="s">
        <v>4291</v>
      </c>
      <c r="N991" s="60" t="s">
        <v>4286</v>
      </c>
    </row>
    <row r="992" spans="1:14" ht="18.75" customHeight="1" x14ac:dyDescent="0.25">
      <c r="A992" s="4" t="str">
        <f t="shared" si="15"/>
        <v>278208C224</v>
      </c>
      <c r="B992" s="4">
        <v>2782</v>
      </c>
      <c r="C992" s="4" t="s">
        <v>1922</v>
      </c>
      <c r="D992" s="4" t="s">
        <v>1923</v>
      </c>
      <c r="E992" s="5">
        <v>570.91999999999996</v>
      </c>
      <c r="F992" s="5">
        <v>7528096.4090999998</v>
      </c>
      <c r="G992" s="5">
        <v>8205666.2981989998</v>
      </c>
      <c r="H992" s="6">
        <v>-8.2573415061701502E-2</v>
      </c>
      <c r="I992" s="5">
        <v>-677569.889099002</v>
      </c>
      <c r="J992" s="5">
        <v>13185.904170636901</v>
      </c>
      <c r="K992" s="5">
        <v>14372.707731729501</v>
      </c>
      <c r="L992" s="5">
        <v>12941.53</v>
      </c>
      <c r="M992" s="55" t="s">
        <v>4291</v>
      </c>
      <c r="N992" s="60" t="s">
        <v>4286</v>
      </c>
    </row>
    <row r="993" spans="1:14" ht="18.75" customHeight="1" x14ac:dyDescent="0.25">
      <c r="A993" s="4" t="str">
        <f t="shared" si="15"/>
        <v>278308C241</v>
      </c>
      <c r="B993" s="4">
        <v>2783</v>
      </c>
      <c r="C993" s="4" t="s">
        <v>1924</v>
      </c>
      <c r="D993" s="4" t="s">
        <v>1925</v>
      </c>
      <c r="E993" s="5">
        <v>21946.560000000001</v>
      </c>
      <c r="F993" s="5">
        <v>114018857.63017</v>
      </c>
      <c r="G993" s="5">
        <v>116036698.16429199</v>
      </c>
      <c r="H993" s="6">
        <v>-1.7389675559920499E-2</v>
      </c>
      <c r="I993" s="5">
        <v>-2017840.5341214701</v>
      </c>
      <c r="J993" s="5">
        <v>5195.2951911447799</v>
      </c>
      <c r="K993" s="5">
        <v>5287.2385542104003</v>
      </c>
      <c r="L993" s="5">
        <v>5197.16</v>
      </c>
      <c r="M993" s="55" t="s">
        <v>4291</v>
      </c>
      <c r="N993" s="60" t="s">
        <v>4286</v>
      </c>
    </row>
    <row r="994" spans="1:14" ht="18.75" customHeight="1" x14ac:dyDescent="0.25">
      <c r="A994" s="4" t="str">
        <f t="shared" si="15"/>
        <v>278408C242</v>
      </c>
      <c r="B994" s="4">
        <v>2784</v>
      </c>
      <c r="C994" s="4" t="s">
        <v>1926</v>
      </c>
      <c r="D994" s="4" t="s">
        <v>1927</v>
      </c>
      <c r="E994" s="5">
        <v>12441.61</v>
      </c>
      <c r="F994" s="5">
        <v>72235381.644445702</v>
      </c>
      <c r="G994" s="5">
        <v>71645856.578418195</v>
      </c>
      <c r="H994" s="6">
        <v>8.2283204386322008E-3</v>
      </c>
      <c r="I994" s="5">
        <v>589525.06602750695</v>
      </c>
      <c r="J994" s="5">
        <v>5805.9512912272403</v>
      </c>
      <c r="K994" s="5">
        <v>5758.5679488762498</v>
      </c>
      <c r="L994" s="5">
        <v>5811.83</v>
      </c>
      <c r="M994" s="55" t="s">
        <v>4291</v>
      </c>
      <c r="N994" s="60" t="s">
        <v>4286</v>
      </c>
    </row>
    <row r="995" spans="1:14" ht="18.75" customHeight="1" x14ac:dyDescent="0.25">
      <c r="A995" s="4" t="str">
        <f t="shared" si="15"/>
        <v>278508C243</v>
      </c>
      <c r="B995" s="4">
        <v>2785</v>
      </c>
      <c r="C995" s="4" t="s">
        <v>1928</v>
      </c>
      <c r="D995" s="4" t="s">
        <v>1929</v>
      </c>
      <c r="E995" s="5">
        <v>1914.73</v>
      </c>
      <c r="F995" s="5">
        <v>12741084.314359</v>
      </c>
      <c r="G995" s="5">
        <v>12855940.017456099</v>
      </c>
      <c r="H995" s="6">
        <v>-8.9340571705540696E-3</v>
      </c>
      <c r="I995" s="5">
        <v>-114855.703097166</v>
      </c>
      <c r="J995" s="5">
        <v>6654.2459325121399</v>
      </c>
      <c r="K995" s="5">
        <v>6714.2312584312904</v>
      </c>
      <c r="L995" s="5">
        <v>6652.89</v>
      </c>
      <c r="M995" s="55" t="s">
        <v>4291</v>
      </c>
      <c r="N995" s="60" t="s">
        <v>4286</v>
      </c>
    </row>
    <row r="996" spans="1:14" ht="18.75" customHeight="1" x14ac:dyDescent="0.25">
      <c r="A996" s="4" t="str">
        <f t="shared" si="15"/>
        <v>278608C244</v>
      </c>
      <c r="B996" s="4">
        <v>2786</v>
      </c>
      <c r="C996" s="4" t="s">
        <v>1930</v>
      </c>
      <c r="D996" s="4" t="s">
        <v>1931</v>
      </c>
      <c r="E996" s="5">
        <v>192.59</v>
      </c>
      <c r="F996" s="5">
        <v>1923708.42267319</v>
      </c>
      <c r="G996" s="5">
        <v>1988038.7554969699</v>
      </c>
      <c r="H996" s="6">
        <v>-3.2358691522435798E-2</v>
      </c>
      <c r="I996" s="5">
        <v>-64330.332823773402</v>
      </c>
      <c r="J996" s="5">
        <v>9988.6205030021902</v>
      </c>
      <c r="K996" s="5">
        <v>10322.6478814942</v>
      </c>
      <c r="L996" s="5">
        <v>9919.35</v>
      </c>
      <c r="M996" s="55" t="s">
        <v>4285</v>
      </c>
      <c r="N996" s="60" t="s">
        <v>4286</v>
      </c>
    </row>
    <row r="997" spans="1:14" ht="18.75" customHeight="1" x14ac:dyDescent="0.25">
      <c r="A997" s="4" t="str">
        <f t="shared" si="15"/>
        <v>278708C251</v>
      </c>
      <c r="B997" s="4">
        <v>2787</v>
      </c>
      <c r="C997" s="4" t="s">
        <v>1932</v>
      </c>
      <c r="D997" s="4" t="s">
        <v>1933</v>
      </c>
      <c r="E997" s="5">
        <v>3549.74</v>
      </c>
      <c r="F997" s="5">
        <v>15751640.342</v>
      </c>
      <c r="G997" s="5">
        <v>15759174.9766516</v>
      </c>
      <c r="H997" s="6">
        <v>-4.78110983776592E-4</v>
      </c>
      <c r="I997" s="5">
        <v>-7534.6346515938603</v>
      </c>
      <c r="J997" s="5">
        <v>4437.4067796514701</v>
      </c>
      <c r="K997" s="5">
        <v>4439.5293674048198</v>
      </c>
      <c r="L997" s="5">
        <v>4403.7</v>
      </c>
      <c r="M997" s="55" t="s">
        <v>4291</v>
      </c>
      <c r="N997" s="60" t="s">
        <v>4286</v>
      </c>
    </row>
    <row r="998" spans="1:14" ht="18.75" customHeight="1" x14ac:dyDescent="0.25">
      <c r="A998" s="4" t="str">
        <f t="shared" si="15"/>
        <v>278808C252</v>
      </c>
      <c r="B998" s="4">
        <v>2788</v>
      </c>
      <c r="C998" s="4" t="s">
        <v>1934</v>
      </c>
      <c r="D998" s="4" t="s">
        <v>1935</v>
      </c>
      <c r="E998" s="5">
        <v>2097.56</v>
      </c>
      <c r="F998" s="5">
        <v>11647648.734099999</v>
      </c>
      <c r="G998" s="5">
        <v>12041128.664908201</v>
      </c>
      <c r="H998" s="6">
        <v>-3.26779940451037E-2</v>
      </c>
      <c r="I998" s="5">
        <v>-393479.930808198</v>
      </c>
      <c r="J998" s="5">
        <v>5552.9513978622799</v>
      </c>
      <c r="K998" s="5">
        <v>5740.5407544519303</v>
      </c>
      <c r="L998" s="5">
        <v>5497.22</v>
      </c>
      <c r="M998" s="55" t="s">
        <v>4291</v>
      </c>
      <c r="N998" s="60" t="s">
        <v>4286</v>
      </c>
    </row>
    <row r="999" spans="1:14" ht="18.75" customHeight="1" x14ac:dyDescent="0.25">
      <c r="A999" s="4" t="str">
        <f t="shared" si="15"/>
        <v>278908C253</v>
      </c>
      <c r="B999" s="4">
        <v>2789</v>
      </c>
      <c r="C999" s="4" t="s">
        <v>1936</v>
      </c>
      <c r="D999" s="4" t="s">
        <v>1937</v>
      </c>
      <c r="E999" s="5">
        <v>1228.03</v>
      </c>
      <c r="F999" s="5">
        <v>8672713.5723000001</v>
      </c>
      <c r="G999" s="5">
        <v>8892951.2014922593</v>
      </c>
      <c r="H999" s="6">
        <v>-2.4765415237553601E-2</v>
      </c>
      <c r="I999" s="5">
        <v>-220237.62919225701</v>
      </c>
      <c r="J999" s="5">
        <v>7062.2978040438802</v>
      </c>
      <c r="K999" s="5">
        <v>7241.6400262959896</v>
      </c>
      <c r="L999" s="5">
        <v>6861.27</v>
      </c>
      <c r="M999" s="55" t="s">
        <v>4291</v>
      </c>
      <c r="N999" s="60" t="s">
        <v>4292</v>
      </c>
    </row>
    <row r="1000" spans="1:14" ht="18.75" customHeight="1" x14ac:dyDescent="0.25">
      <c r="A1000" s="4" t="str">
        <f t="shared" si="15"/>
        <v>279108C271</v>
      </c>
      <c r="B1000" s="4">
        <v>2791</v>
      </c>
      <c r="C1000" s="4" t="s">
        <v>1938</v>
      </c>
      <c r="D1000" s="4" t="s">
        <v>1939</v>
      </c>
      <c r="E1000" s="5">
        <v>14381.64</v>
      </c>
      <c r="F1000" s="5">
        <v>49213057.242147997</v>
      </c>
      <c r="G1000" s="5">
        <v>52950169.410060599</v>
      </c>
      <c r="H1000" s="6">
        <v>-7.0577907673370494E-2</v>
      </c>
      <c r="I1000" s="5">
        <v>-3737112.1679125801</v>
      </c>
      <c r="J1000" s="5">
        <v>3421.9363884889399</v>
      </c>
      <c r="K1000" s="5">
        <v>3681.7893793795802</v>
      </c>
      <c r="L1000" s="5">
        <v>3418.05</v>
      </c>
      <c r="M1000" s="55" t="s">
        <v>4289</v>
      </c>
      <c r="N1000" s="60" t="s">
        <v>4286</v>
      </c>
    </row>
    <row r="1001" spans="1:14" ht="18.75" customHeight="1" x14ac:dyDescent="0.25">
      <c r="A1001" s="4" t="str">
        <f t="shared" si="15"/>
        <v>279208C272</v>
      </c>
      <c r="B1001" s="4">
        <v>2792</v>
      </c>
      <c r="C1001" s="4" t="s">
        <v>1940</v>
      </c>
      <c r="D1001" s="4" t="s">
        <v>1941</v>
      </c>
      <c r="E1001" s="5">
        <v>6026.2</v>
      </c>
      <c r="F1001" s="5">
        <v>29906949.164042</v>
      </c>
      <c r="G1001" s="5">
        <v>29871084.2468674</v>
      </c>
      <c r="H1001" s="6">
        <v>1.20065669120617E-3</v>
      </c>
      <c r="I1001" s="5">
        <v>35864.9171745852</v>
      </c>
      <c r="J1001" s="5">
        <v>4962.8205442969002</v>
      </c>
      <c r="K1001" s="5">
        <v>4956.8690463090197</v>
      </c>
      <c r="L1001" s="5">
        <v>4945.54</v>
      </c>
      <c r="M1001" s="55" t="s">
        <v>4289</v>
      </c>
      <c r="N1001" s="60" t="s">
        <v>4286</v>
      </c>
    </row>
    <row r="1002" spans="1:14" ht="18.75" customHeight="1" x14ac:dyDescent="0.25">
      <c r="A1002" s="4" t="str">
        <f t="shared" si="15"/>
        <v>279308C273</v>
      </c>
      <c r="B1002" s="4">
        <v>2793</v>
      </c>
      <c r="C1002" s="4" t="s">
        <v>1942</v>
      </c>
      <c r="D1002" s="4" t="s">
        <v>1943</v>
      </c>
      <c r="E1002" s="5">
        <v>2111.61</v>
      </c>
      <c r="F1002" s="5">
        <v>15158579.335145799</v>
      </c>
      <c r="G1002" s="5">
        <v>15176925.5382558</v>
      </c>
      <c r="H1002" s="6">
        <v>-1.2088221072058499E-3</v>
      </c>
      <c r="I1002" s="5">
        <v>-18346.2031100616</v>
      </c>
      <c r="J1002" s="5">
        <v>7178.68324886972</v>
      </c>
      <c r="K1002" s="5">
        <v>7187.3715024345602</v>
      </c>
      <c r="L1002" s="5">
        <v>7135.8</v>
      </c>
      <c r="M1002" s="55" t="s">
        <v>4291</v>
      </c>
      <c r="N1002" s="60" t="s">
        <v>4286</v>
      </c>
    </row>
    <row r="1003" spans="1:14" ht="18.75" customHeight="1" x14ac:dyDescent="0.25">
      <c r="A1003" s="4" t="str">
        <f t="shared" si="15"/>
        <v>279408C274</v>
      </c>
      <c r="B1003" s="4">
        <v>2794</v>
      </c>
      <c r="C1003" s="4" t="s">
        <v>1944</v>
      </c>
      <c r="D1003" s="4" t="s">
        <v>1945</v>
      </c>
      <c r="E1003" s="5">
        <v>263.14</v>
      </c>
      <c r="F1003" s="5">
        <v>3133959.9773157602</v>
      </c>
      <c r="G1003" s="5">
        <v>3494080.9689845601</v>
      </c>
      <c r="H1003" s="6">
        <v>-0.103066012168989</v>
      </c>
      <c r="I1003" s="5">
        <v>-360120.99166879698</v>
      </c>
      <c r="J1003" s="5">
        <v>11909.857784129201</v>
      </c>
      <c r="K1003" s="5">
        <v>13278.410614063099</v>
      </c>
      <c r="L1003" s="5">
        <v>11606.67</v>
      </c>
      <c r="M1003" s="55" t="s">
        <v>4285</v>
      </c>
      <c r="N1003" s="60" t="s">
        <v>4290</v>
      </c>
    </row>
    <row r="1004" spans="1:14" ht="18.75" customHeight="1" x14ac:dyDescent="0.25">
      <c r="A1004" s="4" t="str">
        <f t="shared" si="15"/>
        <v>279508C281</v>
      </c>
      <c r="B1004" s="4">
        <v>2795</v>
      </c>
      <c r="C1004" s="4" t="s">
        <v>1946</v>
      </c>
      <c r="D1004" s="4" t="s">
        <v>1947</v>
      </c>
      <c r="E1004" s="5">
        <v>862.47</v>
      </c>
      <c r="F1004" s="5">
        <v>2243622.5033</v>
      </c>
      <c r="G1004" s="5">
        <v>2905343.0984634701</v>
      </c>
      <c r="H1004" s="6">
        <v>-0.22775987989626101</v>
      </c>
      <c r="I1004" s="5">
        <v>-661720.59516347095</v>
      </c>
      <c r="J1004" s="5">
        <v>2601.3919362992301</v>
      </c>
      <c r="K1004" s="5">
        <v>3368.6309071196301</v>
      </c>
      <c r="L1004" s="5">
        <v>2562</v>
      </c>
      <c r="M1004" s="55" t="s">
        <v>4289</v>
      </c>
      <c r="N1004" s="60" t="s">
        <v>4286</v>
      </c>
    </row>
    <row r="1005" spans="1:14" ht="18.75" customHeight="1" x14ac:dyDescent="0.25">
      <c r="A1005" s="4" t="str">
        <f t="shared" si="15"/>
        <v>279608C282</v>
      </c>
      <c r="B1005" s="4">
        <v>2796</v>
      </c>
      <c r="C1005" s="4" t="s">
        <v>1948</v>
      </c>
      <c r="D1005" s="4" t="s">
        <v>1949</v>
      </c>
      <c r="E1005" s="5">
        <v>512.07000000000005</v>
      </c>
      <c r="F1005" s="5">
        <v>3560971.9996000002</v>
      </c>
      <c r="G1005" s="5">
        <v>3087972.6939036902</v>
      </c>
      <c r="H1005" s="6">
        <v>0.153174704760216</v>
      </c>
      <c r="I1005" s="5">
        <v>472999.30569630599</v>
      </c>
      <c r="J1005" s="5">
        <v>6954.0726845938998</v>
      </c>
      <c r="K1005" s="5">
        <v>6030.3722028310503</v>
      </c>
      <c r="L1005" s="5">
        <v>7107.83</v>
      </c>
      <c r="M1005" s="55" t="s">
        <v>4289</v>
      </c>
      <c r="N1005" s="60" t="s">
        <v>4290</v>
      </c>
    </row>
    <row r="1006" spans="1:14" ht="18.75" customHeight="1" x14ac:dyDescent="0.25">
      <c r="A1006" s="4" t="str">
        <f t="shared" si="15"/>
        <v>279708C283</v>
      </c>
      <c r="B1006" s="4">
        <v>2797</v>
      </c>
      <c r="C1006" s="4" t="s">
        <v>1950</v>
      </c>
      <c r="D1006" s="4" t="s">
        <v>1951</v>
      </c>
      <c r="E1006" s="5">
        <v>153.82</v>
      </c>
      <c r="F1006" s="5">
        <v>1856325.3108999999</v>
      </c>
      <c r="G1006" s="5">
        <v>1692287.75268248</v>
      </c>
      <c r="H1006" s="6">
        <v>9.6932426508142197E-2</v>
      </c>
      <c r="I1006" s="5">
        <v>164037.55821752301</v>
      </c>
      <c r="J1006" s="5">
        <v>12068.166109088501</v>
      </c>
      <c r="K1006" s="5">
        <v>11001.7406883531</v>
      </c>
      <c r="L1006" s="5">
        <v>12520.32</v>
      </c>
      <c r="M1006" s="55" t="s">
        <v>4288</v>
      </c>
      <c r="N1006" s="60" t="s">
        <v>4287</v>
      </c>
    </row>
    <row r="1007" spans="1:14" ht="18.75" customHeight="1" x14ac:dyDescent="0.25">
      <c r="A1007" s="4" t="str">
        <f t="shared" si="15"/>
        <v>279908C291</v>
      </c>
      <c r="B1007" s="4">
        <v>2799</v>
      </c>
      <c r="C1007" s="4" t="s">
        <v>1952</v>
      </c>
      <c r="D1007" s="4" t="s">
        <v>1953</v>
      </c>
      <c r="E1007" s="5">
        <v>803.24</v>
      </c>
      <c r="F1007" s="5">
        <v>1912134.8944000001</v>
      </c>
      <c r="G1007" s="5">
        <v>2271478.7956489199</v>
      </c>
      <c r="H1007" s="6">
        <v>-0.158198219563949</v>
      </c>
      <c r="I1007" s="5">
        <v>-359343.901248921</v>
      </c>
      <c r="J1007" s="5">
        <v>2380.52748169912</v>
      </c>
      <c r="K1007" s="5">
        <v>2827.8955177144098</v>
      </c>
      <c r="L1007" s="5">
        <v>2343.6799999999998</v>
      </c>
      <c r="M1007" s="55" t="s">
        <v>4291</v>
      </c>
      <c r="N1007" s="60" t="s">
        <v>4286</v>
      </c>
    </row>
    <row r="1008" spans="1:14" ht="18.75" customHeight="1" x14ac:dyDescent="0.25">
      <c r="A1008" s="4" t="str">
        <f t="shared" si="15"/>
        <v>280008C292</v>
      </c>
      <c r="B1008" s="4">
        <v>2800</v>
      </c>
      <c r="C1008" s="4" t="s">
        <v>1954</v>
      </c>
      <c r="D1008" s="4" t="s">
        <v>1955</v>
      </c>
      <c r="E1008" s="5">
        <v>232.29</v>
      </c>
      <c r="F1008" s="5">
        <v>1562008.1103000001</v>
      </c>
      <c r="G1008" s="5">
        <v>1245128.3678574399</v>
      </c>
      <c r="H1008" s="6">
        <v>0.25449564127097501</v>
      </c>
      <c r="I1008" s="5">
        <v>316879.74244256201</v>
      </c>
      <c r="J1008" s="5">
        <v>6724.3880937621097</v>
      </c>
      <c r="K1008" s="5">
        <v>5360.2323296630902</v>
      </c>
      <c r="L1008" s="5">
        <v>7172.91</v>
      </c>
      <c r="M1008" s="55" t="s">
        <v>4285</v>
      </c>
      <c r="N1008" s="60" t="s">
        <v>4286</v>
      </c>
    </row>
    <row r="1009" spans="1:14" ht="18.75" customHeight="1" x14ac:dyDescent="0.25">
      <c r="A1009" s="4" t="str">
        <f t="shared" si="15"/>
        <v>280108C293</v>
      </c>
      <c r="B1009" s="4">
        <v>2801</v>
      </c>
      <c r="C1009" s="4" t="s">
        <v>1956</v>
      </c>
      <c r="D1009" s="4" t="s">
        <v>1957</v>
      </c>
      <c r="E1009" s="5">
        <v>95.74</v>
      </c>
      <c r="F1009" s="5">
        <v>1118782.2161999999</v>
      </c>
      <c r="G1009" s="5">
        <v>987195.49839565402</v>
      </c>
      <c r="H1009" s="6">
        <v>0.133293474309997</v>
      </c>
      <c r="I1009" s="5">
        <v>131586.717804346</v>
      </c>
      <c r="J1009" s="5">
        <v>11685.63</v>
      </c>
      <c r="K1009" s="5">
        <v>10311.2126425282</v>
      </c>
      <c r="L1009" s="5">
        <v>11685.63</v>
      </c>
      <c r="M1009" s="55" t="s">
        <v>4285</v>
      </c>
      <c r="N1009" s="60" t="s">
        <v>4292</v>
      </c>
    </row>
    <row r="1010" spans="1:14" ht="18.75" customHeight="1" x14ac:dyDescent="0.25">
      <c r="A1010" s="4" t="str">
        <f t="shared" si="15"/>
        <v>280308C29J</v>
      </c>
      <c r="B1010" s="4">
        <v>2803</v>
      </c>
      <c r="C1010" s="4" t="s">
        <v>1958</v>
      </c>
      <c r="D1010" s="4" t="s">
        <v>1959</v>
      </c>
      <c r="E1010" s="5">
        <v>235.65</v>
      </c>
      <c r="F1010" s="5">
        <v>552288.19200000004</v>
      </c>
      <c r="G1010" s="5">
        <v>260901.12523673801</v>
      </c>
      <c r="H1010" s="6">
        <v>1.1168486394946</v>
      </c>
      <c r="I1010" s="5">
        <v>291387.06676326197</v>
      </c>
      <c r="J1010" s="5">
        <v>2343.6799999999998</v>
      </c>
      <c r="K1010" s="5">
        <v>1107.1552100010099</v>
      </c>
      <c r="L1010" s="5">
        <v>2343.6799999999998</v>
      </c>
      <c r="M1010" s="55" t="s">
        <v>4285</v>
      </c>
      <c r="N1010" s="60" t="s">
        <v>4286</v>
      </c>
    </row>
    <row r="1011" spans="1:14" ht="18.75" customHeight="1" x14ac:dyDescent="0.25">
      <c r="A1011" s="4" t="str">
        <f t="shared" si="15"/>
        <v>280408C311</v>
      </c>
      <c r="B1011" s="4">
        <v>2804</v>
      </c>
      <c r="C1011" s="4" t="s">
        <v>1960</v>
      </c>
      <c r="D1011" s="4" t="s">
        <v>1961</v>
      </c>
      <c r="E1011" s="5">
        <v>3650.03</v>
      </c>
      <c r="F1011" s="5">
        <v>10689622.5922</v>
      </c>
      <c r="G1011" s="5">
        <v>12624422.412332499</v>
      </c>
      <c r="H1011" s="6">
        <v>-0.15325848240331699</v>
      </c>
      <c r="I1011" s="5">
        <v>-1934799.8201325</v>
      </c>
      <c r="J1011" s="5">
        <v>2928.6396528795699</v>
      </c>
      <c r="K1011" s="5">
        <v>3458.7174385778999</v>
      </c>
      <c r="L1011" s="5">
        <v>2896.55</v>
      </c>
      <c r="M1011" s="55" t="s">
        <v>4291</v>
      </c>
      <c r="N1011" s="60" t="s">
        <v>4292</v>
      </c>
    </row>
    <row r="1012" spans="1:14" ht="18.75" customHeight="1" x14ac:dyDescent="0.25">
      <c r="A1012" s="4" t="str">
        <f t="shared" si="15"/>
        <v>280508C312</v>
      </c>
      <c r="B1012" s="4">
        <v>2805</v>
      </c>
      <c r="C1012" s="4" t="s">
        <v>1962</v>
      </c>
      <c r="D1012" s="4" t="s">
        <v>1963</v>
      </c>
      <c r="E1012" s="5">
        <v>309.51</v>
      </c>
      <c r="F1012" s="5">
        <v>1668956.5634999999</v>
      </c>
      <c r="G1012" s="5">
        <v>1803797.8153337501</v>
      </c>
      <c r="H1012" s="6">
        <v>-7.4754083128101098E-2</v>
      </c>
      <c r="I1012" s="5">
        <v>-134841.25183374601</v>
      </c>
      <c r="J1012" s="5">
        <v>5392.2540903363397</v>
      </c>
      <c r="K1012" s="5">
        <v>5827.9144949557203</v>
      </c>
      <c r="L1012" s="5">
        <v>5325.85</v>
      </c>
      <c r="M1012" s="55" t="s">
        <v>4285</v>
      </c>
      <c r="N1012" s="60" t="s">
        <v>4286</v>
      </c>
    </row>
    <row r="1013" spans="1:14" ht="18.75" customHeight="1" x14ac:dyDescent="0.25">
      <c r="A1013" s="4" t="str">
        <f t="shared" si="15"/>
        <v>280608C313</v>
      </c>
      <c r="B1013" s="4">
        <v>2806</v>
      </c>
      <c r="C1013" s="4" t="s">
        <v>1964</v>
      </c>
      <c r="D1013" s="4" t="s">
        <v>1965</v>
      </c>
      <c r="E1013" s="5">
        <v>100.41</v>
      </c>
      <c r="F1013" s="5">
        <v>933923.37910000002</v>
      </c>
      <c r="G1013" s="5">
        <v>911943.16208455095</v>
      </c>
      <c r="H1013" s="6">
        <v>2.4102617278478001E-2</v>
      </c>
      <c r="I1013" s="5">
        <v>21980.217015448801</v>
      </c>
      <c r="J1013" s="5">
        <v>9301.0992839358605</v>
      </c>
      <c r="K1013" s="5">
        <v>9082.1946228916604</v>
      </c>
      <c r="L1013" s="5">
        <v>8848.51</v>
      </c>
      <c r="M1013" s="55" t="s">
        <v>4285</v>
      </c>
      <c r="N1013" s="60" t="s">
        <v>4290</v>
      </c>
    </row>
    <row r="1014" spans="1:14" ht="18.75" customHeight="1" x14ac:dyDescent="0.25">
      <c r="A1014" s="4" t="str">
        <f t="shared" si="15"/>
        <v>280808C321</v>
      </c>
      <c r="B1014" s="4">
        <v>2808</v>
      </c>
      <c r="C1014" s="4" t="s">
        <v>1966</v>
      </c>
      <c r="D1014" s="4" t="s">
        <v>1967</v>
      </c>
      <c r="E1014" s="5">
        <v>25359.86</v>
      </c>
      <c r="F1014" s="5">
        <v>79217043.828899994</v>
      </c>
      <c r="G1014" s="5">
        <v>87579503.336454406</v>
      </c>
      <c r="H1014" s="6">
        <v>-9.5484207936511203E-2</v>
      </c>
      <c r="I1014" s="5">
        <v>-8362459.5075543998</v>
      </c>
      <c r="J1014" s="5">
        <v>3123.7177109376798</v>
      </c>
      <c r="K1014" s="5">
        <v>3453.46951191585</v>
      </c>
      <c r="L1014" s="5">
        <v>3093.24</v>
      </c>
      <c r="M1014" s="55" t="s">
        <v>4291</v>
      </c>
      <c r="N1014" s="60" t="s">
        <v>4286</v>
      </c>
    </row>
    <row r="1015" spans="1:14" ht="18.75" customHeight="1" x14ac:dyDescent="0.25">
      <c r="A1015" s="4" t="str">
        <f t="shared" si="15"/>
        <v>280908C322</v>
      </c>
      <c r="B1015" s="4">
        <v>2809</v>
      </c>
      <c r="C1015" s="4" t="s">
        <v>1968</v>
      </c>
      <c r="D1015" s="4" t="s">
        <v>1969</v>
      </c>
      <c r="E1015" s="5">
        <v>6424.65</v>
      </c>
      <c r="F1015" s="5">
        <v>30434146.396000002</v>
      </c>
      <c r="G1015" s="5">
        <v>34286107.280190997</v>
      </c>
      <c r="H1015" s="6">
        <v>-0.1123475713563</v>
      </c>
      <c r="I1015" s="5">
        <v>-3851960.8841910199</v>
      </c>
      <c r="J1015" s="5">
        <v>4737.0901754959395</v>
      </c>
      <c r="K1015" s="5">
        <v>5336.6498221990296</v>
      </c>
      <c r="L1015" s="5">
        <v>4664.99</v>
      </c>
      <c r="M1015" s="55" t="s">
        <v>4291</v>
      </c>
      <c r="N1015" s="60" t="s">
        <v>4286</v>
      </c>
    </row>
    <row r="1016" spans="1:14" ht="18.75" customHeight="1" x14ac:dyDescent="0.25">
      <c r="A1016" s="4" t="str">
        <f t="shared" si="15"/>
        <v>281008C323</v>
      </c>
      <c r="B1016" s="4">
        <v>2810</v>
      </c>
      <c r="C1016" s="4" t="s">
        <v>1970</v>
      </c>
      <c r="D1016" s="4" t="s">
        <v>1971</v>
      </c>
      <c r="E1016" s="5">
        <v>2366.2600000000002</v>
      </c>
      <c r="F1016" s="5">
        <v>19651576.717</v>
      </c>
      <c r="G1016" s="5">
        <v>19146431.8408751</v>
      </c>
      <c r="H1016" s="6">
        <v>2.63832384186822E-2</v>
      </c>
      <c r="I1016" s="5">
        <v>505144.87612485501</v>
      </c>
      <c r="J1016" s="5">
        <v>8304.9101607600205</v>
      </c>
      <c r="K1016" s="5">
        <v>8091.4319816398702</v>
      </c>
      <c r="L1016" s="5">
        <v>8172.04</v>
      </c>
      <c r="M1016" s="55" t="s">
        <v>4291</v>
      </c>
      <c r="N1016" s="60" t="s">
        <v>4286</v>
      </c>
    </row>
    <row r="1017" spans="1:14" ht="18.75" customHeight="1" x14ac:dyDescent="0.25">
      <c r="A1017" s="4" t="str">
        <f t="shared" si="15"/>
        <v>281108C324</v>
      </c>
      <c r="B1017" s="4">
        <v>2811</v>
      </c>
      <c r="C1017" s="4" t="s">
        <v>1972</v>
      </c>
      <c r="D1017" s="4" t="s">
        <v>1973</v>
      </c>
      <c r="E1017" s="5">
        <v>500.3</v>
      </c>
      <c r="F1017" s="5">
        <v>6713644.7070000004</v>
      </c>
      <c r="G1017" s="5">
        <v>7179431.9951845398</v>
      </c>
      <c r="H1017" s="6">
        <v>-6.4878013817382604E-2</v>
      </c>
      <c r="I1017" s="5">
        <v>-465787.28818454099</v>
      </c>
      <c r="J1017" s="5">
        <v>13419.237871277201</v>
      </c>
      <c r="K1017" s="5">
        <v>14350.253838066201</v>
      </c>
      <c r="L1017" s="5">
        <v>13314.69</v>
      </c>
      <c r="M1017" s="55" t="s">
        <v>4285</v>
      </c>
      <c r="N1017" s="60" t="s">
        <v>4290</v>
      </c>
    </row>
    <row r="1018" spans="1:14" ht="18.75" customHeight="1" x14ac:dyDescent="0.25">
      <c r="A1018" s="4" t="str">
        <f t="shared" si="15"/>
        <v>281208C32J</v>
      </c>
      <c r="B1018" s="4">
        <v>2812</v>
      </c>
      <c r="C1018" s="4" t="s">
        <v>1974</v>
      </c>
      <c r="D1018" s="4" t="s">
        <v>1975</v>
      </c>
      <c r="E1018" s="5">
        <v>814.5</v>
      </c>
      <c r="F1018" s="5">
        <v>2519443.98</v>
      </c>
      <c r="G1018" s="5">
        <v>1909195.9175155901</v>
      </c>
      <c r="H1018" s="6">
        <v>0.319636165616004</v>
      </c>
      <c r="I1018" s="5">
        <v>610248.06248441199</v>
      </c>
      <c r="J1018" s="5">
        <v>3093.24</v>
      </c>
      <c r="K1018" s="5">
        <v>2344.0097207066801</v>
      </c>
      <c r="L1018" s="5">
        <v>3093.24</v>
      </c>
      <c r="M1018" s="55" t="s">
        <v>4285</v>
      </c>
      <c r="N1018" s="60" t="s">
        <v>4290</v>
      </c>
    </row>
    <row r="1019" spans="1:14" ht="18.75" customHeight="1" x14ac:dyDescent="0.25">
      <c r="A1019" s="4" t="str">
        <f t="shared" si="15"/>
        <v>281308C331</v>
      </c>
      <c r="B1019" s="4">
        <v>2813</v>
      </c>
      <c r="C1019" s="4" t="s">
        <v>1976</v>
      </c>
      <c r="D1019" s="4" t="s">
        <v>1977</v>
      </c>
      <c r="E1019" s="5">
        <v>3534.24</v>
      </c>
      <c r="F1019" s="5">
        <v>9956072.8202999998</v>
      </c>
      <c r="G1019" s="5">
        <v>10044984.577524999</v>
      </c>
      <c r="H1019" s="6">
        <v>-8.8513582613087803E-3</v>
      </c>
      <c r="I1019" s="5">
        <v>-88911.757224995599</v>
      </c>
      <c r="J1019" s="5">
        <v>2817.0335971241302</v>
      </c>
      <c r="K1019" s="5">
        <v>2842.190846554</v>
      </c>
      <c r="L1019" s="5">
        <v>2793.45</v>
      </c>
      <c r="M1019" s="55" t="s">
        <v>4291</v>
      </c>
      <c r="N1019" s="60" t="s">
        <v>4286</v>
      </c>
    </row>
    <row r="1020" spans="1:14" ht="18.75" customHeight="1" x14ac:dyDescent="0.25">
      <c r="A1020" s="4" t="str">
        <f t="shared" si="15"/>
        <v>281408C332</v>
      </c>
      <c r="B1020" s="4">
        <v>2814</v>
      </c>
      <c r="C1020" s="4" t="s">
        <v>1978</v>
      </c>
      <c r="D1020" s="4" t="s">
        <v>1979</v>
      </c>
      <c r="E1020" s="5">
        <v>471.87</v>
      </c>
      <c r="F1020" s="5">
        <v>2050775.202</v>
      </c>
      <c r="G1020" s="5">
        <v>2185960.7535787802</v>
      </c>
      <c r="H1020" s="6">
        <v>-6.1842625196934398E-2</v>
      </c>
      <c r="I1020" s="5">
        <v>-135185.55157878101</v>
      </c>
      <c r="J1020" s="5">
        <v>4346.0597240765501</v>
      </c>
      <c r="K1020" s="5">
        <v>4632.54869684189</v>
      </c>
      <c r="L1020" s="5">
        <v>4286.75</v>
      </c>
      <c r="M1020" s="55" t="s">
        <v>4291</v>
      </c>
      <c r="N1020" s="60" t="s">
        <v>4287</v>
      </c>
    </row>
    <row r="1021" spans="1:14" ht="18.75" customHeight="1" x14ac:dyDescent="0.25">
      <c r="A1021" s="4" t="str">
        <f t="shared" si="15"/>
        <v>281508C333</v>
      </c>
      <c r="B1021" s="4">
        <v>2815</v>
      </c>
      <c r="C1021" s="4" t="s">
        <v>1980</v>
      </c>
      <c r="D1021" s="4" t="s">
        <v>1981</v>
      </c>
      <c r="E1021" s="5">
        <v>135.94</v>
      </c>
      <c r="F1021" s="5">
        <v>849563.38320000004</v>
      </c>
      <c r="G1021" s="5">
        <v>888250.38368654205</v>
      </c>
      <c r="H1021" s="6">
        <v>-4.3554161300755699E-2</v>
      </c>
      <c r="I1021" s="5">
        <v>-38687.000486541801</v>
      </c>
      <c r="J1021" s="5">
        <v>6249.5467353244103</v>
      </c>
      <c r="K1021" s="5">
        <v>6534.1355280751905</v>
      </c>
      <c r="L1021" s="5">
        <v>6163.32</v>
      </c>
      <c r="M1021" s="55" t="s">
        <v>4285</v>
      </c>
      <c r="N1021" s="60" t="s">
        <v>4287</v>
      </c>
    </row>
    <row r="1022" spans="1:14" ht="18.75" customHeight="1" x14ac:dyDescent="0.25">
      <c r="A1022" s="4" t="str">
        <f t="shared" si="15"/>
        <v>281708C341</v>
      </c>
      <c r="B1022" s="4">
        <v>2817</v>
      </c>
      <c r="C1022" s="4" t="s">
        <v>1982</v>
      </c>
      <c r="D1022" s="4" t="s">
        <v>1983</v>
      </c>
      <c r="E1022" s="5">
        <v>7065.39</v>
      </c>
      <c r="F1022" s="5">
        <v>21205277.556899998</v>
      </c>
      <c r="G1022" s="5">
        <v>21360196.062836301</v>
      </c>
      <c r="H1022" s="6">
        <v>-7.2526724698843701E-3</v>
      </c>
      <c r="I1022" s="5">
        <v>-154918.50593626499</v>
      </c>
      <c r="J1022" s="5">
        <v>3001.2890380998101</v>
      </c>
      <c r="K1022" s="5">
        <v>3023.2154294152601</v>
      </c>
      <c r="L1022" s="5">
        <v>2992.55</v>
      </c>
      <c r="M1022" s="55" t="s">
        <v>4291</v>
      </c>
      <c r="N1022" s="60" t="s">
        <v>4286</v>
      </c>
    </row>
    <row r="1023" spans="1:14" ht="18.75" customHeight="1" x14ac:dyDescent="0.25">
      <c r="A1023" s="4" t="str">
        <f t="shared" si="15"/>
        <v>281808C342</v>
      </c>
      <c r="B1023" s="4">
        <v>2818</v>
      </c>
      <c r="C1023" s="4" t="s">
        <v>1984</v>
      </c>
      <c r="D1023" s="4" t="s">
        <v>1985</v>
      </c>
      <c r="E1023" s="5">
        <v>178.55</v>
      </c>
      <c r="F1023" s="5">
        <v>635860.56700000004</v>
      </c>
      <c r="G1023" s="5">
        <v>703407.18484931695</v>
      </c>
      <c r="H1023" s="6">
        <v>-9.6027762161381605E-2</v>
      </c>
      <c r="I1023" s="5">
        <v>-67546.617849317307</v>
      </c>
      <c r="J1023" s="5">
        <v>3561.24652478297</v>
      </c>
      <c r="K1023" s="5">
        <v>3939.5529815139598</v>
      </c>
      <c r="L1023" s="5">
        <v>3376.83</v>
      </c>
      <c r="M1023" s="55" t="s">
        <v>4285</v>
      </c>
      <c r="N1023" s="60" t="s">
        <v>4286</v>
      </c>
    </row>
    <row r="1024" spans="1:14" ht="18.75" customHeight="1" x14ac:dyDescent="0.25">
      <c r="A1024" s="4" t="str">
        <f t="shared" si="15"/>
        <v>282108C351</v>
      </c>
      <c r="B1024" s="4">
        <v>2821</v>
      </c>
      <c r="C1024" s="4" t="s">
        <v>1986</v>
      </c>
      <c r="D1024" s="4" t="s">
        <v>1987</v>
      </c>
      <c r="E1024" s="5">
        <v>17089.03</v>
      </c>
      <c r="F1024" s="5">
        <v>43440773.318599999</v>
      </c>
      <c r="G1024" s="5">
        <v>48513752.811362199</v>
      </c>
      <c r="H1024" s="6">
        <v>-0.10456786372490399</v>
      </c>
      <c r="I1024" s="5">
        <v>-5072979.49276218</v>
      </c>
      <c r="J1024" s="5">
        <v>2542.0268627651799</v>
      </c>
      <c r="K1024" s="5">
        <v>2838.8827693182202</v>
      </c>
      <c r="L1024" s="5">
        <v>2521.14</v>
      </c>
      <c r="M1024" s="55" t="s">
        <v>4291</v>
      </c>
      <c r="N1024" s="60" t="s">
        <v>4286</v>
      </c>
    </row>
    <row r="1025" spans="1:14" ht="18.75" customHeight="1" x14ac:dyDescent="0.25">
      <c r="A1025" s="4" t="str">
        <f t="shared" si="15"/>
        <v>282208C352</v>
      </c>
      <c r="B1025" s="4">
        <v>2822</v>
      </c>
      <c r="C1025" s="4" t="s">
        <v>1988</v>
      </c>
      <c r="D1025" s="4" t="s">
        <v>1989</v>
      </c>
      <c r="E1025" s="5">
        <v>4810.29</v>
      </c>
      <c r="F1025" s="5">
        <v>20391439.671300001</v>
      </c>
      <c r="G1025" s="5">
        <v>20592545.873064499</v>
      </c>
      <c r="H1025" s="6">
        <v>-9.7659708034212294E-3</v>
      </c>
      <c r="I1025" s="5">
        <v>-201106.201764461</v>
      </c>
      <c r="J1025" s="5">
        <v>4239.1289654677803</v>
      </c>
      <c r="K1025" s="5">
        <v>4280.9364660060901</v>
      </c>
      <c r="L1025" s="5">
        <v>4210.79</v>
      </c>
      <c r="M1025" s="55" t="s">
        <v>4291</v>
      </c>
      <c r="N1025" s="60" t="s">
        <v>4286</v>
      </c>
    </row>
    <row r="1026" spans="1:14" ht="18.75" customHeight="1" x14ac:dyDescent="0.25">
      <c r="A1026" s="4" t="str">
        <f t="shared" si="15"/>
        <v>282308C353</v>
      </c>
      <c r="B1026" s="4">
        <v>2823</v>
      </c>
      <c r="C1026" s="4" t="s">
        <v>1990</v>
      </c>
      <c r="D1026" s="4" t="s">
        <v>1991</v>
      </c>
      <c r="E1026" s="5">
        <v>3461.36</v>
      </c>
      <c r="F1026" s="5">
        <v>19928870.397799999</v>
      </c>
      <c r="G1026" s="5">
        <v>20978946.393077299</v>
      </c>
      <c r="H1026" s="6">
        <v>-5.0053800395992103E-2</v>
      </c>
      <c r="I1026" s="5">
        <v>-1050075.99527731</v>
      </c>
      <c r="J1026" s="5">
        <v>5757.5260584856796</v>
      </c>
      <c r="K1026" s="5">
        <v>6060.8969864669698</v>
      </c>
      <c r="L1026" s="5">
        <v>5713.23</v>
      </c>
      <c r="M1026" s="55" t="s">
        <v>4291</v>
      </c>
      <c r="N1026" s="60" t="s">
        <v>4286</v>
      </c>
    </row>
    <row r="1027" spans="1:14" ht="18.75" customHeight="1" x14ac:dyDescent="0.25">
      <c r="A1027" s="4" t="str">
        <f t="shared" si="15"/>
        <v>282408C354</v>
      </c>
      <c r="B1027" s="4">
        <v>2824</v>
      </c>
      <c r="C1027" s="4" t="s">
        <v>1992</v>
      </c>
      <c r="D1027" s="4" t="s">
        <v>1993</v>
      </c>
      <c r="E1027" s="5">
        <v>226.32</v>
      </c>
      <c r="F1027" s="5">
        <v>2056291.02</v>
      </c>
      <c r="G1027" s="5">
        <v>2558258.8088243799</v>
      </c>
      <c r="H1027" s="6">
        <v>-0.196214623435639</v>
      </c>
      <c r="I1027" s="5">
        <v>-501967.78882438398</v>
      </c>
      <c r="J1027" s="5">
        <v>9085.7680275715793</v>
      </c>
      <c r="K1027" s="5">
        <v>11303.723969708301</v>
      </c>
      <c r="L1027" s="5">
        <v>8944.9</v>
      </c>
      <c r="M1027" s="55" t="s">
        <v>4285</v>
      </c>
      <c r="N1027" s="60" t="s">
        <v>4287</v>
      </c>
    </row>
    <row r="1028" spans="1:14" ht="18.75" customHeight="1" x14ac:dyDescent="0.25">
      <c r="A1028" s="4" t="str">
        <f t="shared" si="15"/>
        <v>282508C35J</v>
      </c>
      <c r="B1028" s="4">
        <v>2825</v>
      </c>
      <c r="C1028" s="4" t="s">
        <v>1994</v>
      </c>
      <c r="D1028" s="4" t="s">
        <v>1995</v>
      </c>
      <c r="E1028" s="5">
        <v>1852.04</v>
      </c>
      <c r="F1028" s="5">
        <v>4669252.1255999999</v>
      </c>
      <c r="G1028" s="5">
        <v>4141393.24230615</v>
      </c>
      <c r="H1028" s="6">
        <v>0.12745925161164101</v>
      </c>
      <c r="I1028" s="5">
        <v>527858.88329385105</v>
      </c>
      <c r="J1028" s="5">
        <v>2521.14</v>
      </c>
      <c r="K1028" s="5">
        <v>2236.1251605290099</v>
      </c>
      <c r="L1028" s="5">
        <v>2521.14</v>
      </c>
      <c r="M1028" s="55" t="s">
        <v>4288</v>
      </c>
      <c r="N1028" s="60" t="s">
        <v>4290</v>
      </c>
    </row>
    <row r="1029" spans="1:14" ht="18.75" customHeight="1" x14ac:dyDescent="0.25">
      <c r="A1029" s="4" t="str">
        <f t="shared" si="15"/>
        <v>282608C361</v>
      </c>
      <c r="B1029" s="4">
        <v>2826</v>
      </c>
      <c r="C1029" s="4" t="s">
        <v>1996</v>
      </c>
      <c r="D1029" s="4" t="s">
        <v>1997</v>
      </c>
      <c r="E1029" s="5">
        <v>1055.4100000000001</v>
      </c>
      <c r="F1029" s="5">
        <v>2234512.8757000002</v>
      </c>
      <c r="G1029" s="5">
        <v>2783116.9538297202</v>
      </c>
      <c r="H1029" s="6">
        <v>-0.197118585826876</v>
      </c>
      <c r="I1029" s="5">
        <v>-548604.07812971796</v>
      </c>
      <c r="J1029" s="5">
        <v>2117.1988854568399</v>
      </c>
      <c r="K1029" s="5">
        <v>2637.0007426779298</v>
      </c>
      <c r="L1029" s="5">
        <v>1997.41</v>
      </c>
      <c r="M1029" s="55" t="s">
        <v>4291</v>
      </c>
      <c r="N1029" s="60" t="s">
        <v>4286</v>
      </c>
    </row>
    <row r="1030" spans="1:14" ht="18.75" customHeight="1" x14ac:dyDescent="0.25">
      <c r="A1030" s="4" t="str">
        <f t="shared" si="15"/>
        <v>282708C362</v>
      </c>
      <c r="B1030" s="4">
        <v>2827</v>
      </c>
      <c r="C1030" s="4" t="s">
        <v>1998</v>
      </c>
      <c r="D1030" s="4" t="s">
        <v>1999</v>
      </c>
      <c r="E1030" s="5">
        <v>86.12</v>
      </c>
      <c r="F1030" s="5">
        <v>425240.92239999998</v>
      </c>
      <c r="G1030" s="5">
        <v>497796.93277984101</v>
      </c>
      <c r="H1030" s="6">
        <v>-0.14575423350776301</v>
      </c>
      <c r="I1030" s="5">
        <v>-72556.010379840998</v>
      </c>
      <c r="J1030" s="5">
        <v>4937.7719739897802</v>
      </c>
      <c r="K1030" s="5">
        <v>5780.2709333469702</v>
      </c>
      <c r="L1030" s="5">
        <v>4921.5200000000004</v>
      </c>
      <c r="M1030" s="55" t="s">
        <v>4288</v>
      </c>
      <c r="N1030" s="60" t="s">
        <v>4287</v>
      </c>
    </row>
    <row r="1031" spans="1:14" ht="18.75" customHeight="1" x14ac:dyDescent="0.25">
      <c r="A1031" s="4" t="str">
        <f t="shared" si="15"/>
        <v>283008C36J</v>
      </c>
      <c r="B1031" s="4">
        <v>2830</v>
      </c>
      <c r="C1031" s="4" t="s">
        <v>2000</v>
      </c>
      <c r="D1031" s="4" t="s">
        <v>2001</v>
      </c>
      <c r="E1031" s="5">
        <v>935.48</v>
      </c>
      <c r="F1031" s="5">
        <v>1868537.1068</v>
      </c>
      <c r="G1031" s="5">
        <v>1426616.67260705</v>
      </c>
      <c r="H1031" s="6">
        <v>0.30976816875788599</v>
      </c>
      <c r="I1031" s="5">
        <v>441920.43419295299</v>
      </c>
      <c r="J1031" s="5">
        <v>1997.41</v>
      </c>
      <c r="K1031" s="5">
        <v>1525.0103397261801</v>
      </c>
      <c r="L1031" s="5">
        <v>1997.41</v>
      </c>
      <c r="M1031" s="55" t="s">
        <v>4289</v>
      </c>
      <c r="N1031" s="60" t="s">
        <v>4286</v>
      </c>
    </row>
    <row r="1032" spans="1:14" ht="18.75" customHeight="1" x14ac:dyDescent="0.25">
      <c r="A1032" s="4" t="str">
        <f t="shared" si="15"/>
        <v>283108C371</v>
      </c>
      <c r="B1032" s="4">
        <v>2831</v>
      </c>
      <c r="C1032" s="4" t="s">
        <v>2002</v>
      </c>
      <c r="D1032" s="4" t="s">
        <v>2003</v>
      </c>
      <c r="E1032" s="5">
        <v>16215.9</v>
      </c>
      <c r="F1032" s="5">
        <v>33911448.226199999</v>
      </c>
      <c r="G1032" s="5">
        <v>39438421.711625099</v>
      </c>
      <c r="H1032" s="6">
        <v>-0.140141852679564</v>
      </c>
      <c r="I1032" s="5">
        <v>-5526973.4854250997</v>
      </c>
      <c r="J1032" s="5">
        <v>2091.2467532606902</v>
      </c>
      <c r="K1032" s="5">
        <v>2432.08343117712</v>
      </c>
      <c r="L1032" s="5">
        <v>2080.23</v>
      </c>
      <c r="M1032" s="55" t="s">
        <v>4285</v>
      </c>
      <c r="N1032" s="60" t="s">
        <v>4286</v>
      </c>
    </row>
    <row r="1033" spans="1:14" ht="18.75" customHeight="1" x14ac:dyDescent="0.25">
      <c r="A1033" s="4" t="str">
        <f t="shared" si="15"/>
        <v>283208C372</v>
      </c>
      <c r="B1033" s="4">
        <v>2832</v>
      </c>
      <c r="C1033" s="4" t="s">
        <v>2004</v>
      </c>
      <c r="D1033" s="4" t="s">
        <v>2005</v>
      </c>
      <c r="E1033" s="5">
        <v>839.05</v>
      </c>
      <c r="F1033" s="5">
        <v>3051231.2326000002</v>
      </c>
      <c r="G1033" s="5">
        <v>3026054.7212775401</v>
      </c>
      <c r="H1033" s="6">
        <v>8.3199127713842191E-3</v>
      </c>
      <c r="I1033" s="5">
        <v>25176.511322464299</v>
      </c>
      <c r="J1033" s="5">
        <v>3636.53087730171</v>
      </c>
      <c r="K1033" s="5">
        <v>3606.5249046868898</v>
      </c>
      <c r="L1033" s="5">
        <v>3604.3</v>
      </c>
      <c r="M1033" s="55" t="s">
        <v>4291</v>
      </c>
      <c r="N1033" s="60" t="s">
        <v>4286</v>
      </c>
    </row>
    <row r="1034" spans="1:14" ht="18.75" customHeight="1" x14ac:dyDescent="0.25">
      <c r="A1034" s="4" t="str">
        <f t="shared" si="15"/>
        <v>283308C373</v>
      </c>
      <c r="B1034" s="4">
        <v>2833</v>
      </c>
      <c r="C1034" s="4" t="s">
        <v>2006</v>
      </c>
      <c r="D1034" s="4" t="s">
        <v>2007</v>
      </c>
      <c r="E1034" s="5">
        <v>427.05</v>
      </c>
      <c r="F1034" s="5">
        <v>2891803.1220999998</v>
      </c>
      <c r="G1034" s="5">
        <v>3048472.6916721398</v>
      </c>
      <c r="H1034" s="6">
        <v>-5.1392807290067899E-2</v>
      </c>
      <c r="I1034" s="5">
        <v>-156669.56957214099</v>
      </c>
      <c r="J1034" s="5">
        <v>6771.5797262615597</v>
      </c>
      <c r="K1034" s="5">
        <v>7138.4444249435401</v>
      </c>
      <c r="L1034" s="5">
        <v>6699.4</v>
      </c>
      <c r="M1034" s="55" t="s">
        <v>4285</v>
      </c>
      <c r="N1034" s="60" t="s">
        <v>4290</v>
      </c>
    </row>
    <row r="1035" spans="1:14" ht="18.75" customHeight="1" x14ac:dyDescent="0.25">
      <c r="A1035" s="4" t="str">
        <f t="shared" si="15"/>
        <v>283408C374</v>
      </c>
      <c r="B1035" s="4">
        <v>2834</v>
      </c>
      <c r="C1035" s="4" t="s">
        <v>2008</v>
      </c>
      <c r="D1035" s="4" t="s">
        <v>2009</v>
      </c>
      <c r="E1035" s="5">
        <v>166.85</v>
      </c>
      <c r="F1035" s="5">
        <v>1513921.1747000001</v>
      </c>
      <c r="G1035" s="5">
        <v>2362266.2669595801</v>
      </c>
      <c r="H1035" s="6">
        <v>-0.35912339947666599</v>
      </c>
      <c r="I1035" s="5">
        <v>-848345.09225957701</v>
      </c>
      <c r="J1035" s="5">
        <v>9073.5461474378208</v>
      </c>
      <c r="K1035" s="5">
        <v>14158.023775604301</v>
      </c>
      <c r="L1035" s="5">
        <v>9093.3700000000008</v>
      </c>
      <c r="M1035" s="55" t="s">
        <v>4288</v>
      </c>
      <c r="N1035" s="62" t="s">
        <v>4333</v>
      </c>
    </row>
    <row r="1036" spans="1:14" ht="18.75" customHeight="1" x14ac:dyDescent="0.25">
      <c r="A1036" s="4" t="str">
        <f t="shared" si="15"/>
        <v>283508C37J</v>
      </c>
      <c r="B1036" s="4">
        <v>2835</v>
      </c>
      <c r="C1036" s="4" t="s">
        <v>2010</v>
      </c>
      <c r="D1036" s="4" t="s">
        <v>2011</v>
      </c>
      <c r="E1036" s="5">
        <v>17322.43</v>
      </c>
      <c r="F1036" s="5">
        <v>36034638.558899999</v>
      </c>
      <c r="G1036" s="5">
        <v>31386613.076206598</v>
      </c>
      <c r="H1036" s="6">
        <v>0.14808942498536001</v>
      </c>
      <c r="I1036" s="5">
        <v>4648025.4826934002</v>
      </c>
      <c r="J1036" s="5">
        <v>2080.23</v>
      </c>
      <c r="K1036" s="5">
        <v>1811.90589751014</v>
      </c>
      <c r="L1036" s="5">
        <v>2080.23</v>
      </c>
      <c r="M1036" s="55" t="s">
        <v>4291</v>
      </c>
      <c r="N1036" s="60" t="s">
        <v>4286</v>
      </c>
    </row>
    <row r="1037" spans="1:14" ht="18.75" customHeight="1" x14ac:dyDescent="0.25">
      <c r="A1037" s="4" t="str">
        <f t="shared" si="15"/>
        <v>283608C381</v>
      </c>
      <c r="B1037" s="4">
        <v>2836</v>
      </c>
      <c r="C1037" s="4" t="s">
        <v>2012</v>
      </c>
      <c r="D1037" s="4" t="s">
        <v>2013</v>
      </c>
      <c r="E1037" s="5">
        <v>1693.54</v>
      </c>
      <c r="F1037" s="5">
        <v>2735283.2363</v>
      </c>
      <c r="G1037" s="5">
        <v>3668181.1832615999</v>
      </c>
      <c r="H1037" s="6">
        <v>-0.25432166524885302</v>
      </c>
      <c r="I1037" s="5">
        <v>-932897.94696159998</v>
      </c>
      <c r="J1037" s="5">
        <v>1615.1276239710901</v>
      </c>
      <c r="K1037" s="5">
        <v>2165.9843778485301</v>
      </c>
      <c r="L1037" s="5">
        <v>1597.7</v>
      </c>
      <c r="M1037" s="55" t="s">
        <v>4291</v>
      </c>
      <c r="N1037" s="60" t="s">
        <v>4290</v>
      </c>
    </row>
    <row r="1038" spans="1:14" ht="18.75" customHeight="1" x14ac:dyDescent="0.25">
      <c r="A1038" s="4" t="str">
        <f t="shared" si="15"/>
        <v>284008C38J</v>
      </c>
      <c r="B1038" s="4">
        <v>2840</v>
      </c>
      <c r="C1038" s="4" t="s">
        <v>2014</v>
      </c>
      <c r="D1038" s="4" t="s">
        <v>2015</v>
      </c>
      <c r="E1038" s="5">
        <v>5652.94</v>
      </c>
      <c r="F1038" s="5">
        <v>9031702.2379999999</v>
      </c>
      <c r="G1038" s="5">
        <v>10007758.414493199</v>
      </c>
      <c r="H1038" s="6">
        <v>-9.7529949871662996E-2</v>
      </c>
      <c r="I1038" s="5">
        <v>-976056.17649323901</v>
      </c>
      <c r="J1038" s="5">
        <v>1597.7</v>
      </c>
      <c r="K1038" s="5">
        <v>1770.3634594553</v>
      </c>
      <c r="L1038" s="5">
        <v>1597.7</v>
      </c>
      <c r="M1038" s="55" t="s">
        <v>4289</v>
      </c>
      <c r="N1038" s="60" t="s">
        <v>4286</v>
      </c>
    </row>
    <row r="1039" spans="1:14" ht="18.75" customHeight="1" x14ac:dyDescent="0.25">
      <c r="A1039" s="4" t="str">
        <f t="shared" ref="A1039:A1102" si="16">CONCATENATE(B1039,C1039)</f>
        <v>284108C391</v>
      </c>
      <c r="B1039" s="4">
        <v>2841</v>
      </c>
      <c r="C1039" s="4" t="s">
        <v>2016</v>
      </c>
      <c r="D1039" s="4" t="s">
        <v>2017</v>
      </c>
      <c r="E1039" s="5">
        <v>32670.38</v>
      </c>
      <c r="F1039" s="5">
        <v>58130927.202399999</v>
      </c>
      <c r="G1039" s="5">
        <v>69314911.699473098</v>
      </c>
      <c r="H1039" s="6">
        <v>-0.16135033895106499</v>
      </c>
      <c r="I1039" s="5">
        <v>-11183984.497073101</v>
      </c>
      <c r="J1039" s="5">
        <v>1779.3159186517</v>
      </c>
      <c r="K1039" s="5">
        <v>2121.6438774043399</v>
      </c>
      <c r="L1039" s="5">
        <v>1760.86</v>
      </c>
      <c r="M1039" s="55" t="s">
        <v>4291</v>
      </c>
      <c r="N1039" s="60" t="s">
        <v>4286</v>
      </c>
    </row>
    <row r="1040" spans="1:14" ht="18.75" customHeight="1" x14ac:dyDescent="0.25">
      <c r="A1040" s="4" t="str">
        <f t="shared" si="16"/>
        <v>284208C392</v>
      </c>
      <c r="B1040" s="4">
        <v>2842</v>
      </c>
      <c r="C1040" s="4" t="s">
        <v>2018</v>
      </c>
      <c r="D1040" s="4" t="s">
        <v>2019</v>
      </c>
      <c r="E1040" s="5">
        <v>5173.33</v>
      </c>
      <c r="F1040" s="5">
        <v>16626011.023</v>
      </c>
      <c r="G1040" s="5">
        <v>18580189.368011601</v>
      </c>
      <c r="H1040" s="6">
        <v>-0.10517537288269101</v>
      </c>
      <c r="I1040" s="5">
        <v>-1954178.3450116401</v>
      </c>
      <c r="J1040" s="5">
        <v>3213.7928612711698</v>
      </c>
      <c r="K1040" s="5">
        <v>3591.5337641348301</v>
      </c>
      <c r="L1040" s="5">
        <v>3180.3</v>
      </c>
      <c r="M1040" s="55" t="s">
        <v>4291</v>
      </c>
      <c r="N1040" s="60" t="s">
        <v>4286</v>
      </c>
    </row>
    <row r="1041" spans="1:14" ht="18.75" customHeight="1" x14ac:dyDescent="0.25">
      <c r="A1041" s="4" t="str">
        <f t="shared" si="16"/>
        <v>284308C393</v>
      </c>
      <c r="B1041" s="4">
        <v>2843</v>
      </c>
      <c r="C1041" s="4" t="s">
        <v>2020</v>
      </c>
      <c r="D1041" s="4" t="s">
        <v>2021</v>
      </c>
      <c r="E1041" s="5">
        <v>1481.75</v>
      </c>
      <c r="F1041" s="5">
        <v>8307860.4042999996</v>
      </c>
      <c r="G1041" s="5">
        <v>8490308.6759389397</v>
      </c>
      <c r="H1041" s="6">
        <v>-2.1489003356966699E-2</v>
      </c>
      <c r="I1041" s="5">
        <v>-182448.271638935</v>
      </c>
      <c r="J1041" s="5">
        <v>5606.78954229796</v>
      </c>
      <c r="K1041" s="5">
        <v>5729.91980829353</v>
      </c>
      <c r="L1041" s="5">
        <v>5568.77</v>
      </c>
      <c r="M1041" s="55" t="s">
        <v>4291</v>
      </c>
      <c r="N1041" s="60" t="s">
        <v>4286</v>
      </c>
    </row>
    <row r="1042" spans="1:14" ht="18.75" customHeight="1" x14ac:dyDescent="0.25">
      <c r="A1042" s="4" t="str">
        <f t="shared" si="16"/>
        <v>284408C394</v>
      </c>
      <c r="B1042" s="4">
        <v>2844</v>
      </c>
      <c r="C1042" s="4" t="s">
        <v>2022</v>
      </c>
      <c r="D1042" s="4" t="s">
        <v>2023</v>
      </c>
      <c r="E1042" s="5">
        <v>197.52</v>
      </c>
      <c r="F1042" s="5">
        <v>1537636.851</v>
      </c>
      <c r="G1042" s="5">
        <v>1729083.15837712</v>
      </c>
      <c r="H1042" s="6">
        <v>-0.110721283964624</v>
      </c>
      <c r="I1042" s="5">
        <v>-191446.30737712301</v>
      </c>
      <c r="J1042" s="5">
        <v>7784.7147174969596</v>
      </c>
      <c r="K1042" s="5">
        <v>8753.9649573568404</v>
      </c>
      <c r="L1042" s="5">
        <v>7795.78</v>
      </c>
      <c r="M1042" s="55" t="s">
        <v>4289</v>
      </c>
      <c r="N1042" s="62" t="s">
        <v>4334</v>
      </c>
    </row>
    <row r="1043" spans="1:14" ht="18.75" customHeight="1" x14ac:dyDescent="0.25">
      <c r="A1043" s="4" t="str">
        <f t="shared" si="16"/>
        <v>284508C39J</v>
      </c>
      <c r="B1043" s="4">
        <v>2845</v>
      </c>
      <c r="C1043" s="4" t="s">
        <v>2024</v>
      </c>
      <c r="D1043" s="4" t="s">
        <v>2025</v>
      </c>
      <c r="E1043" s="5">
        <v>6715.78</v>
      </c>
      <c r="F1043" s="5">
        <v>11825548.3708</v>
      </c>
      <c r="G1043" s="5">
        <v>11285258.9450045</v>
      </c>
      <c r="H1043" s="6">
        <v>4.7875678212478297E-2</v>
      </c>
      <c r="I1043" s="5">
        <v>540289.42579552496</v>
      </c>
      <c r="J1043" s="5">
        <v>1760.86</v>
      </c>
      <c r="K1043" s="5">
        <v>1680.40926668302</v>
      </c>
      <c r="L1043" s="5">
        <v>1760.86</v>
      </c>
      <c r="M1043" s="55" t="s">
        <v>4291</v>
      </c>
      <c r="N1043" s="60" t="s">
        <v>4286</v>
      </c>
    </row>
    <row r="1044" spans="1:14" ht="18.75" customHeight="1" x14ac:dyDescent="0.25">
      <c r="A1044" s="4" t="str">
        <f t="shared" si="16"/>
        <v>284608C401</v>
      </c>
      <c r="B1044" s="4">
        <v>2846</v>
      </c>
      <c r="C1044" s="4" t="s">
        <v>2026</v>
      </c>
      <c r="D1044" s="4" t="s">
        <v>2027</v>
      </c>
      <c r="E1044" s="5">
        <v>2936.65</v>
      </c>
      <c r="F1044" s="5">
        <v>5968124.4062669398</v>
      </c>
      <c r="G1044" s="5">
        <v>7126173.8397753704</v>
      </c>
      <c r="H1044" s="6">
        <v>-0.162506480973657</v>
      </c>
      <c r="I1044" s="5">
        <v>-1158049.4335084299</v>
      </c>
      <c r="J1044" s="5">
        <v>2032.28999242911</v>
      </c>
      <c r="K1044" s="5">
        <v>2426.63369477989</v>
      </c>
      <c r="L1044" s="5">
        <v>2041.8</v>
      </c>
      <c r="M1044" s="55" t="s">
        <v>4285</v>
      </c>
      <c r="N1044" s="60" t="s">
        <v>4286</v>
      </c>
    </row>
    <row r="1045" spans="1:14" ht="18.75" customHeight="1" x14ac:dyDescent="0.25">
      <c r="A1045" s="4" t="str">
        <f t="shared" si="16"/>
        <v>284708C402</v>
      </c>
      <c r="B1045" s="4">
        <v>2847</v>
      </c>
      <c r="C1045" s="4" t="s">
        <v>2028</v>
      </c>
      <c r="D1045" s="4" t="s">
        <v>2029</v>
      </c>
      <c r="E1045" s="5">
        <v>203.31</v>
      </c>
      <c r="F1045" s="5">
        <v>647493.95897750196</v>
      </c>
      <c r="G1045" s="5">
        <v>635051.40082704998</v>
      </c>
      <c r="H1045" s="6">
        <v>1.9592993786404798E-2</v>
      </c>
      <c r="I1045" s="5">
        <v>12442.558150452</v>
      </c>
      <c r="J1045" s="5">
        <v>3184.7619840514599</v>
      </c>
      <c r="K1045" s="5">
        <v>3123.5620521718101</v>
      </c>
      <c r="L1045" s="5">
        <v>3080.37</v>
      </c>
      <c r="M1045" s="55" t="s">
        <v>4285</v>
      </c>
      <c r="N1045" s="60" t="s">
        <v>4290</v>
      </c>
    </row>
    <row r="1046" spans="1:14" ht="18.75" customHeight="1" x14ac:dyDescent="0.25">
      <c r="A1046" s="4" t="str">
        <f t="shared" si="16"/>
        <v>285008C40J</v>
      </c>
      <c r="B1046" s="4">
        <v>2850</v>
      </c>
      <c r="C1046" s="4" t="s">
        <v>2030</v>
      </c>
      <c r="D1046" s="4" t="s">
        <v>2031</v>
      </c>
      <c r="E1046" s="5">
        <v>2624.57</v>
      </c>
      <c r="F1046" s="5">
        <v>5281707.0778419198</v>
      </c>
      <c r="G1046" s="5">
        <v>4908419.7493522204</v>
      </c>
      <c r="H1046" s="6">
        <v>7.6050408797856198E-2</v>
      </c>
      <c r="I1046" s="5">
        <v>373287.32848970703</v>
      </c>
      <c r="J1046" s="5">
        <v>2012.40853848132</v>
      </c>
      <c r="K1046" s="5">
        <v>1870.1805436136999</v>
      </c>
      <c r="L1046" s="5">
        <v>2041.8</v>
      </c>
      <c r="M1046" s="55" t="s">
        <v>4289</v>
      </c>
      <c r="N1046" s="60" t="s">
        <v>4286</v>
      </c>
    </row>
    <row r="1047" spans="1:14" ht="18.75" customHeight="1" x14ac:dyDescent="0.25">
      <c r="A1047" s="4" t="str">
        <f t="shared" si="16"/>
        <v>285608C421</v>
      </c>
      <c r="B1047" s="4">
        <v>2856</v>
      </c>
      <c r="C1047" s="4" t="s">
        <v>2032</v>
      </c>
      <c r="D1047" s="4" t="s">
        <v>2033</v>
      </c>
      <c r="E1047" s="5">
        <v>6964.25</v>
      </c>
      <c r="F1047" s="5">
        <v>12960241.2596</v>
      </c>
      <c r="G1047" s="5">
        <v>14291867.6040983</v>
      </c>
      <c r="H1047" s="6">
        <v>-9.3173711189182204E-2</v>
      </c>
      <c r="I1047" s="5">
        <v>-1331626.34449828</v>
      </c>
      <c r="J1047" s="5">
        <v>1860.9672627490399</v>
      </c>
      <c r="K1047" s="5">
        <v>2052.1761286711799</v>
      </c>
      <c r="L1047" s="5">
        <v>1834.36</v>
      </c>
      <c r="M1047" s="55" t="s">
        <v>4291</v>
      </c>
      <c r="N1047" s="60" t="s">
        <v>4286</v>
      </c>
    </row>
    <row r="1048" spans="1:14" ht="18.75" customHeight="1" x14ac:dyDescent="0.25">
      <c r="A1048" s="4" t="str">
        <f t="shared" si="16"/>
        <v>285708C422</v>
      </c>
      <c r="B1048" s="4">
        <v>2857</v>
      </c>
      <c r="C1048" s="4" t="s">
        <v>2034</v>
      </c>
      <c r="D1048" s="4" t="s">
        <v>2035</v>
      </c>
      <c r="E1048" s="5">
        <v>1102.25</v>
      </c>
      <c r="F1048" s="5">
        <v>4131855.503</v>
      </c>
      <c r="G1048" s="5">
        <v>4095078.29033658</v>
      </c>
      <c r="H1048" s="6">
        <v>8.9808326131903798E-3</v>
      </c>
      <c r="I1048" s="5">
        <v>36777.212663422797</v>
      </c>
      <c r="J1048" s="5">
        <v>3748.5647566341599</v>
      </c>
      <c r="K1048" s="5">
        <v>3715.1991747213201</v>
      </c>
      <c r="L1048" s="5">
        <v>3710.14</v>
      </c>
      <c r="M1048" s="55" t="s">
        <v>4291</v>
      </c>
      <c r="N1048" s="60" t="s">
        <v>4286</v>
      </c>
    </row>
    <row r="1049" spans="1:14" ht="18.75" customHeight="1" x14ac:dyDescent="0.25">
      <c r="A1049" s="4" t="str">
        <f t="shared" si="16"/>
        <v>285808C423</v>
      </c>
      <c r="B1049" s="4">
        <v>2858</v>
      </c>
      <c r="C1049" s="4" t="s">
        <v>2036</v>
      </c>
      <c r="D1049" s="4" t="s">
        <v>2037</v>
      </c>
      <c r="E1049" s="5">
        <v>589.12</v>
      </c>
      <c r="F1049" s="5">
        <v>3276026.4586</v>
      </c>
      <c r="G1049" s="5">
        <v>3277254.5998937599</v>
      </c>
      <c r="H1049" s="6">
        <v>-3.74746989080244E-4</v>
      </c>
      <c r="I1049" s="5">
        <v>-1228.14129375946</v>
      </c>
      <c r="J1049" s="5">
        <v>5560.8814139733904</v>
      </c>
      <c r="K1049" s="5">
        <v>5562.9661187767497</v>
      </c>
      <c r="L1049" s="5">
        <v>5516.34</v>
      </c>
      <c r="M1049" s="55" t="s">
        <v>4285</v>
      </c>
      <c r="N1049" s="60" t="s">
        <v>4286</v>
      </c>
    </row>
    <row r="1050" spans="1:14" ht="18.75" customHeight="1" x14ac:dyDescent="0.25">
      <c r="A1050" s="4" t="str">
        <f t="shared" si="16"/>
        <v>286008C42J</v>
      </c>
      <c r="B1050" s="4">
        <v>2860</v>
      </c>
      <c r="C1050" s="4" t="s">
        <v>2038</v>
      </c>
      <c r="D1050" s="4" t="s">
        <v>2039</v>
      </c>
      <c r="E1050" s="5">
        <v>2900.09</v>
      </c>
      <c r="F1050" s="5">
        <v>5319809.0924000004</v>
      </c>
      <c r="G1050" s="5">
        <v>3973223.7016502302</v>
      </c>
      <c r="H1050" s="6">
        <v>0.33891507044782798</v>
      </c>
      <c r="I1050" s="5">
        <v>1346585.39074977</v>
      </c>
      <c r="J1050" s="5">
        <v>1834.36</v>
      </c>
      <c r="K1050" s="5">
        <v>1370.0346201842799</v>
      </c>
      <c r="L1050" s="5">
        <v>1834.36</v>
      </c>
      <c r="M1050" s="55" t="s">
        <v>4289</v>
      </c>
      <c r="N1050" s="60" t="s">
        <v>4286</v>
      </c>
    </row>
    <row r="1051" spans="1:14" ht="18.75" customHeight="1" x14ac:dyDescent="0.25">
      <c r="A1051" s="4" t="str">
        <f t="shared" si="16"/>
        <v>286108C431</v>
      </c>
      <c r="B1051" s="4">
        <v>2861</v>
      </c>
      <c r="C1051" s="4" t="s">
        <v>2040</v>
      </c>
      <c r="D1051" s="4" t="s">
        <v>2041</v>
      </c>
      <c r="E1051" s="5">
        <v>5235.57</v>
      </c>
      <c r="F1051" s="5">
        <v>9260862.7149</v>
      </c>
      <c r="G1051" s="5">
        <v>10733028.106595799</v>
      </c>
      <c r="H1051" s="6">
        <v>-0.13716216682514201</v>
      </c>
      <c r="I1051" s="5">
        <v>-1472165.39169583</v>
      </c>
      <c r="J1051" s="5">
        <v>1768.8356215082599</v>
      </c>
      <c r="K1051" s="5">
        <v>2050.0209349881402</v>
      </c>
      <c r="L1051" s="5">
        <v>1756.17</v>
      </c>
      <c r="M1051" s="55" t="s">
        <v>4291</v>
      </c>
      <c r="N1051" s="60" t="s">
        <v>4286</v>
      </c>
    </row>
    <row r="1052" spans="1:14" ht="18.75" customHeight="1" x14ac:dyDescent="0.25">
      <c r="A1052" s="4" t="str">
        <f t="shared" si="16"/>
        <v>286208C432</v>
      </c>
      <c r="B1052" s="4">
        <v>2862</v>
      </c>
      <c r="C1052" s="4" t="s">
        <v>2042</v>
      </c>
      <c r="D1052" s="4" t="s">
        <v>2043</v>
      </c>
      <c r="E1052" s="5">
        <v>395.16</v>
      </c>
      <c r="F1052" s="5">
        <v>1200098.5282000001</v>
      </c>
      <c r="G1052" s="5">
        <v>1217494.6175780899</v>
      </c>
      <c r="H1052" s="6">
        <v>-1.42884322664978E-2</v>
      </c>
      <c r="I1052" s="5">
        <v>-17396.089378090099</v>
      </c>
      <c r="J1052" s="5">
        <v>3036.9939472618698</v>
      </c>
      <c r="K1052" s="5">
        <v>3081.0168478036499</v>
      </c>
      <c r="L1052" s="5">
        <v>3022.52</v>
      </c>
      <c r="M1052" s="55" t="s">
        <v>4285</v>
      </c>
      <c r="N1052" s="60" t="s">
        <v>4286</v>
      </c>
    </row>
    <row r="1053" spans="1:14" ht="18.75" customHeight="1" x14ac:dyDescent="0.25">
      <c r="A1053" s="4" t="str">
        <f t="shared" si="16"/>
        <v>286308C433</v>
      </c>
      <c r="B1053" s="4">
        <v>2863</v>
      </c>
      <c r="C1053" s="4" t="s">
        <v>2044</v>
      </c>
      <c r="D1053" s="4" t="s">
        <v>2045</v>
      </c>
      <c r="E1053" s="5">
        <v>274.35000000000002</v>
      </c>
      <c r="F1053" s="5">
        <v>1240580.2439999999</v>
      </c>
      <c r="G1053" s="5">
        <v>1292261.6623396799</v>
      </c>
      <c r="H1053" s="6">
        <v>-3.9992998202937599E-2</v>
      </c>
      <c r="I1053" s="5">
        <v>-51681.418339675802</v>
      </c>
      <c r="J1053" s="5">
        <v>4521.8889885183198</v>
      </c>
      <c r="K1053" s="5">
        <v>4710.2666751947399</v>
      </c>
      <c r="L1053" s="5">
        <v>4477.0600000000004</v>
      </c>
      <c r="M1053" s="55" t="s">
        <v>4285</v>
      </c>
      <c r="N1053" s="60" t="s">
        <v>4286</v>
      </c>
    </row>
    <row r="1054" spans="1:14" ht="18.75" customHeight="1" x14ac:dyDescent="0.25">
      <c r="A1054" s="4" t="str">
        <f t="shared" si="16"/>
        <v>286508C43J</v>
      </c>
      <c r="B1054" s="4">
        <v>2865</v>
      </c>
      <c r="C1054" s="4" t="s">
        <v>2046</v>
      </c>
      <c r="D1054" s="4" t="s">
        <v>2047</v>
      </c>
      <c r="E1054" s="5">
        <v>5110.07</v>
      </c>
      <c r="F1054" s="5">
        <v>8974151.6318999995</v>
      </c>
      <c r="G1054" s="5">
        <v>8603673.31582601</v>
      </c>
      <c r="H1054" s="6">
        <v>4.3060481549492401E-2</v>
      </c>
      <c r="I1054" s="5">
        <v>370478.316073986</v>
      </c>
      <c r="J1054" s="5">
        <v>1756.17</v>
      </c>
      <c r="K1054" s="5">
        <v>1683.6703442078101</v>
      </c>
      <c r="L1054" s="5">
        <v>1756.17</v>
      </c>
      <c r="M1054" s="55" t="s">
        <v>4291</v>
      </c>
      <c r="N1054" s="60" t="s">
        <v>4286</v>
      </c>
    </row>
    <row r="1055" spans="1:14" ht="18.75" customHeight="1" x14ac:dyDescent="0.25">
      <c r="A1055" s="4" t="str">
        <f t="shared" si="16"/>
        <v>286608C441</v>
      </c>
      <c r="B1055" s="4">
        <v>2866</v>
      </c>
      <c r="C1055" s="4" t="s">
        <v>2048</v>
      </c>
      <c r="D1055" s="4" t="s">
        <v>2049</v>
      </c>
      <c r="E1055" s="5">
        <v>11596.41</v>
      </c>
      <c r="F1055" s="5">
        <v>15281889.311000001</v>
      </c>
      <c r="G1055" s="5">
        <v>17981149.060032699</v>
      </c>
      <c r="H1055" s="6">
        <v>-0.15011608768832199</v>
      </c>
      <c r="I1055" s="5">
        <v>-2699259.7490326501</v>
      </c>
      <c r="J1055" s="5">
        <v>1317.81209106956</v>
      </c>
      <c r="K1055" s="5">
        <v>1550.5789343454301</v>
      </c>
      <c r="L1055" s="5">
        <v>1307.5</v>
      </c>
      <c r="M1055" s="55" t="s">
        <v>4291</v>
      </c>
      <c r="N1055" s="60" t="s">
        <v>4286</v>
      </c>
    </row>
    <row r="1056" spans="1:14" ht="18.75" customHeight="1" x14ac:dyDescent="0.25">
      <c r="A1056" s="4" t="str">
        <f t="shared" si="16"/>
        <v>286708C442</v>
      </c>
      <c r="B1056" s="4">
        <v>2867</v>
      </c>
      <c r="C1056" s="4" t="s">
        <v>2050</v>
      </c>
      <c r="D1056" s="4" t="s">
        <v>2051</v>
      </c>
      <c r="E1056" s="5">
        <v>298.58999999999997</v>
      </c>
      <c r="F1056" s="5">
        <v>937172.44059999997</v>
      </c>
      <c r="G1056" s="5">
        <v>1011359.24748196</v>
      </c>
      <c r="H1056" s="6">
        <v>-7.3353565576883606E-2</v>
      </c>
      <c r="I1056" s="5">
        <v>-74186.806881955199</v>
      </c>
      <c r="J1056" s="5">
        <v>3138.6598365651898</v>
      </c>
      <c r="K1056" s="5">
        <v>3387.1169412303002</v>
      </c>
      <c r="L1056" s="5">
        <v>3075.63</v>
      </c>
      <c r="M1056" s="55" t="s">
        <v>4285</v>
      </c>
      <c r="N1056" s="60" t="s">
        <v>4286</v>
      </c>
    </row>
    <row r="1057" spans="1:14" ht="18.75" customHeight="1" x14ac:dyDescent="0.25">
      <c r="A1057" s="4" t="str">
        <f t="shared" si="16"/>
        <v>286808C443</v>
      </c>
      <c r="B1057" s="4">
        <v>2868</v>
      </c>
      <c r="C1057" s="4" t="s">
        <v>2052</v>
      </c>
      <c r="D1057" s="4" t="s">
        <v>2053</v>
      </c>
      <c r="E1057" s="5">
        <v>164.08</v>
      </c>
      <c r="F1057" s="5">
        <v>867696.28319999995</v>
      </c>
      <c r="G1057" s="5">
        <v>967565.94995678798</v>
      </c>
      <c r="H1057" s="6">
        <v>-0.10321742591422201</v>
      </c>
      <c r="I1057" s="5">
        <v>-99869.666756788196</v>
      </c>
      <c r="J1057" s="5">
        <v>5288.2513603120397</v>
      </c>
      <c r="K1057" s="5">
        <v>5896.9158334762797</v>
      </c>
      <c r="L1057" s="5">
        <v>4994.82</v>
      </c>
      <c r="M1057" s="55" t="s">
        <v>4289</v>
      </c>
      <c r="N1057" s="61" t="s">
        <v>4332</v>
      </c>
    </row>
    <row r="1058" spans="1:14" ht="18.75" customHeight="1" x14ac:dyDescent="0.25">
      <c r="A1058" s="4" t="str">
        <f t="shared" si="16"/>
        <v>287008C44J</v>
      </c>
      <c r="B1058" s="4">
        <v>2870</v>
      </c>
      <c r="C1058" s="4" t="s">
        <v>2054</v>
      </c>
      <c r="D1058" s="4" t="s">
        <v>2055</v>
      </c>
      <c r="E1058" s="5">
        <v>32244.28</v>
      </c>
      <c r="F1058" s="5">
        <v>42159396.100000001</v>
      </c>
      <c r="G1058" s="5">
        <v>40876351.642843798</v>
      </c>
      <c r="H1058" s="6">
        <v>3.1388428898126298E-2</v>
      </c>
      <c r="I1058" s="5">
        <v>1283044.45715621</v>
      </c>
      <c r="J1058" s="5">
        <v>1307.5</v>
      </c>
      <c r="K1058" s="5">
        <v>1267.70861817488</v>
      </c>
      <c r="L1058" s="5">
        <v>1307.5</v>
      </c>
      <c r="M1058" s="55" t="s">
        <v>4291</v>
      </c>
      <c r="N1058" s="60" t="s">
        <v>4287</v>
      </c>
    </row>
    <row r="1059" spans="1:14" ht="18.75" customHeight="1" x14ac:dyDescent="0.25">
      <c r="A1059" s="4" t="str">
        <f t="shared" si="16"/>
        <v>287108C451</v>
      </c>
      <c r="B1059" s="4">
        <v>2871</v>
      </c>
      <c r="C1059" s="4" t="s">
        <v>2056</v>
      </c>
      <c r="D1059" s="4" t="s">
        <v>2057</v>
      </c>
      <c r="E1059" s="5">
        <v>2539.54</v>
      </c>
      <c r="F1059" s="5">
        <v>3234385.7401000001</v>
      </c>
      <c r="G1059" s="5">
        <v>3581484.3298511002</v>
      </c>
      <c r="H1059" s="6">
        <v>-9.6914730816517705E-2</v>
      </c>
      <c r="I1059" s="5">
        <v>-347098.58975109499</v>
      </c>
      <c r="J1059" s="5">
        <v>1273.6108665742599</v>
      </c>
      <c r="K1059" s="5">
        <v>1410.2886073269499</v>
      </c>
      <c r="L1059" s="5">
        <v>1261.67</v>
      </c>
      <c r="M1059" s="55" t="s">
        <v>4291</v>
      </c>
      <c r="N1059" s="60" t="s">
        <v>4286</v>
      </c>
    </row>
    <row r="1060" spans="1:14" ht="18.75" customHeight="1" x14ac:dyDescent="0.25">
      <c r="A1060" s="4" t="str">
        <f t="shared" si="16"/>
        <v>287508C45J</v>
      </c>
      <c r="B1060" s="4">
        <v>2875</v>
      </c>
      <c r="C1060" s="4" t="s">
        <v>2058</v>
      </c>
      <c r="D1060" s="4" t="s">
        <v>2059</v>
      </c>
      <c r="E1060" s="5">
        <v>21438.79</v>
      </c>
      <c r="F1060" s="5">
        <v>27048678.179299999</v>
      </c>
      <c r="G1060" s="5">
        <v>28331994.195710901</v>
      </c>
      <c r="H1060" s="6">
        <v>-4.5295647300576898E-2</v>
      </c>
      <c r="I1060" s="5">
        <v>-1283316.0164109101</v>
      </c>
      <c r="J1060" s="5">
        <v>1261.67</v>
      </c>
      <c r="K1060" s="5">
        <v>1321.52953574856</v>
      </c>
      <c r="L1060" s="5">
        <v>1261.67</v>
      </c>
      <c r="M1060" s="55" t="s">
        <v>4291</v>
      </c>
      <c r="N1060" s="60" t="s">
        <v>4286</v>
      </c>
    </row>
    <row r="1061" spans="1:14" ht="18.75" customHeight="1" x14ac:dyDescent="0.25">
      <c r="A1061" s="4" t="str">
        <f t="shared" si="16"/>
        <v>287608C461</v>
      </c>
      <c r="B1061" s="4">
        <v>2876</v>
      </c>
      <c r="C1061" s="4" t="s">
        <v>2060</v>
      </c>
      <c r="D1061" s="4" t="s">
        <v>2061</v>
      </c>
      <c r="E1061" s="5">
        <v>6546.65</v>
      </c>
      <c r="F1061" s="5">
        <v>7173722.9970000004</v>
      </c>
      <c r="G1061" s="5">
        <v>10137930.5854261</v>
      </c>
      <c r="H1061" s="6">
        <v>-0.29238783629938803</v>
      </c>
      <c r="I1061" s="5">
        <v>-2964207.5884261299</v>
      </c>
      <c r="J1061" s="5">
        <v>1095.7853248608101</v>
      </c>
      <c r="K1061" s="5">
        <v>1548.5676774267999</v>
      </c>
      <c r="L1061" s="5">
        <v>1077.52</v>
      </c>
      <c r="M1061" s="55" t="s">
        <v>4291</v>
      </c>
      <c r="N1061" s="60" t="s">
        <v>4286</v>
      </c>
    </row>
    <row r="1062" spans="1:14" ht="18.75" customHeight="1" x14ac:dyDescent="0.25">
      <c r="A1062" s="4" t="str">
        <f t="shared" si="16"/>
        <v>287708C462</v>
      </c>
      <c r="B1062" s="4">
        <v>2877</v>
      </c>
      <c r="C1062" s="4" t="s">
        <v>2062</v>
      </c>
      <c r="D1062" s="4" t="s">
        <v>2063</v>
      </c>
      <c r="E1062" s="5">
        <v>709.83</v>
      </c>
      <c r="F1062" s="5">
        <v>2802128.9197</v>
      </c>
      <c r="G1062" s="5">
        <v>2774244.6031526602</v>
      </c>
      <c r="H1062" s="6">
        <v>1.00511384308553E-2</v>
      </c>
      <c r="I1062" s="5">
        <v>27884.316547340699</v>
      </c>
      <c r="J1062" s="5">
        <v>3947.6056516348999</v>
      </c>
      <c r="K1062" s="5">
        <v>3908.3225605464099</v>
      </c>
      <c r="L1062" s="5">
        <v>3875.19</v>
      </c>
      <c r="M1062" s="55" t="s">
        <v>4291</v>
      </c>
      <c r="N1062" s="60" t="s">
        <v>4287</v>
      </c>
    </row>
    <row r="1063" spans="1:14" ht="18.75" customHeight="1" x14ac:dyDescent="0.25">
      <c r="A1063" s="4" t="str">
        <f t="shared" si="16"/>
        <v>287808C463</v>
      </c>
      <c r="B1063" s="4">
        <v>2878</v>
      </c>
      <c r="C1063" s="4" t="s">
        <v>2064</v>
      </c>
      <c r="D1063" s="4" t="s">
        <v>2065</v>
      </c>
      <c r="E1063" s="5">
        <v>931.25</v>
      </c>
      <c r="F1063" s="5">
        <v>6415445.5302999998</v>
      </c>
      <c r="G1063" s="5">
        <v>6445980.8242178503</v>
      </c>
      <c r="H1063" s="6">
        <v>-4.7371059192617996E-3</v>
      </c>
      <c r="I1063" s="5">
        <v>-30535.293917850599</v>
      </c>
      <c r="J1063" s="5">
        <v>6889.0690258254999</v>
      </c>
      <c r="K1063" s="5">
        <v>6921.8586031869499</v>
      </c>
      <c r="L1063" s="5">
        <v>6778.97</v>
      </c>
      <c r="M1063" s="55" t="s">
        <v>4291</v>
      </c>
      <c r="N1063" s="60" t="s">
        <v>4286</v>
      </c>
    </row>
    <row r="1064" spans="1:14" ht="18.75" customHeight="1" x14ac:dyDescent="0.25">
      <c r="A1064" s="4" t="str">
        <f t="shared" si="16"/>
        <v>287908C464</v>
      </c>
      <c r="B1064" s="4">
        <v>2879</v>
      </c>
      <c r="C1064" s="4" t="s">
        <v>2066</v>
      </c>
      <c r="D1064" s="4" t="s">
        <v>2067</v>
      </c>
      <c r="E1064" s="5">
        <v>473.57</v>
      </c>
      <c r="F1064" s="5">
        <v>5470429.3978000004</v>
      </c>
      <c r="G1064" s="5">
        <v>6626232.7894341899</v>
      </c>
      <c r="H1064" s="6">
        <v>-0.174428431412365</v>
      </c>
      <c r="I1064" s="5">
        <v>-1155803.39163419</v>
      </c>
      <c r="J1064" s="5">
        <v>11551.4694718838</v>
      </c>
      <c r="K1064" s="5">
        <v>13992.0873143024</v>
      </c>
      <c r="L1064" s="5">
        <v>11596.54</v>
      </c>
      <c r="M1064" s="55" t="s">
        <v>4289</v>
      </c>
      <c r="N1064" s="60" t="s">
        <v>4286</v>
      </c>
    </row>
    <row r="1065" spans="1:14" ht="18.75" customHeight="1" x14ac:dyDescent="0.25">
      <c r="A1065" s="4" t="str">
        <f t="shared" si="16"/>
        <v>288008C46J</v>
      </c>
      <c r="B1065" s="4">
        <v>2880</v>
      </c>
      <c r="C1065" s="4" t="s">
        <v>2068</v>
      </c>
      <c r="D1065" s="4" t="s">
        <v>2069</v>
      </c>
      <c r="E1065" s="5">
        <v>16812.63</v>
      </c>
      <c r="F1065" s="5">
        <v>18115945.077599999</v>
      </c>
      <c r="G1065" s="5">
        <v>17238037.494497299</v>
      </c>
      <c r="H1065" s="6">
        <v>5.0928511054865802E-2</v>
      </c>
      <c r="I1065" s="5">
        <v>877907.58310269902</v>
      </c>
      <c r="J1065" s="5">
        <v>1077.52</v>
      </c>
      <c r="K1065" s="5">
        <v>1025.30285234953</v>
      </c>
      <c r="L1065" s="5">
        <v>1077.52</v>
      </c>
      <c r="M1065" s="55" t="s">
        <v>4291</v>
      </c>
      <c r="N1065" s="60" t="s">
        <v>4286</v>
      </c>
    </row>
    <row r="1066" spans="1:14" ht="18.75" customHeight="1" x14ac:dyDescent="0.25">
      <c r="A1066" s="4" t="str">
        <f t="shared" si="16"/>
        <v>288108C471</v>
      </c>
      <c r="B1066" s="4">
        <v>2881</v>
      </c>
      <c r="C1066" s="4" t="s">
        <v>2070</v>
      </c>
      <c r="D1066" s="4" t="s">
        <v>2071</v>
      </c>
      <c r="E1066" s="5">
        <v>8324.7000000000007</v>
      </c>
      <c r="F1066" s="5">
        <v>45022494.023800001</v>
      </c>
      <c r="G1066" s="5">
        <v>44926349.732411101</v>
      </c>
      <c r="H1066" s="6">
        <v>2.1400423573587602E-3</v>
      </c>
      <c r="I1066" s="5">
        <v>96144.291388876707</v>
      </c>
      <c r="J1066" s="5">
        <v>5408.3022840222502</v>
      </c>
      <c r="K1066" s="5">
        <v>5396.7530040014799</v>
      </c>
      <c r="L1066" s="5">
        <v>5390.69</v>
      </c>
      <c r="M1066" s="55" t="s">
        <v>4291</v>
      </c>
      <c r="N1066" s="60" t="s">
        <v>4286</v>
      </c>
    </row>
    <row r="1067" spans="1:14" ht="18.75" customHeight="1" x14ac:dyDescent="0.25">
      <c r="A1067" s="4" t="str">
        <f t="shared" si="16"/>
        <v>288208C472</v>
      </c>
      <c r="B1067" s="4">
        <v>2882</v>
      </c>
      <c r="C1067" s="4" t="s">
        <v>2072</v>
      </c>
      <c r="D1067" s="4" t="s">
        <v>2073</v>
      </c>
      <c r="E1067" s="5">
        <v>10217.11</v>
      </c>
      <c r="F1067" s="5">
        <v>62895310.325499997</v>
      </c>
      <c r="G1067" s="5">
        <v>62535168.741034701</v>
      </c>
      <c r="H1067" s="6">
        <v>5.7590247490440002E-3</v>
      </c>
      <c r="I1067" s="5">
        <v>360141.584465258</v>
      </c>
      <c r="J1067" s="5">
        <v>6155.88070653052</v>
      </c>
      <c r="K1067" s="5">
        <v>6120.6318363054497</v>
      </c>
      <c r="L1067" s="5">
        <v>6142.13</v>
      </c>
      <c r="M1067" s="55" t="s">
        <v>4291</v>
      </c>
      <c r="N1067" s="60" t="s">
        <v>4286</v>
      </c>
    </row>
    <row r="1068" spans="1:14" ht="18.75" customHeight="1" x14ac:dyDescent="0.25">
      <c r="A1068" s="4" t="str">
        <f t="shared" si="16"/>
        <v>288308C473</v>
      </c>
      <c r="B1068" s="4">
        <v>2883</v>
      </c>
      <c r="C1068" s="4" t="s">
        <v>2074</v>
      </c>
      <c r="D1068" s="4" t="s">
        <v>2075</v>
      </c>
      <c r="E1068" s="5">
        <v>7999.73</v>
      </c>
      <c r="F1068" s="5">
        <v>58220545.084299996</v>
      </c>
      <c r="G1068" s="5">
        <v>57545727.918695703</v>
      </c>
      <c r="H1068" s="6">
        <v>1.1726624894862E-2</v>
      </c>
      <c r="I1068" s="5">
        <v>674817.16560433095</v>
      </c>
      <c r="J1068" s="5">
        <v>7277.8137617519596</v>
      </c>
      <c r="K1068" s="5">
        <v>7193.4587690704202</v>
      </c>
      <c r="L1068" s="5">
        <v>7263.19</v>
      </c>
      <c r="M1068" s="55" t="s">
        <v>4291</v>
      </c>
      <c r="N1068" s="60" t="s">
        <v>4286</v>
      </c>
    </row>
    <row r="1069" spans="1:14" ht="18.75" customHeight="1" x14ac:dyDescent="0.25">
      <c r="A1069" s="4" t="str">
        <f t="shared" si="16"/>
        <v>288408C474</v>
      </c>
      <c r="B1069" s="4">
        <v>2884</v>
      </c>
      <c r="C1069" s="4" t="s">
        <v>2076</v>
      </c>
      <c r="D1069" s="4" t="s">
        <v>2077</v>
      </c>
      <c r="E1069" s="5">
        <v>1561.76</v>
      </c>
      <c r="F1069" s="5">
        <v>14956873.281400001</v>
      </c>
      <c r="G1069" s="5">
        <v>16144067.927732499</v>
      </c>
      <c r="H1069" s="6">
        <v>-7.3537515553508195E-2</v>
      </c>
      <c r="I1069" s="5">
        <v>-1187194.6463325201</v>
      </c>
      <c r="J1069" s="5">
        <v>9576.9345362923905</v>
      </c>
      <c r="K1069" s="5">
        <v>10337.0991238939</v>
      </c>
      <c r="L1069" s="5">
        <v>9466.59</v>
      </c>
      <c r="M1069" s="55" t="s">
        <v>4291</v>
      </c>
      <c r="N1069" s="60" t="s">
        <v>4286</v>
      </c>
    </row>
    <row r="1070" spans="1:14" ht="18.75" customHeight="1" x14ac:dyDescent="0.25">
      <c r="A1070" s="4" t="str">
        <f t="shared" si="16"/>
        <v>288508C481</v>
      </c>
      <c r="B1070" s="4">
        <v>2885</v>
      </c>
      <c r="C1070" s="4" t="s">
        <v>2078</v>
      </c>
      <c r="D1070" s="4" t="s">
        <v>2079</v>
      </c>
      <c r="E1070" s="5">
        <v>22991.94</v>
      </c>
      <c r="F1070" s="5">
        <v>107734895.555627</v>
      </c>
      <c r="G1070" s="5">
        <v>105872796.94247</v>
      </c>
      <c r="H1070" s="6">
        <v>1.7588074245059801E-2</v>
      </c>
      <c r="I1070" s="5">
        <v>1862098.6131563201</v>
      </c>
      <c r="J1070" s="5">
        <v>4685.7679497957297</v>
      </c>
      <c r="K1070" s="5">
        <v>4604.77875909863</v>
      </c>
      <c r="L1070" s="5">
        <v>4687.09</v>
      </c>
      <c r="M1070" s="55" t="s">
        <v>4291</v>
      </c>
      <c r="N1070" s="60" t="s">
        <v>4286</v>
      </c>
    </row>
    <row r="1071" spans="1:14" ht="18.75" customHeight="1" x14ac:dyDescent="0.25">
      <c r="A1071" s="4" t="str">
        <f t="shared" si="16"/>
        <v>288608C482</v>
      </c>
      <c r="B1071" s="4">
        <v>2886</v>
      </c>
      <c r="C1071" s="4" t="s">
        <v>2080</v>
      </c>
      <c r="D1071" s="4" t="s">
        <v>2081</v>
      </c>
      <c r="E1071" s="5">
        <v>11394.91</v>
      </c>
      <c r="F1071" s="5">
        <v>59564196.897591703</v>
      </c>
      <c r="G1071" s="5">
        <v>58811464.022485301</v>
      </c>
      <c r="H1071" s="6">
        <v>1.27990841176577E-2</v>
      </c>
      <c r="I1071" s="5">
        <v>752732.87510639406</v>
      </c>
      <c r="J1071" s="5">
        <v>5227.2634797108203</v>
      </c>
      <c r="K1071" s="5">
        <v>5161.2047855125902</v>
      </c>
      <c r="L1071" s="5">
        <v>5230.5200000000004</v>
      </c>
      <c r="M1071" s="55" t="s">
        <v>4291</v>
      </c>
      <c r="N1071" s="60" t="s">
        <v>4286</v>
      </c>
    </row>
    <row r="1072" spans="1:14" ht="18.75" customHeight="1" x14ac:dyDescent="0.25">
      <c r="A1072" s="4" t="str">
        <f t="shared" si="16"/>
        <v>288708C483</v>
      </c>
      <c r="B1072" s="4">
        <v>2887</v>
      </c>
      <c r="C1072" s="4" t="s">
        <v>2082</v>
      </c>
      <c r="D1072" s="4" t="s">
        <v>2083</v>
      </c>
      <c r="E1072" s="5">
        <v>4478.49</v>
      </c>
      <c r="F1072" s="5">
        <v>28074354.730641901</v>
      </c>
      <c r="G1072" s="5">
        <v>27417083.867300499</v>
      </c>
      <c r="H1072" s="6">
        <v>2.39730405510146E-2</v>
      </c>
      <c r="I1072" s="5">
        <v>657270.86334136105</v>
      </c>
      <c r="J1072" s="5">
        <v>6268.7099291595796</v>
      </c>
      <c r="K1072" s="5">
        <v>6121.9482163185703</v>
      </c>
      <c r="L1072" s="5">
        <v>6241.83</v>
      </c>
      <c r="M1072" s="55" t="s">
        <v>4291</v>
      </c>
      <c r="N1072" s="60" t="s">
        <v>4286</v>
      </c>
    </row>
    <row r="1073" spans="1:14" ht="18.75" customHeight="1" x14ac:dyDescent="0.25">
      <c r="A1073" s="4" t="str">
        <f t="shared" si="16"/>
        <v>288808C484</v>
      </c>
      <c r="B1073" s="4">
        <v>2888</v>
      </c>
      <c r="C1073" s="4" t="s">
        <v>2084</v>
      </c>
      <c r="D1073" s="4" t="s">
        <v>2085</v>
      </c>
      <c r="E1073" s="5">
        <v>332.14</v>
      </c>
      <c r="F1073" s="5">
        <v>3469967.3153786901</v>
      </c>
      <c r="G1073" s="5">
        <v>3552741.9734602999</v>
      </c>
      <c r="H1073" s="6">
        <v>-2.3298809398473799E-2</v>
      </c>
      <c r="I1073" s="5">
        <v>-82774.658081609305</v>
      </c>
      <c r="J1073" s="5">
        <v>10447.3032919212</v>
      </c>
      <c r="K1073" s="5">
        <v>10696.519460047901</v>
      </c>
      <c r="L1073" s="5">
        <v>10072.93</v>
      </c>
      <c r="M1073" s="55" t="s">
        <v>4285</v>
      </c>
      <c r="N1073" s="60" t="s">
        <v>4286</v>
      </c>
    </row>
    <row r="1074" spans="1:14" ht="18.75" customHeight="1" x14ac:dyDescent="0.25">
      <c r="A1074" s="4" t="str">
        <f t="shared" si="16"/>
        <v>288908C491</v>
      </c>
      <c r="B1074" s="4">
        <v>2889</v>
      </c>
      <c r="C1074" s="4" t="s">
        <v>2086</v>
      </c>
      <c r="D1074" s="4" t="s">
        <v>2087</v>
      </c>
      <c r="E1074" s="5">
        <v>15523.31</v>
      </c>
      <c r="F1074" s="5">
        <v>82472579.224999994</v>
      </c>
      <c r="G1074" s="5">
        <v>86898058.007180095</v>
      </c>
      <c r="H1074" s="6">
        <v>-5.09272460589906E-2</v>
      </c>
      <c r="I1074" s="5">
        <v>-4425478.7821800997</v>
      </c>
      <c r="J1074" s="5">
        <v>5312.8217644948099</v>
      </c>
      <c r="K1074" s="5">
        <v>5597.9077920353402</v>
      </c>
      <c r="L1074" s="5">
        <v>5277.9</v>
      </c>
      <c r="M1074" s="55" t="s">
        <v>4291</v>
      </c>
      <c r="N1074" s="60" t="s">
        <v>4286</v>
      </c>
    </row>
    <row r="1075" spans="1:14" ht="18.75" customHeight="1" x14ac:dyDescent="0.25">
      <c r="A1075" s="4" t="str">
        <f t="shared" si="16"/>
        <v>289008C492</v>
      </c>
      <c r="B1075" s="4">
        <v>2890</v>
      </c>
      <c r="C1075" s="4" t="s">
        <v>2088</v>
      </c>
      <c r="D1075" s="4" t="s">
        <v>2089</v>
      </c>
      <c r="E1075" s="5">
        <v>18548.560000000001</v>
      </c>
      <c r="F1075" s="5">
        <v>116171037.47059999</v>
      </c>
      <c r="G1075" s="5">
        <v>121469492.422599</v>
      </c>
      <c r="H1075" s="6">
        <v>-4.3619635237838898E-2</v>
      </c>
      <c r="I1075" s="5">
        <v>-5298454.9519991996</v>
      </c>
      <c r="J1075" s="5">
        <v>6263.0758113082602</v>
      </c>
      <c r="K1075" s="5">
        <v>6548.7289807186798</v>
      </c>
      <c r="L1075" s="5">
        <v>6215.86</v>
      </c>
      <c r="M1075" s="55" t="s">
        <v>4291</v>
      </c>
      <c r="N1075" s="60" t="s">
        <v>4286</v>
      </c>
    </row>
    <row r="1076" spans="1:14" ht="18.75" customHeight="1" x14ac:dyDescent="0.25">
      <c r="A1076" s="4" t="str">
        <f t="shared" si="16"/>
        <v>289108C493</v>
      </c>
      <c r="B1076" s="4">
        <v>2891</v>
      </c>
      <c r="C1076" s="4" t="s">
        <v>2090</v>
      </c>
      <c r="D1076" s="4" t="s">
        <v>2091</v>
      </c>
      <c r="E1076" s="5">
        <v>13357.19</v>
      </c>
      <c r="F1076" s="5">
        <v>102926856.3097</v>
      </c>
      <c r="G1076" s="5">
        <v>102942788.92425799</v>
      </c>
      <c r="H1076" s="6">
        <v>-1.5477154567256101E-4</v>
      </c>
      <c r="I1076" s="5">
        <v>-15932.6145576537</v>
      </c>
      <c r="J1076" s="5">
        <v>7705.7267516371303</v>
      </c>
      <c r="K1076" s="5">
        <v>7706.9195634903499</v>
      </c>
      <c r="L1076" s="5">
        <v>7609.88</v>
      </c>
      <c r="M1076" s="55" t="s">
        <v>4291</v>
      </c>
      <c r="N1076" s="60" t="s">
        <v>4286</v>
      </c>
    </row>
    <row r="1077" spans="1:14" ht="18.75" customHeight="1" x14ac:dyDescent="0.25">
      <c r="A1077" s="4" t="str">
        <f t="shared" si="16"/>
        <v>289208C494</v>
      </c>
      <c r="B1077" s="4">
        <v>2892</v>
      </c>
      <c r="C1077" s="4" t="s">
        <v>2092</v>
      </c>
      <c r="D1077" s="4" t="s">
        <v>2093</v>
      </c>
      <c r="E1077" s="5">
        <v>2437.17</v>
      </c>
      <c r="F1077" s="5">
        <v>27761069.5042</v>
      </c>
      <c r="G1077" s="5">
        <v>28348395.467587601</v>
      </c>
      <c r="H1077" s="6">
        <v>-2.07181377887539E-2</v>
      </c>
      <c r="I1077" s="5">
        <v>-587325.96338756406</v>
      </c>
      <c r="J1077" s="5">
        <v>11390.698845053899</v>
      </c>
      <c r="K1077" s="5">
        <v>11631.685712357999</v>
      </c>
      <c r="L1077" s="5">
        <v>10927.56</v>
      </c>
      <c r="M1077" s="55" t="s">
        <v>4291</v>
      </c>
      <c r="N1077" s="60" t="s">
        <v>4286</v>
      </c>
    </row>
    <row r="1078" spans="1:14" ht="18.75" customHeight="1" x14ac:dyDescent="0.25">
      <c r="A1078" s="4" t="str">
        <f t="shared" si="16"/>
        <v>289308C501</v>
      </c>
      <c r="B1078" s="4">
        <v>2893</v>
      </c>
      <c r="C1078" s="4" t="s">
        <v>2094</v>
      </c>
      <c r="D1078" s="4" t="s">
        <v>2095</v>
      </c>
      <c r="E1078" s="5">
        <v>1504.75</v>
      </c>
      <c r="F1078" s="5">
        <v>6193036.1986999996</v>
      </c>
      <c r="G1078" s="5">
        <v>6482403.82509025</v>
      </c>
      <c r="H1078" s="6">
        <v>-4.4638938609509203E-2</v>
      </c>
      <c r="I1078" s="5">
        <v>-289367.62639025098</v>
      </c>
      <c r="J1078" s="5">
        <v>4115.6578825054003</v>
      </c>
      <c r="K1078" s="5">
        <v>4307.9606745906303</v>
      </c>
      <c r="L1078" s="5">
        <v>4081.84</v>
      </c>
      <c r="M1078" s="55" t="s">
        <v>4291</v>
      </c>
      <c r="N1078" s="60" t="s">
        <v>4287</v>
      </c>
    </row>
    <row r="1079" spans="1:14" ht="18.75" customHeight="1" x14ac:dyDescent="0.25">
      <c r="A1079" s="4" t="str">
        <f t="shared" si="16"/>
        <v>289408C502</v>
      </c>
      <c r="B1079" s="4">
        <v>2894</v>
      </c>
      <c r="C1079" s="4" t="s">
        <v>2096</v>
      </c>
      <c r="D1079" s="4" t="s">
        <v>2097</v>
      </c>
      <c r="E1079" s="5">
        <v>1222.9000000000001</v>
      </c>
      <c r="F1079" s="5">
        <v>7875585.8607999999</v>
      </c>
      <c r="G1079" s="5">
        <v>7882680.0358805601</v>
      </c>
      <c r="H1079" s="6">
        <v>-8.9996994020669096E-4</v>
      </c>
      <c r="I1079" s="5">
        <v>-7094.1750805601496</v>
      </c>
      <c r="J1079" s="5">
        <v>6440.0898362907901</v>
      </c>
      <c r="K1079" s="5">
        <v>6445.8909443785797</v>
      </c>
      <c r="L1079" s="5">
        <v>6365.41</v>
      </c>
      <c r="M1079" s="55" t="s">
        <v>4291</v>
      </c>
      <c r="N1079" s="60" t="s">
        <v>4292</v>
      </c>
    </row>
    <row r="1080" spans="1:14" ht="18.75" customHeight="1" x14ac:dyDescent="0.25">
      <c r="A1080" s="4" t="str">
        <f t="shared" si="16"/>
        <v>289508C503</v>
      </c>
      <c r="B1080" s="4">
        <v>2895</v>
      </c>
      <c r="C1080" s="4" t="s">
        <v>2098</v>
      </c>
      <c r="D1080" s="4" t="s">
        <v>2099</v>
      </c>
      <c r="E1080" s="5">
        <v>493.01</v>
      </c>
      <c r="F1080" s="5">
        <v>4838741.9260999998</v>
      </c>
      <c r="G1080" s="5">
        <v>5245031.1138568101</v>
      </c>
      <c r="H1080" s="6">
        <v>-7.74617307194682E-2</v>
      </c>
      <c r="I1080" s="5">
        <v>-406289.18775680801</v>
      </c>
      <c r="J1080" s="5">
        <v>9814.6932640311607</v>
      </c>
      <c r="K1080" s="5">
        <v>10638.792547528101</v>
      </c>
      <c r="L1080" s="5">
        <v>9765.49</v>
      </c>
      <c r="M1080" s="55" t="s">
        <v>4285</v>
      </c>
      <c r="N1080" s="60" t="s">
        <v>4286</v>
      </c>
    </row>
    <row r="1081" spans="1:14" ht="18.75" customHeight="1" x14ac:dyDescent="0.25">
      <c r="A1081" s="4" t="str">
        <f t="shared" si="16"/>
        <v>289608C504</v>
      </c>
      <c r="B1081" s="4">
        <v>2896</v>
      </c>
      <c r="C1081" s="4" t="s">
        <v>2100</v>
      </c>
      <c r="D1081" s="4" t="s">
        <v>2101</v>
      </c>
      <c r="E1081" s="5">
        <v>191.78</v>
      </c>
      <c r="F1081" s="5">
        <v>2846343.6011000001</v>
      </c>
      <c r="G1081" s="5">
        <v>3177425.0695063299</v>
      </c>
      <c r="H1081" s="6">
        <v>-0.10419804123272899</v>
      </c>
      <c r="I1081" s="5">
        <v>-331081.468406328</v>
      </c>
      <c r="J1081" s="5">
        <v>14841.7123845031</v>
      </c>
      <c r="K1081" s="5">
        <v>16568.073154167902</v>
      </c>
      <c r="L1081" s="5">
        <v>14848.94</v>
      </c>
      <c r="M1081" s="55" t="s">
        <v>4285</v>
      </c>
      <c r="N1081" s="60" t="s">
        <v>4287</v>
      </c>
    </row>
    <row r="1082" spans="1:14" ht="18.75" customHeight="1" x14ac:dyDescent="0.25">
      <c r="A1082" s="4" t="str">
        <f t="shared" si="16"/>
        <v>289708C511</v>
      </c>
      <c r="B1082" s="4">
        <v>2897</v>
      </c>
      <c r="C1082" s="4" t="s">
        <v>2102</v>
      </c>
      <c r="D1082" s="4" t="s">
        <v>2103</v>
      </c>
      <c r="E1082" s="5">
        <v>3797.07</v>
      </c>
      <c r="F1082" s="5">
        <v>30519507.042300001</v>
      </c>
      <c r="G1082" s="5">
        <v>27968027.772362001</v>
      </c>
      <c r="H1082" s="6">
        <v>9.1228430216997197E-2</v>
      </c>
      <c r="I1082" s="5">
        <v>2551479.2699379702</v>
      </c>
      <c r="J1082" s="5">
        <v>8037.6466702747102</v>
      </c>
      <c r="K1082" s="5">
        <v>7365.6866405839301</v>
      </c>
      <c r="L1082" s="5">
        <v>8009.09</v>
      </c>
      <c r="M1082" s="55" t="s">
        <v>4291</v>
      </c>
      <c r="N1082" s="60" t="s">
        <v>4286</v>
      </c>
    </row>
    <row r="1083" spans="1:14" ht="18.75" customHeight="1" x14ac:dyDescent="0.25">
      <c r="A1083" s="4" t="str">
        <f t="shared" si="16"/>
        <v>289808C512</v>
      </c>
      <c r="B1083" s="4">
        <v>2898</v>
      </c>
      <c r="C1083" s="4" t="s">
        <v>2104</v>
      </c>
      <c r="D1083" s="4" t="s">
        <v>2105</v>
      </c>
      <c r="E1083" s="5">
        <v>3434.89</v>
      </c>
      <c r="F1083" s="5">
        <v>35850755.5594</v>
      </c>
      <c r="G1083" s="5">
        <v>32571701.5314098</v>
      </c>
      <c r="H1083" s="6">
        <v>0.100671867720148</v>
      </c>
      <c r="I1083" s="5">
        <v>3279054.0279902299</v>
      </c>
      <c r="J1083" s="5">
        <v>10437.235416388899</v>
      </c>
      <c r="K1083" s="5">
        <v>9482.6039644383909</v>
      </c>
      <c r="L1083" s="5">
        <v>10433.11</v>
      </c>
      <c r="M1083" s="55" t="s">
        <v>4291</v>
      </c>
      <c r="N1083" s="60" t="s">
        <v>4286</v>
      </c>
    </row>
    <row r="1084" spans="1:14" ht="18.75" customHeight="1" x14ac:dyDescent="0.25">
      <c r="A1084" s="4" t="str">
        <f t="shared" si="16"/>
        <v>289908C513</v>
      </c>
      <c r="B1084" s="4">
        <v>2899</v>
      </c>
      <c r="C1084" s="4" t="s">
        <v>2106</v>
      </c>
      <c r="D1084" s="4" t="s">
        <v>2107</v>
      </c>
      <c r="E1084" s="5">
        <v>1195.0899999999999</v>
      </c>
      <c r="F1084" s="5">
        <v>17928226.142299999</v>
      </c>
      <c r="G1084" s="5">
        <v>15283048.692368601</v>
      </c>
      <c r="H1084" s="6">
        <v>0.173079174396158</v>
      </c>
      <c r="I1084" s="5">
        <v>2645177.4499314302</v>
      </c>
      <c r="J1084" s="5">
        <v>15001.569875323201</v>
      </c>
      <c r="K1084" s="5">
        <v>12788.198957709101</v>
      </c>
      <c r="L1084" s="5">
        <v>14926.47</v>
      </c>
      <c r="M1084" s="55" t="s">
        <v>4291</v>
      </c>
      <c r="N1084" s="60" t="s">
        <v>4286</v>
      </c>
    </row>
    <row r="1085" spans="1:14" ht="18.75" customHeight="1" x14ac:dyDescent="0.25">
      <c r="A1085" s="4" t="str">
        <f t="shared" si="16"/>
        <v>290008C514</v>
      </c>
      <c r="B1085" s="4">
        <v>2900</v>
      </c>
      <c r="C1085" s="4" t="s">
        <v>2108</v>
      </c>
      <c r="D1085" s="4" t="s">
        <v>2109</v>
      </c>
      <c r="E1085" s="5">
        <v>488.71</v>
      </c>
      <c r="F1085" s="5">
        <v>11004192.3654</v>
      </c>
      <c r="G1085" s="5">
        <v>9968231.2151930202</v>
      </c>
      <c r="H1085" s="6">
        <v>0.103926276171045</v>
      </c>
      <c r="I1085" s="5">
        <v>1035961.1502069799</v>
      </c>
      <c r="J1085" s="5">
        <v>22516.814399950901</v>
      </c>
      <c r="K1085" s="5">
        <v>20397.027306977601</v>
      </c>
      <c r="L1085" s="5">
        <v>21765.08</v>
      </c>
      <c r="M1085" s="55" t="s">
        <v>4289</v>
      </c>
      <c r="N1085" s="60" t="s">
        <v>4290</v>
      </c>
    </row>
    <row r="1086" spans="1:14" ht="18.75" customHeight="1" x14ac:dyDescent="0.25">
      <c r="A1086" s="4" t="str">
        <f t="shared" si="16"/>
        <v>290108C521</v>
      </c>
      <c r="B1086" s="4">
        <v>2901</v>
      </c>
      <c r="C1086" s="4" t="s">
        <v>2110</v>
      </c>
      <c r="D1086" s="4" t="s">
        <v>2111</v>
      </c>
      <c r="E1086" s="5">
        <v>5894.85</v>
      </c>
      <c r="F1086" s="5">
        <v>37412371.562045403</v>
      </c>
      <c r="G1086" s="5">
        <v>36107952.107100502</v>
      </c>
      <c r="H1086" s="6">
        <v>3.6125545172870997E-2</v>
      </c>
      <c r="I1086" s="5">
        <v>1304419.45494492</v>
      </c>
      <c r="J1086" s="5">
        <v>6346.6197718424401</v>
      </c>
      <c r="K1086" s="5">
        <v>6125.3385764015202</v>
      </c>
      <c r="L1086" s="5">
        <v>6368.41</v>
      </c>
      <c r="M1086" s="55" t="s">
        <v>4291</v>
      </c>
      <c r="N1086" s="60" t="s">
        <v>4286</v>
      </c>
    </row>
    <row r="1087" spans="1:14" ht="18.75" customHeight="1" x14ac:dyDescent="0.25">
      <c r="A1087" s="4" t="str">
        <f t="shared" si="16"/>
        <v>290208C522</v>
      </c>
      <c r="B1087" s="4">
        <v>2902</v>
      </c>
      <c r="C1087" s="4" t="s">
        <v>2112</v>
      </c>
      <c r="D1087" s="4" t="s">
        <v>2113</v>
      </c>
      <c r="E1087" s="5">
        <v>4283.88</v>
      </c>
      <c r="F1087" s="5">
        <v>33308657.686556499</v>
      </c>
      <c r="G1087" s="5">
        <v>32806513.5219814</v>
      </c>
      <c r="H1087" s="6">
        <v>1.5306233752596E-2</v>
      </c>
      <c r="I1087" s="5">
        <v>502144.16457514802</v>
      </c>
      <c r="J1087" s="5">
        <v>7775.3479757968298</v>
      </c>
      <c r="K1087" s="5">
        <v>7658.1308351264297</v>
      </c>
      <c r="L1087" s="5">
        <v>7827.98</v>
      </c>
      <c r="M1087" s="55" t="s">
        <v>4291</v>
      </c>
      <c r="N1087" s="60" t="s">
        <v>4286</v>
      </c>
    </row>
    <row r="1088" spans="1:14" ht="18.75" customHeight="1" x14ac:dyDescent="0.25">
      <c r="A1088" s="4" t="str">
        <f t="shared" si="16"/>
        <v>290308C523</v>
      </c>
      <c r="B1088" s="4">
        <v>2903</v>
      </c>
      <c r="C1088" s="4" t="s">
        <v>2114</v>
      </c>
      <c r="D1088" s="4" t="s">
        <v>2115</v>
      </c>
      <c r="E1088" s="5">
        <v>1103.68</v>
      </c>
      <c r="F1088" s="5">
        <v>12048081.6671905</v>
      </c>
      <c r="G1088" s="5">
        <v>12165185.265205201</v>
      </c>
      <c r="H1088" s="6">
        <v>-9.6261253291061201E-3</v>
      </c>
      <c r="I1088" s="5">
        <v>-117103.59801466</v>
      </c>
      <c r="J1088" s="5">
        <v>10916.281591757101</v>
      </c>
      <c r="K1088" s="5">
        <v>11022.384445858501</v>
      </c>
      <c r="L1088" s="5">
        <v>11361.81</v>
      </c>
      <c r="M1088" s="55" t="s">
        <v>4291</v>
      </c>
      <c r="N1088" s="60" t="s">
        <v>4286</v>
      </c>
    </row>
    <row r="1089" spans="1:14" ht="18.75" customHeight="1" x14ac:dyDescent="0.25">
      <c r="A1089" s="4" t="str">
        <f t="shared" si="16"/>
        <v>290408C524</v>
      </c>
      <c r="B1089" s="4">
        <v>2904</v>
      </c>
      <c r="C1089" s="4" t="s">
        <v>2116</v>
      </c>
      <c r="D1089" s="4" t="s">
        <v>2117</v>
      </c>
      <c r="E1089" s="5">
        <v>331.2</v>
      </c>
      <c r="F1089" s="5">
        <v>6310244.6336876499</v>
      </c>
      <c r="G1089" s="5">
        <v>5860487.2261804696</v>
      </c>
      <c r="H1089" s="6">
        <v>7.6744030001121094E-2</v>
      </c>
      <c r="I1089" s="5">
        <v>449757.40750718</v>
      </c>
      <c r="J1089" s="5">
        <v>19052.670995433698</v>
      </c>
      <c r="K1089" s="5">
        <v>17694.707808515901</v>
      </c>
      <c r="L1089" s="5">
        <v>18843.12</v>
      </c>
      <c r="M1089" s="55" t="s">
        <v>4285</v>
      </c>
      <c r="N1089" s="60" t="s">
        <v>4290</v>
      </c>
    </row>
    <row r="1090" spans="1:14" ht="18.75" customHeight="1" x14ac:dyDescent="0.25">
      <c r="A1090" s="4" t="str">
        <f t="shared" si="16"/>
        <v>290508C531</v>
      </c>
      <c r="B1090" s="4">
        <v>2905</v>
      </c>
      <c r="C1090" s="4" t="s">
        <v>2118</v>
      </c>
      <c r="D1090" s="4" t="s">
        <v>2119</v>
      </c>
      <c r="E1090" s="5">
        <v>4598.6000000000004</v>
      </c>
      <c r="F1090" s="5">
        <v>16331792.809</v>
      </c>
      <c r="G1090" s="5">
        <v>18212382.938918199</v>
      </c>
      <c r="H1090" s="6">
        <v>-0.103258872615703</v>
      </c>
      <c r="I1090" s="5">
        <v>-1880590.1299181599</v>
      </c>
      <c r="J1090" s="5">
        <v>3551.4706234506202</v>
      </c>
      <c r="K1090" s="5">
        <v>3960.4190272948599</v>
      </c>
      <c r="L1090" s="5">
        <v>3530.87</v>
      </c>
      <c r="M1090" s="55" t="s">
        <v>4291</v>
      </c>
      <c r="N1090" s="60" t="s">
        <v>4286</v>
      </c>
    </row>
    <row r="1091" spans="1:14" ht="18.75" customHeight="1" x14ac:dyDescent="0.25">
      <c r="A1091" s="4" t="str">
        <f t="shared" si="16"/>
        <v>290608C532</v>
      </c>
      <c r="B1091" s="4">
        <v>2906</v>
      </c>
      <c r="C1091" s="4" t="s">
        <v>2120</v>
      </c>
      <c r="D1091" s="4" t="s">
        <v>2121</v>
      </c>
      <c r="E1091" s="5">
        <v>1958.98</v>
      </c>
      <c r="F1091" s="5">
        <v>9340254.3846000005</v>
      </c>
      <c r="G1091" s="5">
        <v>10289929.2413659</v>
      </c>
      <c r="H1091" s="6">
        <v>-9.2291679999912501E-2</v>
      </c>
      <c r="I1091" s="5">
        <v>-949674.85676588304</v>
      </c>
      <c r="J1091" s="5">
        <v>4767.9171735290802</v>
      </c>
      <c r="K1091" s="5">
        <v>5252.6974452857503</v>
      </c>
      <c r="L1091" s="5">
        <v>4735.7700000000004</v>
      </c>
      <c r="M1091" s="55" t="s">
        <v>4291</v>
      </c>
      <c r="N1091" s="60" t="s">
        <v>4286</v>
      </c>
    </row>
    <row r="1092" spans="1:14" ht="18.75" customHeight="1" x14ac:dyDescent="0.25">
      <c r="A1092" s="4" t="str">
        <f t="shared" si="16"/>
        <v>290708C533</v>
      </c>
      <c r="B1092" s="4">
        <v>2907</v>
      </c>
      <c r="C1092" s="4" t="s">
        <v>2122</v>
      </c>
      <c r="D1092" s="4" t="s">
        <v>2123</v>
      </c>
      <c r="E1092" s="5">
        <v>438.93</v>
      </c>
      <c r="F1092" s="5">
        <v>3147464.4180999999</v>
      </c>
      <c r="G1092" s="5">
        <v>3400734.1514403201</v>
      </c>
      <c r="H1092" s="6">
        <v>-7.4475016882178405E-2</v>
      </c>
      <c r="I1092" s="5">
        <v>-253269.73334031799</v>
      </c>
      <c r="J1092" s="5">
        <v>7170.76622263231</v>
      </c>
      <c r="K1092" s="5">
        <v>7747.7824515078</v>
      </c>
      <c r="L1092" s="5">
        <v>7366.07</v>
      </c>
      <c r="M1092" s="55" t="s">
        <v>4285</v>
      </c>
      <c r="N1092" s="60" t="s">
        <v>4286</v>
      </c>
    </row>
    <row r="1093" spans="1:14" ht="18.75" customHeight="1" x14ac:dyDescent="0.25">
      <c r="A1093" s="4" t="str">
        <f t="shared" si="16"/>
        <v>290908C541</v>
      </c>
      <c r="B1093" s="4">
        <v>2909</v>
      </c>
      <c r="C1093" s="4" t="s">
        <v>2124</v>
      </c>
      <c r="D1093" s="4" t="s">
        <v>2125</v>
      </c>
      <c r="E1093" s="5">
        <v>1714.07</v>
      </c>
      <c r="F1093" s="5">
        <v>4553510.5873999996</v>
      </c>
      <c r="G1093" s="5">
        <v>5273776.4604691099</v>
      </c>
      <c r="H1093" s="6">
        <v>-0.13657497212254699</v>
      </c>
      <c r="I1093" s="5">
        <v>-720265.87306911405</v>
      </c>
      <c r="J1093" s="5">
        <v>2656.5487917062901</v>
      </c>
      <c r="K1093" s="5">
        <v>3076.7567604993501</v>
      </c>
      <c r="L1093" s="5">
        <v>2614.84</v>
      </c>
      <c r="M1093" s="55" t="s">
        <v>4291</v>
      </c>
      <c r="N1093" s="60" t="s">
        <v>4286</v>
      </c>
    </row>
    <row r="1094" spans="1:14" ht="18.75" customHeight="1" x14ac:dyDescent="0.25">
      <c r="A1094" s="4" t="str">
        <f t="shared" si="16"/>
        <v>291008C542</v>
      </c>
      <c r="B1094" s="4">
        <v>2910</v>
      </c>
      <c r="C1094" s="4" t="s">
        <v>2126</v>
      </c>
      <c r="D1094" s="4" t="s">
        <v>2127</v>
      </c>
      <c r="E1094" s="5">
        <v>283.29000000000002</v>
      </c>
      <c r="F1094" s="5">
        <v>1372377.3225</v>
      </c>
      <c r="G1094" s="5">
        <v>1381284.21027463</v>
      </c>
      <c r="H1094" s="6">
        <v>-6.44826583000002E-3</v>
      </c>
      <c r="I1094" s="5">
        <v>-8906.8877746325506</v>
      </c>
      <c r="J1094" s="5">
        <v>4844.4255797945598</v>
      </c>
      <c r="K1094" s="5">
        <v>4875.86646289891</v>
      </c>
      <c r="L1094" s="5">
        <v>5032.41</v>
      </c>
      <c r="M1094" s="55" t="s">
        <v>4285</v>
      </c>
      <c r="N1094" s="60" t="s">
        <v>4286</v>
      </c>
    </row>
    <row r="1095" spans="1:14" ht="18.75" customHeight="1" x14ac:dyDescent="0.25">
      <c r="A1095" s="4" t="str">
        <f t="shared" si="16"/>
        <v>291308C54J</v>
      </c>
      <c r="B1095" s="4">
        <v>2913</v>
      </c>
      <c r="C1095" s="4" t="s">
        <v>2128</v>
      </c>
      <c r="D1095" s="4" t="s">
        <v>2129</v>
      </c>
      <c r="E1095" s="5">
        <v>745.22</v>
      </c>
      <c r="F1095" s="5">
        <v>1948631.0648000001</v>
      </c>
      <c r="G1095" s="5">
        <v>1270110.4259582399</v>
      </c>
      <c r="H1095" s="6">
        <v>0.53422176920550202</v>
      </c>
      <c r="I1095" s="5">
        <v>678520.63884176302</v>
      </c>
      <c r="J1095" s="5">
        <v>2614.84</v>
      </c>
      <c r="K1095" s="5">
        <v>1704.34291344601</v>
      </c>
      <c r="L1095" s="5">
        <v>2614.84</v>
      </c>
      <c r="M1095" s="55" t="s">
        <v>4285</v>
      </c>
      <c r="N1095" s="60" t="s">
        <v>4287</v>
      </c>
    </row>
    <row r="1096" spans="1:14" ht="18.75" customHeight="1" x14ac:dyDescent="0.25">
      <c r="A1096" s="4" t="str">
        <f t="shared" si="16"/>
        <v>291408C551</v>
      </c>
      <c r="B1096" s="4">
        <v>2914</v>
      </c>
      <c r="C1096" s="4" t="s">
        <v>2130</v>
      </c>
      <c r="D1096" s="4" t="s">
        <v>2131</v>
      </c>
      <c r="E1096" s="5">
        <v>988.89</v>
      </c>
      <c r="F1096" s="5">
        <v>3482802.6570000001</v>
      </c>
      <c r="G1096" s="5">
        <v>4008882.1533886502</v>
      </c>
      <c r="H1096" s="6">
        <v>-0.131228476233446</v>
      </c>
      <c r="I1096" s="5">
        <v>-526079.49638864805</v>
      </c>
      <c r="J1096" s="5">
        <v>3521.9313138973998</v>
      </c>
      <c r="K1096" s="5">
        <v>4053.92121812198</v>
      </c>
      <c r="L1096" s="5">
        <v>3481.78</v>
      </c>
      <c r="M1096" s="55" t="s">
        <v>4291</v>
      </c>
      <c r="N1096" s="60" t="s">
        <v>4286</v>
      </c>
    </row>
    <row r="1097" spans="1:14" ht="18.75" customHeight="1" x14ac:dyDescent="0.25">
      <c r="A1097" s="4" t="str">
        <f t="shared" si="16"/>
        <v>291508C552</v>
      </c>
      <c r="B1097" s="4">
        <v>2915</v>
      </c>
      <c r="C1097" s="4" t="s">
        <v>2132</v>
      </c>
      <c r="D1097" s="4" t="s">
        <v>2133</v>
      </c>
      <c r="E1097" s="5">
        <v>215.42</v>
      </c>
      <c r="F1097" s="5">
        <v>1249313.0788</v>
      </c>
      <c r="G1097" s="5">
        <v>1255622.5494451299</v>
      </c>
      <c r="H1097" s="6">
        <v>-5.0249739843559703E-3</v>
      </c>
      <c r="I1097" s="5">
        <v>-6309.4706451324701</v>
      </c>
      <c r="J1097" s="5">
        <v>5799.4293881719404</v>
      </c>
      <c r="K1097" s="5">
        <v>5828.7185472339297</v>
      </c>
      <c r="L1097" s="5">
        <v>5729.19</v>
      </c>
      <c r="M1097" s="55" t="s">
        <v>4285</v>
      </c>
      <c r="N1097" s="60" t="s">
        <v>4287</v>
      </c>
    </row>
    <row r="1098" spans="1:14" ht="18.75" customHeight="1" x14ac:dyDescent="0.25">
      <c r="A1098" s="4" t="str">
        <f t="shared" si="16"/>
        <v>292608C12J</v>
      </c>
      <c r="B1098" s="4">
        <v>2926</v>
      </c>
      <c r="C1098" s="4" t="s">
        <v>2134</v>
      </c>
      <c r="D1098" s="4" t="s">
        <v>2135</v>
      </c>
      <c r="E1098" s="5">
        <v>538.55999999999995</v>
      </c>
      <c r="F1098" s="5">
        <v>855297.90720000002</v>
      </c>
      <c r="G1098" s="5">
        <v>700573.98721627996</v>
      </c>
      <c r="H1098" s="6">
        <v>0.22085307591638301</v>
      </c>
      <c r="I1098" s="5">
        <v>154723.91998372</v>
      </c>
      <c r="J1098" s="5">
        <v>1588.12</v>
      </c>
      <c r="K1098" s="5">
        <v>1300.8281105471599</v>
      </c>
      <c r="L1098" s="5">
        <v>1588.12</v>
      </c>
      <c r="M1098" s="55" t="s">
        <v>4285</v>
      </c>
      <c r="N1098" s="60" t="s">
        <v>4287</v>
      </c>
    </row>
    <row r="1099" spans="1:14" ht="18.75" customHeight="1" x14ac:dyDescent="0.25">
      <c r="A1099" s="4" t="str">
        <f t="shared" si="16"/>
        <v>292708C28J</v>
      </c>
      <c r="B1099" s="4">
        <v>2927</v>
      </c>
      <c r="C1099" s="4" t="s">
        <v>2136</v>
      </c>
      <c r="D1099" s="4" t="s">
        <v>2137</v>
      </c>
      <c r="E1099" s="5">
        <v>264.77</v>
      </c>
      <c r="F1099" s="5">
        <v>678340.74</v>
      </c>
      <c r="G1099" s="5">
        <v>440328.59207888</v>
      </c>
      <c r="H1099" s="6">
        <v>0.54053302965727801</v>
      </c>
      <c r="I1099" s="5">
        <v>238012.14792111999</v>
      </c>
      <c r="J1099" s="5">
        <v>2562</v>
      </c>
      <c r="K1099" s="5">
        <v>1663.06073980768</v>
      </c>
      <c r="L1099" s="5">
        <v>2562</v>
      </c>
      <c r="M1099" s="55" t="s">
        <v>4288</v>
      </c>
      <c r="N1099" s="60" t="s">
        <v>4287</v>
      </c>
    </row>
    <row r="1100" spans="1:14" ht="18.75" customHeight="1" x14ac:dyDescent="0.25">
      <c r="A1100" s="4" t="str">
        <f t="shared" si="16"/>
        <v>292808C571</v>
      </c>
      <c r="B1100" s="4">
        <v>2928</v>
      </c>
      <c r="C1100" s="4" t="s">
        <v>2138</v>
      </c>
      <c r="D1100" s="4" t="s">
        <v>2139</v>
      </c>
      <c r="E1100" s="5">
        <v>257.27999999999997</v>
      </c>
      <c r="F1100" s="5">
        <v>619198.52069999999</v>
      </c>
      <c r="G1100" s="5">
        <v>635173.59961178305</v>
      </c>
      <c r="H1100" s="6">
        <v>-2.5150728748088699E-2</v>
      </c>
      <c r="I1100" s="5">
        <v>-15975.078911783099</v>
      </c>
      <c r="J1100" s="5">
        <v>2406.7106681436599</v>
      </c>
      <c r="K1100" s="5">
        <v>2468.80285918759</v>
      </c>
      <c r="L1100" s="5">
        <v>2195.06</v>
      </c>
      <c r="M1100" s="55" t="s">
        <v>4291</v>
      </c>
      <c r="N1100" s="60" t="s">
        <v>4286</v>
      </c>
    </row>
    <row r="1101" spans="1:14" ht="18.75" customHeight="1" x14ac:dyDescent="0.25">
      <c r="A1101" s="4" t="str">
        <f t="shared" si="16"/>
        <v>293208C57J</v>
      </c>
      <c r="B1101" s="4">
        <v>2932</v>
      </c>
      <c r="C1101" s="4" t="s">
        <v>2140</v>
      </c>
      <c r="D1101" s="4" t="s">
        <v>2141</v>
      </c>
      <c r="E1101" s="5">
        <v>160.88999999999999</v>
      </c>
      <c r="F1101" s="5">
        <v>353163.2034</v>
      </c>
      <c r="G1101" s="5">
        <v>261419.007026529</v>
      </c>
      <c r="H1101" s="6">
        <v>0.35094692393258198</v>
      </c>
      <c r="I1101" s="5">
        <v>91744.196373470593</v>
      </c>
      <c r="J1101" s="5">
        <v>2195.06</v>
      </c>
      <c r="K1101" s="5">
        <v>1624.8306732956</v>
      </c>
      <c r="L1101" s="5">
        <v>2195.06</v>
      </c>
      <c r="M1101" s="55" t="s">
        <v>4288</v>
      </c>
      <c r="N1101" s="61" t="s">
        <v>4332</v>
      </c>
    </row>
    <row r="1102" spans="1:14" ht="18.75" customHeight="1" x14ac:dyDescent="0.25">
      <c r="A1102" s="4" t="str">
        <f t="shared" si="16"/>
        <v>293308C581</v>
      </c>
      <c r="B1102" s="4">
        <v>2933</v>
      </c>
      <c r="C1102" s="4" t="s">
        <v>2142</v>
      </c>
      <c r="D1102" s="4" t="s">
        <v>2143</v>
      </c>
      <c r="E1102" s="5">
        <v>8576.9699999999993</v>
      </c>
      <c r="F1102" s="5">
        <v>19877172.9285</v>
      </c>
      <c r="G1102" s="5">
        <v>27310496.602260198</v>
      </c>
      <c r="H1102" s="6">
        <v>-0.27217826837850301</v>
      </c>
      <c r="I1102" s="5">
        <v>-7433323.6737601496</v>
      </c>
      <c r="J1102" s="5">
        <v>2317.5052411865699</v>
      </c>
      <c r="K1102" s="5">
        <v>3184.1660402519901</v>
      </c>
      <c r="L1102" s="5">
        <v>2302.73</v>
      </c>
      <c r="M1102" s="55" t="s">
        <v>4289</v>
      </c>
      <c r="N1102" s="60" t="s">
        <v>4286</v>
      </c>
    </row>
    <row r="1103" spans="1:14" ht="18.75" customHeight="1" x14ac:dyDescent="0.25">
      <c r="A1103" s="4" t="str">
        <f t="shared" ref="A1103:A1166" si="17">CONCATENATE(B1103,C1103)</f>
        <v>293408C582</v>
      </c>
      <c r="B1103" s="4">
        <v>2934</v>
      </c>
      <c r="C1103" s="4" t="s">
        <v>2144</v>
      </c>
      <c r="D1103" s="4" t="s">
        <v>2145</v>
      </c>
      <c r="E1103" s="5">
        <v>533.64</v>
      </c>
      <c r="F1103" s="5">
        <v>1707996.1477999999</v>
      </c>
      <c r="G1103" s="5">
        <v>2192206.57364506</v>
      </c>
      <c r="H1103" s="6">
        <v>-0.220878101391669</v>
      </c>
      <c r="I1103" s="5">
        <v>-484210.42584505503</v>
      </c>
      <c r="J1103" s="5">
        <v>3200.6524019938502</v>
      </c>
      <c r="K1103" s="5">
        <v>4108.0252110881001</v>
      </c>
      <c r="L1103" s="5">
        <v>3173.36</v>
      </c>
      <c r="M1103" s="55" t="s">
        <v>4291</v>
      </c>
      <c r="N1103" s="60" t="s">
        <v>4286</v>
      </c>
    </row>
    <row r="1104" spans="1:14" ht="18.75" customHeight="1" x14ac:dyDescent="0.25">
      <c r="A1104" s="4" t="str">
        <f t="shared" si="17"/>
        <v>293708C58J</v>
      </c>
      <c r="B1104" s="4">
        <v>2937</v>
      </c>
      <c r="C1104" s="4" t="s">
        <v>2146</v>
      </c>
      <c r="D1104" s="4" t="s">
        <v>2147</v>
      </c>
      <c r="E1104" s="5">
        <v>5629.39</v>
      </c>
      <c r="F1104" s="5">
        <v>12962965.2347</v>
      </c>
      <c r="G1104" s="5">
        <v>16205348.0709398</v>
      </c>
      <c r="H1104" s="6">
        <v>-0.20008103633726901</v>
      </c>
      <c r="I1104" s="5">
        <v>-3242382.8362397901</v>
      </c>
      <c r="J1104" s="5">
        <v>2302.73</v>
      </c>
      <c r="K1104" s="5">
        <v>2878.7040995453799</v>
      </c>
      <c r="L1104" s="5">
        <v>2302.73</v>
      </c>
      <c r="M1104" s="55" t="s">
        <v>4285</v>
      </c>
      <c r="N1104" s="60" t="s">
        <v>4286</v>
      </c>
    </row>
    <row r="1105" spans="1:14" ht="18.75" customHeight="1" x14ac:dyDescent="0.25">
      <c r="A1105" s="4" t="str">
        <f t="shared" si="17"/>
        <v>293808C591</v>
      </c>
      <c r="B1105" s="4">
        <v>2938</v>
      </c>
      <c r="C1105" s="4" t="s">
        <v>2148</v>
      </c>
      <c r="D1105" s="4" t="s">
        <v>2149</v>
      </c>
      <c r="E1105" s="5">
        <v>265.44</v>
      </c>
      <c r="F1105" s="5">
        <v>363038.35739999998</v>
      </c>
      <c r="G1105" s="5">
        <v>530331.52392416901</v>
      </c>
      <c r="H1105" s="6">
        <v>-0.31545016461833097</v>
      </c>
      <c r="I1105" s="5">
        <v>-167293.16652416901</v>
      </c>
      <c r="J1105" s="5">
        <v>1367.68519213382</v>
      </c>
      <c r="K1105" s="5">
        <v>1997.9337097806299</v>
      </c>
      <c r="L1105" s="5">
        <v>1325.54</v>
      </c>
      <c r="M1105" s="55" t="s">
        <v>4288</v>
      </c>
      <c r="N1105" s="60" t="s">
        <v>4286</v>
      </c>
    </row>
    <row r="1106" spans="1:14" ht="18.75" customHeight="1" x14ac:dyDescent="0.25">
      <c r="A1106" s="4" t="str">
        <f t="shared" si="17"/>
        <v>294208C59J</v>
      </c>
      <c r="B1106" s="4">
        <v>2942</v>
      </c>
      <c r="C1106" s="4" t="s">
        <v>2150</v>
      </c>
      <c r="D1106" s="4" t="s">
        <v>2151</v>
      </c>
      <c r="E1106" s="5">
        <v>1500.56</v>
      </c>
      <c r="F1106" s="5">
        <v>1989052.3023999999</v>
      </c>
      <c r="G1106" s="5">
        <v>2272902.3436145298</v>
      </c>
      <c r="H1106" s="6">
        <v>-0.124884398140544</v>
      </c>
      <c r="I1106" s="5">
        <v>-283850.04121453199</v>
      </c>
      <c r="J1106" s="5">
        <v>1325.54</v>
      </c>
      <c r="K1106" s="5">
        <v>1514.7027400534</v>
      </c>
      <c r="L1106" s="5">
        <v>1325.54</v>
      </c>
      <c r="M1106" s="55" t="s">
        <v>4291</v>
      </c>
      <c r="N1106" s="60" t="s">
        <v>4286</v>
      </c>
    </row>
    <row r="1107" spans="1:14" ht="18.75" customHeight="1" x14ac:dyDescent="0.25">
      <c r="A1107" s="4" t="str">
        <f t="shared" si="17"/>
        <v>294308C601</v>
      </c>
      <c r="B1107" s="4">
        <v>2943</v>
      </c>
      <c r="C1107" s="4" t="s">
        <v>2152</v>
      </c>
      <c r="D1107" s="4" t="s">
        <v>2153</v>
      </c>
      <c r="E1107" s="5">
        <v>2300.9499999999998</v>
      </c>
      <c r="F1107" s="5">
        <v>4235745.9512999998</v>
      </c>
      <c r="G1107" s="5">
        <v>5744596.5311782695</v>
      </c>
      <c r="H1107" s="6">
        <v>-0.26265562284298399</v>
      </c>
      <c r="I1107" s="5">
        <v>-1508850.5798782699</v>
      </c>
      <c r="J1107" s="5">
        <v>1840.8683158260701</v>
      </c>
      <c r="K1107" s="5">
        <v>2496.6194533467801</v>
      </c>
      <c r="L1107" s="5">
        <v>1824.75</v>
      </c>
      <c r="M1107" s="55" t="s">
        <v>4289</v>
      </c>
      <c r="N1107" s="60" t="s">
        <v>4286</v>
      </c>
    </row>
    <row r="1108" spans="1:14" ht="18.75" customHeight="1" x14ac:dyDescent="0.25">
      <c r="A1108" s="4" t="str">
        <f t="shared" si="17"/>
        <v>294408C602</v>
      </c>
      <c r="B1108" s="4">
        <v>2944</v>
      </c>
      <c r="C1108" s="4" t="s">
        <v>2154</v>
      </c>
      <c r="D1108" s="4" t="s">
        <v>2155</v>
      </c>
      <c r="E1108" s="5">
        <v>162.25</v>
      </c>
      <c r="F1108" s="5">
        <v>602857.05220000003</v>
      </c>
      <c r="G1108" s="5">
        <v>729425.47790829197</v>
      </c>
      <c r="H1108" s="6">
        <v>-0.17351796659370999</v>
      </c>
      <c r="I1108" s="5">
        <v>-126568.42570829199</v>
      </c>
      <c r="J1108" s="5">
        <v>3715.6058687211098</v>
      </c>
      <c r="K1108" s="5">
        <v>4495.6886157675899</v>
      </c>
      <c r="L1108" s="5">
        <v>3631.3</v>
      </c>
      <c r="M1108" s="55" t="s">
        <v>4285</v>
      </c>
      <c r="N1108" s="60" t="s">
        <v>4286</v>
      </c>
    </row>
    <row r="1109" spans="1:14" ht="18.75" customHeight="1" x14ac:dyDescent="0.25">
      <c r="A1109" s="4" t="str">
        <f t="shared" si="17"/>
        <v>294708C60J</v>
      </c>
      <c r="B1109" s="4">
        <v>2947</v>
      </c>
      <c r="C1109" s="4" t="s">
        <v>2156</v>
      </c>
      <c r="D1109" s="4" t="s">
        <v>2157</v>
      </c>
      <c r="E1109" s="5">
        <v>2816.7</v>
      </c>
      <c r="F1109" s="5">
        <v>5139773.3250000002</v>
      </c>
      <c r="G1109" s="5">
        <v>5333307.3455473101</v>
      </c>
      <c r="H1109" s="6">
        <v>-3.6287805672569499E-2</v>
      </c>
      <c r="I1109" s="5">
        <v>-193534.020547308</v>
      </c>
      <c r="J1109" s="5">
        <v>1824.75</v>
      </c>
      <c r="K1109" s="5">
        <v>1893.4594900228301</v>
      </c>
      <c r="L1109" s="5">
        <v>1824.75</v>
      </c>
      <c r="M1109" s="55" t="s">
        <v>4291</v>
      </c>
      <c r="N1109" s="60" t="s">
        <v>4286</v>
      </c>
    </row>
    <row r="1110" spans="1:14" ht="18.75" customHeight="1" x14ac:dyDescent="0.25">
      <c r="A1110" s="4" t="str">
        <f t="shared" si="17"/>
        <v>294808C611</v>
      </c>
      <c r="B1110" s="4">
        <v>2948</v>
      </c>
      <c r="C1110" s="4" t="s">
        <v>2158</v>
      </c>
      <c r="D1110" s="4" t="s">
        <v>2159</v>
      </c>
      <c r="E1110" s="5">
        <v>1400.78</v>
      </c>
      <c r="F1110" s="5">
        <v>8643154.2434999999</v>
      </c>
      <c r="G1110" s="5">
        <v>7398364.4409847502</v>
      </c>
      <c r="H1110" s="6">
        <v>0.16825202549086099</v>
      </c>
      <c r="I1110" s="5">
        <v>1244789.8025152499</v>
      </c>
      <c r="J1110" s="5">
        <v>6170.2438951869699</v>
      </c>
      <c r="K1110" s="5">
        <v>5281.6034216541902</v>
      </c>
      <c r="L1110" s="5">
        <v>6128.55</v>
      </c>
      <c r="M1110" s="55" t="s">
        <v>4291</v>
      </c>
      <c r="N1110" s="60" t="s">
        <v>4286</v>
      </c>
    </row>
    <row r="1111" spans="1:14" ht="18.75" customHeight="1" x14ac:dyDescent="0.25">
      <c r="A1111" s="4" t="str">
        <f t="shared" si="17"/>
        <v>294908C612</v>
      </c>
      <c r="B1111" s="4">
        <v>2949</v>
      </c>
      <c r="C1111" s="4" t="s">
        <v>2160</v>
      </c>
      <c r="D1111" s="4" t="s">
        <v>2161</v>
      </c>
      <c r="E1111" s="5">
        <v>1580.95</v>
      </c>
      <c r="F1111" s="5">
        <v>13787360.6412</v>
      </c>
      <c r="G1111" s="5">
        <v>12681000.9198015</v>
      </c>
      <c r="H1111" s="6">
        <v>8.7245457073578295E-2</v>
      </c>
      <c r="I1111" s="5">
        <v>1106359.7213985501</v>
      </c>
      <c r="J1111" s="5">
        <v>8720.9340214427993</v>
      </c>
      <c r="K1111" s="5">
        <v>8021.1271196441703</v>
      </c>
      <c r="L1111" s="5">
        <v>8880.92</v>
      </c>
      <c r="M1111" s="55" t="s">
        <v>4285</v>
      </c>
      <c r="N1111" s="60" t="s">
        <v>4286</v>
      </c>
    </row>
    <row r="1112" spans="1:14" ht="18.75" customHeight="1" x14ac:dyDescent="0.25">
      <c r="A1112" s="4" t="str">
        <f t="shared" si="17"/>
        <v>295008C613</v>
      </c>
      <c r="B1112" s="4">
        <v>2950</v>
      </c>
      <c r="C1112" s="4" t="s">
        <v>2162</v>
      </c>
      <c r="D1112" s="4" t="s">
        <v>2163</v>
      </c>
      <c r="E1112" s="5">
        <v>3523.31</v>
      </c>
      <c r="F1112" s="5">
        <v>40685132.611100003</v>
      </c>
      <c r="G1112" s="5">
        <v>37509125.360103898</v>
      </c>
      <c r="H1112" s="6">
        <v>8.4672922135748105E-2</v>
      </c>
      <c r="I1112" s="5">
        <v>3176007.25099609</v>
      </c>
      <c r="J1112" s="5">
        <v>11547.4178006193</v>
      </c>
      <c r="K1112" s="5">
        <v>10645.990662219299</v>
      </c>
      <c r="L1112" s="5">
        <v>11666.41</v>
      </c>
      <c r="M1112" s="55" t="s">
        <v>4291</v>
      </c>
      <c r="N1112" s="60" t="s">
        <v>4286</v>
      </c>
    </row>
    <row r="1113" spans="1:14" ht="18.75" customHeight="1" x14ac:dyDescent="0.25">
      <c r="A1113" s="4" t="str">
        <f t="shared" si="17"/>
        <v>295108C614</v>
      </c>
      <c r="B1113" s="4">
        <v>2951</v>
      </c>
      <c r="C1113" s="4" t="s">
        <v>2164</v>
      </c>
      <c r="D1113" s="4" t="s">
        <v>2165</v>
      </c>
      <c r="E1113" s="5">
        <v>2583.79</v>
      </c>
      <c r="F1113" s="5">
        <v>42965194.019299999</v>
      </c>
      <c r="G1113" s="5">
        <v>42407725.841261096</v>
      </c>
      <c r="H1113" s="6">
        <v>1.3145439114692299E-2</v>
      </c>
      <c r="I1113" s="5">
        <v>557468.17803886498</v>
      </c>
      <c r="J1113" s="5">
        <v>16628.7484738698</v>
      </c>
      <c r="K1113" s="5">
        <v>16412.9924805271</v>
      </c>
      <c r="L1113" s="5">
        <v>16375.63</v>
      </c>
      <c r="M1113" s="55" t="s">
        <v>4291</v>
      </c>
      <c r="N1113" s="60" t="s">
        <v>4286</v>
      </c>
    </row>
    <row r="1114" spans="1:14" ht="18.75" customHeight="1" x14ac:dyDescent="0.25">
      <c r="A1114" s="4" t="str">
        <f t="shared" si="17"/>
        <v>295208C621</v>
      </c>
      <c r="B1114" s="4">
        <v>2952</v>
      </c>
      <c r="C1114" s="4" t="s">
        <v>2166</v>
      </c>
      <c r="D1114" s="4" t="s">
        <v>2167</v>
      </c>
      <c r="E1114" s="5">
        <v>1354.26</v>
      </c>
      <c r="F1114" s="5">
        <v>2925222.6675999998</v>
      </c>
      <c r="G1114" s="5">
        <v>3406374.4743708102</v>
      </c>
      <c r="H1114" s="6">
        <v>-0.14125041459502999</v>
      </c>
      <c r="I1114" s="5">
        <v>-481151.80677080498</v>
      </c>
      <c r="J1114" s="5">
        <v>2160.0155565401001</v>
      </c>
      <c r="K1114" s="5">
        <v>2515.3031724859402</v>
      </c>
      <c r="L1114" s="5">
        <v>2124.0300000000002</v>
      </c>
      <c r="M1114" s="55" t="s">
        <v>4291</v>
      </c>
      <c r="N1114" s="60" t="s">
        <v>4286</v>
      </c>
    </row>
    <row r="1115" spans="1:14" ht="18.75" customHeight="1" x14ac:dyDescent="0.25">
      <c r="A1115" s="4" t="str">
        <f t="shared" si="17"/>
        <v>295308C622</v>
      </c>
      <c r="B1115" s="4">
        <v>2953</v>
      </c>
      <c r="C1115" s="4" t="s">
        <v>2168</v>
      </c>
      <c r="D1115" s="4" t="s">
        <v>2169</v>
      </c>
      <c r="E1115" s="5">
        <v>725.73</v>
      </c>
      <c r="F1115" s="5">
        <v>2816753.9071</v>
      </c>
      <c r="G1115" s="5">
        <v>3157221.86175024</v>
      </c>
      <c r="H1115" s="6">
        <v>-0.10783783007935401</v>
      </c>
      <c r="I1115" s="5">
        <v>-340467.95465024299</v>
      </c>
      <c r="J1115" s="5">
        <v>3881.2697657530998</v>
      </c>
      <c r="K1115" s="5">
        <v>4350.40836364797</v>
      </c>
      <c r="L1115" s="5">
        <v>3818.71</v>
      </c>
      <c r="M1115" s="55" t="s">
        <v>4291</v>
      </c>
      <c r="N1115" s="60" t="s">
        <v>4286</v>
      </c>
    </row>
    <row r="1116" spans="1:14" ht="18.75" customHeight="1" x14ac:dyDescent="0.25">
      <c r="A1116" s="4" t="str">
        <f t="shared" si="17"/>
        <v>295408C623</v>
      </c>
      <c r="B1116" s="4">
        <v>2954</v>
      </c>
      <c r="C1116" s="4" t="s">
        <v>2170</v>
      </c>
      <c r="D1116" s="4" t="s">
        <v>2171</v>
      </c>
      <c r="E1116" s="5">
        <v>2090.91</v>
      </c>
      <c r="F1116" s="5">
        <v>15011261.135299999</v>
      </c>
      <c r="G1116" s="5">
        <v>15122119.5412581</v>
      </c>
      <c r="H1116" s="6">
        <v>-7.3308775040179502E-3</v>
      </c>
      <c r="I1116" s="5">
        <v>-110858.40595807901</v>
      </c>
      <c r="J1116" s="5">
        <v>7179.2956824062303</v>
      </c>
      <c r="K1116" s="5">
        <v>7232.3148969865197</v>
      </c>
      <c r="L1116" s="5">
        <v>7065.67</v>
      </c>
      <c r="M1116" s="55" t="s">
        <v>4291</v>
      </c>
      <c r="N1116" s="60" t="s">
        <v>4286</v>
      </c>
    </row>
    <row r="1117" spans="1:14" ht="18.75" customHeight="1" x14ac:dyDescent="0.25">
      <c r="A1117" s="4" t="str">
        <f t="shared" si="17"/>
        <v>295508C624</v>
      </c>
      <c r="B1117" s="4">
        <v>2955</v>
      </c>
      <c r="C1117" s="4" t="s">
        <v>2172</v>
      </c>
      <c r="D1117" s="4" t="s">
        <v>2173</v>
      </c>
      <c r="E1117" s="5">
        <v>971.42</v>
      </c>
      <c r="F1117" s="5">
        <v>11616763.351199999</v>
      </c>
      <c r="G1117" s="5">
        <v>11577143.928298101</v>
      </c>
      <c r="H1117" s="6">
        <v>3.4222104473462501E-3</v>
      </c>
      <c r="I1117" s="5">
        <v>39619.422901853897</v>
      </c>
      <c r="J1117" s="5">
        <v>11958.538378044501</v>
      </c>
      <c r="K1117" s="5">
        <v>11917.753318130301</v>
      </c>
      <c r="L1117" s="5">
        <v>12017.46</v>
      </c>
      <c r="M1117" s="55" t="s">
        <v>4291</v>
      </c>
      <c r="N1117" s="60" t="s">
        <v>4286</v>
      </c>
    </row>
    <row r="1118" spans="1:14" ht="18.75" customHeight="1" x14ac:dyDescent="0.25">
      <c r="A1118" s="4" t="str">
        <f t="shared" si="17"/>
        <v>295608C62J</v>
      </c>
      <c r="B1118" s="4">
        <v>2956</v>
      </c>
      <c r="C1118" s="4" t="s">
        <v>2174</v>
      </c>
      <c r="D1118" s="4" t="s">
        <v>2175</v>
      </c>
      <c r="E1118" s="5">
        <v>667.42</v>
      </c>
      <c r="F1118" s="5">
        <v>1417620.1026000001</v>
      </c>
      <c r="G1118" s="5">
        <v>760676.70517995104</v>
      </c>
      <c r="H1118" s="6">
        <v>0.86363022943451295</v>
      </c>
      <c r="I1118" s="5">
        <v>656943.39742004999</v>
      </c>
      <c r="J1118" s="5">
        <v>2124.0300000000002</v>
      </c>
      <c r="K1118" s="5">
        <v>1139.7271660722599</v>
      </c>
      <c r="L1118" s="5">
        <v>2124.0300000000002</v>
      </c>
      <c r="M1118" s="55" t="s">
        <v>4285</v>
      </c>
      <c r="N1118" s="60" t="s">
        <v>4287</v>
      </c>
    </row>
    <row r="1119" spans="1:14" ht="18.75" customHeight="1" x14ac:dyDescent="0.25">
      <c r="A1119" s="4" t="str">
        <f t="shared" si="17"/>
        <v>295708C611</v>
      </c>
      <c r="B1119" s="4">
        <v>2957</v>
      </c>
      <c r="C1119" s="4" t="s">
        <v>2158</v>
      </c>
      <c r="D1119" s="4" t="s">
        <v>2159</v>
      </c>
      <c r="E1119" s="5">
        <v>182.91</v>
      </c>
      <c r="F1119" s="5">
        <v>1268196.3611999999</v>
      </c>
      <c r="G1119" s="5">
        <v>1350559.5273217401</v>
      </c>
      <c r="H1119" s="6">
        <v>-6.0984476770953401E-2</v>
      </c>
      <c r="I1119" s="5">
        <v>-82363.166121742703</v>
      </c>
      <c r="J1119" s="5">
        <v>6933.4446514679303</v>
      </c>
      <c r="K1119" s="5">
        <v>7383.7380532597599</v>
      </c>
      <c r="L1119" s="5">
        <v>6863.98</v>
      </c>
      <c r="M1119" s="55" t="s">
        <v>4288</v>
      </c>
      <c r="N1119" s="60" t="s">
        <v>4286</v>
      </c>
    </row>
    <row r="1120" spans="1:14" ht="18.75" customHeight="1" x14ac:dyDescent="0.25">
      <c r="A1120" s="4" t="str">
        <f t="shared" si="17"/>
        <v>295808C612</v>
      </c>
      <c r="B1120" s="4">
        <v>2958</v>
      </c>
      <c r="C1120" s="4" t="s">
        <v>2160</v>
      </c>
      <c r="D1120" s="4" t="s">
        <v>2161</v>
      </c>
      <c r="E1120" s="5">
        <v>406.97</v>
      </c>
      <c r="F1120" s="5">
        <v>4004407.4076</v>
      </c>
      <c r="G1120" s="5">
        <v>3799003.48653867</v>
      </c>
      <c r="H1120" s="6">
        <v>5.4067842208926201E-2</v>
      </c>
      <c r="I1120" s="5">
        <v>205403.92106133301</v>
      </c>
      <c r="J1120" s="5">
        <v>9839.5641143081793</v>
      </c>
      <c r="K1120" s="5">
        <v>9334.8489729922694</v>
      </c>
      <c r="L1120" s="5">
        <v>9946.6299999999992</v>
      </c>
      <c r="M1120" s="55" t="s">
        <v>4291</v>
      </c>
      <c r="N1120" s="60" t="s">
        <v>4286</v>
      </c>
    </row>
    <row r="1121" spans="1:14" ht="18.75" customHeight="1" x14ac:dyDescent="0.25">
      <c r="A1121" s="4" t="str">
        <f t="shared" si="17"/>
        <v>295908C613</v>
      </c>
      <c r="B1121" s="4">
        <v>2959</v>
      </c>
      <c r="C1121" s="4" t="s">
        <v>2162</v>
      </c>
      <c r="D1121" s="4" t="s">
        <v>2163</v>
      </c>
      <c r="E1121" s="5">
        <v>972.91</v>
      </c>
      <c r="F1121" s="5">
        <v>12713900.738299999</v>
      </c>
      <c r="G1121" s="5">
        <v>12387953.484243199</v>
      </c>
      <c r="H1121" s="6">
        <v>2.6311630445774E-2</v>
      </c>
      <c r="I1121" s="5">
        <v>325947.25405684498</v>
      </c>
      <c r="J1121" s="5">
        <v>13067.9104319002</v>
      </c>
      <c r="K1121" s="5">
        <v>12732.887404018</v>
      </c>
      <c r="L1121" s="5">
        <v>13066.38</v>
      </c>
      <c r="M1121" s="55" t="s">
        <v>4291</v>
      </c>
      <c r="N1121" s="60" t="s">
        <v>4286</v>
      </c>
    </row>
    <row r="1122" spans="1:14" ht="18.75" customHeight="1" x14ac:dyDescent="0.25">
      <c r="A1122" s="4" t="str">
        <f t="shared" si="17"/>
        <v>296008C614</v>
      </c>
      <c r="B1122" s="4">
        <v>2960</v>
      </c>
      <c r="C1122" s="4" t="s">
        <v>2164</v>
      </c>
      <c r="D1122" s="4" t="s">
        <v>2165</v>
      </c>
      <c r="E1122" s="5">
        <v>570.30999999999995</v>
      </c>
      <c r="F1122" s="5">
        <v>10754268.019400001</v>
      </c>
      <c r="G1122" s="5">
        <v>10712359.324087299</v>
      </c>
      <c r="H1122" s="6">
        <v>3.9121816254261699E-3</v>
      </c>
      <c r="I1122" s="5">
        <v>41908.695312656499</v>
      </c>
      <c r="J1122" s="5">
        <v>18856.881379249899</v>
      </c>
      <c r="K1122" s="5">
        <v>18783.397317401701</v>
      </c>
      <c r="L1122" s="5">
        <v>18340.7</v>
      </c>
      <c r="M1122" s="55" t="s">
        <v>4291</v>
      </c>
      <c r="N1122" s="60" t="s">
        <v>4286</v>
      </c>
    </row>
    <row r="1123" spans="1:14" ht="18.75" customHeight="1" x14ac:dyDescent="0.25">
      <c r="A1123" s="4" t="str">
        <f t="shared" si="17"/>
        <v>296108C621</v>
      </c>
      <c r="B1123" s="4">
        <v>2961</v>
      </c>
      <c r="C1123" s="4" t="s">
        <v>2166</v>
      </c>
      <c r="D1123" s="4" t="s">
        <v>2167</v>
      </c>
      <c r="E1123" s="5">
        <v>49.35</v>
      </c>
      <c r="F1123" s="5">
        <v>127954.092</v>
      </c>
      <c r="G1123" s="5">
        <v>162944.55655300801</v>
      </c>
      <c r="H1123" s="6">
        <v>-0.21473846867431401</v>
      </c>
      <c r="I1123" s="5">
        <v>-34990.464553008103</v>
      </c>
      <c r="J1123" s="5">
        <v>2592.7880851063801</v>
      </c>
      <c r="K1123" s="5">
        <v>3301.8147224520399</v>
      </c>
      <c r="L1123" s="5">
        <v>2378.91</v>
      </c>
      <c r="M1123" s="55" t="s">
        <v>4285</v>
      </c>
      <c r="N1123" s="60" t="s">
        <v>4286</v>
      </c>
    </row>
    <row r="1124" spans="1:14" ht="18.75" customHeight="1" x14ac:dyDescent="0.25">
      <c r="A1124" s="4" t="str">
        <f t="shared" si="17"/>
        <v>296208C622</v>
      </c>
      <c r="B1124" s="4">
        <v>2962</v>
      </c>
      <c r="C1124" s="4" t="s">
        <v>2168</v>
      </c>
      <c r="D1124" s="4" t="s">
        <v>2169</v>
      </c>
      <c r="E1124" s="5">
        <v>53.56</v>
      </c>
      <c r="F1124" s="5">
        <v>238256.3676</v>
      </c>
      <c r="G1124" s="5">
        <v>266294.28103887098</v>
      </c>
      <c r="H1124" s="6">
        <v>-0.105289206097439</v>
      </c>
      <c r="I1124" s="5">
        <v>-28037.913438871099</v>
      </c>
      <c r="J1124" s="5">
        <v>4448.4011874533198</v>
      </c>
      <c r="K1124" s="5">
        <v>4971.8872486719802</v>
      </c>
      <c r="L1124" s="5">
        <v>4276.96</v>
      </c>
      <c r="M1124" s="55" t="s">
        <v>4288</v>
      </c>
      <c r="N1124" s="60" t="s">
        <v>4286</v>
      </c>
    </row>
    <row r="1125" spans="1:14" ht="18.75" customHeight="1" x14ac:dyDescent="0.25">
      <c r="A1125" s="4" t="str">
        <f t="shared" si="17"/>
        <v>296308C623</v>
      </c>
      <c r="B1125" s="4">
        <v>2963</v>
      </c>
      <c r="C1125" s="4" t="s">
        <v>2170</v>
      </c>
      <c r="D1125" s="4" t="s">
        <v>2171</v>
      </c>
      <c r="E1125" s="5">
        <v>196.26</v>
      </c>
      <c r="F1125" s="5">
        <v>1562248.0430000001</v>
      </c>
      <c r="G1125" s="5">
        <v>1662316.52942513</v>
      </c>
      <c r="H1125" s="6">
        <v>-6.0198214151027697E-2</v>
      </c>
      <c r="I1125" s="5">
        <v>-100068.486425127</v>
      </c>
      <c r="J1125" s="5">
        <v>7960.0939722816702</v>
      </c>
      <c r="K1125" s="5">
        <v>8469.97110682323</v>
      </c>
      <c r="L1125" s="5">
        <v>7913.55</v>
      </c>
      <c r="M1125" s="55" t="s">
        <v>4288</v>
      </c>
      <c r="N1125" s="60" t="s">
        <v>4287</v>
      </c>
    </row>
    <row r="1126" spans="1:14" ht="18.75" customHeight="1" x14ac:dyDescent="0.25">
      <c r="A1126" s="4" t="str">
        <f t="shared" si="17"/>
        <v>296408C624</v>
      </c>
      <c r="B1126" s="4">
        <v>2964</v>
      </c>
      <c r="C1126" s="4" t="s">
        <v>2172</v>
      </c>
      <c r="D1126" s="4" t="s">
        <v>2173</v>
      </c>
      <c r="E1126" s="5">
        <v>80.56</v>
      </c>
      <c r="F1126" s="5">
        <v>1054280.5256000001</v>
      </c>
      <c r="G1126" s="5">
        <v>983593.67171041004</v>
      </c>
      <c r="H1126" s="6">
        <v>7.1865909595240099E-2</v>
      </c>
      <c r="I1126" s="5">
        <v>70686.853889590493</v>
      </c>
      <c r="J1126" s="5">
        <v>13086.898282025801</v>
      </c>
      <c r="K1126" s="5">
        <v>12209.4547133864</v>
      </c>
      <c r="L1126" s="5">
        <v>13459.55</v>
      </c>
      <c r="M1126" s="55" t="s">
        <v>4289</v>
      </c>
      <c r="N1126" s="61" t="s">
        <v>4332</v>
      </c>
    </row>
    <row r="1127" spans="1:14" ht="18.75" customHeight="1" x14ac:dyDescent="0.25">
      <c r="A1127" s="4" t="str">
        <f t="shared" si="17"/>
        <v>296608C34J</v>
      </c>
      <c r="B1127" s="4">
        <v>2966</v>
      </c>
      <c r="C1127" s="4" t="s">
        <v>2176</v>
      </c>
      <c r="D1127" s="4" t="s">
        <v>2177</v>
      </c>
      <c r="E1127" s="5">
        <v>2379.9499999999998</v>
      </c>
      <c r="F1127" s="5">
        <v>7122119.3724999996</v>
      </c>
      <c r="G1127" s="5">
        <v>6183726.4029514203</v>
      </c>
      <c r="H1127" s="6">
        <v>0.15175201947820699</v>
      </c>
      <c r="I1127" s="5">
        <v>938392.96954858396</v>
      </c>
      <c r="J1127" s="5">
        <v>2992.55</v>
      </c>
      <c r="K1127" s="5">
        <v>2598.2589562601802</v>
      </c>
      <c r="L1127" s="5">
        <v>2992.55</v>
      </c>
      <c r="M1127" s="55" t="s">
        <v>4288</v>
      </c>
      <c r="N1127" s="61" t="s">
        <v>4332</v>
      </c>
    </row>
    <row r="1128" spans="1:14" ht="18.75" customHeight="1" x14ac:dyDescent="0.25">
      <c r="A1128" s="4" t="str">
        <f t="shared" si="17"/>
        <v>302808K02J</v>
      </c>
      <c r="B1128" s="4">
        <v>3028</v>
      </c>
      <c r="C1128" s="4" t="s">
        <v>2178</v>
      </c>
      <c r="D1128" s="4" t="s">
        <v>2179</v>
      </c>
      <c r="E1128" s="5">
        <v>18127.080000000002</v>
      </c>
      <c r="F1128" s="5">
        <v>14398158.373199999</v>
      </c>
      <c r="G1128" s="5">
        <v>17009719.757447299</v>
      </c>
      <c r="H1128" s="6">
        <v>-0.15353347506527101</v>
      </c>
      <c r="I1128" s="5">
        <v>-2611561.3842472802</v>
      </c>
      <c r="J1128" s="5">
        <v>794.29</v>
      </c>
      <c r="K1128" s="5">
        <v>938.35961210781204</v>
      </c>
      <c r="L1128" s="5">
        <v>794.29</v>
      </c>
      <c r="M1128" s="55" t="s">
        <v>4291</v>
      </c>
      <c r="N1128" s="60" t="s">
        <v>4286</v>
      </c>
    </row>
    <row r="1129" spans="1:14" ht="18.75" customHeight="1" x14ac:dyDescent="0.25">
      <c r="A1129" s="4" t="str">
        <f t="shared" si="17"/>
        <v>302908K031</v>
      </c>
      <c r="B1129" s="4">
        <v>3029</v>
      </c>
      <c r="C1129" s="4" t="s">
        <v>2180</v>
      </c>
      <c r="D1129" s="4" t="s">
        <v>2181</v>
      </c>
      <c r="E1129" s="5">
        <v>807.72</v>
      </c>
      <c r="F1129" s="5">
        <v>1629875.1884000001</v>
      </c>
      <c r="G1129" s="5">
        <v>1985657.80551469</v>
      </c>
      <c r="H1129" s="6">
        <v>-0.17917619850036001</v>
      </c>
      <c r="I1129" s="5">
        <v>-355782.61711469002</v>
      </c>
      <c r="J1129" s="5">
        <v>2017.87152528104</v>
      </c>
      <c r="K1129" s="5">
        <v>2458.3491872365298</v>
      </c>
      <c r="L1129" s="5">
        <v>1965.12</v>
      </c>
      <c r="M1129" s="55" t="s">
        <v>4291</v>
      </c>
      <c r="N1129" s="60" t="s">
        <v>4292</v>
      </c>
    </row>
    <row r="1130" spans="1:14" ht="18.75" customHeight="1" x14ac:dyDescent="0.25">
      <c r="A1130" s="4" t="str">
        <f t="shared" si="17"/>
        <v>303308K041</v>
      </c>
      <c r="B1130" s="4">
        <v>3033</v>
      </c>
      <c r="C1130" s="4" t="s">
        <v>2182</v>
      </c>
      <c r="D1130" s="4" t="s">
        <v>2183</v>
      </c>
      <c r="E1130" s="5">
        <v>885.88</v>
      </c>
      <c r="F1130" s="5">
        <v>3244111.7864999999</v>
      </c>
      <c r="G1130" s="5">
        <v>3643543.2617405001</v>
      </c>
      <c r="H1130" s="6">
        <v>-0.10962720806276199</v>
      </c>
      <c r="I1130" s="5">
        <v>-399431.47524050297</v>
      </c>
      <c r="J1130" s="5">
        <v>3662.0217032781002</v>
      </c>
      <c r="K1130" s="5">
        <v>4112.9083642711203</v>
      </c>
      <c r="L1130" s="5">
        <v>3559.62</v>
      </c>
      <c r="M1130" s="55" t="s">
        <v>4291</v>
      </c>
      <c r="N1130" s="61" t="s">
        <v>4332</v>
      </c>
    </row>
    <row r="1131" spans="1:14" ht="18.75" customHeight="1" x14ac:dyDescent="0.25">
      <c r="A1131" s="4" t="str">
        <f t="shared" si="17"/>
        <v>303408K042</v>
      </c>
      <c r="B1131" s="4">
        <v>3034</v>
      </c>
      <c r="C1131" s="4" t="s">
        <v>2184</v>
      </c>
      <c r="D1131" s="4" t="s">
        <v>2185</v>
      </c>
      <c r="E1131" s="5">
        <v>390.36</v>
      </c>
      <c r="F1131" s="5">
        <v>2776466.2593</v>
      </c>
      <c r="G1131" s="5">
        <v>2617873.6412422298</v>
      </c>
      <c r="H1131" s="6">
        <v>6.0580700137425697E-2</v>
      </c>
      <c r="I1131" s="5">
        <v>158592.618057766</v>
      </c>
      <c r="J1131" s="5">
        <v>7112.5787972640601</v>
      </c>
      <c r="K1131" s="5">
        <v>6706.30607962454</v>
      </c>
      <c r="L1131" s="5">
        <v>6983.75</v>
      </c>
      <c r="M1131" s="55" t="s">
        <v>4285</v>
      </c>
      <c r="N1131" s="60" t="s">
        <v>4286</v>
      </c>
    </row>
    <row r="1132" spans="1:14" ht="18.75" customHeight="1" x14ac:dyDescent="0.25">
      <c r="A1132" s="4" t="str">
        <f t="shared" si="17"/>
        <v>303708M041</v>
      </c>
      <c r="B1132" s="4">
        <v>3037</v>
      </c>
      <c r="C1132" s="4" t="s">
        <v>2186</v>
      </c>
      <c r="D1132" s="4" t="s">
        <v>2187</v>
      </c>
      <c r="E1132" s="5">
        <v>4224.24</v>
      </c>
      <c r="F1132" s="5">
        <v>10644760.071</v>
      </c>
      <c r="G1132" s="5">
        <v>10588240.383581201</v>
      </c>
      <c r="H1132" s="6">
        <v>5.3379679126375201E-3</v>
      </c>
      <c r="I1132" s="5">
        <v>56519.687418848298</v>
      </c>
      <c r="J1132" s="5">
        <v>2519.9231272370898</v>
      </c>
      <c r="K1132" s="5">
        <v>2506.5432796387399</v>
      </c>
      <c r="L1132" s="5">
        <v>2466.23</v>
      </c>
      <c r="M1132" s="55" t="s">
        <v>4291</v>
      </c>
      <c r="N1132" s="60" t="s">
        <v>4286</v>
      </c>
    </row>
    <row r="1133" spans="1:14" ht="18.75" customHeight="1" x14ac:dyDescent="0.25">
      <c r="A1133" s="4" t="str">
        <f t="shared" si="17"/>
        <v>303808M042</v>
      </c>
      <c r="B1133" s="4">
        <v>3038</v>
      </c>
      <c r="C1133" s="4" t="s">
        <v>2188</v>
      </c>
      <c r="D1133" s="4" t="s">
        <v>2189</v>
      </c>
      <c r="E1133" s="5">
        <v>4234.47</v>
      </c>
      <c r="F1133" s="5">
        <v>16725407.944399999</v>
      </c>
      <c r="G1133" s="5">
        <v>15244722.9422844</v>
      </c>
      <c r="H1133" s="6">
        <v>9.7127708238538196E-2</v>
      </c>
      <c r="I1133" s="5">
        <v>1480685.00211555</v>
      </c>
      <c r="J1133" s="5">
        <v>3949.8232233077601</v>
      </c>
      <c r="K1133" s="5">
        <v>3600.1490014770302</v>
      </c>
      <c r="L1133" s="5">
        <v>3882.22</v>
      </c>
      <c r="M1133" s="55" t="s">
        <v>4291</v>
      </c>
      <c r="N1133" s="60" t="s">
        <v>4286</v>
      </c>
    </row>
    <row r="1134" spans="1:14" ht="18.75" customHeight="1" x14ac:dyDescent="0.25">
      <c r="A1134" s="4" t="str">
        <f t="shared" si="17"/>
        <v>303908M043</v>
      </c>
      <c r="B1134" s="4">
        <v>3039</v>
      </c>
      <c r="C1134" s="4" t="s">
        <v>2190</v>
      </c>
      <c r="D1134" s="4" t="s">
        <v>2191</v>
      </c>
      <c r="E1134" s="5">
        <v>4247.67</v>
      </c>
      <c r="F1134" s="5">
        <v>20342120.808499999</v>
      </c>
      <c r="G1134" s="5">
        <v>20033705.012406599</v>
      </c>
      <c r="H1134" s="6">
        <v>1.53948456315174E-2</v>
      </c>
      <c r="I1134" s="5">
        <v>308415.79609335598</v>
      </c>
      <c r="J1134" s="5">
        <v>4789.0068692954001</v>
      </c>
      <c r="K1134" s="5">
        <v>4716.3986402914197</v>
      </c>
      <c r="L1134" s="5">
        <v>4708.57</v>
      </c>
      <c r="M1134" s="55" t="s">
        <v>4291</v>
      </c>
      <c r="N1134" s="60" t="s">
        <v>4286</v>
      </c>
    </row>
    <row r="1135" spans="1:14" ht="18.75" customHeight="1" x14ac:dyDescent="0.25">
      <c r="A1135" s="4" t="str">
        <f t="shared" si="17"/>
        <v>304008M044</v>
      </c>
      <c r="B1135" s="4">
        <v>3040</v>
      </c>
      <c r="C1135" s="4" t="s">
        <v>2192</v>
      </c>
      <c r="D1135" s="4" t="s">
        <v>2193</v>
      </c>
      <c r="E1135" s="5">
        <v>694.46</v>
      </c>
      <c r="F1135" s="5">
        <v>5503809.4733999996</v>
      </c>
      <c r="G1135" s="5">
        <v>5235913.8626770005</v>
      </c>
      <c r="H1135" s="6">
        <v>5.1165014885487199E-2</v>
      </c>
      <c r="I1135" s="5">
        <v>267895.61072299699</v>
      </c>
      <c r="J1135" s="5">
        <v>7925.3081147942303</v>
      </c>
      <c r="K1135" s="5">
        <v>7539.5470764003703</v>
      </c>
      <c r="L1135" s="5">
        <v>7717.79</v>
      </c>
      <c r="M1135" s="55" t="s">
        <v>4285</v>
      </c>
      <c r="N1135" s="60" t="s">
        <v>4287</v>
      </c>
    </row>
    <row r="1136" spans="1:14" ht="18.75" customHeight="1" x14ac:dyDescent="0.25">
      <c r="A1136" s="4" t="str">
        <f t="shared" si="17"/>
        <v>304108M04T</v>
      </c>
      <c r="B1136" s="4">
        <v>3041</v>
      </c>
      <c r="C1136" s="4" t="s">
        <v>2194</v>
      </c>
      <c r="D1136" s="4" t="s">
        <v>2195</v>
      </c>
      <c r="E1136" s="5">
        <v>4620.3599999999997</v>
      </c>
      <c r="F1136" s="5">
        <v>2729847.2988</v>
      </c>
      <c r="G1136" s="5">
        <v>3088609.4447441702</v>
      </c>
      <c r="H1136" s="6">
        <v>-0.116156526865081</v>
      </c>
      <c r="I1136" s="5">
        <v>-358762.14594416798</v>
      </c>
      <c r="J1136" s="5">
        <v>590.83000000000004</v>
      </c>
      <c r="K1136" s="5">
        <v>668.47809364295597</v>
      </c>
      <c r="L1136" s="5">
        <v>590.83000000000004</v>
      </c>
      <c r="M1136" s="55" t="s">
        <v>4291</v>
      </c>
      <c r="N1136" s="60" t="s">
        <v>4286</v>
      </c>
    </row>
    <row r="1137" spans="1:14" ht="18.75" customHeight="1" x14ac:dyDescent="0.25">
      <c r="A1137" s="4" t="str">
        <f t="shared" si="17"/>
        <v>304208M051</v>
      </c>
      <c r="B1137" s="4">
        <v>3042</v>
      </c>
      <c r="C1137" s="4" t="s">
        <v>2196</v>
      </c>
      <c r="D1137" s="4" t="s">
        <v>2197</v>
      </c>
      <c r="E1137" s="5">
        <v>641.65</v>
      </c>
      <c r="F1137" s="5">
        <v>1961001.2408</v>
      </c>
      <c r="G1137" s="5">
        <v>1919129.25748641</v>
      </c>
      <c r="H1137" s="6">
        <v>2.1818219460854899E-2</v>
      </c>
      <c r="I1137" s="5">
        <v>41871.983313586301</v>
      </c>
      <c r="J1137" s="5">
        <v>3056.1852112522402</v>
      </c>
      <c r="K1137" s="5">
        <v>2990.9284773418699</v>
      </c>
      <c r="L1137" s="5">
        <v>2980.09</v>
      </c>
      <c r="M1137" s="55" t="s">
        <v>4291</v>
      </c>
      <c r="N1137" s="60" t="s">
        <v>4286</v>
      </c>
    </row>
    <row r="1138" spans="1:14" ht="18.75" customHeight="1" x14ac:dyDescent="0.25">
      <c r="A1138" s="4" t="str">
        <f t="shared" si="17"/>
        <v>304308M052</v>
      </c>
      <c r="B1138" s="4">
        <v>3043</v>
      </c>
      <c r="C1138" s="4" t="s">
        <v>2198</v>
      </c>
      <c r="D1138" s="4" t="s">
        <v>2199</v>
      </c>
      <c r="E1138" s="5">
        <v>425.15</v>
      </c>
      <c r="F1138" s="5">
        <v>1807699.5688</v>
      </c>
      <c r="G1138" s="5">
        <v>1474825.0300193799</v>
      </c>
      <c r="H1138" s="6">
        <v>0.22570442730839699</v>
      </c>
      <c r="I1138" s="5">
        <v>332874.53878061502</v>
      </c>
      <c r="J1138" s="5">
        <v>4251.91007597319</v>
      </c>
      <c r="K1138" s="5">
        <v>3468.9522051496801</v>
      </c>
      <c r="L1138" s="5">
        <v>4223.6000000000004</v>
      </c>
      <c r="M1138" s="55" t="s">
        <v>4285</v>
      </c>
      <c r="N1138" s="60" t="s">
        <v>4286</v>
      </c>
    </row>
    <row r="1139" spans="1:14" ht="18.75" customHeight="1" x14ac:dyDescent="0.25">
      <c r="A1139" s="4" t="str">
        <f t="shared" si="17"/>
        <v>304408M053</v>
      </c>
      <c r="B1139" s="4">
        <v>3044</v>
      </c>
      <c r="C1139" s="4" t="s">
        <v>2200</v>
      </c>
      <c r="D1139" s="4" t="s">
        <v>2201</v>
      </c>
      <c r="E1139" s="5">
        <v>616.73</v>
      </c>
      <c r="F1139" s="5">
        <v>3503297.5948000001</v>
      </c>
      <c r="G1139" s="5">
        <v>3034581.8315785602</v>
      </c>
      <c r="H1139" s="6">
        <v>0.15445810633408499</v>
      </c>
      <c r="I1139" s="5">
        <v>468715.76322144398</v>
      </c>
      <c r="J1139" s="5">
        <v>5680.4397301898698</v>
      </c>
      <c r="K1139" s="5">
        <v>4920.4381683695501</v>
      </c>
      <c r="L1139" s="5">
        <v>5600.76</v>
      </c>
      <c r="M1139" s="55" t="s">
        <v>4285</v>
      </c>
      <c r="N1139" s="60" t="s">
        <v>4290</v>
      </c>
    </row>
    <row r="1140" spans="1:14" ht="18.75" customHeight="1" x14ac:dyDescent="0.25">
      <c r="A1140" s="4" t="str">
        <f t="shared" si="17"/>
        <v>304608M061</v>
      </c>
      <c r="B1140" s="4">
        <v>3046</v>
      </c>
      <c r="C1140" s="4" t="s">
        <v>2202</v>
      </c>
      <c r="D1140" s="4" t="s">
        <v>2203</v>
      </c>
      <c r="E1140" s="5">
        <v>814.68</v>
      </c>
      <c r="F1140" s="5">
        <v>1303080.5575999999</v>
      </c>
      <c r="G1140" s="5">
        <v>1517983.6942640799</v>
      </c>
      <c r="H1140" s="6">
        <v>-0.141571439453616</v>
      </c>
      <c r="I1140" s="5">
        <v>-214903.13666408299</v>
      </c>
      <c r="J1140" s="5">
        <v>1599.49987430648</v>
      </c>
      <c r="K1140" s="5">
        <v>1863.2882779300901</v>
      </c>
      <c r="L1140" s="5">
        <v>1562.62</v>
      </c>
      <c r="M1140" s="55" t="s">
        <v>4291</v>
      </c>
      <c r="N1140" s="60" t="s">
        <v>4286</v>
      </c>
    </row>
    <row r="1141" spans="1:14" ht="18.75" customHeight="1" x14ac:dyDescent="0.25">
      <c r="A1141" s="4" t="str">
        <f t="shared" si="17"/>
        <v>305008M071</v>
      </c>
      <c r="B1141" s="4">
        <v>3050</v>
      </c>
      <c r="C1141" s="4" t="s">
        <v>2204</v>
      </c>
      <c r="D1141" s="4" t="s">
        <v>2205</v>
      </c>
      <c r="E1141" s="5">
        <v>2514.1</v>
      </c>
      <c r="F1141" s="5">
        <v>3647863.5402000002</v>
      </c>
      <c r="G1141" s="5">
        <v>3981933.8473690902</v>
      </c>
      <c r="H1141" s="6">
        <v>-8.3896498529178201E-2</v>
      </c>
      <c r="I1141" s="5">
        <v>-334070.30716908502</v>
      </c>
      <c r="J1141" s="5">
        <v>1450.9619904538399</v>
      </c>
      <c r="K1141" s="5">
        <v>1583.84067752639</v>
      </c>
      <c r="L1141" s="5">
        <v>1405.47</v>
      </c>
      <c r="M1141" s="55" t="s">
        <v>4291</v>
      </c>
      <c r="N1141" s="60" t="s">
        <v>4286</v>
      </c>
    </row>
    <row r="1142" spans="1:14" ht="18.75" customHeight="1" x14ac:dyDescent="0.25">
      <c r="A1142" s="4" t="str">
        <f t="shared" si="17"/>
        <v>305108M072</v>
      </c>
      <c r="B1142" s="4">
        <v>3051</v>
      </c>
      <c r="C1142" s="4" t="s">
        <v>2206</v>
      </c>
      <c r="D1142" s="4" t="s">
        <v>2207</v>
      </c>
      <c r="E1142" s="5">
        <v>1641.87</v>
      </c>
      <c r="F1142" s="5">
        <v>4628609.3837000001</v>
      </c>
      <c r="G1142" s="5">
        <v>4418064.1309076604</v>
      </c>
      <c r="H1142" s="6">
        <v>4.7655544725893499E-2</v>
      </c>
      <c r="I1142" s="5">
        <v>210545.25279233599</v>
      </c>
      <c r="J1142" s="5">
        <v>2819.1083238624301</v>
      </c>
      <c r="K1142" s="5">
        <v>2690.8732913736599</v>
      </c>
      <c r="L1142" s="5">
        <v>2746.63</v>
      </c>
      <c r="M1142" s="55" t="s">
        <v>4291</v>
      </c>
      <c r="N1142" s="60" t="s">
        <v>4290</v>
      </c>
    </row>
    <row r="1143" spans="1:14" ht="18.75" customHeight="1" x14ac:dyDescent="0.25">
      <c r="A1143" s="4" t="str">
        <f t="shared" si="17"/>
        <v>305208M073</v>
      </c>
      <c r="B1143" s="4">
        <v>3052</v>
      </c>
      <c r="C1143" s="4" t="s">
        <v>2208</v>
      </c>
      <c r="D1143" s="4" t="s">
        <v>2209</v>
      </c>
      <c r="E1143" s="5">
        <v>2890.39</v>
      </c>
      <c r="F1143" s="5">
        <v>11804239.081599999</v>
      </c>
      <c r="G1143" s="5">
        <v>11731112.488863399</v>
      </c>
      <c r="H1143" s="6">
        <v>6.2335599292926399E-3</v>
      </c>
      <c r="I1143" s="5">
        <v>73126.592736603707</v>
      </c>
      <c r="J1143" s="5">
        <v>4083.9606702209699</v>
      </c>
      <c r="K1143" s="5">
        <v>4058.6607651089998</v>
      </c>
      <c r="L1143" s="5">
        <v>3987.1</v>
      </c>
      <c r="M1143" s="55" t="s">
        <v>4291</v>
      </c>
      <c r="N1143" s="60" t="s">
        <v>4286</v>
      </c>
    </row>
    <row r="1144" spans="1:14" ht="18.75" customHeight="1" x14ac:dyDescent="0.25">
      <c r="A1144" s="4" t="str">
        <f t="shared" si="17"/>
        <v>305408M081</v>
      </c>
      <c r="B1144" s="4">
        <v>3054</v>
      </c>
      <c r="C1144" s="4" t="s">
        <v>2210</v>
      </c>
      <c r="D1144" s="4" t="s">
        <v>2211</v>
      </c>
      <c r="E1144" s="5">
        <v>357.15</v>
      </c>
      <c r="F1144" s="5">
        <v>727696.86699999997</v>
      </c>
      <c r="G1144" s="5">
        <v>782852.55387418403</v>
      </c>
      <c r="H1144" s="6">
        <v>-7.0454757541799098E-2</v>
      </c>
      <c r="I1144" s="5">
        <v>-55155.686874183797</v>
      </c>
      <c r="J1144" s="5">
        <v>2037.51047739045</v>
      </c>
      <c r="K1144" s="5">
        <v>2191.9433119814798</v>
      </c>
      <c r="L1144" s="5">
        <v>1951.16</v>
      </c>
      <c r="M1144" s="55" t="s">
        <v>4285</v>
      </c>
      <c r="N1144" s="60" t="s">
        <v>4290</v>
      </c>
    </row>
    <row r="1145" spans="1:14" ht="18.75" customHeight="1" x14ac:dyDescent="0.25">
      <c r="A1145" s="4" t="str">
        <f t="shared" si="17"/>
        <v>305508M082</v>
      </c>
      <c r="B1145" s="4">
        <v>3055</v>
      </c>
      <c r="C1145" s="4" t="s">
        <v>2212</v>
      </c>
      <c r="D1145" s="4" t="s">
        <v>2213</v>
      </c>
      <c r="E1145" s="5">
        <v>180.12</v>
      </c>
      <c r="F1145" s="5">
        <v>740574.14919999999</v>
      </c>
      <c r="G1145" s="5">
        <v>625600.62480577698</v>
      </c>
      <c r="H1145" s="6">
        <v>0.18378102552234099</v>
      </c>
      <c r="I1145" s="5">
        <v>114973.524394223</v>
      </c>
      <c r="J1145" s="5">
        <v>4111.5597890295403</v>
      </c>
      <c r="K1145" s="5">
        <v>3473.2435310114201</v>
      </c>
      <c r="L1145" s="5">
        <v>3936.01</v>
      </c>
      <c r="M1145" s="55" t="s">
        <v>4289</v>
      </c>
      <c r="N1145" s="62" t="s">
        <v>4334</v>
      </c>
    </row>
    <row r="1146" spans="1:14" ht="18.75" customHeight="1" x14ac:dyDescent="0.25">
      <c r="A1146" s="4" t="str">
        <f t="shared" si="17"/>
        <v>305808M091</v>
      </c>
      <c r="B1146" s="4">
        <v>3058</v>
      </c>
      <c r="C1146" s="4" t="s">
        <v>2214</v>
      </c>
      <c r="D1146" s="4" t="s">
        <v>2215</v>
      </c>
      <c r="E1146" s="5">
        <v>3126.39</v>
      </c>
      <c r="F1146" s="5">
        <v>5478562.0236</v>
      </c>
      <c r="G1146" s="5">
        <v>5529425.57169462</v>
      </c>
      <c r="H1146" s="6">
        <v>-9.1987038138260403E-3</v>
      </c>
      <c r="I1146" s="5">
        <v>-50863.548094614402</v>
      </c>
      <c r="J1146" s="5">
        <v>1752.36039764713</v>
      </c>
      <c r="K1146" s="5">
        <v>1768.6294965422101</v>
      </c>
      <c r="L1146" s="5">
        <v>1733.48</v>
      </c>
      <c r="M1146" s="55" t="s">
        <v>4291</v>
      </c>
      <c r="N1146" s="60" t="s">
        <v>4286</v>
      </c>
    </row>
    <row r="1147" spans="1:14" ht="18.75" customHeight="1" x14ac:dyDescent="0.25">
      <c r="A1147" s="4" t="str">
        <f t="shared" si="17"/>
        <v>305908M092</v>
      </c>
      <c r="B1147" s="4">
        <v>3059</v>
      </c>
      <c r="C1147" s="4" t="s">
        <v>2216</v>
      </c>
      <c r="D1147" s="4" t="s">
        <v>2217</v>
      </c>
      <c r="E1147" s="5">
        <v>1510.84</v>
      </c>
      <c r="F1147" s="5">
        <v>4863682.1352000004</v>
      </c>
      <c r="G1147" s="5">
        <v>4529171.7065594904</v>
      </c>
      <c r="H1147" s="6">
        <v>7.3856866180641106E-2</v>
      </c>
      <c r="I1147" s="5">
        <v>334510.42864051001</v>
      </c>
      <c r="J1147" s="5">
        <v>3219.1907383971802</v>
      </c>
      <c r="K1147" s="5">
        <v>2997.7838199673602</v>
      </c>
      <c r="L1147" s="5">
        <v>3189.28</v>
      </c>
      <c r="M1147" s="55" t="s">
        <v>4291</v>
      </c>
      <c r="N1147" s="60" t="s">
        <v>4286</v>
      </c>
    </row>
    <row r="1148" spans="1:14" ht="18.75" customHeight="1" x14ac:dyDescent="0.25">
      <c r="A1148" s="4" t="str">
        <f t="shared" si="17"/>
        <v>306008M093</v>
      </c>
      <c r="B1148" s="4">
        <v>3060</v>
      </c>
      <c r="C1148" s="4" t="s">
        <v>2218</v>
      </c>
      <c r="D1148" s="4" t="s">
        <v>2219</v>
      </c>
      <c r="E1148" s="5">
        <v>1221.5</v>
      </c>
      <c r="F1148" s="5">
        <v>5661825.1738999998</v>
      </c>
      <c r="G1148" s="5">
        <v>5420988.1281960905</v>
      </c>
      <c r="H1148" s="6">
        <v>4.44267797694025E-2</v>
      </c>
      <c r="I1148" s="5">
        <v>240837.045703913</v>
      </c>
      <c r="J1148" s="5">
        <v>4635.1413621776501</v>
      </c>
      <c r="K1148" s="5">
        <v>4437.9763636480502</v>
      </c>
      <c r="L1148" s="5">
        <v>4602.38</v>
      </c>
      <c r="M1148" s="55" t="s">
        <v>4291</v>
      </c>
      <c r="N1148" s="60" t="s">
        <v>4292</v>
      </c>
    </row>
    <row r="1149" spans="1:14" ht="18.75" customHeight="1" x14ac:dyDescent="0.25">
      <c r="A1149" s="4" t="str">
        <f t="shared" si="17"/>
        <v>306208M09T</v>
      </c>
      <c r="B1149" s="4">
        <v>3062</v>
      </c>
      <c r="C1149" s="4" t="s">
        <v>2220</v>
      </c>
      <c r="D1149" s="4" t="s">
        <v>2221</v>
      </c>
      <c r="E1149" s="5">
        <v>893.04</v>
      </c>
      <c r="F1149" s="5">
        <v>706278.54480000003</v>
      </c>
      <c r="G1149" s="5">
        <v>607581.89030764601</v>
      </c>
      <c r="H1149" s="6">
        <v>0.16244173183367899</v>
      </c>
      <c r="I1149" s="5">
        <v>98696.654492354603</v>
      </c>
      <c r="J1149" s="5">
        <v>790.87</v>
      </c>
      <c r="K1149" s="5">
        <v>680.352380976939</v>
      </c>
      <c r="L1149" s="5">
        <v>790.87</v>
      </c>
      <c r="M1149" s="55" t="s">
        <v>4291</v>
      </c>
      <c r="N1149" s="60" t="s">
        <v>4287</v>
      </c>
    </row>
    <row r="1150" spans="1:14" ht="18.75" customHeight="1" x14ac:dyDescent="0.25">
      <c r="A1150" s="4" t="str">
        <f t="shared" si="17"/>
        <v>306308M101</v>
      </c>
      <c r="B1150" s="4">
        <v>3063</v>
      </c>
      <c r="C1150" s="4" t="s">
        <v>2222</v>
      </c>
      <c r="D1150" s="4" t="s">
        <v>2223</v>
      </c>
      <c r="E1150" s="5">
        <v>9098.42</v>
      </c>
      <c r="F1150" s="5">
        <v>13707551.447000001</v>
      </c>
      <c r="G1150" s="5">
        <v>13154812.709608501</v>
      </c>
      <c r="H1150" s="6">
        <v>4.2017986085635603E-2</v>
      </c>
      <c r="I1150" s="5">
        <v>552738.73739147198</v>
      </c>
      <c r="J1150" s="5">
        <v>1506.5859178846399</v>
      </c>
      <c r="K1150" s="5">
        <v>1445.83484930444</v>
      </c>
      <c r="L1150" s="5">
        <v>1471.75</v>
      </c>
      <c r="M1150" s="55" t="s">
        <v>4285</v>
      </c>
      <c r="N1150" s="60" t="s">
        <v>4286</v>
      </c>
    </row>
    <row r="1151" spans="1:14" ht="18.75" customHeight="1" x14ac:dyDescent="0.25">
      <c r="A1151" s="4" t="str">
        <f t="shared" si="17"/>
        <v>306408M102</v>
      </c>
      <c r="B1151" s="4">
        <v>3064</v>
      </c>
      <c r="C1151" s="4" t="s">
        <v>2224</v>
      </c>
      <c r="D1151" s="4" t="s">
        <v>2225</v>
      </c>
      <c r="E1151" s="5">
        <v>7232.64</v>
      </c>
      <c r="F1151" s="5">
        <v>24534805.774599999</v>
      </c>
      <c r="G1151" s="5">
        <v>20823144.194950901</v>
      </c>
      <c r="H1151" s="6">
        <v>0.17824693259095101</v>
      </c>
      <c r="I1151" s="5">
        <v>3711661.57964906</v>
      </c>
      <c r="J1151" s="5">
        <v>3392.23378663946</v>
      </c>
      <c r="K1151" s="5">
        <v>2879.0516595532099</v>
      </c>
      <c r="L1151" s="5">
        <v>3347.36</v>
      </c>
      <c r="M1151" s="55" t="s">
        <v>4291</v>
      </c>
      <c r="N1151" s="60" t="s">
        <v>4292</v>
      </c>
    </row>
    <row r="1152" spans="1:14" ht="18.75" customHeight="1" x14ac:dyDescent="0.25">
      <c r="A1152" s="4" t="str">
        <f t="shared" si="17"/>
        <v>306508M103</v>
      </c>
      <c r="B1152" s="4">
        <v>3065</v>
      </c>
      <c r="C1152" s="4" t="s">
        <v>2226</v>
      </c>
      <c r="D1152" s="4" t="s">
        <v>2227</v>
      </c>
      <c r="E1152" s="5">
        <v>9294.75</v>
      </c>
      <c r="F1152" s="5">
        <v>45881558.612999998</v>
      </c>
      <c r="G1152" s="5">
        <v>39728446.160543703</v>
      </c>
      <c r="H1152" s="6">
        <v>0.15487926277286099</v>
      </c>
      <c r="I1152" s="5">
        <v>6153112.4524563001</v>
      </c>
      <c r="J1152" s="5">
        <v>4936.28754006294</v>
      </c>
      <c r="K1152" s="5">
        <v>4274.2888362294498</v>
      </c>
      <c r="L1152" s="5">
        <v>4893.32</v>
      </c>
      <c r="M1152" s="55" t="s">
        <v>4291</v>
      </c>
      <c r="N1152" s="60" t="s">
        <v>4286</v>
      </c>
    </row>
    <row r="1153" spans="1:14" ht="18.75" customHeight="1" x14ac:dyDescent="0.25">
      <c r="A1153" s="4" t="str">
        <f t="shared" si="17"/>
        <v>306608M104</v>
      </c>
      <c r="B1153" s="4">
        <v>3066</v>
      </c>
      <c r="C1153" s="4" t="s">
        <v>2228</v>
      </c>
      <c r="D1153" s="4" t="s">
        <v>2229</v>
      </c>
      <c r="E1153" s="5">
        <v>875.87</v>
      </c>
      <c r="F1153" s="5">
        <v>6693776.5482000001</v>
      </c>
      <c r="G1153" s="5">
        <v>6761151.5833912697</v>
      </c>
      <c r="H1153" s="6">
        <v>-9.9650236147313907E-3</v>
      </c>
      <c r="I1153" s="5">
        <v>-67375.0351912724</v>
      </c>
      <c r="J1153" s="5">
        <v>7642.4315802573501</v>
      </c>
      <c r="K1153" s="5">
        <v>7719.3551364829</v>
      </c>
      <c r="L1153" s="5">
        <v>7567.58</v>
      </c>
      <c r="M1153" s="55" t="s">
        <v>4291</v>
      </c>
      <c r="N1153" s="60" t="s">
        <v>4286</v>
      </c>
    </row>
    <row r="1154" spans="1:14" ht="18.75" customHeight="1" x14ac:dyDescent="0.25">
      <c r="A1154" s="4" t="str">
        <f t="shared" si="17"/>
        <v>306708M10T</v>
      </c>
      <c r="B1154" s="4">
        <v>3067</v>
      </c>
      <c r="C1154" s="4" t="s">
        <v>2230</v>
      </c>
      <c r="D1154" s="4" t="s">
        <v>2231</v>
      </c>
      <c r="E1154" s="5">
        <v>5556.57</v>
      </c>
      <c r="F1154" s="5">
        <v>3666058.1889</v>
      </c>
      <c r="G1154" s="5">
        <v>3886899.9808258</v>
      </c>
      <c r="H1154" s="6">
        <v>-5.6816947442748601E-2</v>
      </c>
      <c r="I1154" s="5">
        <v>-220841.7919258</v>
      </c>
      <c r="J1154" s="5">
        <v>659.77</v>
      </c>
      <c r="K1154" s="5">
        <v>699.514265243811</v>
      </c>
      <c r="L1154" s="5">
        <v>659.77</v>
      </c>
      <c r="M1154" s="55" t="s">
        <v>4291</v>
      </c>
      <c r="N1154" s="60" t="s">
        <v>4286</v>
      </c>
    </row>
    <row r="1155" spans="1:14" ht="18.75" customHeight="1" x14ac:dyDescent="0.25">
      <c r="A1155" s="4" t="str">
        <f t="shared" si="17"/>
        <v>306808M141</v>
      </c>
      <c r="B1155" s="4">
        <v>3068</v>
      </c>
      <c r="C1155" s="4" t="s">
        <v>2232</v>
      </c>
      <c r="D1155" s="4" t="s">
        <v>2233</v>
      </c>
      <c r="E1155" s="5">
        <v>12103.79</v>
      </c>
      <c r="F1155" s="5">
        <v>19229177.807</v>
      </c>
      <c r="G1155" s="5">
        <v>20418446.845251702</v>
      </c>
      <c r="H1155" s="6">
        <v>-5.8244833569613297E-2</v>
      </c>
      <c r="I1155" s="5">
        <v>-1189269.0382516801</v>
      </c>
      <c r="J1155" s="5">
        <v>1588.69063384279</v>
      </c>
      <c r="K1155" s="5">
        <v>1686.9465551907001</v>
      </c>
      <c r="L1155" s="5">
        <v>1548.19</v>
      </c>
      <c r="M1155" s="55" t="s">
        <v>4291</v>
      </c>
      <c r="N1155" s="60" t="s">
        <v>4287</v>
      </c>
    </row>
    <row r="1156" spans="1:14" ht="18.75" customHeight="1" x14ac:dyDescent="0.25">
      <c r="A1156" s="4" t="str">
        <f t="shared" si="17"/>
        <v>306908M142</v>
      </c>
      <c r="B1156" s="4">
        <v>3069</v>
      </c>
      <c r="C1156" s="4" t="s">
        <v>2234</v>
      </c>
      <c r="D1156" s="4" t="s">
        <v>2235</v>
      </c>
      <c r="E1156" s="5">
        <v>8983.1</v>
      </c>
      <c r="F1156" s="5">
        <v>33644782.772799999</v>
      </c>
      <c r="G1156" s="5">
        <v>29873234.0554469</v>
      </c>
      <c r="H1156" s="6">
        <v>0.126251771413595</v>
      </c>
      <c r="I1156" s="5">
        <v>3771548.7173531102</v>
      </c>
      <c r="J1156" s="5">
        <v>3745.3421171755799</v>
      </c>
      <c r="K1156" s="5">
        <v>3325.4927647968798</v>
      </c>
      <c r="L1156" s="5">
        <v>3682.38</v>
      </c>
      <c r="M1156" s="55" t="s">
        <v>4291</v>
      </c>
      <c r="N1156" s="60" t="s">
        <v>4286</v>
      </c>
    </row>
    <row r="1157" spans="1:14" ht="18.75" customHeight="1" x14ac:dyDescent="0.25">
      <c r="A1157" s="4" t="str">
        <f t="shared" si="17"/>
        <v>307008M143</v>
      </c>
      <c r="B1157" s="4">
        <v>3070</v>
      </c>
      <c r="C1157" s="4" t="s">
        <v>2236</v>
      </c>
      <c r="D1157" s="4" t="s">
        <v>2237</v>
      </c>
      <c r="E1157" s="5">
        <v>4753.9799999999996</v>
      </c>
      <c r="F1157" s="5">
        <v>27871734.627</v>
      </c>
      <c r="G1157" s="5">
        <v>26685858.852735899</v>
      </c>
      <c r="H1157" s="6">
        <v>4.4438358937901802E-2</v>
      </c>
      <c r="I1157" s="5">
        <v>1185875.77426406</v>
      </c>
      <c r="J1157" s="5">
        <v>5862.8211786755501</v>
      </c>
      <c r="K1157" s="5">
        <v>5613.3721329782502</v>
      </c>
      <c r="L1157" s="5">
        <v>5761.02</v>
      </c>
      <c r="M1157" s="55" t="s">
        <v>4291</v>
      </c>
      <c r="N1157" s="60" t="s">
        <v>4290</v>
      </c>
    </row>
    <row r="1158" spans="1:14" ht="18.75" customHeight="1" x14ac:dyDescent="0.25">
      <c r="A1158" s="4" t="str">
        <f t="shared" si="17"/>
        <v>307108M144</v>
      </c>
      <c r="B1158" s="4">
        <v>3071</v>
      </c>
      <c r="C1158" s="4" t="s">
        <v>2238</v>
      </c>
      <c r="D1158" s="4" t="s">
        <v>2239</v>
      </c>
      <c r="E1158" s="5">
        <v>720.14</v>
      </c>
      <c r="F1158" s="5">
        <v>7398911.3633000003</v>
      </c>
      <c r="G1158" s="5">
        <v>8453248.2822051309</v>
      </c>
      <c r="H1158" s="6">
        <v>-0.124725653820509</v>
      </c>
      <c r="I1158" s="5">
        <v>-1054336.9189051299</v>
      </c>
      <c r="J1158" s="5">
        <v>10274.2680080262</v>
      </c>
      <c r="K1158" s="5">
        <v>11738.340159142799</v>
      </c>
      <c r="L1158" s="5">
        <v>9684.25</v>
      </c>
      <c r="M1158" s="55" t="s">
        <v>4291</v>
      </c>
      <c r="N1158" s="60" t="s">
        <v>4292</v>
      </c>
    </row>
    <row r="1159" spans="1:14" ht="18.75" customHeight="1" x14ac:dyDescent="0.25">
      <c r="A1159" s="4" t="str">
        <f t="shared" si="17"/>
        <v>307208M14T</v>
      </c>
      <c r="B1159" s="4">
        <v>3072</v>
      </c>
      <c r="C1159" s="4" t="s">
        <v>2240</v>
      </c>
      <c r="D1159" s="4" t="s">
        <v>2241</v>
      </c>
      <c r="E1159" s="5">
        <v>8736.76</v>
      </c>
      <c r="F1159" s="5">
        <v>4934871.5184000004</v>
      </c>
      <c r="G1159" s="5">
        <v>5422889.5785298403</v>
      </c>
      <c r="H1159" s="6">
        <v>-8.9992254694247195E-2</v>
      </c>
      <c r="I1159" s="5">
        <v>-488018.06012983603</v>
      </c>
      <c r="J1159" s="5">
        <v>564.84</v>
      </c>
      <c r="K1159" s="5">
        <v>620.69801374077304</v>
      </c>
      <c r="L1159" s="5">
        <v>564.84</v>
      </c>
      <c r="M1159" s="55" t="s">
        <v>4291</v>
      </c>
      <c r="N1159" s="60" t="s">
        <v>4286</v>
      </c>
    </row>
    <row r="1160" spans="1:14" ht="18.75" customHeight="1" x14ac:dyDescent="0.25">
      <c r="A1160" s="4" t="str">
        <f t="shared" si="17"/>
        <v>307308M151</v>
      </c>
      <c r="B1160" s="4">
        <v>3073</v>
      </c>
      <c r="C1160" s="4" t="s">
        <v>2242</v>
      </c>
      <c r="D1160" s="4" t="s">
        <v>2243</v>
      </c>
      <c r="E1160" s="5">
        <v>7852.42</v>
      </c>
      <c r="F1160" s="5">
        <v>9169753.9656000007</v>
      </c>
      <c r="G1160" s="5">
        <v>9762642.68205796</v>
      </c>
      <c r="H1160" s="6">
        <v>-6.0730350968143498E-2</v>
      </c>
      <c r="I1160" s="5">
        <v>-592888.71645795705</v>
      </c>
      <c r="J1160" s="5">
        <v>1167.7615264593601</v>
      </c>
      <c r="K1160" s="5">
        <v>1243.2654751093201</v>
      </c>
      <c r="L1160" s="5">
        <v>1137.27</v>
      </c>
      <c r="M1160" s="55" t="s">
        <v>4291</v>
      </c>
      <c r="N1160" s="60" t="s">
        <v>4287</v>
      </c>
    </row>
    <row r="1161" spans="1:14" ht="18.75" customHeight="1" x14ac:dyDescent="0.25">
      <c r="A1161" s="4" t="str">
        <f t="shared" si="17"/>
        <v>307408M152</v>
      </c>
      <c r="B1161" s="4">
        <v>3074</v>
      </c>
      <c r="C1161" s="4" t="s">
        <v>2244</v>
      </c>
      <c r="D1161" s="4" t="s">
        <v>2245</v>
      </c>
      <c r="E1161" s="5">
        <v>3425.95</v>
      </c>
      <c r="F1161" s="5">
        <v>9517435.2274999991</v>
      </c>
      <c r="G1161" s="5">
        <v>10465609.663716599</v>
      </c>
      <c r="H1161" s="6">
        <v>-9.0599063665048801E-2</v>
      </c>
      <c r="I1161" s="5">
        <v>-948174.43621661095</v>
      </c>
      <c r="J1161" s="5">
        <v>2778.0426531327098</v>
      </c>
      <c r="K1161" s="5">
        <v>3054.8051383460402</v>
      </c>
      <c r="L1161" s="5">
        <v>2734.25</v>
      </c>
      <c r="M1161" s="55" t="s">
        <v>4291</v>
      </c>
      <c r="N1161" s="60" t="s">
        <v>4286</v>
      </c>
    </row>
    <row r="1162" spans="1:14" ht="18.75" customHeight="1" x14ac:dyDescent="0.25">
      <c r="A1162" s="4" t="str">
        <f t="shared" si="17"/>
        <v>307508M153</v>
      </c>
      <c r="B1162" s="4">
        <v>3075</v>
      </c>
      <c r="C1162" s="4" t="s">
        <v>2246</v>
      </c>
      <c r="D1162" s="4" t="s">
        <v>2247</v>
      </c>
      <c r="E1162" s="5">
        <v>4116.88</v>
      </c>
      <c r="F1162" s="5">
        <v>17722366.396600001</v>
      </c>
      <c r="G1162" s="5">
        <v>18585913.201411601</v>
      </c>
      <c r="H1162" s="6">
        <v>-4.6462436117802701E-2</v>
      </c>
      <c r="I1162" s="5">
        <v>-863546.804811612</v>
      </c>
      <c r="J1162" s="5">
        <v>4304.80519145566</v>
      </c>
      <c r="K1162" s="5">
        <v>4514.5627760370999</v>
      </c>
      <c r="L1162" s="5">
        <v>4238.7</v>
      </c>
      <c r="M1162" s="55" t="s">
        <v>4291</v>
      </c>
      <c r="N1162" s="60" t="s">
        <v>4286</v>
      </c>
    </row>
    <row r="1163" spans="1:14" ht="18.75" customHeight="1" x14ac:dyDescent="0.25">
      <c r="A1163" s="4" t="str">
        <f t="shared" si="17"/>
        <v>307608M154</v>
      </c>
      <c r="B1163" s="4">
        <v>3076</v>
      </c>
      <c r="C1163" s="4" t="s">
        <v>2248</v>
      </c>
      <c r="D1163" s="4" t="s">
        <v>2249</v>
      </c>
      <c r="E1163" s="5">
        <v>1057.04</v>
      </c>
      <c r="F1163" s="5">
        <v>7607803.6185999997</v>
      </c>
      <c r="G1163" s="5">
        <v>8408717.3193070199</v>
      </c>
      <c r="H1163" s="6">
        <v>-9.5248023009176702E-2</v>
      </c>
      <c r="I1163" s="5">
        <v>-800913.70070701698</v>
      </c>
      <c r="J1163" s="5">
        <v>7197.2712656096301</v>
      </c>
      <c r="K1163" s="5">
        <v>7954.9660555012297</v>
      </c>
      <c r="L1163" s="5">
        <v>7060.52</v>
      </c>
      <c r="M1163" s="55" t="s">
        <v>4291</v>
      </c>
      <c r="N1163" s="60" t="s">
        <v>4286</v>
      </c>
    </row>
    <row r="1164" spans="1:14" ht="18.75" customHeight="1" x14ac:dyDescent="0.25">
      <c r="A1164" s="4" t="str">
        <f t="shared" si="17"/>
        <v>307708M181</v>
      </c>
      <c r="B1164" s="4">
        <v>3077</v>
      </c>
      <c r="C1164" s="4" t="s">
        <v>2250</v>
      </c>
      <c r="D1164" s="4" t="s">
        <v>2251</v>
      </c>
      <c r="E1164" s="5">
        <v>1845.75</v>
      </c>
      <c r="F1164" s="5">
        <v>2931689.0364999999</v>
      </c>
      <c r="G1164" s="5">
        <v>3464221.7284088698</v>
      </c>
      <c r="H1164" s="6">
        <v>-0.15372361634411399</v>
      </c>
      <c r="I1164" s="5">
        <v>-532532.69190887001</v>
      </c>
      <c r="J1164" s="5">
        <v>1588.34567872139</v>
      </c>
      <c r="K1164" s="5">
        <v>1876.86400022152</v>
      </c>
      <c r="L1164" s="5">
        <v>1552.55</v>
      </c>
      <c r="M1164" s="55" t="s">
        <v>4291</v>
      </c>
      <c r="N1164" s="60" t="s">
        <v>4286</v>
      </c>
    </row>
    <row r="1165" spans="1:14" ht="18.75" customHeight="1" x14ac:dyDescent="0.25">
      <c r="A1165" s="4" t="str">
        <f t="shared" si="17"/>
        <v>307808M182</v>
      </c>
      <c r="B1165" s="4">
        <v>3078</v>
      </c>
      <c r="C1165" s="4" t="s">
        <v>2252</v>
      </c>
      <c r="D1165" s="4" t="s">
        <v>2253</v>
      </c>
      <c r="E1165" s="5">
        <v>837.43</v>
      </c>
      <c r="F1165" s="5">
        <v>2644044.7979000001</v>
      </c>
      <c r="G1165" s="5">
        <v>2664584.6293341001</v>
      </c>
      <c r="H1165" s="6">
        <v>-7.7084552721579103E-3</v>
      </c>
      <c r="I1165" s="5">
        <v>-20539.831434101299</v>
      </c>
      <c r="J1165" s="5">
        <v>3157.3323118350199</v>
      </c>
      <c r="K1165" s="5">
        <v>3181.8595337330898</v>
      </c>
      <c r="L1165" s="5">
        <v>3119.73</v>
      </c>
      <c r="M1165" s="55" t="s">
        <v>4291</v>
      </c>
      <c r="N1165" s="60" t="s">
        <v>4286</v>
      </c>
    </row>
    <row r="1166" spans="1:14" ht="18.75" customHeight="1" x14ac:dyDescent="0.25">
      <c r="A1166" s="4" t="str">
        <f t="shared" si="17"/>
        <v>307908M183</v>
      </c>
      <c r="B1166" s="4">
        <v>3079</v>
      </c>
      <c r="C1166" s="4" t="s">
        <v>2254</v>
      </c>
      <c r="D1166" s="4" t="s">
        <v>2255</v>
      </c>
      <c r="E1166" s="5">
        <v>471.37</v>
      </c>
      <c r="F1166" s="5">
        <v>2137181.7566999998</v>
      </c>
      <c r="G1166" s="5">
        <v>2258535.2773638298</v>
      </c>
      <c r="H1166" s="6">
        <v>-5.3731071584358102E-2</v>
      </c>
      <c r="I1166" s="5">
        <v>-121353.520663834</v>
      </c>
      <c r="J1166" s="5">
        <v>4533.9791601077704</v>
      </c>
      <c r="K1166" s="5">
        <v>4791.4277051230101</v>
      </c>
      <c r="L1166" s="5">
        <v>4485.45</v>
      </c>
      <c r="M1166" s="55" t="s">
        <v>4285</v>
      </c>
      <c r="N1166" s="60" t="s">
        <v>4286</v>
      </c>
    </row>
    <row r="1167" spans="1:14" ht="18.75" customHeight="1" x14ac:dyDescent="0.25">
      <c r="A1167" s="4" t="str">
        <f t="shared" ref="A1167:A1230" si="18">CONCATENATE(B1167,C1167)</f>
        <v>308108M191</v>
      </c>
      <c r="B1167" s="4">
        <v>3081</v>
      </c>
      <c r="C1167" s="4" t="s">
        <v>2256</v>
      </c>
      <c r="D1167" s="4" t="s">
        <v>2257</v>
      </c>
      <c r="E1167" s="5">
        <v>4257.4399999999996</v>
      </c>
      <c r="F1167" s="5">
        <v>7033211.3238000004</v>
      </c>
      <c r="G1167" s="5">
        <v>7490268.7960695801</v>
      </c>
      <c r="H1167" s="6">
        <v>-6.10201695978402E-2</v>
      </c>
      <c r="I1167" s="5">
        <v>-457057.47226957598</v>
      </c>
      <c r="J1167" s="5">
        <v>1651.9813136063001</v>
      </c>
      <c r="K1167" s="5">
        <v>1759.3363138575201</v>
      </c>
      <c r="L1167" s="5">
        <v>1608.78</v>
      </c>
      <c r="M1167" s="55" t="s">
        <v>4291</v>
      </c>
      <c r="N1167" s="60" t="s">
        <v>4286</v>
      </c>
    </row>
    <row r="1168" spans="1:14" ht="18.75" customHeight="1" x14ac:dyDescent="0.25">
      <c r="A1168" s="4" t="str">
        <f t="shared" si="18"/>
        <v>308208M192</v>
      </c>
      <c r="B1168" s="4">
        <v>3082</v>
      </c>
      <c r="C1168" s="4" t="s">
        <v>2258</v>
      </c>
      <c r="D1168" s="4" t="s">
        <v>2259</v>
      </c>
      <c r="E1168" s="5">
        <v>6825.09</v>
      </c>
      <c r="F1168" s="5">
        <v>28349526.2403</v>
      </c>
      <c r="G1168" s="5">
        <v>26015560.0905446</v>
      </c>
      <c r="H1168" s="6">
        <v>8.9714238003418795E-2</v>
      </c>
      <c r="I1168" s="5">
        <v>2333966.1497553699</v>
      </c>
      <c r="J1168" s="5">
        <v>4153.7219641499196</v>
      </c>
      <c r="K1168" s="5">
        <v>3811.7534113901302</v>
      </c>
      <c r="L1168" s="5">
        <v>4081.89</v>
      </c>
      <c r="M1168" s="55" t="s">
        <v>4291</v>
      </c>
      <c r="N1168" s="60" t="s">
        <v>4286</v>
      </c>
    </row>
    <row r="1169" spans="1:14" ht="18.75" customHeight="1" x14ac:dyDescent="0.25">
      <c r="A1169" s="4" t="str">
        <f t="shared" si="18"/>
        <v>308308M193</v>
      </c>
      <c r="B1169" s="4">
        <v>3083</v>
      </c>
      <c r="C1169" s="4" t="s">
        <v>2260</v>
      </c>
      <c r="D1169" s="4" t="s">
        <v>2261</v>
      </c>
      <c r="E1169" s="5">
        <v>9079.66</v>
      </c>
      <c r="F1169" s="5">
        <v>48054475.990500003</v>
      </c>
      <c r="G1169" s="5">
        <v>44789729.910048902</v>
      </c>
      <c r="H1169" s="6">
        <v>7.2890506082705406E-2</v>
      </c>
      <c r="I1169" s="5">
        <v>3264746.08045115</v>
      </c>
      <c r="J1169" s="5">
        <v>5292.5413496210203</v>
      </c>
      <c r="K1169" s="5">
        <v>4932.9743525692402</v>
      </c>
      <c r="L1169" s="5">
        <v>5175.8</v>
      </c>
      <c r="M1169" s="55" t="s">
        <v>4291</v>
      </c>
      <c r="N1169" s="60" t="s">
        <v>4286</v>
      </c>
    </row>
    <row r="1170" spans="1:14" ht="18.75" customHeight="1" x14ac:dyDescent="0.25">
      <c r="A1170" s="4" t="str">
        <f t="shared" si="18"/>
        <v>308408M194</v>
      </c>
      <c r="B1170" s="4">
        <v>3084</v>
      </c>
      <c r="C1170" s="4" t="s">
        <v>2262</v>
      </c>
      <c r="D1170" s="4" t="s">
        <v>2263</v>
      </c>
      <c r="E1170" s="5">
        <v>2161.02</v>
      </c>
      <c r="F1170" s="5">
        <v>18799227.9212</v>
      </c>
      <c r="G1170" s="5">
        <v>16731913.4847128</v>
      </c>
      <c r="H1170" s="6">
        <v>0.123555171282472</v>
      </c>
      <c r="I1170" s="5">
        <v>2067314.43648719</v>
      </c>
      <c r="J1170" s="5">
        <v>8699.2382861796705</v>
      </c>
      <c r="K1170" s="5">
        <v>7742.6000151376702</v>
      </c>
      <c r="L1170" s="5">
        <v>8339.4</v>
      </c>
      <c r="M1170" s="55" t="s">
        <v>4291</v>
      </c>
      <c r="N1170" s="60" t="s">
        <v>4286</v>
      </c>
    </row>
    <row r="1171" spans="1:14" ht="18.75" customHeight="1" x14ac:dyDescent="0.25">
      <c r="A1171" s="4" t="str">
        <f t="shared" si="18"/>
        <v>308508M201</v>
      </c>
      <c r="B1171" s="4">
        <v>3085</v>
      </c>
      <c r="C1171" s="4" t="s">
        <v>2264</v>
      </c>
      <c r="D1171" s="4" t="s">
        <v>2265</v>
      </c>
      <c r="E1171" s="5">
        <v>12235.75</v>
      </c>
      <c r="F1171" s="5">
        <v>12364320.8509</v>
      </c>
      <c r="G1171" s="5">
        <v>14333905.411778601</v>
      </c>
      <c r="H1171" s="6">
        <v>-0.13740739207475</v>
      </c>
      <c r="I1171" s="5">
        <v>-1969584.5608786501</v>
      </c>
      <c r="J1171" s="5">
        <v>1010.50780302801</v>
      </c>
      <c r="K1171" s="5">
        <v>1171.47746658592</v>
      </c>
      <c r="L1171" s="5">
        <v>1008.17</v>
      </c>
      <c r="M1171" s="55" t="s">
        <v>4291</v>
      </c>
      <c r="N1171" s="60" t="s">
        <v>4286</v>
      </c>
    </row>
    <row r="1172" spans="1:14" ht="18.75" customHeight="1" x14ac:dyDescent="0.25">
      <c r="A1172" s="4" t="str">
        <f t="shared" si="18"/>
        <v>308908M211</v>
      </c>
      <c r="B1172" s="4">
        <v>3089</v>
      </c>
      <c r="C1172" s="4" t="s">
        <v>2266</v>
      </c>
      <c r="D1172" s="4" t="s">
        <v>2267</v>
      </c>
      <c r="E1172" s="5">
        <v>7097.85</v>
      </c>
      <c r="F1172" s="5">
        <v>5767135.6942999996</v>
      </c>
      <c r="G1172" s="5">
        <v>5656191.8892891398</v>
      </c>
      <c r="H1172" s="6">
        <v>1.9614575881158801E-2</v>
      </c>
      <c r="I1172" s="5">
        <v>110943.805010856</v>
      </c>
      <c r="J1172" s="5">
        <v>812.51867738822295</v>
      </c>
      <c r="K1172" s="5">
        <v>796.88805614223202</v>
      </c>
      <c r="L1172" s="5">
        <v>808.15</v>
      </c>
      <c r="M1172" s="55" t="s">
        <v>4291</v>
      </c>
      <c r="N1172" s="60" t="s">
        <v>4286</v>
      </c>
    </row>
    <row r="1173" spans="1:14" ht="18.75" customHeight="1" x14ac:dyDescent="0.25">
      <c r="A1173" s="4" t="str">
        <f t="shared" si="18"/>
        <v>309008M212</v>
      </c>
      <c r="B1173" s="4">
        <v>3090</v>
      </c>
      <c r="C1173" s="4" t="s">
        <v>2268</v>
      </c>
      <c r="D1173" s="4" t="s">
        <v>2269</v>
      </c>
      <c r="E1173" s="5">
        <v>349.1</v>
      </c>
      <c r="F1173" s="5">
        <v>848940.72900000005</v>
      </c>
      <c r="G1173" s="5">
        <v>896233.42694637598</v>
      </c>
      <c r="H1173" s="6">
        <v>-5.2768281704812299E-2</v>
      </c>
      <c r="I1173" s="5">
        <v>-47292.697946375702</v>
      </c>
      <c r="J1173" s="5">
        <v>2431.79813520481</v>
      </c>
      <c r="K1173" s="5">
        <v>2567.2684816567598</v>
      </c>
      <c r="L1173" s="5">
        <v>2410.0700000000002</v>
      </c>
      <c r="M1173" s="55" t="s">
        <v>4285</v>
      </c>
      <c r="N1173" s="60" t="s">
        <v>4292</v>
      </c>
    </row>
    <row r="1174" spans="1:14" ht="18.75" customHeight="1" x14ac:dyDescent="0.25">
      <c r="A1174" s="4" t="str">
        <f t="shared" si="18"/>
        <v>309108M213</v>
      </c>
      <c r="B1174" s="4">
        <v>3091</v>
      </c>
      <c r="C1174" s="4" t="s">
        <v>2270</v>
      </c>
      <c r="D1174" s="4" t="s">
        <v>2271</v>
      </c>
      <c r="E1174" s="5">
        <v>374.04</v>
      </c>
      <c r="F1174" s="5">
        <v>1303349.0268000001</v>
      </c>
      <c r="G1174" s="5">
        <v>1484473.0098439399</v>
      </c>
      <c r="H1174" s="6">
        <v>-0.122012311333962</v>
      </c>
      <c r="I1174" s="5">
        <v>-181123.98304394301</v>
      </c>
      <c r="J1174" s="5">
        <v>3484.51777029195</v>
      </c>
      <c r="K1174" s="5">
        <v>3968.7547049618802</v>
      </c>
      <c r="L1174" s="5">
        <v>3459.06</v>
      </c>
      <c r="M1174" s="55" t="s">
        <v>4285</v>
      </c>
      <c r="N1174" s="60" t="s">
        <v>4292</v>
      </c>
    </row>
    <row r="1175" spans="1:14" ht="18.75" customHeight="1" x14ac:dyDescent="0.25">
      <c r="A1175" s="4" t="str">
        <f t="shared" si="18"/>
        <v>309208M214</v>
      </c>
      <c r="B1175" s="4">
        <v>3092</v>
      </c>
      <c r="C1175" s="4" t="s">
        <v>2272</v>
      </c>
      <c r="D1175" s="4" t="s">
        <v>2273</v>
      </c>
      <c r="E1175" s="5">
        <v>383.6</v>
      </c>
      <c r="F1175" s="5">
        <v>2192646.0920000002</v>
      </c>
      <c r="G1175" s="5">
        <v>1823754.3457744599</v>
      </c>
      <c r="H1175" s="6">
        <v>0.202270523483735</v>
      </c>
      <c r="I1175" s="5">
        <v>368891.74622553802</v>
      </c>
      <c r="J1175" s="5">
        <v>5715.97</v>
      </c>
      <c r="K1175" s="5">
        <v>4754.31268450068</v>
      </c>
      <c r="L1175" s="5">
        <v>5715.97</v>
      </c>
      <c r="M1175" s="55" t="s">
        <v>4285</v>
      </c>
      <c r="N1175" s="60" t="s">
        <v>4287</v>
      </c>
    </row>
    <row r="1176" spans="1:14" ht="18.75" customHeight="1" x14ac:dyDescent="0.25">
      <c r="A1176" s="4" t="str">
        <f t="shared" si="18"/>
        <v>309308M221</v>
      </c>
      <c r="B1176" s="4">
        <v>3093</v>
      </c>
      <c r="C1176" s="4" t="s">
        <v>2274</v>
      </c>
      <c r="D1176" s="4" t="s">
        <v>2275</v>
      </c>
      <c r="E1176" s="5">
        <v>4700.51</v>
      </c>
      <c r="F1176" s="5">
        <v>3689666.2470999998</v>
      </c>
      <c r="G1176" s="5">
        <v>3880320.5922021298</v>
      </c>
      <c r="H1176" s="6">
        <v>-4.9133658050127801E-2</v>
      </c>
      <c r="I1176" s="5">
        <v>-190654.34510212901</v>
      </c>
      <c r="J1176" s="5">
        <v>784.95019627657405</v>
      </c>
      <c r="K1176" s="5">
        <v>825.51054932382397</v>
      </c>
      <c r="L1176" s="5">
        <v>782.75</v>
      </c>
      <c r="M1176" s="55" t="s">
        <v>4291</v>
      </c>
      <c r="N1176" s="60" t="s">
        <v>4286</v>
      </c>
    </row>
    <row r="1177" spans="1:14" ht="18.75" customHeight="1" x14ac:dyDescent="0.25">
      <c r="A1177" s="4" t="str">
        <f t="shared" si="18"/>
        <v>309508M223</v>
      </c>
      <c r="B1177" s="4">
        <v>3095</v>
      </c>
      <c r="C1177" s="4" t="s">
        <v>2276</v>
      </c>
      <c r="D1177" s="4" t="s">
        <v>2277</v>
      </c>
      <c r="E1177" s="5">
        <v>407.09</v>
      </c>
      <c r="F1177" s="5">
        <v>1421811.1799000001</v>
      </c>
      <c r="G1177" s="5">
        <v>1544360.4238161501</v>
      </c>
      <c r="H1177" s="6">
        <v>-7.9352748248578603E-2</v>
      </c>
      <c r="I1177" s="5">
        <v>-122549.243916151</v>
      </c>
      <c r="J1177" s="5">
        <v>3492.6212383011102</v>
      </c>
      <c r="K1177" s="5">
        <v>3793.6584632787599</v>
      </c>
      <c r="L1177" s="5">
        <v>3328.24</v>
      </c>
      <c r="M1177" s="55" t="s">
        <v>4285</v>
      </c>
      <c r="N1177" s="60" t="s">
        <v>4286</v>
      </c>
    </row>
    <row r="1178" spans="1:14" ht="18.75" customHeight="1" x14ac:dyDescent="0.25">
      <c r="A1178" s="4" t="str">
        <f t="shared" si="18"/>
        <v>309708M231</v>
      </c>
      <c r="B1178" s="4">
        <v>3097</v>
      </c>
      <c r="C1178" s="4" t="s">
        <v>2278</v>
      </c>
      <c r="D1178" s="4" t="s">
        <v>2279</v>
      </c>
      <c r="E1178" s="5">
        <v>1598.28</v>
      </c>
      <c r="F1178" s="5">
        <v>1514846.4987999999</v>
      </c>
      <c r="G1178" s="5">
        <v>1557713.9656863699</v>
      </c>
      <c r="H1178" s="6">
        <v>-2.7519472657149199E-2</v>
      </c>
      <c r="I1178" s="5">
        <v>-42867.466886365299</v>
      </c>
      <c r="J1178" s="5">
        <v>947.79794454038097</v>
      </c>
      <c r="K1178" s="5">
        <v>974.618943918691</v>
      </c>
      <c r="L1178" s="5">
        <v>930.18</v>
      </c>
      <c r="M1178" s="55" t="s">
        <v>4291</v>
      </c>
      <c r="N1178" s="60" t="s">
        <v>4286</v>
      </c>
    </row>
    <row r="1179" spans="1:14" ht="18.75" customHeight="1" x14ac:dyDescent="0.25">
      <c r="A1179" s="4" t="str">
        <f t="shared" si="18"/>
        <v>310108M241</v>
      </c>
      <c r="B1179" s="4">
        <v>3101</v>
      </c>
      <c r="C1179" s="4" t="s">
        <v>2280</v>
      </c>
      <c r="D1179" s="4" t="s">
        <v>2281</v>
      </c>
      <c r="E1179" s="5">
        <v>351.75</v>
      </c>
      <c r="F1179" s="5">
        <v>802037.18500000006</v>
      </c>
      <c r="G1179" s="5">
        <v>731771.052168831</v>
      </c>
      <c r="H1179" s="6">
        <v>9.6022017573547599E-2</v>
      </c>
      <c r="I1179" s="5">
        <v>70266.132831168899</v>
      </c>
      <c r="J1179" s="5">
        <v>2280.1341435678701</v>
      </c>
      <c r="K1179" s="5">
        <v>2080.3725719085501</v>
      </c>
      <c r="L1179" s="5">
        <v>2233.42</v>
      </c>
      <c r="M1179" s="55" t="s">
        <v>4289</v>
      </c>
      <c r="N1179" s="60" t="s">
        <v>4292</v>
      </c>
    </row>
    <row r="1180" spans="1:14" ht="18.75" customHeight="1" x14ac:dyDescent="0.25">
      <c r="A1180" s="4" t="str">
        <f t="shared" si="18"/>
        <v>310208M242</v>
      </c>
      <c r="B1180" s="4">
        <v>3102</v>
      </c>
      <c r="C1180" s="4" t="s">
        <v>2282</v>
      </c>
      <c r="D1180" s="4" t="s">
        <v>2283</v>
      </c>
      <c r="E1180" s="5">
        <v>237.38</v>
      </c>
      <c r="F1180" s="5">
        <v>1055094.031</v>
      </c>
      <c r="G1180" s="5">
        <v>935336.52464803599</v>
      </c>
      <c r="H1180" s="6">
        <v>0.12803681156044699</v>
      </c>
      <c r="I1180" s="5">
        <v>119757.506351964</v>
      </c>
      <c r="J1180" s="5">
        <v>4444.7469500379102</v>
      </c>
      <c r="K1180" s="5">
        <v>3940.2499142642</v>
      </c>
      <c r="L1180" s="5">
        <v>4393.3500000000004</v>
      </c>
      <c r="M1180" s="55" t="s">
        <v>4288</v>
      </c>
      <c r="N1180" s="60" t="s">
        <v>4287</v>
      </c>
    </row>
    <row r="1181" spans="1:14" ht="18.75" customHeight="1" x14ac:dyDescent="0.25">
      <c r="A1181" s="4" t="str">
        <f t="shared" si="18"/>
        <v>310308M243</v>
      </c>
      <c r="B1181" s="4">
        <v>3103</v>
      </c>
      <c r="C1181" s="4" t="s">
        <v>2284</v>
      </c>
      <c r="D1181" s="4" t="s">
        <v>2285</v>
      </c>
      <c r="E1181" s="5">
        <v>368.44</v>
      </c>
      <c r="F1181" s="5">
        <v>2142059.5520000001</v>
      </c>
      <c r="G1181" s="5">
        <v>2291676.5013504401</v>
      </c>
      <c r="H1181" s="6">
        <v>-6.5287115900639098E-2</v>
      </c>
      <c r="I1181" s="5">
        <v>-149616.949350437</v>
      </c>
      <c r="J1181" s="5">
        <v>5813.8626424926697</v>
      </c>
      <c r="K1181" s="5">
        <v>6219.9449064988503</v>
      </c>
      <c r="L1181" s="5">
        <v>5608.57</v>
      </c>
      <c r="M1181" s="55" t="s">
        <v>4285</v>
      </c>
      <c r="N1181" s="60" t="s">
        <v>4286</v>
      </c>
    </row>
    <row r="1182" spans="1:14" ht="18.75" customHeight="1" x14ac:dyDescent="0.25">
      <c r="A1182" s="4" t="str">
        <f t="shared" si="18"/>
        <v>310408M244</v>
      </c>
      <c r="B1182" s="4">
        <v>3104</v>
      </c>
      <c r="C1182" s="4" t="s">
        <v>2286</v>
      </c>
      <c r="D1182" s="4" t="s">
        <v>2287</v>
      </c>
      <c r="E1182" s="5">
        <v>235.82</v>
      </c>
      <c r="F1182" s="5">
        <v>2332164.5085999998</v>
      </c>
      <c r="G1182" s="5">
        <v>2301376.1394302901</v>
      </c>
      <c r="H1182" s="6">
        <v>1.3378242974801301E-2</v>
      </c>
      <c r="I1182" s="5">
        <v>30788.3691697088</v>
      </c>
      <c r="J1182" s="5">
        <v>9889.5959146806908</v>
      </c>
      <c r="K1182" s="5">
        <v>9759.0371445606397</v>
      </c>
      <c r="L1182" s="5">
        <v>9502.1299999999992</v>
      </c>
      <c r="M1182" s="55" t="s">
        <v>4288</v>
      </c>
      <c r="N1182" s="60" t="s">
        <v>4287</v>
      </c>
    </row>
    <row r="1183" spans="1:14" ht="18.75" customHeight="1" x14ac:dyDescent="0.25">
      <c r="A1183" s="4" t="str">
        <f t="shared" si="18"/>
        <v>310508M24T</v>
      </c>
      <c r="B1183" s="4">
        <v>3105</v>
      </c>
      <c r="C1183" s="4" t="s">
        <v>2288</v>
      </c>
      <c r="D1183" s="4" t="s">
        <v>2289</v>
      </c>
      <c r="E1183" s="5">
        <v>735.47</v>
      </c>
      <c r="F1183" s="5">
        <v>489962.75929999998</v>
      </c>
      <c r="G1183" s="5">
        <v>575217.70721535804</v>
      </c>
      <c r="H1183" s="6">
        <v>-0.14821335790944101</v>
      </c>
      <c r="I1183" s="5">
        <v>-85254.947915357698</v>
      </c>
      <c r="J1183" s="5">
        <v>666.19</v>
      </c>
      <c r="K1183" s="5">
        <v>782.109001339766</v>
      </c>
      <c r="L1183" s="5">
        <v>666.19</v>
      </c>
      <c r="M1183" s="55" t="s">
        <v>4285</v>
      </c>
      <c r="N1183" s="60" t="s">
        <v>4286</v>
      </c>
    </row>
    <row r="1184" spans="1:14" ht="18.75" customHeight="1" x14ac:dyDescent="0.25">
      <c r="A1184" s="4" t="str">
        <f t="shared" si="18"/>
        <v>310608M251</v>
      </c>
      <c r="B1184" s="4">
        <v>3106</v>
      </c>
      <c r="C1184" s="4" t="s">
        <v>2290</v>
      </c>
      <c r="D1184" s="4" t="s">
        <v>2291</v>
      </c>
      <c r="E1184" s="5">
        <v>5385.13</v>
      </c>
      <c r="F1184" s="5">
        <v>15352619.8561</v>
      </c>
      <c r="G1184" s="5">
        <v>12813370.566927301</v>
      </c>
      <c r="H1184" s="6">
        <v>0.19817184525411</v>
      </c>
      <c r="I1184" s="5">
        <v>2539249.2891726801</v>
      </c>
      <c r="J1184" s="5">
        <v>2850.9283631221501</v>
      </c>
      <c r="K1184" s="5">
        <v>2379.3985599098501</v>
      </c>
      <c r="L1184" s="5">
        <v>2811.22</v>
      </c>
      <c r="M1184" s="55" t="s">
        <v>4291</v>
      </c>
      <c r="N1184" s="60" t="s">
        <v>4286</v>
      </c>
    </row>
    <row r="1185" spans="1:14" ht="18.75" customHeight="1" x14ac:dyDescent="0.25">
      <c r="A1185" s="4" t="str">
        <f t="shared" si="18"/>
        <v>310708M252</v>
      </c>
      <c r="B1185" s="4">
        <v>3107</v>
      </c>
      <c r="C1185" s="4" t="s">
        <v>2292</v>
      </c>
      <c r="D1185" s="4" t="s">
        <v>2293</v>
      </c>
      <c r="E1185" s="5">
        <v>8015.13</v>
      </c>
      <c r="F1185" s="5">
        <v>36018126.554499999</v>
      </c>
      <c r="G1185" s="5">
        <v>33189271.373376101</v>
      </c>
      <c r="H1185" s="6">
        <v>8.5234024853983098E-2</v>
      </c>
      <c r="I1185" s="5">
        <v>2828855.18112393</v>
      </c>
      <c r="J1185" s="5">
        <v>4493.7669825068297</v>
      </c>
      <c r="K1185" s="5">
        <v>4140.8275815084799</v>
      </c>
      <c r="L1185" s="5">
        <v>4600.2</v>
      </c>
      <c r="M1185" s="55" t="s">
        <v>4291</v>
      </c>
      <c r="N1185" s="60" t="s">
        <v>4286</v>
      </c>
    </row>
    <row r="1186" spans="1:14" ht="18.75" customHeight="1" x14ac:dyDescent="0.25">
      <c r="A1186" s="4" t="str">
        <f t="shared" si="18"/>
        <v>310808M253</v>
      </c>
      <c r="B1186" s="4">
        <v>3108</v>
      </c>
      <c r="C1186" s="4" t="s">
        <v>2294</v>
      </c>
      <c r="D1186" s="4" t="s">
        <v>2295</v>
      </c>
      <c r="E1186" s="5">
        <v>8498.33</v>
      </c>
      <c r="F1186" s="5">
        <v>53526259.629900001</v>
      </c>
      <c r="G1186" s="5">
        <v>48304671.360486098</v>
      </c>
      <c r="H1186" s="6">
        <v>0.10809696293028299</v>
      </c>
      <c r="I1186" s="5">
        <v>5221588.2694139499</v>
      </c>
      <c r="J1186" s="5">
        <v>6298.4444743732001</v>
      </c>
      <c r="K1186" s="5">
        <v>5684.0192556050497</v>
      </c>
      <c r="L1186" s="5">
        <v>6274.85</v>
      </c>
      <c r="M1186" s="55" t="s">
        <v>4291</v>
      </c>
      <c r="N1186" s="60" t="s">
        <v>4286</v>
      </c>
    </row>
    <row r="1187" spans="1:14" ht="18.75" customHeight="1" x14ac:dyDescent="0.25">
      <c r="A1187" s="4" t="str">
        <f t="shared" si="18"/>
        <v>310908M254</v>
      </c>
      <c r="B1187" s="4">
        <v>3109</v>
      </c>
      <c r="C1187" s="4" t="s">
        <v>2296</v>
      </c>
      <c r="D1187" s="4" t="s">
        <v>2297</v>
      </c>
      <c r="E1187" s="5">
        <v>1704.79</v>
      </c>
      <c r="F1187" s="5">
        <v>15874680.021600001</v>
      </c>
      <c r="G1187" s="5">
        <v>15960359.980436999</v>
      </c>
      <c r="H1187" s="6">
        <v>-5.3682973906588102E-3</v>
      </c>
      <c r="I1187" s="5">
        <v>-85679.958836954102</v>
      </c>
      <c r="J1187" s="5">
        <v>9311.8096783768106</v>
      </c>
      <c r="K1187" s="5">
        <v>9362.0680438276595</v>
      </c>
      <c r="L1187" s="5">
        <v>9227.43</v>
      </c>
      <c r="M1187" s="55" t="s">
        <v>4291</v>
      </c>
      <c r="N1187" s="60" t="s">
        <v>4286</v>
      </c>
    </row>
    <row r="1188" spans="1:14" ht="18.75" customHeight="1" x14ac:dyDescent="0.25">
      <c r="A1188" s="4" t="str">
        <f t="shared" si="18"/>
        <v>311008M25T</v>
      </c>
      <c r="B1188" s="4">
        <v>3110</v>
      </c>
      <c r="C1188" s="4" t="s">
        <v>2298</v>
      </c>
      <c r="D1188" s="4" t="s">
        <v>2299</v>
      </c>
      <c r="E1188" s="5">
        <v>4407.72</v>
      </c>
      <c r="F1188" s="5">
        <v>2775100.5120000001</v>
      </c>
      <c r="G1188" s="5">
        <v>3257643.6253748401</v>
      </c>
      <c r="H1188" s="6">
        <v>-0.14812642783150301</v>
      </c>
      <c r="I1188" s="5">
        <v>-482543.11337484198</v>
      </c>
      <c r="J1188" s="5">
        <v>629.6</v>
      </c>
      <c r="K1188" s="5">
        <v>739.07680736862596</v>
      </c>
      <c r="L1188" s="5">
        <v>629.6</v>
      </c>
      <c r="M1188" s="55" t="s">
        <v>4291</v>
      </c>
      <c r="N1188" s="60" t="s">
        <v>4287</v>
      </c>
    </row>
    <row r="1189" spans="1:14" ht="18.75" customHeight="1" x14ac:dyDescent="0.25">
      <c r="A1189" s="4" t="str">
        <f t="shared" si="18"/>
        <v>311108M261</v>
      </c>
      <c r="B1189" s="4">
        <v>3111</v>
      </c>
      <c r="C1189" s="4" t="s">
        <v>2300</v>
      </c>
      <c r="D1189" s="4" t="s">
        <v>2301</v>
      </c>
      <c r="E1189" s="5">
        <v>14105.62</v>
      </c>
      <c r="F1189" s="5">
        <v>19790881.329999998</v>
      </c>
      <c r="G1189" s="5">
        <v>23708314.644496702</v>
      </c>
      <c r="H1189" s="6">
        <v>-0.165234575854006</v>
      </c>
      <c r="I1189" s="5">
        <v>-3917433.31449673</v>
      </c>
      <c r="J1189" s="5">
        <v>1403.0493753553601</v>
      </c>
      <c r="K1189" s="5">
        <v>1680.77083066868</v>
      </c>
      <c r="L1189" s="5">
        <v>1375.5</v>
      </c>
      <c r="M1189" s="55" t="s">
        <v>4291</v>
      </c>
      <c r="N1189" s="60" t="s">
        <v>4286</v>
      </c>
    </row>
    <row r="1190" spans="1:14" ht="18.75" customHeight="1" x14ac:dyDescent="0.25">
      <c r="A1190" s="4" t="str">
        <f t="shared" si="18"/>
        <v>311208M262</v>
      </c>
      <c r="B1190" s="4">
        <v>3112</v>
      </c>
      <c r="C1190" s="4" t="s">
        <v>2302</v>
      </c>
      <c r="D1190" s="4" t="s">
        <v>2303</v>
      </c>
      <c r="E1190" s="5">
        <v>5440.96</v>
      </c>
      <c r="F1190" s="5">
        <v>17365230.916299999</v>
      </c>
      <c r="G1190" s="5">
        <v>17912652.8957357</v>
      </c>
      <c r="H1190" s="6">
        <v>-3.0560631226544399E-2</v>
      </c>
      <c r="I1190" s="5">
        <v>-547421.979435671</v>
      </c>
      <c r="J1190" s="5">
        <v>3191.5748169992098</v>
      </c>
      <c r="K1190" s="5">
        <v>3292.1861024039299</v>
      </c>
      <c r="L1190" s="5">
        <v>3146.5</v>
      </c>
      <c r="M1190" s="55" t="s">
        <v>4291</v>
      </c>
      <c r="N1190" s="60" t="s">
        <v>4286</v>
      </c>
    </row>
    <row r="1191" spans="1:14" ht="18.75" customHeight="1" x14ac:dyDescent="0.25">
      <c r="A1191" s="4" t="str">
        <f t="shared" si="18"/>
        <v>311308M263</v>
      </c>
      <c r="B1191" s="4">
        <v>3113</v>
      </c>
      <c r="C1191" s="4" t="s">
        <v>2304</v>
      </c>
      <c r="D1191" s="4" t="s">
        <v>2305</v>
      </c>
      <c r="E1191" s="5">
        <v>9812.75</v>
      </c>
      <c r="F1191" s="5">
        <v>48070137.709700003</v>
      </c>
      <c r="G1191" s="5">
        <v>46729498.415071599</v>
      </c>
      <c r="H1191" s="6">
        <v>2.8689357688377298E-2</v>
      </c>
      <c r="I1191" s="5">
        <v>1340639.2946284499</v>
      </c>
      <c r="J1191" s="5">
        <v>4898.7427285623298</v>
      </c>
      <c r="K1191" s="5">
        <v>4762.1205487831203</v>
      </c>
      <c r="L1191" s="5">
        <v>4845.93</v>
      </c>
      <c r="M1191" s="55" t="s">
        <v>4291</v>
      </c>
      <c r="N1191" s="60" t="s">
        <v>4286</v>
      </c>
    </row>
    <row r="1192" spans="1:14" ht="18.75" customHeight="1" x14ac:dyDescent="0.25">
      <c r="A1192" s="4" t="str">
        <f t="shared" si="18"/>
        <v>311408M264</v>
      </c>
      <c r="B1192" s="4">
        <v>3114</v>
      </c>
      <c r="C1192" s="4" t="s">
        <v>2306</v>
      </c>
      <c r="D1192" s="4" t="s">
        <v>2307</v>
      </c>
      <c r="E1192" s="5">
        <v>791.15</v>
      </c>
      <c r="F1192" s="5">
        <v>6621674.1645</v>
      </c>
      <c r="G1192" s="5">
        <v>6043624.0102129802</v>
      </c>
      <c r="H1192" s="6">
        <v>9.5646279998587297E-2</v>
      </c>
      <c r="I1192" s="5">
        <v>578050.15428701602</v>
      </c>
      <c r="J1192" s="5">
        <v>8369.6823162484998</v>
      </c>
      <c r="K1192" s="5">
        <v>7639.0368580079403</v>
      </c>
      <c r="L1192" s="5">
        <v>8318.4599999999991</v>
      </c>
      <c r="M1192" s="55" t="s">
        <v>4285</v>
      </c>
      <c r="N1192" s="60" t="s">
        <v>4290</v>
      </c>
    </row>
    <row r="1193" spans="1:14" ht="18.75" customHeight="1" x14ac:dyDescent="0.25">
      <c r="A1193" s="4" t="str">
        <f t="shared" si="18"/>
        <v>311508M271</v>
      </c>
      <c r="B1193" s="4">
        <v>3115</v>
      </c>
      <c r="C1193" s="4" t="s">
        <v>2308</v>
      </c>
      <c r="D1193" s="4" t="s">
        <v>2309</v>
      </c>
      <c r="E1193" s="5">
        <v>7229.94</v>
      </c>
      <c r="F1193" s="5">
        <v>14682690.430500001</v>
      </c>
      <c r="G1193" s="5">
        <v>14655944.385665299</v>
      </c>
      <c r="H1193" s="6">
        <v>1.8249281063664701E-3</v>
      </c>
      <c r="I1193" s="5">
        <v>26746.044834746001</v>
      </c>
      <c r="J1193" s="5">
        <v>2030.81774267836</v>
      </c>
      <c r="K1193" s="5">
        <v>2027.1183973401201</v>
      </c>
      <c r="L1193" s="5">
        <v>1987.95</v>
      </c>
      <c r="M1193" s="55" t="s">
        <v>4291</v>
      </c>
      <c r="N1193" s="60" t="s">
        <v>4286</v>
      </c>
    </row>
    <row r="1194" spans="1:14" ht="18.75" customHeight="1" x14ac:dyDescent="0.25">
      <c r="A1194" s="4" t="str">
        <f t="shared" si="18"/>
        <v>311608M272</v>
      </c>
      <c r="B1194" s="4">
        <v>3116</v>
      </c>
      <c r="C1194" s="4" t="s">
        <v>2310</v>
      </c>
      <c r="D1194" s="4" t="s">
        <v>2311</v>
      </c>
      <c r="E1194" s="5">
        <v>4115.29</v>
      </c>
      <c r="F1194" s="5">
        <v>12057246.8793</v>
      </c>
      <c r="G1194" s="5">
        <v>11049634.9961784</v>
      </c>
      <c r="H1194" s="6">
        <v>9.11896079345689E-2</v>
      </c>
      <c r="I1194" s="5">
        <v>1007611.8831216</v>
      </c>
      <c r="J1194" s="5">
        <v>2929.8656666480401</v>
      </c>
      <c r="K1194" s="5">
        <v>2685.0197668155602</v>
      </c>
      <c r="L1194" s="5">
        <v>2877.87</v>
      </c>
      <c r="M1194" s="55" t="s">
        <v>4291</v>
      </c>
      <c r="N1194" s="60" t="s">
        <v>4286</v>
      </c>
    </row>
    <row r="1195" spans="1:14" ht="18.75" customHeight="1" x14ac:dyDescent="0.25">
      <c r="A1195" s="4" t="str">
        <f t="shared" si="18"/>
        <v>311708M273</v>
      </c>
      <c r="B1195" s="4">
        <v>3117</v>
      </c>
      <c r="C1195" s="4" t="s">
        <v>2312</v>
      </c>
      <c r="D1195" s="4" t="s">
        <v>2313</v>
      </c>
      <c r="E1195" s="5">
        <v>2049.19</v>
      </c>
      <c r="F1195" s="5">
        <v>8519275.3040999994</v>
      </c>
      <c r="G1195" s="5">
        <v>7858228.5658537</v>
      </c>
      <c r="H1195" s="6">
        <v>8.4121597215781801E-2</v>
      </c>
      <c r="I1195" s="5">
        <v>661046.738246297</v>
      </c>
      <c r="J1195" s="5">
        <v>4157.3867255354598</v>
      </c>
      <c r="K1195" s="5">
        <v>3834.7974398926899</v>
      </c>
      <c r="L1195" s="5">
        <v>3998.19</v>
      </c>
      <c r="M1195" s="55" t="s">
        <v>4291</v>
      </c>
      <c r="N1195" s="60" t="s">
        <v>4290</v>
      </c>
    </row>
    <row r="1196" spans="1:14" ht="18.75" customHeight="1" x14ac:dyDescent="0.25">
      <c r="A1196" s="4" t="str">
        <f t="shared" si="18"/>
        <v>311908M27T</v>
      </c>
      <c r="B1196" s="4">
        <v>3119</v>
      </c>
      <c r="C1196" s="4" t="s">
        <v>2314</v>
      </c>
      <c r="D1196" s="4" t="s">
        <v>2315</v>
      </c>
      <c r="E1196" s="5">
        <v>2823.96</v>
      </c>
      <c r="F1196" s="5">
        <v>1392607.6344000001</v>
      </c>
      <c r="G1196" s="5">
        <v>1411937.38996019</v>
      </c>
      <c r="H1196" s="6">
        <v>-1.36902356277531E-2</v>
      </c>
      <c r="I1196" s="5">
        <v>-19329.7555601897</v>
      </c>
      <c r="J1196" s="5">
        <v>493.14</v>
      </c>
      <c r="K1196" s="5">
        <v>499.98491124526902</v>
      </c>
      <c r="L1196" s="5">
        <v>493.14</v>
      </c>
      <c r="M1196" s="55" t="s">
        <v>4285</v>
      </c>
      <c r="N1196" s="60" t="s">
        <v>4286</v>
      </c>
    </row>
    <row r="1197" spans="1:14" ht="18.75" customHeight="1" x14ac:dyDescent="0.25">
      <c r="A1197" s="4" t="str">
        <f t="shared" si="18"/>
        <v>312008M281</v>
      </c>
      <c r="B1197" s="4">
        <v>3120</v>
      </c>
      <c r="C1197" s="4" t="s">
        <v>2316</v>
      </c>
      <c r="D1197" s="4" t="s">
        <v>2317</v>
      </c>
      <c r="E1197" s="5">
        <v>6658.19</v>
      </c>
      <c r="F1197" s="5">
        <v>12750630.5024</v>
      </c>
      <c r="G1197" s="5">
        <v>12632448.571399201</v>
      </c>
      <c r="H1197" s="6">
        <v>9.3554254610921407E-3</v>
      </c>
      <c r="I1197" s="5">
        <v>118181.93100080499</v>
      </c>
      <c r="J1197" s="5">
        <v>1915.02953541428</v>
      </c>
      <c r="K1197" s="5">
        <v>1897.2796768189601</v>
      </c>
      <c r="L1197" s="5">
        <v>1894.72</v>
      </c>
      <c r="M1197" s="55" t="s">
        <v>4291</v>
      </c>
      <c r="N1197" s="60" t="s">
        <v>4286</v>
      </c>
    </row>
    <row r="1198" spans="1:14" ht="18.75" customHeight="1" x14ac:dyDescent="0.25">
      <c r="A1198" s="4" t="str">
        <f t="shared" si="18"/>
        <v>312108M282</v>
      </c>
      <c r="B1198" s="4">
        <v>3121</v>
      </c>
      <c r="C1198" s="4" t="s">
        <v>2318</v>
      </c>
      <c r="D1198" s="4" t="s">
        <v>2319</v>
      </c>
      <c r="E1198" s="5">
        <v>4187.53</v>
      </c>
      <c r="F1198" s="5">
        <v>12379622.5074</v>
      </c>
      <c r="G1198" s="5">
        <v>11429101.8693441</v>
      </c>
      <c r="H1198" s="6">
        <v>8.3166695766830001E-2</v>
      </c>
      <c r="I1198" s="5">
        <v>950520.63805585401</v>
      </c>
      <c r="J1198" s="5">
        <v>2956.30658345134</v>
      </c>
      <c r="K1198" s="5">
        <v>2729.3182065189098</v>
      </c>
      <c r="L1198" s="5">
        <v>2923.14</v>
      </c>
      <c r="M1198" s="55" t="s">
        <v>4291</v>
      </c>
      <c r="N1198" s="60" t="s">
        <v>4286</v>
      </c>
    </row>
    <row r="1199" spans="1:14" ht="18.75" customHeight="1" x14ac:dyDescent="0.25">
      <c r="A1199" s="4" t="str">
        <f t="shared" si="18"/>
        <v>312208M283</v>
      </c>
      <c r="B1199" s="4">
        <v>3122</v>
      </c>
      <c r="C1199" s="4" t="s">
        <v>2320</v>
      </c>
      <c r="D1199" s="4" t="s">
        <v>2321</v>
      </c>
      <c r="E1199" s="5">
        <v>3419</v>
      </c>
      <c r="F1199" s="5">
        <v>13869024.0908</v>
      </c>
      <c r="G1199" s="5">
        <v>13737373.0379864</v>
      </c>
      <c r="H1199" s="6">
        <v>9.5834227147761908E-3</v>
      </c>
      <c r="I1199" s="5">
        <v>131651.052813591</v>
      </c>
      <c r="J1199" s="5">
        <v>4056.4563003217299</v>
      </c>
      <c r="K1199" s="5">
        <v>4017.9505814525901</v>
      </c>
      <c r="L1199" s="5">
        <v>4022.36</v>
      </c>
      <c r="M1199" s="55" t="s">
        <v>4291</v>
      </c>
      <c r="N1199" s="60" t="s">
        <v>4286</v>
      </c>
    </row>
    <row r="1200" spans="1:14" ht="18.75" customHeight="1" x14ac:dyDescent="0.25">
      <c r="A1200" s="4" t="str">
        <f t="shared" si="18"/>
        <v>312408M28T</v>
      </c>
      <c r="B1200" s="4">
        <v>3124</v>
      </c>
      <c r="C1200" s="4" t="s">
        <v>2322</v>
      </c>
      <c r="D1200" s="4" t="s">
        <v>2323</v>
      </c>
      <c r="E1200" s="5">
        <v>8064.7</v>
      </c>
      <c r="F1200" s="5">
        <v>4302275.5089999996</v>
      </c>
      <c r="G1200" s="5">
        <v>5391020.0723355301</v>
      </c>
      <c r="H1200" s="6">
        <v>-0.20195520490129701</v>
      </c>
      <c r="I1200" s="5">
        <v>-1088744.56333553</v>
      </c>
      <c r="J1200" s="5">
        <v>533.47</v>
      </c>
      <c r="K1200" s="5">
        <v>668.47124782515505</v>
      </c>
      <c r="L1200" s="5">
        <v>533.47</v>
      </c>
      <c r="M1200" s="55" t="s">
        <v>4289</v>
      </c>
      <c r="N1200" s="60" t="s">
        <v>4286</v>
      </c>
    </row>
    <row r="1201" spans="1:14" ht="18.75" customHeight="1" x14ac:dyDescent="0.25">
      <c r="A1201" s="4" t="str">
        <f t="shared" si="18"/>
        <v>312508M291</v>
      </c>
      <c r="B1201" s="4">
        <v>3125</v>
      </c>
      <c r="C1201" s="4" t="s">
        <v>2324</v>
      </c>
      <c r="D1201" s="4" t="s">
        <v>2325</v>
      </c>
      <c r="E1201" s="5">
        <v>10464.870000000001</v>
      </c>
      <c r="F1201" s="5">
        <v>17281659.688499998</v>
      </c>
      <c r="G1201" s="5">
        <v>17174907.028583799</v>
      </c>
      <c r="H1201" s="6">
        <v>6.2156179208729999E-3</v>
      </c>
      <c r="I1201" s="5">
        <v>106752.659916192</v>
      </c>
      <c r="J1201" s="5">
        <v>1651.39745534345</v>
      </c>
      <c r="K1201" s="5">
        <v>1641.1964055534199</v>
      </c>
      <c r="L1201" s="5">
        <v>1624.26</v>
      </c>
      <c r="M1201" s="55" t="s">
        <v>4291</v>
      </c>
      <c r="N1201" s="60" t="s">
        <v>4287</v>
      </c>
    </row>
    <row r="1202" spans="1:14" ht="18.75" customHeight="1" x14ac:dyDescent="0.25">
      <c r="A1202" s="4" t="str">
        <f t="shared" si="18"/>
        <v>312608M292</v>
      </c>
      <c r="B1202" s="4">
        <v>3126</v>
      </c>
      <c r="C1202" s="4" t="s">
        <v>2326</v>
      </c>
      <c r="D1202" s="4" t="s">
        <v>2327</v>
      </c>
      <c r="E1202" s="5">
        <v>6977.8</v>
      </c>
      <c r="F1202" s="5">
        <v>19404793.394400001</v>
      </c>
      <c r="G1202" s="5">
        <v>18207289.6008211</v>
      </c>
      <c r="H1202" s="6">
        <v>6.5770568812442601E-2</v>
      </c>
      <c r="I1202" s="5">
        <v>1197503.7935788699</v>
      </c>
      <c r="J1202" s="5">
        <v>2780.9328720226999</v>
      </c>
      <c r="K1202" s="5">
        <v>2609.3166328672501</v>
      </c>
      <c r="L1202" s="5">
        <v>2739.79</v>
      </c>
      <c r="M1202" s="55" t="s">
        <v>4291</v>
      </c>
      <c r="N1202" s="60" t="s">
        <v>4286</v>
      </c>
    </row>
    <row r="1203" spans="1:14" ht="18.75" customHeight="1" x14ac:dyDescent="0.25">
      <c r="A1203" s="4" t="str">
        <f t="shared" si="18"/>
        <v>312708M293</v>
      </c>
      <c r="B1203" s="4">
        <v>3127</v>
      </c>
      <c r="C1203" s="4" t="s">
        <v>2328</v>
      </c>
      <c r="D1203" s="4" t="s">
        <v>2329</v>
      </c>
      <c r="E1203" s="5">
        <v>9645.1200000000008</v>
      </c>
      <c r="F1203" s="5">
        <v>39391475.104800001</v>
      </c>
      <c r="G1203" s="5">
        <v>38926263.900598601</v>
      </c>
      <c r="H1203" s="6">
        <v>1.19510879695344E-2</v>
      </c>
      <c r="I1203" s="5">
        <v>465211.20420136303</v>
      </c>
      <c r="J1203" s="5">
        <v>4084.0834644669999</v>
      </c>
      <c r="K1203" s="5">
        <v>4035.8506582187301</v>
      </c>
      <c r="L1203" s="5">
        <v>4040.25</v>
      </c>
      <c r="M1203" s="55" t="s">
        <v>4291</v>
      </c>
      <c r="N1203" s="60" t="s">
        <v>4286</v>
      </c>
    </row>
    <row r="1204" spans="1:14" ht="18.75" customHeight="1" x14ac:dyDescent="0.25">
      <c r="A1204" s="4" t="str">
        <f t="shared" si="18"/>
        <v>312808M294</v>
      </c>
      <c r="B1204" s="4">
        <v>3128</v>
      </c>
      <c r="C1204" s="4" t="s">
        <v>2330</v>
      </c>
      <c r="D1204" s="4" t="s">
        <v>2331</v>
      </c>
      <c r="E1204" s="5">
        <v>538.20000000000005</v>
      </c>
      <c r="F1204" s="5">
        <v>3622532.8637000001</v>
      </c>
      <c r="G1204" s="5">
        <v>4065711.0747051602</v>
      </c>
      <c r="H1204" s="6">
        <v>-0.109003862513102</v>
      </c>
      <c r="I1204" s="5">
        <v>-443178.211005155</v>
      </c>
      <c r="J1204" s="5">
        <v>6730.8302930137497</v>
      </c>
      <c r="K1204" s="5">
        <v>7554.2755011243999</v>
      </c>
      <c r="L1204" s="5">
        <v>6677.03</v>
      </c>
      <c r="M1204" s="55" t="s">
        <v>4285</v>
      </c>
      <c r="N1204" s="60" t="s">
        <v>4286</v>
      </c>
    </row>
    <row r="1205" spans="1:14" ht="18.75" customHeight="1" x14ac:dyDescent="0.25">
      <c r="A1205" s="4" t="str">
        <f t="shared" si="18"/>
        <v>312908M301</v>
      </c>
      <c r="B1205" s="4">
        <v>3129</v>
      </c>
      <c r="C1205" s="4" t="s">
        <v>2332</v>
      </c>
      <c r="D1205" s="4" t="s">
        <v>2333</v>
      </c>
      <c r="E1205" s="5">
        <v>1626.82</v>
      </c>
      <c r="F1205" s="5">
        <v>3116106.9515999998</v>
      </c>
      <c r="G1205" s="5">
        <v>2710512.6430353099</v>
      </c>
      <c r="H1205" s="6">
        <v>0.14963749001756699</v>
      </c>
      <c r="I1205" s="5">
        <v>405594.30856468598</v>
      </c>
      <c r="J1205" s="5">
        <v>1915.45896386816</v>
      </c>
      <c r="K1205" s="5">
        <v>1666.1417016236101</v>
      </c>
      <c r="L1205" s="5">
        <v>1877.66</v>
      </c>
      <c r="M1205" s="55" t="s">
        <v>4291</v>
      </c>
      <c r="N1205" s="60" t="s">
        <v>4290</v>
      </c>
    </row>
    <row r="1206" spans="1:14" ht="18.75" customHeight="1" x14ac:dyDescent="0.25">
      <c r="A1206" s="4" t="str">
        <f t="shared" si="18"/>
        <v>313008M302</v>
      </c>
      <c r="B1206" s="4">
        <v>3130</v>
      </c>
      <c r="C1206" s="4" t="s">
        <v>2334</v>
      </c>
      <c r="D1206" s="4" t="s">
        <v>2335</v>
      </c>
      <c r="E1206" s="5">
        <v>672.62</v>
      </c>
      <c r="F1206" s="5">
        <v>1863987.6517</v>
      </c>
      <c r="G1206" s="5">
        <v>1741284.98522005</v>
      </c>
      <c r="H1206" s="6">
        <v>7.0466734349316607E-2</v>
      </c>
      <c r="I1206" s="5">
        <v>122702.66647995501</v>
      </c>
      <c r="J1206" s="5">
        <v>2771.2343547619798</v>
      </c>
      <c r="K1206" s="5">
        <v>2588.8094098005499</v>
      </c>
      <c r="L1206" s="5">
        <v>2720.09</v>
      </c>
      <c r="M1206" s="55" t="s">
        <v>4291</v>
      </c>
      <c r="N1206" s="60" t="s">
        <v>4286</v>
      </c>
    </row>
    <row r="1207" spans="1:14" ht="18.75" customHeight="1" x14ac:dyDescent="0.25">
      <c r="A1207" s="4" t="str">
        <f t="shared" si="18"/>
        <v>313308M30T</v>
      </c>
      <c r="B1207" s="4">
        <v>3133</v>
      </c>
      <c r="C1207" s="4" t="s">
        <v>2336</v>
      </c>
      <c r="D1207" s="4" t="s">
        <v>2337</v>
      </c>
      <c r="E1207" s="5">
        <v>1579.99</v>
      </c>
      <c r="F1207" s="5">
        <v>991175.12670000002</v>
      </c>
      <c r="G1207" s="5">
        <v>1178320.9222039101</v>
      </c>
      <c r="H1207" s="6">
        <v>-0.158824130147734</v>
      </c>
      <c r="I1207" s="5">
        <v>-187145.795503912</v>
      </c>
      <c r="J1207" s="5">
        <v>627.33000000000004</v>
      </c>
      <c r="K1207" s="5">
        <v>745.77745568257501</v>
      </c>
      <c r="L1207" s="5">
        <v>627.33000000000004</v>
      </c>
      <c r="M1207" s="55" t="s">
        <v>4291</v>
      </c>
      <c r="N1207" s="60" t="s">
        <v>4286</v>
      </c>
    </row>
    <row r="1208" spans="1:14" ht="18.75" customHeight="1" x14ac:dyDescent="0.25">
      <c r="A1208" s="4" t="str">
        <f t="shared" si="18"/>
        <v>313408M311</v>
      </c>
      <c r="B1208" s="4">
        <v>3134</v>
      </c>
      <c r="C1208" s="4" t="s">
        <v>2338</v>
      </c>
      <c r="D1208" s="4" t="s">
        <v>2339</v>
      </c>
      <c r="E1208" s="5">
        <v>2300.7199999999998</v>
      </c>
      <c r="F1208" s="5">
        <v>7630050.8218</v>
      </c>
      <c r="G1208" s="5">
        <v>6841782.0827595396</v>
      </c>
      <c r="H1208" s="6">
        <v>0.11521395003602899</v>
      </c>
      <c r="I1208" s="5">
        <v>788268.73904045997</v>
      </c>
      <c r="J1208" s="5">
        <v>3316.3752311450298</v>
      </c>
      <c r="K1208" s="5">
        <v>2973.7569468512202</v>
      </c>
      <c r="L1208" s="5">
        <v>3288.14</v>
      </c>
      <c r="M1208" s="55" t="s">
        <v>4291</v>
      </c>
      <c r="N1208" s="60" t="s">
        <v>4286</v>
      </c>
    </row>
    <row r="1209" spans="1:14" ht="18.75" customHeight="1" x14ac:dyDescent="0.25">
      <c r="A1209" s="4" t="str">
        <f t="shared" si="18"/>
        <v>313508M312</v>
      </c>
      <c r="B1209" s="4">
        <v>3135</v>
      </c>
      <c r="C1209" s="4" t="s">
        <v>2340</v>
      </c>
      <c r="D1209" s="4" t="s">
        <v>2341</v>
      </c>
      <c r="E1209" s="5">
        <v>1536.09</v>
      </c>
      <c r="F1209" s="5">
        <v>7655626.2774</v>
      </c>
      <c r="G1209" s="5">
        <v>6849323.8843906</v>
      </c>
      <c r="H1209" s="6">
        <v>0.117719997859487</v>
      </c>
      <c r="I1209" s="5">
        <v>806302.39300939604</v>
      </c>
      <c r="J1209" s="5">
        <v>4983.8396691600101</v>
      </c>
      <c r="K1209" s="5">
        <v>4458.9339715710703</v>
      </c>
      <c r="L1209" s="5">
        <v>4947.8599999999997</v>
      </c>
      <c r="M1209" s="55" t="s">
        <v>4291</v>
      </c>
      <c r="N1209" s="60" t="s">
        <v>4286</v>
      </c>
    </row>
    <row r="1210" spans="1:14" ht="18.75" customHeight="1" x14ac:dyDescent="0.25">
      <c r="A1210" s="4" t="str">
        <f t="shared" si="18"/>
        <v>313608M313</v>
      </c>
      <c r="B1210" s="4">
        <v>3136</v>
      </c>
      <c r="C1210" s="4" t="s">
        <v>2342</v>
      </c>
      <c r="D1210" s="4" t="s">
        <v>2343</v>
      </c>
      <c r="E1210" s="5">
        <v>3122.58</v>
      </c>
      <c r="F1210" s="5">
        <v>21599253.6448</v>
      </c>
      <c r="G1210" s="5">
        <v>20774327.044536401</v>
      </c>
      <c r="H1210" s="6">
        <v>3.9708944530194398E-2</v>
      </c>
      <c r="I1210" s="5">
        <v>824926.60026361002</v>
      </c>
      <c r="J1210" s="5">
        <v>6917.1177823466496</v>
      </c>
      <c r="K1210" s="5">
        <v>6652.9366884231604</v>
      </c>
      <c r="L1210" s="5">
        <v>7010.74</v>
      </c>
      <c r="M1210" s="55" t="s">
        <v>4291</v>
      </c>
      <c r="N1210" s="60" t="s">
        <v>4290</v>
      </c>
    </row>
    <row r="1211" spans="1:14" ht="18.75" customHeight="1" x14ac:dyDescent="0.25">
      <c r="A1211" s="4" t="str">
        <f t="shared" si="18"/>
        <v>313708M314</v>
      </c>
      <c r="B1211" s="4">
        <v>3137</v>
      </c>
      <c r="C1211" s="4" t="s">
        <v>2344</v>
      </c>
      <c r="D1211" s="4" t="s">
        <v>2345</v>
      </c>
      <c r="E1211" s="5">
        <v>3116.11</v>
      </c>
      <c r="F1211" s="5">
        <v>32314966.1664</v>
      </c>
      <c r="G1211" s="5">
        <v>32180024.164180901</v>
      </c>
      <c r="H1211" s="6">
        <v>4.1933468269221797E-3</v>
      </c>
      <c r="I1211" s="5">
        <v>134942.00221914399</v>
      </c>
      <c r="J1211" s="5">
        <v>10370.2905758783</v>
      </c>
      <c r="K1211" s="5">
        <v>10326.985942146101</v>
      </c>
      <c r="L1211" s="5">
        <v>10386.15</v>
      </c>
      <c r="M1211" s="55" t="s">
        <v>4291</v>
      </c>
      <c r="N1211" s="60" t="s">
        <v>4286</v>
      </c>
    </row>
    <row r="1212" spans="1:14" ht="18.75" customHeight="1" x14ac:dyDescent="0.25">
      <c r="A1212" s="4" t="str">
        <f t="shared" si="18"/>
        <v>313808M31T</v>
      </c>
      <c r="B1212" s="4">
        <v>3138</v>
      </c>
      <c r="C1212" s="4" t="s">
        <v>2346</v>
      </c>
      <c r="D1212" s="4" t="s">
        <v>2347</v>
      </c>
      <c r="E1212" s="5">
        <v>1271.3699999999999</v>
      </c>
      <c r="F1212" s="5">
        <v>659599.46970000002</v>
      </c>
      <c r="G1212" s="5">
        <v>693682.59770555096</v>
      </c>
      <c r="H1212" s="6">
        <v>-4.9133606808482798E-2</v>
      </c>
      <c r="I1212" s="5">
        <v>-34083.128005551502</v>
      </c>
      <c r="J1212" s="5">
        <v>518.80999999999995</v>
      </c>
      <c r="K1212" s="5">
        <v>545.618189595123</v>
      </c>
      <c r="L1212" s="5">
        <v>518.80999999999995</v>
      </c>
      <c r="M1212" s="55" t="s">
        <v>4285</v>
      </c>
      <c r="N1212" s="60" t="s">
        <v>4287</v>
      </c>
    </row>
    <row r="1213" spans="1:14" ht="18.75" customHeight="1" x14ac:dyDescent="0.25">
      <c r="A1213" s="4" t="str">
        <f t="shared" si="18"/>
        <v>313908M321</v>
      </c>
      <c r="B1213" s="4">
        <v>3139</v>
      </c>
      <c r="C1213" s="4" t="s">
        <v>2348</v>
      </c>
      <c r="D1213" s="4" t="s">
        <v>2349</v>
      </c>
      <c r="E1213" s="5">
        <v>755.61</v>
      </c>
      <c r="F1213" s="5">
        <v>2159037.9602999999</v>
      </c>
      <c r="G1213" s="5">
        <v>1784371.1784509199</v>
      </c>
      <c r="H1213" s="6">
        <v>0.209971325682555</v>
      </c>
      <c r="I1213" s="5">
        <v>374666.78184908198</v>
      </c>
      <c r="J1213" s="5">
        <v>2857.3443447016298</v>
      </c>
      <c r="K1213" s="5">
        <v>2361.4975694484201</v>
      </c>
      <c r="L1213" s="5">
        <v>2835.55</v>
      </c>
      <c r="M1213" s="55" t="s">
        <v>4291</v>
      </c>
      <c r="N1213" s="60" t="s">
        <v>4286</v>
      </c>
    </row>
    <row r="1214" spans="1:14" ht="18.75" customHeight="1" x14ac:dyDescent="0.25">
      <c r="A1214" s="4" t="str">
        <f t="shared" si="18"/>
        <v>314008M322</v>
      </c>
      <c r="B1214" s="4">
        <v>3140</v>
      </c>
      <c r="C1214" s="4" t="s">
        <v>2350</v>
      </c>
      <c r="D1214" s="4" t="s">
        <v>2351</v>
      </c>
      <c r="E1214" s="5">
        <v>633</v>
      </c>
      <c r="F1214" s="5">
        <v>2622500.1730999998</v>
      </c>
      <c r="G1214" s="5">
        <v>2290324.0740803201</v>
      </c>
      <c r="H1214" s="6">
        <v>0.14503454021154899</v>
      </c>
      <c r="I1214" s="5">
        <v>332176.09901968099</v>
      </c>
      <c r="J1214" s="5">
        <v>4142.9702576619302</v>
      </c>
      <c r="K1214" s="5">
        <v>3618.2054882785401</v>
      </c>
      <c r="L1214" s="5">
        <v>4090.18</v>
      </c>
      <c r="M1214" s="55" t="s">
        <v>4291</v>
      </c>
      <c r="N1214" s="60" t="s">
        <v>4286</v>
      </c>
    </row>
    <row r="1215" spans="1:14" ht="18.75" customHeight="1" x14ac:dyDescent="0.25">
      <c r="A1215" s="4" t="str">
        <f t="shared" si="18"/>
        <v>314108M323</v>
      </c>
      <c r="B1215" s="4">
        <v>3141</v>
      </c>
      <c r="C1215" s="4" t="s">
        <v>2352</v>
      </c>
      <c r="D1215" s="4" t="s">
        <v>2353</v>
      </c>
      <c r="E1215" s="5">
        <v>1113.27</v>
      </c>
      <c r="F1215" s="5">
        <v>6534175.7978999997</v>
      </c>
      <c r="G1215" s="5">
        <v>5773177.4752421398</v>
      </c>
      <c r="H1215" s="6">
        <v>0.13181620102990901</v>
      </c>
      <c r="I1215" s="5">
        <v>760998.32265785802</v>
      </c>
      <c r="J1215" s="5">
        <v>5869.3540631652704</v>
      </c>
      <c r="K1215" s="5">
        <v>5185.7837498918898</v>
      </c>
      <c r="L1215" s="5">
        <v>5839.98</v>
      </c>
      <c r="M1215" s="55" t="s">
        <v>4291</v>
      </c>
      <c r="N1215" s="60" t="s">
        <v>4286</v>
      </c>
    </row>
    <row r="1216" spans="1:14" ht="18.75" customHeight="1" x14ac:dyDescent="0.25">
      <c r="A1216" s="4" t="str">
        <f t="shared" si="18"/>
        <v>314208M324</v>
      </c>
      <c r="B1216" s="4">
        <v>3142</v>
      </c>
      <c r="C1216" s="4" t="s">
        <v>2354</v>
      </c>
      <c r="D1216" s="4" t="s">
        <v>2355</v>
      </c>
      <c r="E1216" s="5">
        <v>811.84</v>
      </c>
      <c r="F1216" s="5">
        <v>6514868.3152000001</v>
      </c>
      <c r="G1216" s="5">
        <v>6424738.3362960098</v>
      </c>
      <c r="H1216" s="6">
        <v>1.4028583607026E-2</v>
      </c>
      <c r="I1216" s="5">
        <v>90129.978903993004</v>
      </c>
      <c r="J1216" s="5">
        <v>8024.8180863224297</v>
      </c>
      <c r="K1216" s="5">
        <v>7913.7986996156997</v>
      </c>
      <c r="L1216" s="5">
        <v>8196.92</v>
      </c>
      <c r="M1216" s="55" t="s">
        <v>4291</v>
      </c>
      <c r="N1216" s="60" t="s">
        <v>4286</v>
      </c>
    </row>
    <row r="1217" spans="1:14" ht="18.75" customHeight="1" x14ac:dyDescent="0.25">
      <c r="A1217" s="4" t="str">
        <f t="shared" si="18"/>
        <v>314308M32T</v>
      </c>
      <c r="B1217" s="4">
        <v>3143</v>
      </c>
      <c r="C1217" s="4" t="s">
        <v>2356</v>
      </c>
      <c r="D1217" s="4" t="s">
        <v>2357</v>
      </c>
      <c r="E1217" s="5">
        <v>623.80999999999995</v>
      </c>
      <c r="F1217" s="5">
        <v>264982.01179999998</v>
      </c>
      <c r="G1217" s="5">
        <v>297125.862822822</v>
      </c>
      <c r="H1217" s="6">
        <v>-0.108182608936972</v>
      </c>
      <c r="I1217" s="5">
        <v>-32143.8510228218</v>
      </c>
      <c r="J1217" s="5">
        <v>424.78</v>
      </c>
      <c r="K1217" s="5">
        <v>476.30827146538502</v>
      </c>
      <c r="L1217" s="5">
        <v>424.78</v>
      </c>
      <c r="M1217" s="55" t="s">
        <v>4288</v>
      </c>
      <c r="N1217" s="60" t="s">
        <v>4286</v>
      </c>
    </row>
    <row r="1218" spans="1:14" ht="18.75" customHeight="1" x14ac:dyDescent="0.25">
      <c r="A1218" s="4" t="str">
        <f t="shared" si="18"/>
        <v>314408M331</v>
      </c>
      <c r="B1218" s="4">
        <v>3144</v>
      </c>
      <c r="C1218" s="4" t="s">
        <v>2358</v>
      </c>
      <c r="D1218" s="4" t="s">
        <v>2359</v>
      </c>
      <c r="E1218" s="5">
        <v>787.25</v>
      </c>
      <c r="F1218" s="5">
        <v>730257.9105</v>
      </c>
      <c r="G1218" s="5">
        <v>830526.64483459201</v>
      </c>
      <c r="H1218" s="6">
        <v>-0.12072909997314001</v>
      </c>
      <c r="I1218" s="5">
        <v>-100268.73433459199</v>
      </c>
      <c r="J1218" s="5">
        <v>927.60611051127296</v>
      </c>
      <c r="K1218" s="5">
        <v>1054.97192103473</v>
      </c>
      <c r="L1218" s="5">
        <v>880.89</v>
      </c>
      <c r="M1218" s="55" t="s">
        <v>4291</v>
      </c>
      <c r="N1218" s="60" t="s">
        <v>4286</v>
      </c>
    </row>
    <row r="1219" spans="1:14" ht="18.75" customHeight="1" x14ac:dyDescent="0.25">
      <c r="A1219" s="4" t="str">
        <f t="shared" si="18"/>
        <v>314808M341</v>
      </c>
      <c r="B1219" s="4">
        <v>3148</v>
      </c>
      <c r="C1219" s="4" t="s">
        <v>2360</v>
      </c>
      <c r="D1219" s="4" t="s">
        <v>2361</v>
      </c>
      <c r="E1219" s="5">
        <v>554.28</v>
      </c>
      <c r="F1219" s="5">
        <v>760384.63740000001</v>
      </c>
      <c r="G1219" s="5">
        <v>825556.12682161503</v>
      </c>
      <c r="H1219" s="6">
        <v>-7.8942530137259895E-2</v>
      </c>
      <c r="I1219" s="5">
        <v>-65171.489421614897</v>
      </c>
      <c r="J1219" s="5">
        <v>1371.8420967741899</v>
      </c>
      <c r="K1219" s="5">
        <v>1489.4207382940299</v>
      </c>
      <c r="L1219" s="5">
        <v>1345.06</v>
      </c>
      <c r="M1219" s="55" t="s">
        <v>4291</v>
      </c>
      <c r="N1219" s="60" t="s">
        <v>4286</v>
      </c>
    </row>
    <row r="1220" spans="1:14" ht="18.75" customHeight="1" x14ac:dyDescent="0.25">
      <c r="A1220" s="4" t="str">
        <f t="shared" si="18"/>
        <v>314908M342</v>
      </c>
      <c r="B1220" s="4">
        <v>3149</v>
      </c>
      <c r="C1220" s="4" t="s">
        <v>2362</v>
      </c>
      <c r="D1220" s="4" t="s">
        <v>2363</v>
      </c>
      <c r="E1220" s="5">
        <v>346.24</v>
      </c>
      <c r="F1220" s="5">
        <v>1005967.5192</v>
      </c>
      <c r="G1220" s="5">
        <v>1123911.0597486</v>
      </c>
      <c r="H1220" s="6">
        <v>-0.10494027932689499</v>
      </c>
      <c r="I1220" s="5">
        <v>-117943.540548605</v>
      </c>
      <c r="J1220" s="5">
        <v>2905.4052657116399</v>
      </c>
      <c r="K1220" s="5">
        <v>3246.04626775822</v>
      </c>
      <c r="L1220" s="5">
        <v>2863.08</v>
      </c>
      <c r="M1220" s="55" t="s">
        <v>4285</v>
      </c>
      <c r="N1220" s="60" t="s">
        <v>4286</v>
      </c>
    </row>
    <row r="1221" spans="1:14" ht="18.75" customHeight="1" x14ac:dyDescent="0.25">
      <c r="A1221" s="4" t="str">
        <f t="shared" si="18"/>
        <v>315208M35Z</v>
      </c>
      <c r="B1221" s="4">
        <v>3152</v>
      </c>
      <c r="C1221" s="4" t="s">
        <v>2364</v>
      </c>
      <c r="D1221" s="4" t="s">
        <v>2365</v>
      </c>
      <c r="E1221" s="5">
        <v>25899.17</v>
      </c>
      <c r="F1221" s="5">
        <v>16525483.401900001</v>
      </c>
      <c r="G1221" s="5">
        <v>18707233.125643399</v>
      </c>
      <c r="H1221" s="6">
        <v>-0.116625997500012</v>
      </c>
      <c r="I1221" s="5">
        <v>-2181749.7237434299</v>
      </c>
      <c r="J1221" s="5">
        <v>638.07000000000005</v>
      </c>
      <c r="K1221" s="5">
        <v>722.31014065869397</v>
      </c>
      <c r="L1221" s="5">
        <v>638.07000000000005</v>
      </c>
      <c r="M1221" s="55" t="s">
        <v>4291</v>
      </c>
      <c r="N1221" s="60" t="s">
        <v>4286</v>
      </c>
    </row>
    <row r="1222" spans="1:14" ht="18.75" customHeight="1" x14ac:dyDescent="0.25">
      <c r="A1222" s="4" t="str">
        <f t="shared" si="18"/>
        <v>315308M36T</v>
      </c>
      <c r="B1222" s="4">
        <v>3153</v>
      </c>
      <c r="C1222" s="4" t="s">
        <v>2366</v>
      </c>
      <c r="D1222" s="4" t="s">
        <v>2367</v>
      </c>
      <c r="E1222" s="5">
        <v>7013.91</v>
      </c>
      <c r="F1222" s="5">
        <v>3815847.5964000002</v>
      </c>
      <c r="G1222" s="5">
        <v>4376371.5304682301</v>
      </c>
      <c r="H1222" s="6">
        <v>-0.12807960434023299</v>
      </c>
      <c r="I1222" s="5">
        <v>-560523.93406823196</v>
      </c>
      <c r="J1222" s="5">
        <v>544.04</v>
      </c>
      <c r="K1222" s="5">
        <v>623.95604312975695</v>
      </c>
      <c r="L1222" s="5">
        <v>544.04</v>
      </c>
      <c r="M1222" s="55" t="s">
        <v>4291</v>
      </c>
      <c r="N1222" s="60" t="s">
        <v>4286</v>
      </c>
    </row>
    <row r="1223" spans="1:14" ht="18.75" customHeight="1" x14ac:dyDescent="0.25">
      <c r="A1223" s="4" t="str">
        <f t="shared" si="18"/>
        <v>315408M36Z</v>
      </c>
      <c r="B1223" s="4">
        <v>3154</v>
      </c>
      <c r="C1223" s="4" t="s">
        <v>2368</v>
      </c>
      <c r="D1223" s="4" t="s">
        <v>2369</v>
      </c>
      <c r="E1223" s="5">
        <v>14910.8</v>
      </c>
      <c r="F1223" s="5">
        <v>25827772.819600001</v>
      </c>
      <c r="G1223" s="5">
        <v>26578380.9091812</v>
      </c>
      <c r="H1223" s="6">
        <v>-2.8241302287978502E-2</v>
      </c>
      <c r="I1223" s="5">
        <v>-750608.08958122495</v>
      </c>
      <c r="J1223" s="5">
        <v>1732.1520521769501</v>
      </c>
      <c r="K1223" s="5">
        <v>1782.4919460512699</v>
      </c>
      <c r="L1223" s="5">
        <v>1584.17</v>
      </c>
      <c r="M1223" s="55" t="s">
        <v>4291</v>
      </c>
      <c r="N1223" s="60" t="s">
        <v>4286</v>
      </c>
    </row>
    <row r="1224" spans="1:14" ht="18.75" customHeight="1" x14ac:dyDescent="0.25">
      <c r="A1224" s="4" t="str">
        <f t="shared" si="18"/>
        <v>315508M371</v>
      </c>
      <c r="B1224" s="4">
        <v>3155</v>
      </c>
      <c r="C1224" s="4" t="s">
        <v>2370</v>
      </c>
      <c r="D1224" s="4" t="s">
        <v>2371</v>
      </c>
      <c r="E1224" s="5">
        <v>4428.2</v>
      </c>
      <c r="F1224" s="5">
        <v>6340347.9309999999</v>
      </c>
      <c r="G1224" s="5">
        <v>7328715.2060604095</v>
      </c>
      <c r="H1224" s="6">
        <v>-0.13486228448925</v>
      </c>
      <c r="I1224" s="5">
        <v>-988367.27506040898</v>
      </c>
      <c r="J1224" s="5">
        <v>1431.81155571112</v>
      </c>
      <c r="K1224" s="5">
        <v>1655.0099828509101</v>
      </c>
      <c r="L1224" s="5">
        <v>1394</v>
      </c>
      <c r="M1224" s="55" t="s">
        <v>4291</v>
      </c>
      <c r="N1224" s="60" t="s">
        <v>4286</v>
      </c>
    </row>
    <row r="1225" spans="1:14" ht="18.75" customHeight="1" x14ac:dyDescent="0.25">
      <c r="A1225" s="4" t="str">
        <f t="shared" si="18"/>
        <v>315608M372</v>
      </c>
      <c r="B1225" s="4">
        <v>3156</v>
      </c>
      <c r="C1225" s="4" t="s">
        <v>2372</v>
      </c>
      <c r="D1225" s="4" t="s">
        <v>2373</v>
      </c>
      <c r="E1225" s="5">
        <v>3126.96</v>
      </c>
      <c r="F1225" s="5">
        <v>7820311.0080000004</v>
      </c>
      <c r="G1225" s="5">
        <v>9344928.8878553007</v>
      </c>
      <c r="H1225" s="6">
        <v>-0.16314922223075401</v>
      </c>
      <c r="I1225" s="5">
        <v>-1524617.8798553001</v>
      </c>
      <c r="J1225" s="5">
        <v>2500.9309386752602</v>
      </c>
      <c r="K1225" s="5">
        <v>2988.5028551229602</v>
      </c>
      <c r="L1225" s="5">
        <v>2438.3200000000002</v>
      </c>
      <c r="M1225" s="55" t="s">
        <v>4291</v>
      </c>
      <c r="N1225" s="60" t="s">
        <v>4286</v>
      </c>
    </row>
    <row r="1226" spans="1:14" ht="18.75" customHeight="1" x14ac:dyDescent="0.25">
      <c r="A1226" s="4" t="str">
        <f t="shared" si="18"/>
        <v>315708M373</v>
      </c>
      <c r="B1226" s="4">
        <v>3157</v>
      </c>
      <c r="C1226" s="4" t="s">
        <v>2374</v>
      </c>
      <c r="D1226" s="4" t="s">
        <v>2375</v>
      </c>
      <c r="E1226" s="5">
        <v>3087.74</v>
      </c>
      <c r="F1226" s="5">
        <v>11918345.118000001</v>
      </c>
      <c r="G1226" s="5">
        <v>13060679.198743699</v>
      </c>
      <c r="H1226" s="6">
        <v>-8.7463604561514904E-2</v>
      </c>
      <c r="I1226" s="5">
        <v>-1142334.0807437201</v>
      </c>
      <c r="J1226" s="5">
        <v>3859.89271052615</v>
      </c>
      <c r="K1226" s="5">
        <v>4229.8506994577701</v>
      </c>
      <c r="L1226" s="5">
        <v>3781.35</v>
      </c>
      <c r="M1226" s="55" t="s">
        <v>4291</v>
      </c>
      <c r="N1226" s="60" t="s">
        <v>4286</v>
      </c>
    </row>
    <row r="1227" spans="1:14" ht="18.75" customHeight="1" x14ac:dyDescent="0.25">
      <c r="A1227" s="4" t="str">
        <f t="shared" si="18"/>
        <v>315808M374</v>
      </c>
      <c r="B1227" s="4">
        <v>3158</v>
      </c>
      <c r="C1227" s="4" t="s">
        <v>2376</v>
      </c>
      <c r="D1227" s="4" t="s">
        <v>2377</v>
      </c>
      <c r="E1227" s="5">
        <v>377.52</v>
      </c>
      <c r="F1227" s="5">
        <v>2476681.1107000001</v>
      </c>
      <c r="G1227" s="5">
        <v>2841712.9961858098</v>
      </c>
      <c r="H1227" s="6">
        <v>-0.12845487421698101</v>
      </c>
      <c r="I1227" s="5">
        <v>-365031.88548580901</v>
      </c>
      <c r="J1227" s="5">
        <v>6560.3970933990204</v>
      </c>
      <c r="K1227" s="5">
        <v>7527.3177478962898</v>
      </c>
      <c r="L1227" s="5">
        <v>6407.46</v>
      </c>
      <c r="M1227" s="55" t="s">
        <v>4285</v>
      </c>
      <c r="N1227" s="60" t="s">
        <v>4292</v>
      </c>
    </row>
    <row r="1228" spans="1:14" ht="18.75" customHeight="1" x14ac:dyDescent="0.25">
      <c r="A1228" s="4" t="str">
        <f t="shared" si="18"/>
        <v>315908M381</v>
      </c>
      <c r="B1228" s="4">
        <v>3159</v>
      </c>
      <c r="C1228" s="4" t="s">
        <v>2378</v>
      </c>
      <c r="D1228" s="4" t="s">
        <v>2379</v>
      </c>
      <c r="E1228" s="5">
        <v>332.4</v>
      </c>
      <c r="F1228" s="5">
        <v>432034.53600000002</v>
      </c>
      <c r="G1228" s="5">
        <v>526007.978669854</v>
      </c>
      <c r="H1228" s="6">
        <v>-0.17865402518701301</v>
      </c>
      <c r="I1228" s="5">
        <v>-93973.442669854106</v>
      </c>
      <c r="J1228" s="5">
        <v>1299.7428880866401</v>
      </c>
      <c r="K1228" s="5">
        <v>1582.4548094761001</v>
      </c>
      <c r="L1228" s="5">
        <v>1279.6400000000001</v>
      </c>
      <c r="M1228" s="55" t="s">
        <v>4291</v>
      </c>
      <c r="N1228" s="60" t="s">
        <v>4286</v>
      </c>
    </row>
    <row r="1229" spans="1:14" ht="18.75" customHeight="1" x14ac:dyDescent="0.25">
      <c r="A1229" s="4" t="str">
        <f t="shared" si="18"/>
        <v>316308M05T</v>
      </c>
      <c r="B1229" s="4">
        <v>3163</v>
      </c>
      <c r="C1229" s="4" t="s">
        <v>2380</v>
      </c>
      <c r="D1229" s="4" t="s">
        <v>2381</v>
      </c>
      <c r="E1229" s="5">
        <v>1098.71</v>
      </c>
      <c r="F1229" s="5">
        <v>942484.42509999999</v>
      </c>
      <c r="G1229" s="5">
        <v>891853.645520853</v>
      </c>
      <c r="H1229" s="6">
        <v>5.6770278210364698E-2</v>
      </c>
      <c r="I1229" s="5">
        <v>50630.779579146903</v>
      </c>
      <c r="J1229" s="5">
        <v>857.81</v>
      </c>
      <c r="K1229" s="5">
        <v>811.72797691916298</v>
      </c>
      <c r="L1229" s="5">
        <v>857.81</v>
      </c>
      <c r="M1229" s="55" t="s">
        <v>4285</v>
      </c>
      <c r="N1229" s="60" t="s">
        <v>4286</v>
      </c>
    </row>
    <row r="1230" spans="1:14" ht="18.75" customHeight="1" x14ac:dyDescent="0.25">
      <c r="A1230" s="4" t="str">
        <f t="shared" si="18"/>
        <v>316408M06T</v>
      </c>
      <c r="B1230" s="4">
        <v>3164</v>
      </c>
      <c r="C1230" s="4" t="s">
        <v>2382</v>
      </c>
      <c r="D1230" s="4" t="s">
        <v>2383</v>
      </c>
      <c r="E1230" s="5">
        <v>1668.19</v>
      </c>
      <c r="F1230" s="5">
        <v>1182863.4833</v>
      </c>
      <c r="G1230" s="5">
        <v>1410550.50547001</v>
      </c>
      <c r="H1230" s="6">
        <v>-0.16141713557015999</v>
      </c>
      <c r="I1230" s="5">
        <v>-227687.02217001101</v>
      </c>
      <c r="J1230" s="5">
        <v>709.07</v>
      </c>
      <c r="K1230" s="5">
        <v>845.55746376012996</v>
      </c>
      <c r="L1230" s="5">
        <v>709.07</v>
      </c>
      <c r="M1230" s="55" t="s">
        <v>4291</v>
      </c>
      <c r="N1230" s="60" t="s">
        <v>4286</v>
      </c>
    </row>
    <row r="1231" spans="1:14" ht="18.75" customHeight="1" x14ac:dyDescent="0.25">
      <c r="A1231" s="4" t="str">
        <f t="shared" ref="A1231:A1294" si="19">CONCATENATE(B1231,C1231)</f>
        <v>316508M07T</v>
      </c>
      <c r="B1231" s="4">
        <v>3165</v>
      </c>
      <c r="C1231" s="4" t="s">
        <v>2384</v>
      </c>
      <c r="D1231" s="4" t="s">
        <v>2385</v>
      </c>
      <c r="E1231" s="5">
        <v>5560.41</v>
      </c>
      <c r="F1231" s="5">
        <v>3205687.5732</v>
      </c>
      <c r="G1231" s="5">
        <v>3587116.7544072601</v>
      </c>
      <c r="H1231" s="6">
        <v>-0.106333082339352</v>
      </c>
      <c r="I1231" s="5">
        <v>-381429.18120725697</v>
      </c>
      <c r="J1231" s="5">
        <v>576.52</v>
      </c>
      <c r="K1231" s="5">
        <v>645.11731228583096</v>
      </c>
      <c r="L1231" s="5">
        <v>576.52</v>
      </c>
      <c r="M1231" s="55" t="s">
        <v>4291</v>
      </c>
      <c r="N1231" s="60" t="s">
        <v>4286</v>
      </c>
    </row>
    <row r="1232" spans="1:14" ht="18.75" customHeight="1" x14ac:dyDescent="0.25">
      <c r="A1232" s="4" t="str">
        <f t="shared" si="19"/>
        <v>316608M08T</v>
      </c>
      <c r="B1232" s="4">
        <v>3166</v>
      </c>
      <c r="C1232" s="4" t="s">
        <v>2386</v>
      </c>
      <c r="D1232" s="4" t="s">
        <v>2387</v>
      </c>
      <c r="E1232" s="5">
        <v>694.72</v>
      </c>
      <c r="F1232" s="5">
        <v>589574.12800000003</v>
      </c>
      <c r="G1232" s="5">
        <v>660234.37380092999</v>
      </c>
      <c r="H1232" s="6">
        <v>-0.107022973363449</v>
      </c>
      <c r="I1232" s="5">
        <v>-70660.245800930395</v>
      </c>
      <c r="J1232" s="5">
        <v>848.65</v>
      </c>
      <c r="K1232" s="5">
        <v>950.36039526849697</v>
      </c>
      <c r="L1232" s="5">
        <v>848.65</v>
      </c>
      <c r="M1232" s="55" t="s">
        <v>4291</v>
      </c>
      <c r="N1232" s="60" t="s">
        <v>4286</v>
      </c>
    </row>
    <row r="1233" spans="1:14" ht="18.75" customHeight="1" x14ac:dyDescent="0.25">
      <c r="A1233" s="4" t="str">
        <f t="shared" si="19"/>
        <v>316708M15T</v>
      </c>
      <c r="B1233" s="4">
        <v>3167</v>
      </c>
      <c r="C1233" s="4" t="s">
        <v>2388</v>
      </c>
      <c r="D1233" s="4" t="s">
        <v>2389</v>
      </c>
      <c r="E1233" s="5">
        <v>5515.24</v>
      </c>
      <c r="F1233" s="5">
        <v>2684984.2892</v>
      </c>
      <c r="G1233" s="5">
        <v>2945998.5948709301</v>
      </c>
      <c r="H1233" s="6">
        <v>-8.8599602907267996E-2</v>
      </c>
      <c r="I1233" s="5">
        <v>-261014.305670934</v>
      </c>
      <c r="J1233" s="5">
        <v>486.83</v>
      </c>
      <c r="K1233" s="5">
        <v>534.15601041313403</v>
      </c>
      <c r="L1233" s="5">
        <v>486.83</v>
      </c>
      <c r="M1233" s="55" t="s">
        <v>4291</v>
      </c>
      <c r="N1233" s="60" t="s">
        <v>4292</v>
      </c>
    </row>
    <row r="1234" spans="1:14" ht="18.75" customHeight="1" x14ac:dyDescent="0.25">
      <c r="A1234" s="4" t="str">
        <f t="shared" si="19"/>
        <v>316808M18T</v>
      </c>
      <c r="B1234" s="4">
        <v>3168</v>
      </c>
      <c r="C1234" s="4" t="s">
        <v>2390</v>
      </c>
      <c r="D1234" s="4" t="s">
        <v>2391</v>
      </c>
      <c r="E1234" s="5">
        <v>2734</v>
      </c>
      <c r="F1234" s="5">
        <v>2103184.1800000002</v>
      </c>
      <c r="G1234" s="5">
        <v>2513319.8412396</v>
      </c>
      <c r="H1234" s="6">
        <v>-0.16318482610526799</v>
      </c>
      <c r="I1234" s="5">
        <v>-410135.661239604</v>
      </c>
      <c r="J1234" s="5">
        <v>769.27</v>
      </c>
      <c r="K1234" s="5">
        <v>919.28304361360802</v>
      </c>
      <c r="L1234" s="5">
        <v>769.27</v>
      </c>
      <c r="M1234" s="55" t="s">
        <v>4291</v>
      </c>
      <c r="N1234" s="60" t="s">
        <v>4286</v>
      </c>
    </row>
    <row r="1235" spans="1:14" ht="18.75" customHeight="1" x14ac:dyDescent="0.25">
      <c r="A1235" s="4" t="str">
        <f t="shared" si="19"/>
        <v>316908M19T</v>
      </c>
      <c r="B1235" s="4">
        <v>3169</v>
      </c>
      <c r="C1235" s="4" t="s">
        <v>2392</v>
      </c>
      <c r="D1235" s="4" t="s">
        <v>2393</v>
      </c>
      <c r="E1235" s="5">
        <v>10371.77</v>
      </c>
      <c r="F1235" s="5">
        <v>6128782.6107000001</v>
      </c>
      <c r="G1235" s="5">
        <v>7447253.1840672204</v>
      </c>
      <c r="H1235" s="6">
        <v>-0.17704119099750501</v>
      </c>
      <c r="I1235" s="5">
        <v>-1318470.5733672199</v>
      </c>
      <c r="J1235" s="5">
        <v>590.91</v>
      </c>
      <c r="K1235" s="5">
        <v>718.03107705504704</v>
      </c>
      <c r="L1235" s="5">
        <v>590.91</v>
      </c>
      <c r="M1235" s="55" t="s">
        <v>4291</v>
      </c>
      <c r="N1235" s="60" t="s">
        <v>4286</v>
      </c>
    </row>
    <row r="1236" spans="1:14" ht="18.75" customHeight="1" x14ac:dyDescent="0.25">
      <c r="A1236" s="4" t="str">
        <f t="shared" si="19"/>
        <v>317008M29T</v>
      </c>
      <c r="B1236" s="4">
        <v>3170</v>
      </c>
      <c r="C1236" s="4" t="s">
        <v>2394</v>
      </c>
      <c r="D1236" s="4" t="s">
        <v>2395</v>
      </c>
      <c r="E1236" s="5">
        <v>21033.38</v>
      </c>
      <c r="F1236" s="5">
        <v>13011669.535599999</v>
      </c>
      <c r="G1236" s="5">
        <v>13167380.5541526</v>
      </c>
      <c r="H1236" s="6">
        <v>-1.18255121367706E-2</v>
      </c>
      <c r="I1236" s="5">
        <v>-155711.01855260899</v>
      </c>
      <c r="J1236" s="5">
        <v>618.62</v>
      </c>
      <c r="K1236" s="5">
        <v>626.02304309400597</v>
      </c>
      <c r="L1236" s="5">
        <v>618.62</v>
      </c>
      <c r="M1236" s="55" t="s">
        <v>4291</v>
      </c>
      <c r="N1236" s="60" t="s">
        <v>4286</v>
      </c>
    </row>
    <row r="1237" spans="1:14" ht="18.75" customHeight="1" x14ac:dyDescent="0.25">
      <c r="A1237" s="4" t="str">
        <f t="shared" si="19"/>
        <v>317108M33T</v>
      </c>
      <c r="B1237" s="4">
        <v>3171</v>
      </c>
      <c r="C1237" s="4" t="s">
        <v>2396</v>
      </c>
      <c r="D1237" s="4" t="s">
        <v>2397</v>
      </c>
      <c r="E1237" s="5">
        <v>1263.0899999999999</v>
      </c>
      <c r="F1237" s="5">
        <v>805358.8149</v>
      </c>
      <c r="G1237" s="5">
        <v>789970.30714649498</v>
      </c>
      <c r="H1237" s="6">
        <v>1.94798559063456E-2</v>
      </c>
      <c r="I1237" s="5">
        <v>15388.507753505401</v>
      </c>
      <c r="J1237" s="5">
        <v>637.61</v>
      </c>
      <c r="K1237" s="5">
        <v>625.42677651354597</v>
      </c>
      <c r="L1237" s="5">
        <v>637.61</v>
      </c>
      <c r="M1237" s="55" t="s">
        <v>4291</v>
      </c>
      <c r="N1237" s="60" t="s">
        <v>4286</v>
      </c>
    </row>
    <row r="1238" spans="1:14" ht="18.75" customHeight="1" x14ac:dyDescent="0.25">
      <c r="A1238" s="4" t="str">
        <f t="shared" si="19"/>
        <v>317208M34T</v>
      </c>
      <c r="B1238" s="4">
        <v>3172</v>
      </c>
      <c r="C1238" s="4" t="s">
        <v>2398</v>
      </c>
      <c r="D1238" s="4" t="s">
        <v>2399</v>
      </c>
      <c r="E1238" s="5">
        <v>307.39999999999998</v>
      </c>
      <c r="F1238" s="5">
        <v>130156.234</v>
      </c>
      <c r="G1238" s="5">
        <v>149114.926351881</v>
      </c>
      <c r="H1238" s="6">
        <v>-0.12714147949979299</v>
      </c>
      <c r="I1238" s="5">
        <v>-18958.6923518808</v>
      </c>
      <c r="J1238" s="5">
        <v>423.41</v>
      </c>
      <c r="K1238" s="5">
        <v>485.08434076734102</v>
      </c>
      <c r="L1238" s="5">
        <v>423.41</v>
      </c>
      <c r="M1238" s="55" t="s">
        <v>4291</v>
      </c>
      <c r="N1238" s="60" t="s">
        <v>4290</v>
      </c>
    </row>
    <row r="1239" spans="1:14" ht="18.75" customHeight="1" x14ac:dyDescent="0.25">
      <c r="A1239" s="4" t="str">
        <f t="shared" si="19"/>
        <v>317308M37T</v>
      </c>
      <c r="B1239" s="4">
        <v>3173</v>
      </c>
      <c r="C1239" s="4" t="s">
        <v>2400</v>
      </c>
      <c r="D1239" s="4" t="s">
        <v>2401</v>
      </c>
      <c r="E1239" s="5">
        <v>9890.2800000000007</v>
      </c>
      <c r="F1239" s="5">
        <v>6190919.6688000001</v>
      </c>
      <c r="G1239" s="5">
        <v>6629212.0624287101</v>
      </c>
      <c r="H1239" s="6">
        <v>-6.6115307445472393E-2</v>
      </c>
      <c r="I1239" s="5">
        <v>-438292.39362870902</v>
      </c>
      <c r="J1239" s="5">
        <v>625.96</v>
      </c>
      <c r="K1239" s="5">
        <v>670.275468685286</v>
      </c>
      <c r="L1239" s="5">
        <v>625.96</v>
      </c>
      <c r="M1239" s="55" t="s">
        <v>4291</v>
      </c>
      <c r="N1239" s="60" t="s">
        <v>4286</v>
      </c>
    </row>
    <row r="1240" spans="1:14" ht="18.75" customHeight="1" x14ac:dyDescent="0.25">
      <c r="A1240" s="4" t="str">
        <f t="shared" si="19"/>
        <v>317408M38T</v>
      </c>
      <c r="B1240" s="4">
        <v>3174</v>
      </c>
      <c r="C1240" s="4" t="s">
        <v>2402</v>
      </c>
      <c r="D1240" s="4" t="s">
        <v>2403</v>
      </c>
      <c r="E1240" s="5">
        <v>1816.7</v>
      </c>
      <c r="F1240" s="5">
        <v>1231795.2679999999</v>
      </c>
      <c r="G1240" s="5">
        <v>1182344.48312101</v>
      </c>
      <c r="H1240" s="6">
        <v>4.1824346106353702E-2</v>
      </c>
      <c r="I1240" s="5">
        <v>49450.784878990802</v>
      </c>
      <c r="J1240" s="5">
        <v>678.04</v>
      </c>
      <c r="K1240" s="5">
        <v>650.81988392195103</v>
      </c>
      <c r="L1240" s="5">
        <v>678.04</v>
      </c>
      <c r="M1240" s="55" t="s">
        <v>4291</v>
      </c>
      <c r="N1240" s="60" t="s">
        <v>4286</v>
      </c>
    </row>
    <row r="1241" spans="1:14" ht="18.75" customHeight="1" x14ac:dyDescent="0.25">
      <c r="A1241" s="4" t="str">
        <f t="shared" si="19"/>
        <v>331409C021</v>
      </c>
      <c r="B1241" s="4">
        <v>3314</v>
      </c>
      <c r="C1241" s="4" t="s">
        <v>2404</v>
      </c>
      <c r="D1241" s="4" t="s">
        <v>2405</v>
      </c>
      <c r="E1241" s="5">
        <v>515.08000000000004</v>
      </c>
      <c r="F1241" s="5">
        <v>1261534.9408</v>
      </c>
      <c r="G1241" s="5">
        <v>1859612.8092066699</v>
      </c>
      <c r="H1241" s="6">
        <v>-0.32161419057003299</v>
      </c>
      <c r="I1241" s="5">
        <v>-598077.86840666702</v>
      </c>
      <c r="J1241" s="5">
        <v>2449.2019507649302</v>
      </c>
      <c r="K1241" s="5">
        <v>3610.3378294763302</v>
      </c>
      <c r="L1241" s="5">
        <v>2404.09</v>
      </c>
      <c r="M1241" s="55" t="s">
        <v>4291</v>
      </c>
      <c r="N1241" s="60" t="s">
        <v>4287</v>
      </c>
    </row>
    <row r="1242" spans="1:14" ht="18.75" customHeight="1" x14ac:dyDescent="0.25">
      <c r="A1242" s="4" t="str">
        <f t="shared" si="19"/>
        <v>331509C022</v>
      </c>
      <c r="B1242" s="4">
        <v>3315</v>
      </c>
      <c r="C1242" s="4" t="s">
        <v>2406</v>
      </c>
      <c r="D1242" s="4" t="s">
        <v>2407</v>
      </c>
      <c r="E1242" s="5">
        <v>1195.26</v>
      </c>
      <c r="F1242" s="5">
        <v>6805674.9227999998</v>
      </c>
      <c r="G1242" s="5">
        <v>6345070.9447321603</v>
      </c>
      <c r="H1242" s="6">
        <v>7.2592407883199705E-2</v>
      </c>
      <c r="I1242" s="5">
        <v>460603.97806783702</v>
      </c>
      <c r="J1242" s="5">
        <v>5693.8866211535596</v>
      </c>
      <c r="K1242" s="5">
        <v>5308.5278054416303</v>
      </c>
      <c r="L1242" s="5">
        <v>6182.49</v>
      </c>
      <c r="M1242" s="55" t="s">
        <v>4291</v>
      </c>
      <c r="N1242" s="61" t="s">
        <v>4332</v>
      </c>
    </row>
    <row r="1243" spans="1:14" ht="18.75" customHeight="1" x14ac:dyDescent="0.25">
      <c r="A1243" s="4" t="str">
        <f t="shared" si="19"/>
        <v>331609C023</v>
      </c>
      <c r="B1243" s="4">
        <v>3316</v>
      </c>
      <c r="C1243" s="4" t="s">
        <v>2408</v>
      </c>
      <c r="D1243" s="4" t="s">
        <v>2409</v>
      </c>
      <c r="E1243" s="5">
        <v>1306.32</v>
      </c>
      <c r="F1243" s="5">
        <v>11757148.856000001</v>
      </c>
      <c r="G1243" s="5">
        <v>11919533.7443181</v>
      </c>
      <c r="H1243" s="6">
        <v>-1.36234262011737E-2</v>
      </c>
      <c r="I1243" s="5">
        <v>-162384.888318118</v>
      </c>
      <c r="J1243" s="5">
        <v>9000.2058117459692</v>
      </c>
      <c r="K1243" s="5">
        <v>9124.5129404113195</v>
      </c>
      <c r="L1243" s="5">
        <v>9230.9500000000007</v>
      </c>
      <c r="M1243" s="55" t="s">
        <v>4291</v>
      </c>
      <c r="N1243" s="60" t="s">
        <v>4286</v>
      </c>
    </row>
    <row r="1244" spans="1:14" ht="18.75" customHeight="1" x14ac:dyDescent="0.25">
      <c r="A1244" s="4" t="str">
        <f t="shared" si="19"/>
        <v>331709C024</v>
      </c>
      <c r="B1244" s="4">
        <v>3317</v>
      </c>
      <c r="C1244" s="4" t="s">
        <v>2410</v>
      </c>
      <c r="D1244" s="4" t="s">
        <v>2411</v>
      </c>
      <c r="E1244" s="5">
        <v>955.5</v>
      </c>
      <c r="F1244" s="5">
        <v>16568560.783500001</v>
      </c>
      <c r="G1244" s="5">
        <v>14551074.1377778</v>
      </c>
      <c r="H1244" s="6">
        <v>0.13864864041097699</v>
      </c>
      <c r="I1244" s="5">
        <v>2017486.6457222099</v>
      </c>
      <c r="J1244" s="5">
        <v>17340.1996687598</v>
      </c>
      <c r="K1244" s="5">
        <v>15228.7536763765</v>
      </c>
      <c r="L1244" s="5">
        <v>16147.67</v>
      </c>
      <c r="M1244" s="55" t="s">
        <v>4291</v>
      </c>
      <c r="N1244" s="60" t="s">
        <v>4292</v>
      </c>
    </row>
    <row r="1245" spans="1:14" ht="18.75" customHeight="1" x14ac:dyDescent="0.25">
      <c r="A1245" s="4" t="str">
        <f t="shared" si="19"/>
        <v>331809C02J</v>
      </c>
      <c r="B1245" s="4">
        <v>3318</v>
      </c>
      <c r="C1245" s="4" t="s">
        <v>2412</v>
      </c>
      <c r="D1245" s="4" t="s">
        <v>2413</v>
      </c>
      <c r="E1245" s="5">
        <v>902.39</v>
      </c>
      <c r="F1245" s="5">
        <v>2169426.7751000002</v>
      </c>
      <c r="G1245" s="5">
        <v>904988.87484565703</v>
      </c>
      <c r="H1245" s="6">
        <v>1.3971861261498799</v>
      </c>
      <c r="I1245" s="5">
        <v>1264437.9002543399</v>
      </c>
      <c r="J1245" s="5">
        <v>2404.09</v>
      </c>
      <c r="K1245" s="5">
        <v>1002.87999074198</v>
      </c>
      <c r="L1245" s="5">
        <v>2404.09</v>
      </c>
      <c r="M1245" s="55" t="s">
        <v>4288</v>
      </c>
      <c r="N1245" s="60" t="s">
        <v>4292</v>
      </c>
    </row>
    <row r="1246" spans="1:14" ht="18.75" customHeight="1" x14ac:dyDescent="0.25">
      <c r="A1246" s="4" t="str">
        <f t="shared" si="19"/>
        <v>331909C031</v>
      </c>
      <c r="B1246" s="4">
        <v>3319</v>
      </c>
      <c r="C1246" s="4" t="s">
        <v>2414</v>
      </c>
      <c r="D1246" s="4" t="s">
        <v>2415</v>
      </c>
      <c r="E1246" s="5">
        <v>9993.49</v>
      </c>
      <c r="F1246" s="5">
        <v>15503250.0152</v>
      </c>
      <c r="G1246" s="5">
        <v>23046715.599822801</v>
      </c>
      <c r="H1246" s="6">
        <v>-0.32731195696625798</v>
      </c>
      <c r="I1246" s="5">
        <v>-7543465.5846227901</v>
      </c>
      <c r="J1246" s="5">
        <v>1551.33492055328</v>
      </c>
      <c r="K1246" s="5">
        <v>2306.1728785261998</v>
      </c>
      <c r="L1246" s="5">
        <v>1511.69</v>
      </c>
      <c r="M1246" s="55" t="s">
        <v>4289</v>
      </c>
      <c r="N1246" s="60" t="s">
        <v>4286</v>
      </c>
    </row>
    <row r="1247" spans="1:14" ht="18.75" customHeight="1" x14ac:dyDescent="0.25">
      <c r="A1247" s="4" t="str">
        <f t="shared" si="19"/>
        <v>332009C032</v>
      </c>
      <c r="B1247" s="4">
        <v>3320</v>
      </c>
      <c r="C1247" s="4" t="s">
        <v>2416</v>
      </c>
      <c r="D1247" s="4" t="s">
        <v>2417</v>
      </c>
      <c r="E1247" s="5">
        <v>1403.62</v>
      </c>
      <c r="F1247" s="5">
        <v>7507220.8373999996</v>
      </c>
      <c r="G1247" s="5">
        <v>7618974.3136872696</v>
      </c>
      <c r="H1247" s="6">
        <v>-1.4667784886282001E-2</v>
      </c>
      <c r="I1247" s="5">
        <v>-111753.47628727301</v>
      </c>
      <c r="J1247" s="5">
        <v>5348.4709803223104</v>
      </c>
      <c r="K1247" s="5">
        <v>5428.0890224471495</v>
      </c>
      <c r="L1247" s="5">
        <v>5266.35</v>
      </c>
      <c r="M1247" s="55" t="s">
        <v>4291</v>
      </c>
      <c r="N1247" s="60" t="s">
        <v>4286</v>
      </c>
    </row>
    <row r="1248" spans="1:14" ht="18.75" customHeight="1" x14ac:dyDescent="0.25">
      <c r="A1248" s="4" t="str">
        <f t="shared" si="19"/>
        <v>332109C033</v>
      </c>
      <c r="B1248" s="4">
        <v>3321</v>
      </c>
      <c r="C1248" s="4" t="s">
        <v>2418</v>
      </c>
      <c r="D1248" s="4" t="s">
        <v>2419</v>
      </c>
      <c r="E1248" s="5">
        <v>748.69</v>
      </c>
      <c r="F1248" s="5">
        <v>7519084.2681999998</v>
      </c>
      <c r="G1248" s="5">
        <v>7406885.5677250205</v>
      </c>
      <c r="H1248" s="6">
        <v>1.51478917082064E-2</v>
      </c>
      <c r="I1248" s="5">
        <v>112198.70047497599</v>
      </c>
      <c r="J1248" s="5">
        <v>10042.9874423326</v>
      </c>
      <c r="K1248" s="5">
        <v>9893.1274195261394</v>
      </c>
      <c r="L1248" s="5">
        <v>10352.299999999999</v>
      </c>
      <c r="M1248" s="55" t="s">
        <v>4291</v>
      </c>
      <c r="N1248" s="60" t="s">
        <v>4286</v>
      </c>
    </row>
    <row r="1249" spans="1:14" ht="18.75" customHeight="1" x14ac:dyDescent="0.25">
      <c r="A1249" s="4" t="str">
        <f t="shared" si="19"/>
        <v>332209C034</v>
      </c>
      <c r="B1249" s="4">
        <v>3322</v>
      </c>
      <c r="C1249" s="4" t="s">
        <v>2420</v>
      </c>
      <c r="D1249" s="4" t="s">
        <v>2421</v>
      </c>
      <c r="E1249" s="5">
        <v>342.07</v>
      </c>
      <c r="F1249" s="5">
        <v>4900110.9468</v>
      </c>
      <c r="G1249" s="5">
        <v>5004064.9371836903</v>
      </c>
      <c r="H1249" s="6">
        <v>-2.0773909149586999E-2</v>
      </c>
      <c r="I1249" s="5">
        <v>-103953.99038368701</v>
      </c>
      <c r="J1249" s="5">
        <v>14324.8777934341</v>
      </c>
      <c r="K1249" s="5">
        <v>14628.774628537099</v>
      </c>
      <c r="L1249" s="5">
        <v>14287.04</v>
      </c>
      <c r="M1249" s="55" t="s">
        <v>4285</v>
      </c>
      <c r="N1249" s="60" t="s">
        <v>4292</v>
      </c>
    </row>
    <row r="1250" spans="1:14" ht="18.75" customHeight="1" x14ac:dyDescent="0.25">
      <c r="A1250" s="4" t="str">
        <f t="shared" si="19"/>
        <v>332309C03J</v>
      </c>
      <c r="B1250" s="4">
        <v>3323</v>
      </c>
      <c r="C1250" s="4" t="s">
        <v>2422</v>
      </c>
      <c r="D1250" s="4" t="s">
        <v>2423</v>
      </c>
      <c r="E1250" s="5">
        <v>19678.96</v>
      </c>
      <c r="F1250" s="5">
        <v>29748487.042399999</v>
      </c>
      <c r="G1250" s="5">
        <v>25374013.273678601</v>
      </c>
      <c r="H1250" s="6">
        <v>0.17239975882172401</v>
      </c>
      <c r="I1250" s="5">
        <v>4374473.7687214203</v>
      </c>
      <c r="J1250" s="5">
        <v>1511.69</v>
      </c>
      <c r="K1250" s="5">
        <v>1289.3980816912399</v>
      </c>
      <c r="L1250" s="5">
        <v>1511.69</v>
      </c>
      <c r="M1250" s="55" t="s">
        <v>4289</v>
      </c>
      <c r="N1250" s="60" t="s">
        <v>4287</v>
      </c>
    </row>
    <row r="1251" spans="1:14" ht="18.75" customHeight="1" x14ac:dyDescent="0.25">
      <c r="A1251" s="4" t="str">
        <f t="shared" si="19"/>
        <v>332409C041</v>
      </c>
      <c r="B1251" s="4">
        <v>3324</v>
      </c>
      <c r="C1251" s="4" t="s">
        <v>2424</v>
      </c>
      <c r="D1251" s="4" t="s">
        <v>2425</v>
      </c>
      <c r="E1251" s="5">
        <v>6998.02</v>
      </c>
      <c r="F1251" s="5">
        <v>26810328.939199999</v>
      </c>
      <c r="G1251" s="5">
        <v>25158061.674750999</v>
      </c>
      <c r="H1251" s="6">
        <v>6.5675459652254201E-2</v>
      </c>
      <c r="I1251" s="5">
        <v>1652267.2644490299</v>
      </c>
      <c r="J1251" s="5">
        <v>3831.1306539849802</v>
      </c>
      <c r="K1251" s="5">
        <v>3595.0256893737001</v>
      </c>
      <c r="L1251" s="5">
        <v>3810.12</v>
      </c>
      <c r="M1251" s="55" t="s">
        <v>4285</v>
      </c>
      <c r="N1251" s="60" t="s">
        <v>4290</v>
      </c>
    </row>
    <row r="1252" spans="1:14" ht="18.75" customHeight="1" x14ac:dyDescent="0.25">
      <c r="A1252" s="4" t="str">
        <f t="shared" si="19"/>
        <v>332509C042</v>
      </c>
      <c r="B1252" s="4">
        <v>3325</v>
      </c>
      <c r="C1252" s="4" t="s">
        <v>2426</v>
      </c>
      <c r="D1252" s="4" t="s">
        <v>2427</v>
      </c>
      <c r="E1252" s="5">
        <v>2666.83</v>
      </c>
      <c r="F1252" s="5">
        <v>12296308.023600001</v>
      </c>
      <c r="G1252" s="5">
        <v>11720146.3938586</v>
      </c>
      <c r="H1252" s="6">
        <v>4.91599345587828E-2</v>
      </c>
      <c r="I1252" s="5">
        <v>576161.62974144099</v>
      </c>
      <c r="J1252" s="5">
        <v>4610.8330953229097</v>
      </c>
      <c r="K1252" s="5">
        <v>4394.7857170717898</v>
      </c>
      <c r="L1252" s="5">
        <v>4531.53</v>
      </c>
      <c r="M1252" s="55" t="s">
        <v>4291</v>
      </c>
      <c r="N1252" s="60" t="s">
        <v>4286</v>
      </c>
    </row>
    <row r="1253" spans="1:14" ht="18.75" customHeight="1" x14ac:dyDescent="0.25">
      <c r="A1253" s="4" t="str">
        <f t="shared" si="19"/>
        <v>332609C043</v>
      </c>
      <c r="B1253" s="4">
        <v>3326</v>
      </c>
      <c r="C1253" s="4" t="s">
        <v>2428</v>
      </c>
      <c r="D1253" s="4" t="s">
        <v>2429</v>
      </c>
      <c r="E1253" s="5">
        <v>369.29</v>
      </c>
      <c r="F1253" s="5">
        <v>2966182.7895</v>
      </c>
      <c r="G1253" s="5">
        <v>2324308.1143873902</v>
      </c>
      <c r="H1253" s="6">
        <v>0.276157309411529</v>
      </c>
      <c r="I1253" s="5">
        <v>641874.67511260603</v>
      </c>
      <c r="J1253" s="5">
        <v>8032.12323512686</v>
      </c>
      <c r="K1253" s="5">
        <v>6293.9914819989499</v>
      </c>
      <c r="L1253" s="5">
        <v>7485.21</v>
      </c>
      <c r="M1253" s="55" t="s">
        <v>4285</v>
      </c>
      <c r="N1253" s="60" t="s">
        <v>4287</v>
      </c>
    </row>
    <row r="1254" spans="1:14" ht="18.75" customHeight="1" x14ac:dyDescent="0.25">
      <c r="A1254" s="4" t="str">
        <f t="shared" si="19"/>
        <v>332809C051</v>
      </c>
      <c r="B1254" s="4">
        <v>3328</v>
      </c>
      <c r="C1254" s="4" t="s">
        <v>2430</v>
      </c>
      <c r="D1254" s="4" t="s">
        <v>2431</v>
      </c>
      <c r="E1254" s="5">
        <v>9139</v>
      </c>
      <c r="F1254" s="5">
        <v>19220054.1164</v>
      </c>
      <c r="G1254" s="5">
        <v>22241428.566420399</v>
      </c>
      <c r="H1254" s="6">
        <v>-0.13584444187105801</v>
      </c>
      <c r="I1254" s="5">
        <v>-3021374.4500203799</v>
      </c>
      <c r="J1254" s="5">
        <v>2103.0806561330601</v>
      </c>
      <c r="K1254" s="5">
        <v>2433.6829594507499</v>
      </c>
      <c r="L1254" s="5">
        <v>2056.13</v>
      </c>
      <c r="M1254" s="55" t="s">
        <v>4288</v>
      </c>
      <c r="N1254" s="60" t="s">
        <v>4290</v>
      </c>
    </row>
    <row r="1255" spans="1:14" ht="18.75" customHeight="1" x14ac:dyDescent="0.25">
      <c r="A1255" s="4" t="str">
        <f t="shared" si="19"/>
        <v>332909C052</v>
      </c>
      <c r="B1255" s="4">
        <v>3329</v>
      </c>
      <c r="C1255" s="4" t="s">
        <v>2432</v>
      </c>
      <c r="D1255" s="4" t="s">
        <v>2433</v>
      </c>
      <c r="E1255" s="5">
        <v>1048.43</v>
      </c>
      <c r="F1255" s="5">
        <v>3941156.3890999998</v>
      </c>
      <c r="G1255" s="5">
        <v>3759683.4065182898</v>
      </c>
      <c r="H1255" s="6">
        <v>4.8268155309853802E-2</v>
      </c>
      <c r="I1255" s="5">
        <v>181472.982581705</v>
      </c>
      <c r="J1255" s="5">
        <v>3759.1030293867998</v>
      </c>
      <c r="K1255" s="5">
        <v>3586.01280630876</v>
      </c>
      <c r="L1255" s="5">
        <v>3704.89</v>
      </c>
      <c r="M1255" s="55" t="s">
        <v>4288</v>
      </c>
      <c r="N1255" s="60" t="s">
        <v>4286</v>
      </c>
    </row>
    <row r="1256" spans="1:14" ht="18.75" customHeight="1" x14ac:dyDescent="0.25">
      <c r="A1256" s="4" t="str">
        <f t="shared" si="19"/>
        <v>333009C053</v>
      </c>
      <c r="B1256" s="4">
        <v>3330</v>
      </c>
      <c r="C1256" s="4" t="s">
        <v>2434</v>
      </c>
      <c r="D1256" s="4" t="s">
        <v>2435</v>
      </c>
      <c r="E1256" s="5">
        <v>244.65</v>
      </c>
      <c r="F1256" s="5">
        <v>1534431.1074999999</v>
      </c>
      <c r="G1256" s="5">
        <v>1238424.4524859299</v>
      </c>
      <c r="H1256" s="6">
        <v>0.23901874225746</v>
      </c>
      <c r="I1256" s="5">
        <v>296006.65501406998</v>
      </c>
      <c r="J1256" s="5">
        <v>6271.9440322910305</v>
      </c>
      <c r="K1256" s="5">
        <v>5062.02514811335</v>
      </c>
      <c r="L1256" s="5">
        <v>5594.47</v>
      </c>
      <c r="M1256" s="55" t="s">
        <v>4288</v>
      </c>
      <c r="N1256" s="60" t="s">
        <v>4286</v>
      </c>
    </row>
    <row r="1257" spans="1:14" ht="18.75" customHeight="1" x14ac:dyDescent="0.25">
      <c r="A1257" s="4" t="str">
        <f t="shared" si="19"/>
        <v>333209C05J</v>
      </c>
      <c r="B1257" s="4">
        <v>3332</v>
      </c>
      <c r="C1257" s="4" t="s">
        <v>2436</v>
      </c>
      <c r="D1257" s="4" t="s">
        <v>2437</v>
      </c>
      <c r="E1257" s="5">
        <v>6935.73</v>
      </c>
      <c r="F1257" s="5">
        <v>14260762.524900001</v>
      </c>
      <c r="G1257" s="5">
        <v>10809751.271476099</v>
      </c>
      <c r="H1257" s="6">
        <v>0.31924982978379102</v>
      </c>
      <c r="I1257" s="5">
        <v>3451011.2534238701</v>
      </c>
      <c r="J1257" s="5">
        <v>2056.13</v>
      </c>
      <c r="K1257" s="5">
        <v>1558.55998885137</v>
      </c>
      <c r="L1257" s="5">
        <v>2056.13</v>
      </c>
      <c r="M1257" s="55" t="s">
        <v>4288</v>
      </c>
      <c r="N1257" s="60" t="s">
        <v>4290</v>
      </c>
    </row>
    <row r="1258" spans="1:14" ht="18.75" customHeight="1" x14ac:dyDescent="0.25">
      <c r="A1258" s="4" t="str">
        <f t="shared" si="19"/>
        <v>333409C062</v>
      </c>
      <c r="B1258" s="4">
        <v>3334</v>
      </c>
      <c r="C1258" s="4" t="s">
        <v>2438</v>
      </c>
      <c r="D1258" s="4" t="s">
        <v>2439</v>
      </c>
      <c r="E1258" s="5">
        <v>754.24</v>
      </c>
      <c r="F1258" s="5">
        <v>2361835.7289999998</v>
      </c>
      <c r="G1258" s="5">
        <v>2831435.4032310098</v>
      </c>
      <c r="H1258" s="6">
        <v>-0.165852158836165</v>
      </c>
      <c r="I1258" s="5">
        <v>-469599.67423101101</v>
      </c>
      <c r="J1258" s="5">
        <v>3131.4113929253299</v>
      </c>
      <c r="K1258" s="5">
        <v>3754.0244527352202</v>
      </c>
      <c r="L1258" s="5">
        <v>3061.58</v>
      </c>
      <c r="M1258" s="55" t="s">
        <v>4291</v>
      </c>
      <c r="N1258" s="60" t="s">
        <v>4286</v>
      </c>
    </row>
    <row r="1259" spans="1:14" ht="18.75" customHeight="1" x14ac:dyDescent="0.25">
      <c r="A1259" s="4" t="str">
        <f t="shared" si="19"/>
        <v>333809C071</v>
      </c>
      <c r="B1259" s="4">
        <v>3338</v>
      </c>
      <c r="C1259" s="4" t="s">
        <v>2440</v>
      </c>
      <c r="D1259" s="4" t="s">
        <v>2441</v>
      </c>
      <c r="E1259" s="5">
        <v>1097.32</v>
      </c>
      <c r="F1259" s="5">
        <v>1398552.5022</v>
      </c>
      <c r="G1259" s="5">
        <v>1626579.96555272</v>
      </c>
      <c r="H1259" s="6">
        <v>-0.14018828965180199</v>
      </c>
      <c r="I1259" s="5">
        <v>-228027.46335272299</v>
      </c>
      <c r="J1259" s="5">
        <v>1274.5165514161799</v>
      </c>
      <c r="K1259" s="5">
        <v>1482.3205314336001</v>
      </c>
      <c r="L1259" s="5">
        <v>1213.4100000000001</v>
      </c>
      <c r="M1259" s="55" t="s">
        <v>4291</v>
      </c>
      <c r="N1259" s="60" t="s">
        <v>4290</v>
      </c>
    </row>
    <row r="1260" spans="1:14" ht="18.75" customHeight="1" x14ac:dyDescent="0.25">
      <c r="A1260" s="4" t="str">
        <f t="shared" si="19"/>
        <v>334209C07J</v>
      </c>
      <c r="B1260" s="4">
        <v>3342</v>
      </c>
      <c r="C1260" s="4" t="s">
        <v>2442</v>
      </c>
      <c r="D1260" s="4" t="s">
        <v>2443</v>
      </c>
      <c r="E1260" s="5">
        <v>3943.19</v>
      </c>
      <c r="F1260" s="5">
        <v>4784706.1778999995</v>
      </c>
      <c r="G1260" s="5">
        <v>5018430.5069068903</v>
      </c>
      <c r="H1260" s="6">
        <v>-4.6573192292932601E-2</v>
      </c>
      <c r="I1260" s="5">
        <v>-233724.329006894</v>
      </c>
      <c r="J1260" s="5">
        <v>1213.4100000000001</v>
      </c>
      <c r="K1260" s="5">
        <v>1272.68290569485</v>
      </c>
      <c r="L1260" s="5">
        <v>1213.4100000000001</v>
      </c>
      <c r="M1260" s="55" t="s">
        <v>4285</v>
      </c>
      <c r="N1260" s="60" t="s">
        <v>4287</v>
      </c>
    </row>
    <row r="1261" spans="1:14" ht="18.75" customHeight="1" x14ac:dyDescent="0.25">
      <c r="A1261" s="4" t="str">
        <f t="shared" si="19"/>
        <v>334309C081</v>
      </c>
      <c r="B1261" s="4">
        <v>3343</v>
      </c>
      <c r="C1261" s="4" t="s">
        <v>2444</v>
      </c>
      <c r="D1261" s="4" t="s">
        <v>2445</v>
      </c>
      <c r="E1261" s="5">
        <v>10850.26</v>
      </c>
      <c r="F1261" s="5">
        <v>12393256.624</v>
      </c>
      <c r="G1261" s="5">
        <v>13555042.330865201</v>
      </c>
      <c r="H1261" s="6">
        <v>-8.5708747970473703E-2</v>
      </c>
      <c r="I1261" s="5">
        <v>-1161785.7068652301</v>
      </c>
      <c r="J1261" s="5">
        <v>1142.20826265914</v>
      </c>
      <c r="K1261" s="5">
        <v>1249.2827204938201</v>
      </c>
      <c r="L1261" s="5">
        <v>1135.3</v>
      </c>
      <c r="M1261" s="55" t="s">
        <v>4291</v>
      </c>
      <c r="N1261" s="60" t="s">
        <v>4286</v>
      </c>
    </row>
    <row r="1262" spans="1:14" ht="18.75" customHeight="1" x14ac:dyDescent="0.25">
      <c r="A1262" s="4" t="str">
        <f t="shared" si="19"/>
        <v>334409C082</v>
      </c>
      <c r="B1262" s="4">
        <v>3344</v>
      </c>
      <c r="C1262" s="4" t="s">
        <v>2446</v>
      </c>
      <c r="D1262" s="4" t="s">
        <v>2447</v>
      </c>
      <c r="E1262" s="5">
        <v>303.23</v>
      </c>
      <c r="F1262" s="5">
        <v>809294.12439999997</v>
      </c>
      <c r="G1262" s="5">
        <v>938890.375618616</v>
      </c>
      <c r="H1262" s="6">
        <v>-0.138031291601245</v>
      </c>
      <c r="I1262" s="5">
        <v>-129596.251218616</v>
      </c>
      <c r="J1262" s="5">
        <v>2668.9117976453499</v>
      </c>
      <c r="K1262" s="5">
        <v>3096.2977793048699</v>
      </c>
      <c r="L1262" s="5">
        <v>2635.28</v>
      </c>
      <c r="M1262" s="55" t="s">
        <v>4288</v>
      </c>
      <c r="N1262" s="60" t="s">
        <v>4290</v>
      </c>
    </row>
    <row r="1263" spans="1:14" ht="18.75" customHeight="1" x14ac:dyDescent="0.25">
      <c r="A1263" s="4" t="str">
        <f t="shared" si="19"/>
        <v>334709C08J</v>
      </c>
      <c r="B1263" s="4">
        <v>3347</v>
      </c>
      <c r="C1263" s="4" t="s">
        <v>2448</v>
      </c>
      <c r="D1263" s="4" t="s">
        <v>2449</v>
      </c>
      <c r="E1263" s="5">
        <v>10915.23</v>
      </c>
      <c r="F1263" s="5">
        <v>12392060.619000001</v>
      </c>
      <c r="G1263" s="5">
        <v>11680827.331348</v>
      </c>
      <c r="H1263" s="6">
        <v>6.0888947972313999E-2</v>
      </c>
      <c r="I1263" s="5">
        <v>711233.28765203105</v>
      </c>
      <c r="J1263" s="5">
        <v>1135.3</v>
      </c>
      <c r="K1263" s="5">
        <v>1070.14028392878</v>
      </c>
      <c r="L1263" s="5">
        <v>1135.3</v>
      </c>
      <c r="M1263" s="55" t="s">
        <v>4289</v>
      </c>
      <c r="N1263" s="60" t="s">
        <v>4286</v>
      </c>
    </row>
    <row r="1264" spans="1:14" ht="18.75" customHeight="1" x14ac:dyDescent="0.25">
      <c r="A1264" s="4" t="str">
        <f t="shared" si="19"/>
        <v>334809C091</v>
      </c>
      <c r="B1264" s="4">
        <v>3348</v>
      </c>
      <c r="C1264" s="4" t="s">
        <v>2450</v>
      </c>
      <c r="D1264" s="4" t="s">
        <v>2451</v>
      </c>
      <c r="E1264" s="5">
        <v>2874.92</v>
      </c>
      <c r="F1264" s="5">
        <v>5299723.9430999998</v>
      </c>
      <c r="G1264" s="5">
        <v>8072378.2174198804</v>
      </c>
      <c r="H1264" s="6">
        <v>-0.34347427729991598</v>
      </c>
      <c r="I1264" s="5">
        <v>-2772654.2743198802</v>
      </c>
      <c r="J1264" s="5">
        <v>1843.4335366201501</v>
      </c>
      <c r="K1264" s="5">
        <v>2807.8618596064898</v>
      </c>
      <c r="L1264" s="5">
        <v>1815.76</v>
      </c>
      <c r="M1264" s="55" t="s">
        <v>4291</v>
      </c>
      <c r="N1264" s="60" t="s">
        <v>4286</v>
      </c>
    </row>
    <row r="1265" spans="1:14" ht="18.75" customHeight="1" x14ac:dyDescent="0.25">
      <c r="A1265" s="4" t="str">
        <f t="shared" si="19"/>
        <v>334909C092</v>
      </c>
      <c r="B1265" s="4">
        <v>3349</v>
      </c>
      <c r="C1265" s="4" t="s">
        <v>2452</v>
      </c>
      <c r="D1265" s="4" t="s">
        <v>2453</v>
      </c>
      <c r="E1265" s="5">
        <v>682.67</v>
      </c>
      <c r="F1265" s="5">
        <v>2814509.5504999999</v>
      </c>
      <c r="G1265" s="5">
        <v>2932577.4621639801</v>
      </c>
      <c r="H1265" s="6">
        <v>-4.0260798968580903E-2</v>
      </c>
      <c r="I1265" s="5">
        <v>-118067.911663975</v>
      </c>
      <c r="J1265" s="5">
        <v>4122.7965935224902</v>
      </c>
      <c r="K1265" s="5">
        <v>4295.7467915156303</v>
      </c>
      <c r="L1265" s="5">
        <v>4055.55</v>
      </c>
      <c r="M1265" s="55" t="s">
        <v>4291</v>
      </c>
      <c r="N1265" s="60" t="s">
        <v>4286</v>
      </c>
    </row>
    <row r="1266" spans="1:14" ht="18.75" customHeight="1" x14ac:dyDescent="0.25">
      <c r="A1266" s="4" t="str">
        <f t="shared" si="19"/>
        <v>335009C093</v>
      </c>
      <c r="B1266" s="4">
        <v>3350</v>
      </c>
      <c r="C1266" s="4" t="s">
        <v>2454</v>
      </c>
      <c r="D1266" s="4" t="s">
        <v>2455</v>
      </c>
      <c r="E1266" s="5">
        <v>142.31</v>
      </c>
      <c r="F1266" s="5">
        <v>1003348.6413</v>
      </c>
      <c r="G1266" s="5">
        <v>896470.50126576796</v>
      </c>
      <c r="H1266" s="6">
        <v>0.119221033913917</v>
      </c>
      <c r="I1266" s="5">
        <v>106878.140034232</v>
      </c>
      <c r="J1266" s="5">
        <v>7050.4436884266797</v>
      </c>
      <c r="K1266" s="5">
        <v>6299.4202885655804</v>
      </c>
      <c r="L1266" s="5">
        <v>6836.52</v>
      </c>
      <c r="M1266" s="55" t="s">
        <v>4285</v>
      </c>
      <c r="N1266" s="60" t="s">
        <v>4292</v>
      </c>
    </row>
    <row r="1267" spans="1:14" ht="18.75" customHeight="1" x14ac:dyDescent="0.25">
      <c r="A1267" s="4" t="str">
        <f t="shared" si="19"/>
        <v>335209C09J</v>
      </c>
      <c r="B1267" s="4">
        <v>3352</v>
      </c>
      <c r="C1267" s="4" t="s">
        <v>2456</v>
      </c>
      <c r="D1267" s="4" t="s">
        <v>2457</v>
      </c>
      <c r="E1267" s="5">
        <v>3959.71</v>
      </c>
      <c r="F1267" s="5">
        <v>7189883.0296</v>
      </c>
      <c r="G1267" s="5">
        <v>5621526.0900306897</v>
      </c>
      <c r="H1267" s="6">
        <v>0.27899131204792499</v>
      </c>
      <c r="I1267" s="5">
        <v>1568356.9395693101</v>
      </c>
      <c r="J1267" s="5">
        <v>1815.76</v>
      </c>
      <c r="K1267" s="5">
        <v>1419.68126201936</v>
      </c>
      <c r="L1267" s="5">
        <v>1815.76</v>
      </c>
      <c r="M1267" s="55" t="s">
        <v>4289</v>
      </c>
      <c r="N1267" s="60" t="s">
        <v>4286</v>
      </c>
    </row>
    <row r="1268" spans="1:14" ht="18.75" customHeight="1" x14ac:dyDescent="0.25">
      <c r="A1268" s="4" t="str">
        <f t="shared" si="19"/>
        <v>335309C101</v>
      </c>
      <c r="B1268" s="4">
        <v>3353</v>
      </c>
      <c r="C1268" s="4" t="s">
        <v>2458</v>
      </c>
      <c r="D1268" s="4" t="s">
        <v>2459</v>
      </c>
      <c r="E1268" s="5">
        <v>17687.830000000002</v>
      </c>
      <c r="F1268" s="5">
        <v>19023044.880600002</v>
      </c>
      <c r="G1268" s="5">
        <v>28138153.478516798</v>
      </c>
      <c r="H1268" s="6">
        <v>-0.32394124955200498</v>
      </c>
      <c r="I1268" s="5">
        <v>-9115108.5979168396</v>
      </c>
      <c r="J1268" s="5">
        <v>1075.48777213485</v>
      </c>
      <c r="K1268" s="5">
        <v>1590.8199863135801</v>
      </c>
      <c r="L1268" s="5">
        <v>1034.58</v>
      </c>
      <c r="M1268" s="55" t="s">
        <v>4291</v>
      </c>
      <c r="N1268" s="60" t="s">
        <v>4286</v>
      </c>
    </row>
    <row r="1269" spans="1:14" ht="18.75" customHeight="1" x14ac:dyDescent="0.25">
      <c r="A1269" s="4" t="str">
        <f t="shared" si="19"/>
        <v>335409C102</v>
      </c>
      <c r="B1269" s="4">
        <v>3354</v>
      </c>
      <c r="C1269" s="4" t="s">
        <v>2460</v>
      </c>
      <c r="D1269" s="4" t="s">
        <v>2461</v>
      </c>
      <c r="E1269" s="5">
        <v>4082.39</v>
      </c>
      <c r="F1269" s="5">
        <v>17225296.0995</v>
      </c>
      <c r="G1269" s="5">
        <v>17445638.8576294</v>
      </c>
      <c r="H1269" s="6">
        <v>-1.26302487359481E-2</v>
      </c>
      <c r="I1269" s="5">
        <v>-220342.75812938099</v>
      </c>
      <c r="J1269" s="5">
        <v>4219.4146319925303</v>
      </c>
      <c r="K1269" s="5">
        <v>4273.3885928657901</v>
      </c>
      <c r="L1269" s="5">
        <v>4150.53</v>
      </c>
      <c r="M1269" s="55" t="s">
        <v>4291</v>
      </c>
      <c r="N1269" s="60" t="s">
        <v>4286</v>
      </c>
    </row>
    <row r="1270" spans="1:14" ht="18.75" customHeight="1" x14ac:dyDescent="0.25">
      <c r="A1270" s="4" t="str">
        <f t="shared" si="19"/>
        <v>335509C103</v>
      </c>
      <c r="B1270" s="4">
        <v>3355</v>
      </c>
      <c r="C1270" s="4" t="s">
        <v>2462</v>
      </c>
      <c r="D1270" s="4" t="s">
        <v>2463</v>
      </c>
      <c r="E1270" s="5">
        <v>2596.25</v>
      </c>
      <c r="F1270" s="5">
        <v>18121611.173599999</v>
      </c>
      <c r="G1270" s="5">
        <v>18930279.211988602</v>
      </c>
      <c r="H1270" s="6">
        <v>-4.2718230900494397E-2</v>
      </c>
      <c r="I1270" s="5">
        <v>-808668.03838855796</v>
      </c>
      <c r="J1270" s="5">
        <v>6979.9176402888797</v>
      </c>
      <c r="K1270" s="5">
        <v>7291.3930522825403</v>
      </c>
      <c r="L1270" s="5">
        <v>6890.32</v>
      </c>
      <c r="M1270" s="55" t="s">
        <v>4291</v>
      </c>
      <c r="N1270" s="60" t="s">
        <v>4287</v>
      </c>
    </row>
    <row r="1271" spans="1:14" ht="18.75" customHeight="1" x14ac:dyDescent="0.25">
      <c r="A1271" s="4" t="str">
        <f t="shared" si="19"/>
        <v>335609C104</v>
      </c>
      <c r="B1271" s="4">
        <v>3356</v>
      </c>
      <c r="C1271" s="4" t="s">
        <v>2464</v>
      </c>
      <c r="D1271" s="4" t="s">
        <v>2465</v>
      </c>
      <c r="E1271" s="5">
        <v>2578.5100000000002</v>
      </c>
      <c r="F1271" s="5">
        <v>26922407.020599999</v>
      </c>
      <c r="G1271" s="5">
        <v>29996599.789950501</v>
      </c>
      <c r="H1271" s="6">
        <v>-0.102484707962813</v>
      </c>
      <c r="I1271" s="5">
        <v>-3074192.76935045</v>
      </c>
      <c r="J1271" s="5">
        <v>10441.071401933699</v>
      </c>
      <c r="K1271" s="5">
        <v>11633.3075264205</v>
      </c>
      <c r="L1271" s="5">
        <v>10120.85</v>
      </c>
      <c r="M1271" s="55" t="s">
        <v>4291</v>
      </c>
      <c r="N1271" s="60" t="s">
        <v>4286</v>
      </c>
    </row>
    <row r="1272" spans="1:14" ht="18.75" customHeight="1" x14ac:dyDescent="0.25">
      <c r="A1272" s="4" t="str">
        <f t="shared" si="19"/>
        <v>335709C10J</v>
      </c>
      <c r="B1272" s="4">
        <v>3357</v>
      </c>
      <c r="C1272" s="4" t="s">
        <v>2466</v>
      </c>
      <c r="D1272" s="4" t="s">
        <v>2467</v>
      </c>
      <c r="E1272" s="5">
        <v>27528.63</v>
      </c>
      <c r="F1272" s="5">
        <v>28480570.025400002</v>
      </c>
      <c r="G1272" s="5">
        <v>24292218.623822398</v>
      </c>
      <c r="H1272" s="6">
        <v>0.172415351040446</v>
      </c>
      <c r="I1272" s="5">
        <v>4188351.4015775998</v>
      </c>
      <c r="J1272" s="5">
        <v>1034.58</v>
      </c>
      <c r="K1272" s="5">
        <v>882.43470974844695</v>
      </c>
      <c r="L1272" s="5">
        <v>1034.58</v>
      </c>
      <c r="M1272" s="55" t="s">
        <v>4291</v>
      </c>
      <c r="N1272" s="60" t="s">
        <v>4286</v>
      </c>
    </row>
    <row r="1273" spans="1:14" ht="18.75" customHeight="1" x14ac:dyDescent="0.25">
      <c r="A1273" s="4" t="str">
        <f t="shared" si="19"/>
        <v>335809C111</v>
      </c>
      <c r="B1273" s="4">
        <v>3358</v>
      </c>
      <c r="C1273" s="4" t="s">
        <v>2468</v>
      </c>
      <c r="D1273" s="4" t="s">
        <v>2469</v>
      </c>
      <c r="E1273" s="5">
        <v>1251.21</v>
      </c>
      <c r="F1273" s="5">
        <v>6797155.2273000004</v>
      </c>
      <c r="G1273" s="5">
        <v>7440800.0733884899</v>
      </c>
      <c r="H1273" s="6">
        <v>-8.6502101889612507E-2</v>
      </c>
      <c r="I1273" s="5">
        <v>-643644.84608848696</v>
      </c>
      <c r="J1273" s="5">
        <v>5432.4655551825799</v>
      </c>
      <c r="K1273" s="5">
        <v>5946.8834755065</v>
      </c>
      <c r="L1273" s="5">
        <v>5387.85</v>
      </c>
      <c r="M1273" s="55" t="s">
        <v>4289</v>
      </c>
      <c r="N1273" s="60" t="s">
        <v>4290</v>
      </c>
    </row>
    <row r="1274" spans="1:14" ht="18.75" customHeight="1" x14ac:dyDescent="0.25">
      <c r="A1274" s="4" t="str">
        <f t="shared" si="19"/>
        <v>335909C112</v>
      </c>
      <c r="B1274" s="4">
        <v>3359</v>
      </c>
      <c r="C1274" s="4" t="s">
        <v>2470</v>
      </c>
      <c r="D1274" s="4" t="s">
        <v>2471</v>
      </c>
      <c r="E1274" s="5">
        <v>395.93</v>
      </c>
      <c r="F1274" s="5">
        <v>3389423.2291000001</v>
      </c>
      <c r="G1274" s="5">
        <v>2851170.4733899198</v>
      </c>
      <c r="H1274" s="6">
        <v>0.18878308425736601</v>
      </c>
      <c r="I1274" s="5">
        <v>538252.75571008294</v>
      </c>
      <c r="J1274" s="5">
        <v>8560.6628169120795</v>
      </c>
      <c r="K1274" s="5">
        <v>7201.1983769603603</v>
      </c>
      <c r="L1274" s="5">
        <v>8422.4699999999993</v>
      </c>
      <c r="M1274" s="55" t="s">
        <v>4289</v>
      </c>
      <c r="N1274" s="60" t="s">
        <v>4286</v>
      </c>
    </row>
    <row r="1275" spans="1:14" ht="18.75" customHeight="1" x14ac:dyDescent="0.25">
      <c r="A1275" s="4" t="str">
        <f t="shared" si="19"/>
        <v>336209C111</v>
      </c>
      <c r="B1275" s="4">
        <v>3362</v>
      </c>
      <c r="C1275" s="4" t="s">
        <v>2468</v>
      </c>
      <c r="D1275" s="4" t="s">
        <v>2469</v>
      </c>
      <c r="E1275" s="5">
        <v>404.08</v>
      </c>
      <c r="F1275" s="5">
        <v>3210409.2297</v>
      </c>
      <c r="G1275" s="5">
        <v>2621373.7845194498</v>
      </c>
      <c r="H1275" s="6">
        <v>0.22470486607408099</v>
      </c>
      <c r="I1275" s="5">
        <v>589035.44518055103</v>
      </c>
      <c r="J1275" s="5">
        <v>7944.9842350524596</v>
      </c>
      <c r="K1275" s="5">
        <v>6487.2643647778896</v>
      </c>
      <c r="L1275" s="5">
        <v>7891.57</v>
      </c>
      <c r="M1275" s="55" t="s">
        <v>4288</v>
      </c>
      <c r="N1275" s="60" t="s">
        <v>4286</v>
      </c>
    </row>
    <row r="1276" spans="1:14" ht="18.75" customHeight="1" x14ac:dyDescent="0.25">
      <c r="A1276" s="4" t="str">
        <f t="shared" si="19"/>
        <v>336309C112</v>
      </c>
      <c r="B1276" s="4">
        <v>3363</v>
      </c>
      <c r="C1276" s="4" t="s">
        <v>2470</v>
      </c>
      <c r="D1276" s="4" t="s">
        <v>2471</v>
      </c>
      <c r="E1276" s="5">
        <v>108.25</v>
      </c>
      <c r="F1276" s="5">
        <v>1192489.6850000001</v>
      </c>
      <c r="G1276" s="5">
        <v>908569.92646570306</v>
      </c>
      <c r="H1276" s="6">
        <v>0.31249081690248398</v>
      </c>
      <c r="I1276" s="5">
        <v>283919.758534297</v>
      </c>
      <c r="J1276" s="5">
        <v>11016.0709930716</v>
      </c>
      <c r="K1276" s="5">
        <v>8393.2556717385996</v>
      </c>
      <c r="L1276" s="5">
        <v>10926.18</v>
      </c>
      <c r="M1276" s="55" t="s">
        <v>4288</v>
      </c>
      <c r="N1276" s="61" t="s">
        <v>4332</v>
      </c>
    </row>
    <row r="1277" spans="1:14" ht="18.75" customHeight="1" x14ac:dyDescent="0.25">
      <c r="A1277" s="4" t="str">
        <f t="shared" si="19"/>
        <v>336609C121</v>
      </c>
      <c r="B1277" s="4">
        <v>3366</v>
      </c>
      <c r="C1277" s="4" t="s">
        <v>2472</v>
      </c>
      <c r="D1277" s="4" t="s">
        <v>2473</v>
      </c>
      <c r="E1277" s="5">
        <v>1189.32</v>
      </c>
      <c r="F1277" s="5">
        <v>931587.44519999996</v>
      </c>
      <c r="G1277" s="5">
        <v>1393150.58322107</v>
      </c>
      <c r="H1277" s="6">
        <v>-0.331308864655463</v>
      </c>
      <c r="I1277" s="5">
        <v>-461563.13802106801</v>
      </c>
      <c r="J1277" s="5">
        <v>783.29418928463303</v>
      </c>
      <c r="K1277" s="5">
        <v>1171.3841381806999</v>
      </c>
      <c r="L1277" s="5">
        <v>754.48</v>
      </c>
      <c r="M1277" s="55" t="s">
        <v>4291</v>
      </c>
      <c r="N1277" s="60" t="s">
        <v>4286</v>
      </c>
    </row>
    <row r="1278" spans="1:14" ht="18.75" customHeight="1" x14ac:dyDescent="0.25">
      <c r="A1278" s="4" t="str">
        <f t="shared" si="19"/>
        <v>337009C12J</v>
      </c>
      <c r="B1278" s="4">
        <v>3370</v>
      </c>
      <c r="C1278" s="4" t="s">
        <v>2474</v>
      </c>
      <c r="D1278" s="4" t="s">
        <v>2475</v>
      </c>
      <c r="E1278" s="5">
        <v>9331.6299999999992</v>
      </c>
      <c r="F1278" s="5">
        <v>7040528.2023999998</v>
      </c>
      <c r="G1278" s="5">
        <v>7654005.4198148297</v>
      </c>
      <c r="H1278" s="6">
        <v>-8.0151134440883801E-2</v>
      </c>
      <c r="I1278" s="5">
        <v>-613477.21741483302</v>
      </c>
      <c r="J1278" s="5">
        <v>754.48</v>
      </c>
      <c r="K1278" s="5">
        <v>820.22169972607503</v>
      </c>
      <c r="L1278" s="5">
        <v>754.48</v>
      </c>
      <c r="M1278" s="55" t="s">
        <v>4291</v>
      </c>
      <c r="N1278" s="60" t="s">
        <v>4286</v>
      </c>
    </row>
    <row r="1279" spans="1:14" ht="18.75" customHeight="1" x14ac:dyDescent="0.25">
      <c r="A1279" s="4" t="str">
        <f t="shared" si="19"/>
        <v>337109C131</v>
      </c>
      <c r="B1279" s="4">
        <v>3371</v>
      </c>
      <c r="C1279" s="4" t="s">
        <v>2476</v>
      </c>
      <c r="D1279" s="4" t="s">
        <v>2477</v>
      </c>
      <c r="E1279" s="5">
        <v>357.34</v>
      </c>
      <c r="F1279" s="5">
        <v>301524.87699999998</v>
      </c>
      <c r="G1279" s="5">
        <v>372203.95664211398</v>
      </c>
      <c r="H1279" s="6">
        <v>-0.189893412954969</v>
      </c>
      <c r="I1279" s="5">
        <v>-70679.079642114302</v>
      </c>
      <c r="J1279" s="5">
        <v>843.80387586052495</v>
      </c>
      <c r="K1279" s="5">
        <v>1041.59611754104</v>
      </c>
      <c r="L1279" s="5">
        <v>820.39</v>
      </c>
      <c r="M1279" s="55" t="s">
        <v>4285</v>
      </c>
      <c r="N1279" s="60" t="s">
        <v>4287</v>
      </c>
    </row>
    <row r="1280" spans="1:14" ht="18.75" customHeight="1" x14ac:dyDescent="0.25">
      <c r="A1280" s="4" t="str">
        <f t="shared" si="19"/>
        <v>337509C13J</v>
      </c>
      <c r="B1280" s="4">
        <v>3375</v>
      </c>
      <c r="C1280" s="4" t="s">
        <v>2478</v>
      </c>
      <c r="D1280" s="4" t="s">
        <v>2479</v>
      </c>
      <c r="E1280" s="5">
        <v>1694.15</v>
      </c>
      <c r="F1280" s="5">
        <v>1389863.7185</v>
      </c>
      <c r="G1280" s="5">
        <v>1336844.8988399899</v>
      </c>
      <c r="H1280" s="6">
        <v>3.9659664113628597E-2</v>
      </c>
      <c r="I1280" s="5">
        <v>53018.819660011897</v>
      </c>
      <c r="J1280" s="5">
        <v>820.39</v>
      </c>
      <c r="K1280" s="5">
        <v>789.094766602714</v>
      </c>
      <c r="L1280" s="5">
        <v>820.39</v>
      </c>
      <c r="M1280" s="55" t="s">
        <v>4289</v>
      </c>
      <c r="N1280" s="60" t="s">
        <v>4286</v>
      </c>
    </row>
    <row r="1281" spans="1:14" ht="18.75" customHeight="1" x14ac:dyDescent="0.25">
      <c r="A1281" s="4" t="str">
        <f t="shared" si="19"/>
        <v>337609C141</v>
      </c>
      <c r="B1281" s="4">
        <v>3376</v>
      </c>
      <c r="C1281" s="4" t="s">
        <v>2480</v>
      </c>
      <c r="D1281" s="4" t="s">
        <v>2481</v>
      </c>
      <c r="E1281" s="5">
        <v>1846.82</v>
      </c>
      <c r="F1281" s="5">
        <v>2985958.4626000002</v>
      </c>
      <c r="G1281" s="5">
        <v>4765423.4748167899</v>
      </c>
      <c r="H1281" s="6">
        <v>-0.37341172754541102</v>
      </c>
      <c r="I1281" s="5">
        <v>-1779465.0122167901</v>
      </c>
      <c r="J1281" s="5">
        <v>1616.81076802287</v>
      </c>
      <c r="K1281" s="5">
        <v>2580.3399761843598</v>
      </c>
      <c r="L1281" s="5">
        <v>1586.2</v>
      </c>
      <c r="M1281" s="55" t="s">
        <v>4291</v>
      </c>
      <c r="N1281" s="60" t="s">
        <v>4286</v>
      </c>
    </row>
    <row r="1282" spans="1:14" ht="18.75" customHeight="1" x14ac:dyDescent="0.25">
      <c r="A1282" s="4" t="str">
        <f t="shared" si="19"/>
        <v>337709C142</v>
      </c>
      <c r="B1282" s="4">
        <v>3377</v>
      </c>
      <c r="C1282" s="4" t="s">
        <v>2482</v>
      </c>
      <c r="D1282" s="4" t="s">
        <v>2483</v>
      </c>
      <c r="E1282" s="5">
        <v>350.03</v>
      </c>
      <c r="F1282" s="5">
        <v>1412455.2631000001</v>
      </c>
      <c r="G1282" s="5">
        <v>1564796.5810004</v>
      </c>
      <c r="H1282" s="6">
        <v>-9.7355349410980896E-2</v>
      </c>
      <c r="I1282" s="5">
        <v>-152341.31790040201</v>
      </c>
      <c r="J1282" s="5">
        <v>4035.24058823529</v>
      </c>
      <c r="K1282" s="5">
        <v>4470.4641916418695</v>
      </c>
      <c r="L1282" s="5">
        <v>3964.19</v>
      </c>
      <c r="M1282" s="55" t="s">
        <v>4291</v>
      </c>
      <c r="N1282" s="60" t="s">
        <v>4287</v>
      </c>
    </row>
    <row r="1283" spans="1:14" ht="18.75" customHeight="1" x14ac:dyDescent="0.25">
      <c r="A1283" s="4" t="str">
        <f t="shared" si="19"/>
        <v>337809C143</v>
      </c>
      <c r="B1283" s="4">
        <v>3378</v>
      </c>
      <c r="C1283" s="4" t="s">
        <v>2484</v>
      </c>
      <c r="D1283" s="4" t="s">
        <v>2485</v>
      </c>
      <c r="E1283" s="5">
        <v>78.31</v>
      </c>
      <c r="F1283" s="5">
        <v>537609.11510000005</v>
      </c>
      <c r="G1283" s="5">
        <v>531478.57242490305</v>
      </c>
      <c r="H1283" s="6">
        <v>1.1534882106583899E-2</v>
      </c>
      <c r="I1283" s="5">
        <v>6130.5426750967699</v>
      </c>
      <c r="J1283" s="5">
        <v>6865.1400217085902</v>
      </c>
      <c r="K1283" s="5">
        <v>6786.8544556876896</v>
      </c>
      <c r="L1283" s="5">
        <v>6434.96</v>
      </c>
      <c r="M1283" s="55" t="s">
        <v>4285</v>
      </c>
      <c r="N1283" s="60" t="s">
        <v>4292</v>
      </c>
    </row>
    <row r="1284" spans="1:14" ht="18.75" customHeight="1" x14ac:dyDescent="0.25">
      <c r="A1284" s="4" t="str">
        <f t="shared" si="19"/>
        <v>338009C14J</v>
      </c>
      <c r="B1284" s="4">
        <v>3380</v>
      </c>
      <c r="C1284" s="4" t="s">
        <v>2486</v>
      </c>
      <c r="D1284" s="4" t="s">
        <v>2487</v>
      </c>
      <c r="E1284" s="5">
        <v>726.36</v>
      </c>
      <c r="F1284" s="5">
        <v>1152152.2320000001</v>
      </c>
      <c r="G1284" s="5">
        <v>1056451.5557099299</v>
      </c>
      <c r="H1284" s="6">
        <v>9.0586904598540602E-2</v>
      </c>
      <c r="I1284" s="5">
        <v>95700.6762900748</v>
      </c>
      <c r="J1284" s="5">
        <v>1586.2</v>
      </c>
      <c r="K1284" s="5">
        <v>1454.44621910613</v>
      </c>
      <c r="L1284" s="5">
        <v>1586.2</v>
      </c>
      <c r="M1284" s="55" t="s">
        <v>4285</v>
      </c>
      <c r="N1284" s="60" t="s">
        <v>4292</v>
      </c>
    </row>
    <row r="1285" spans="1:14" ht="18.75" customHeight="1" x14ac:dyDescent="0.25">
      <c r="A1285" s="4" t="str">
        <f t="shared" si="19"/>
        <v>338109C151</v>
      </c>
      <c r="B1285" s="4">
        <v>3381</v>
      </c>
      <c r="C1285" s="4" t="s">
        <v>2488</v>
      </c>
      <c r="D1285" s="4" t="s">
        <v>2489</v>
      </c>
      <c r="E1285" s="5">
        <v>1802.61</v>
      </c>
      <c r="F1285" s="5">
        <v>2651130.7104000002</v>
      </c>
      <c r="G1285" s="5">
        <v>3109595.53855504</v>
      </c>
      <c r="H1285" s="6">
        <v>-0.147435517729124</v>
      </c>
      <c r="I1285" s="5">
        <v>-458464.82815503702</v>
      </c>
      <c r="J1285" s="5">
        <v>1470.7178537786899</v>
      </c>
      <c r="K1285" s="5">
        <v>1725.05175193472</v>
      </c>
      <c r="L1285" s="5">
        <v>1447.18</v>
      </c>
      <c r="M1285" s="55" t="s">
        <v>4291</v>
      </c>
      <c r="N1285" s="60" t="s">
        <v>4287</v>
      </c>
    </row>
    <row r="1286" spans="1:14" ht="18.75" customHeight="1" x14ac:dyDescent="0.25">
      <c r="A1286" s="4" t="str">
        <f t="shared" si="19"/>
        <v>338209C152</v>
      </c>
      <c r="B1286" s="4">
        <v>3382</v>
      </c>
      <c r="C1286" s="4" t="s">
        <v>2490</v>
      </c>
      <c r="D1286" s="4" t="s">
        <v>2491</v>
      </c>
      <c r="E1286" s="5">
        <v>1153.6300000000001</v>
      </c>
      <c r="F1286" s="5">
        <v>4578039.1973999999</v>
      </c>
      <c r="G1286" s="5">
        <v>4676473.5297377901</v>
      </c>
      <c r="H1286" s="6">
        <v>-2.1048837700425298E-2</v>
      </c>
      <c r="I1286" s="5">
        <v>-98434.332337785498</v>
      </c>
      <c r="J1286" s="5">
        <v>3968.3773804426</v>
      </c>
      <c r="K1286" s="5">
        <v>4053.7031194904698</v>
      </c>
      <c r="L1286" s="5">
        <v>3925.67</v>
      </c>
      <c r="M1286" s="55" t="s">
        <v>4291</v>
      </c>
      <c r="N1286" s="60" t="s">
        <v>4286</v>
      </c>
    </row>
    <row r="1287" spans="1:14" ht="18.75" customHeight="1" x14ac:dyDescent="0.25">
      <c r="A1287" s="4" t="str">
        <f t="shared" si="19"/>
        <v>338309C153</v>
      </c>
      <c r="B1287" s="4">
        <v>3383</v>
      </c>
      <c r="C1287" s="4" t="s">
        <v>2492</v>
      </c>
      <c r="D1287" s="4" t="s">
        <v>2493</v>
      </c>
      <c r="E1287" s="5">
        <v>1024.3</v>
      </c>
      <c r="F1287" s="5">
        <v>7020417.3570999997</v>
      </c>
      <c r="G1287" s="5">
        <v>6766678.4852266898</v>
      </c>
      <c r="H1287" s="6">
        <v>3.7498289955297803E-2</v>
      </c>
      <c r="I1287" s="5">
        <v>253738.871873305</v>
      </c>
      <c r="J1287" s="5">
        <v>6853.8683560480304</v>
      </c>
      <c r="K1287" s="5">
        <v>6606.1490629958898</v>
      </c>
      <c r="L1287" s="5">
        <v>6811.61</v>
      </c>
      <c r="M1287" s="55" t="s">
        <v>4291</v>
      </c>
      <c r="N1287" s="60" t="s">
        <v>4286</v>
      </c>
    </row>
    <row r="1288" spans="1:14" ht="18.75" customHeight="1" x14ac:dyDescent="0.25">
      <c r="A1288" s="4" t="str">
        <f t="shared" si="19"/>
        <v>338409C154</v>
      </c>
      <c r="B1288" s="4">
        <v>3384</v>
      </c>
      <c r="C1288" s="4" t="s">
        <v>2494</v>
      </c>
      <c r="D1288" s="4" t="s">
        <v>2495</v>
      </c>
      <c r="E1288" s="5">
        <v>193.76</v>
      </c>
      <c r="F1288" s="5">
        <v>1890048.2949999999</v>
      </c>
      <c r="G1288" s="5">
        <v>2090304.5396701</v>
      </c>
      <c r="H1288" s="6">
        <v>-9.5802425373722397E-2</v>
      </c>
      <c r="I1288" s="5">
        <v>-200256.24467009801</v>
      </c>
      <c r="J1288" s="5">
        <v>9754.5845117671306</v>
      </c>
      <c r="K1288" s="5">
        <v>10788.111786076101</v>
      </c>
      <c r="L1288" s="5">
        <v>9780.49</v>
      </c>
      <c r="M1288" s="55" t="s">
        <v>4285</v>
      </c>
      <c r="N1288" s="60" t="s">
        <v>4292</v>
      </c>
    </row>
    <row r="1289" spans="1:14" ht="18.75" customHeight="1" x14ac:dyDescent="0.25">
      <c r="A1289" s="4" t="str">
        <f t="shared" si="19"/>
        <v>338509C15J</v>
      </c>
      <c r="B1289" s="4">
        <v>3385</v>
      </c>
      <c r="C1289" s="4" t="s">
        <v>2496</v>
      </c>
      <c r="D1289" s="4" t="s">
        <v>2497</v>
      </c>
      <c r="E1289" s="5">
        <v>1016.84</v>
      </c>
      <c r="F1289" s="5">
        <v>1471550.5112000001</v>
      </c>
      <c r="G1289" s="5">
        <v>918123.79725634295</v>
      </c>
      <c r="H1289" s="6">
        <v>0.60278005602019902</v>
      </c>
      <c r="I1289" s="5">
        <v>553426.713943657</v>
      </c>
      <c r="J1289" s="5">
        <v>1447.18</v>
      </c>
      <c r="K1289" s="5">
        <v>902.91864723687399</v>
      </c>
      <c r="L1289" s="5">
        <v>1447.18</v>
      </c>
      <c r="M1289" s="55" t="s">
        <v>4285</v>
      </c>
      <c r="N1289" s="60" t="s">
        <v>4286</v>
      </c>
    </row>
    <row r="1290" spans="1:14" ht="18.75" customHeight="1" x14ac:dyDescent="0.25">
      <c r="A1290" s="4" t="str">
        <f t="shared" si="19"/>
        <v>338609C041</v>
      </c>
      <c r="B1290" s="4">
        <v>3386</v>
      </c>
      <c r="C1290" s="4" t="s">
        <v>2424</v>
      </c>
      <c r="D1290" s="4" t="s">
        <v>2425</v>
      </c>
      <c r="E1290" s="5">
        <v>2399.27</v>
      </c>
      <c r="F1290" s="5">
        <v>11271817.6855</v>
      </c>
      <c r="G1290" s="5">
        <v>11942178.678735999</v>
      </c>
      <c r="H1290" s="6">
        <v>-5.6133894096698903E-2</v>
      </c>
      <c r="I1290" s="5">
        <v>-670360.99323602405</v>
      </c>
      <c r="J1290" s="5">
        <v>4698.0196832786596</v>
      </c>
      <c r="K1290" s="5">
        <v>4977.4217485885401</v>
      </c>
      <c r="L1290" s="5">
        <v>4688.8599999999997</v>
      </c>
      <c r="M1290" s="55" t="s">
        <v>4289</v>
      </c>
      <c r="N1290" s="61" t="s">
        <v>4332</v>
      </c>
    </row>
    <row r="1291" spans="1:14" ht="18.75" customHeight="1" x14ac:dyDescent="0.25">
      <c r="A1291" s="4" t="str">
        <f t="shared" si="19"/>
        <v>338709C042</v>
      </c>
      <c r="B1291" s="4">
        <v>3387</v>
      </c>
      <c r="C1291" s="4" t="s">
        <v>2426</v>
      </c>
      <c r="D1291" s="4" t="s">
        <v>2427</v>
      </c>
      <c r="E1291" s="5">
        <v>787.47</v>
      </c>
      <c r="F1291" s="5">
        <v>4324000.7556999996</v>
      </c>
      <c r="G1291" s="5">
        <v>4175537.6646985002</v>
      </c>
      <c r="H1291" s="6">
        <v>3.5555442897010799E-2</v>
      </c>
      <c r="I1291" s="5">
        <v>148463.091001505</v>
      </c>
      <c r="J1291" s="5">
        <v>5491.0037915095199</v>
      </c>
      <c r="K1291" s="5">
        <v>5302.4720493459999</v>
      </c>
      <c r="L1291" s="5">
        <v>5410.27</v>
      </c>
      <c r="M1291" s="55" t="s">
        <v>4288</v>
      </c>
      <c r="N1291" s="61" t="s">
        <v>4332</v>
      </c>
    </row>
    <row r="1292" spans="1:14" ht="18.75" customHeight="1" x14ac:dyDescent="0.25">
      <c r="A1292" s="4" t="str">
        <f t="shared" si="19"/>
        <v>339009C051</v>
      </c>
      <c r="B1292" s="4">
        <v>3390</v>
      </c>
      <c r="C1292" s="4" t="s">
        <v>2430</v>
      </c>
      <c r="D1292" s="4" t="s">
        <v>2431</v>
      </c>
      <c r="E1292" s="5">
        <v>7119.38</v>
      </c>
      <c r="F1292" s="5">
        <v>21019092.2555</v>
      </c>
      <c r="G1292" s="5">
        <v>25673477.657044299</v>
      </c>
      <c r="H1292" s="6">
        <v>-0.18129158284355701</v>
      </c>
      <c r="I1292" s="5">
        <v>-4654385.4015442496</v>
      </c>
      <c r="J1292" s="5">
        <v>2952.37678779613</v>
      </c>
      <c r="K1292" s="5">
        <v>3606.1395313979901</v>
      </c>
      <c r="L1292" s="5">
        <v>2934.87</v>
      </c>
      <c r="M1292" s="55" t="s">
        <v>4288</v>
      </c>
      <c r="N1292" s="61" t="s">
        <v>4332</v>
      </c>
    </row>
    <row r="1293" spans="1:14" ht="18.75" customHeight="1" x14ac:dyDescent="0.25">
      <c r="A1293" s="4" t="str">
        <f t="shared" si="19"/>
        <v>339109C052</v>
      </c>
      <c r="B1293" s="4">
        <v>3391</v>
      </c>
      <c r="C1293" s="4" t="s">
        <v>2432</v>
      </c>
      <c r="D1293" s="4" t="s">
        <v>2433</v>
      </c>
      <c r="E1293" s="5">
        <v>508.94</v>
      </c>
      <c r="F1293" s="5">
        <v>2371866.4671999998</v>
      </c>
      <c r="G1293" s="5">
        <v>2208844.5031792698</v>
      </c>
      <c r="H1293" s="6">
        <v>7.3804183040537194E-2</v>
      </c>
      <c r="I1293" s="5">
        <v>163021.964020727</v>
      </c>
      <c r="J1293" s="5">
        <v>4660.4048948795498</v>
      </c>
      <c r="K1293" s="5">
        <v>4340.0882288271196</v>
      </c>
      <c r="L1293" s="5">
        <v>4583.63</v>
      </c>
      <c r="M1293" s="55" t="s">
        <v>4288</v>
      </c>
      <c r="N1293" s="61" t="s">
        <v>4332</v>
      </c>
    </row>
    <row r="1294" spans="1:14" ht="18.75" customHeight="1" x14ac:dyDescent="0.25">
      <c r="A1294" s="4" t="str">
        <f t="shared" si="19"/>
        <v>339409C05J</v>
      </c>
      <c r="B1294" s="4">
        <v>3394</v>
      </c>
      <c r="C1294" s="4" t="s">
        <v>2436</v>
      </c>
      <c r="D1294" s="4" t="s">
        <v>2437</v>
      </c>
      <c r="E1294" s="5">
        <v>6651.44</v>
      </c>
      <c r="F1294" s="5">
        <v>19521111.7128</v>
      </c>
      <c r="G1294" s="5">
        <v>21913647.737466998</v>
      </c>
      <c r="H1294" s="6">
        <v>-0.10918018092334</v>
      </c>
      <c r="I1294" s="5">
        <v>-2392536.0246669902</v>
      </c>
      <c r="J1294" s="5">
        <v>2934.87</v>
      </c>
      <c r="K1294" s="5">
        <v>3294.5719629834998</v>
      </c>
      <c r="L1294" s="5">
        <v>2934.87</v>
      </c>
      <c r="M1294" s="55" t="s">
        <v>4288</v>
      </c>
      <c r="N1294" s="61" t="s">
        <v>4332</v>
      </c>
    </row>
    <row r="1295" spans="1:14" ht="18.75" customHeight="1" x14ac:dyDescent="0.25">
      <c r="A1295" s="4" t="str">
        <f t="shared" ref="A1295:A1358" si="20">CONCATENATE(B1295,C1295)</f>
        <v>351409K02J</v>
      </c>
      <c r="B1295" s="4">
        <v>3514</v>
      </c>
      <c r="C1295" s="4" t="s">
        <v>2498</v>
      </c>
      <c r="D1295" s="4" t="s">
        <v>2499</v>
      </c>
      <c r="E1295" s="5">
        <v>22760.82</v>
      </c>
      <c r="F1295" s="5">
        <v>16812052.084800001</v>
      </c>
      <c r="G1295" s="5">
        <v>19535757.070393302</v>
      </c>
      <c r="H1295" s="6">
        <v>-0.13942152207252501</v>
      </c>
      <c r="I1295" s="5">
        <v>-2723704.9855933301</v>
      </c>
      <c r="J1295" s="5">
        <v>738.64</v>
      </c>
      <c r="K1295" s="5">
        <v>858.30638221264996</v>
      </c>
      <c r="L1295" s="5">
        <v>738.64</v>
      </c>
      <c r="M1295" s="55" t="s">
        <v>4291</v>
      </c>
      <c r="N1295" s="60" t="s">
        <v>4286</v>
      </c>
    </row>
    <row r="1296" spans="1:14" ht="18.75" customHeight="1" x14ac:dyDescent="0.25">
      <c r="A1296" s="4" t="str">
        <f t="shared" si="20"/>
        <v>351509M021</v>
      </c>
      <c r="B1296" s="4">
        <v>3515</v>
      </c>
      <c r="C1296" s="4" t="s">
        <v>2500</v>
      </c>
      <c r="D1296" s="4" t="s">
        <v>2501</v>
      </c>
      <c r="E1296" s="5">
        <v>10427.280000000001</v>
      </c>
      <c r="F1296" s="5">
        <v>9937972.3968000002</v>
      </c>
      <c r="G1296" s="5">
        <v>11160833.3570896</v>
      </c>
      <c r="H1296" s="6">
        <v>-0.109567173092217</v>
      </c>
      <c r="I1296" s="5">
        <v>-1222860.9602896301</v>
      </c>
      <c r="J1296" s="5">
        <v>953.07428176859196</v>
      </c>
      <c r="K1296" s="5">
        <v>1070.34944463845</v>
      </c>
      <c r="L1296" s="5">
        <v>931.06</v>
      </c>
      <c r="M1296" s="55" t="s">
        <v>4291</v>
      </c>
      <c r="N1296" s="60" t="s">
        <v>4286</v>
      </c>
    </row>
    <row r="1297" spans="1:14" ht="18.75" customHeight="1" x14ac:dyDescent="0.25">
      <c r="A1297" s="4" t="str">
        <f t="shared" si="20"/>
        <v>351609M022</v>
      </c>
      <c r="B1297" s="4">
        <v>3516</v>
      </c>
      <c r="C1297" s="4" t="s">
        <v>2502</v>
      </c>
      <c r="D1297" s="4" t="s">
        <v>2503</v>
      </c>
      <c r="E1297" s="5">
        <v>372.57</v>
      </c>
      <c r="F1297" s="5">
        <v>1169099.6505</v>
      </c>
      <c r="G1297" s="5">
        <v>1344591.3673111401</v>
      </c>
      <c r="H1297" s="6">
        <v>-0.130516765968894</v>
      </c>
      <c r="I1297" s="5">
        <v>-175491.716811144</v>
      </c>
      <c r="J1297" s="5">
        <v>3137.9328730171501</v>
      </c>
      <c r="K1297" s="5">
        <v>3608.9630601260001</v>
      </c>
      <c r="L1297" s="5">
        <v>2943.1</v>
      </c>
      <c r="M1297" s="55" t="s">
        <v>4285</v>
      </c>
      <c r="N1297" s="60" t="s">
        <v>4287</v>
      </c>
    </row>
    <row r="1298" spans="1:14" ht="18.75" customHeight="1" x14ac:dyDescent="0.25">
      <c r="A1298" s="4" t="str">
        <f t="shared" si="20"/>
        <v>351909M02T</v>
      </c>
      <c r="B1298" s="4">
        <v>3519</v>
      </c>
      <c r="C1298" s="4" t="s">
        <v>2504</v>
      </c>
      <c r="D1298" s="4" t="s">
        <v>2505</v>
      </c>
      <c r="E1298" s="5">
        <v>2931.62</v>
      </c>
      <c r="F1298" s="5">
        <v>1916751.7884</v>
      </c>
      <c r="G1298" s="5">
        <v>1770836.5161824999</v>
      </c>
      <c r="H1298" s="6">
        <v>8.2399064444445697E-2</v>
      </c>
      <c r="I1298" s="5">
        <v>145915.27221749999</v>
      </c>
      <c r="J1298" s="5">
        <v>653.82000000000005</v>
      </c>
      <c r="K1298" s="5">
        <v>604.04708529157995</v>
      </c>
      <c r="L1298" s="5">
        <v>653.82000000000005</v>
      </c>
      <c r="M1298" s="55" t="s">
        <v>4285</v>
      </c>
      <c r="N1298" s="60" t="s">
        <v>4286</v>
      </c>
    </row>
    <row r="1299" spans="1:14" ht="18.75" customHeight="1" x14ac:dyDescent="0.25">
      <c r="A1299" s="4" t="str">
        <f t="shared" si="20"/>
        <v>352009M031</v>
      </c>
      <c r="B1299" s="4">
        <v>3520</v>
      </c>
      <c r="C1299" s="4" t="s">
        <v>2506</v>
      </c>
      <c r="D1299" s="4" t="s">
        <v>2507</v>
      </c>
      <c r="E1299" s="5">
        <v>34123.85</v>
      </c>
      <c r="F1299" s="5">
        <v>28976640.0735</v>
      </c>
      <c r="G1299" s="5">
        <v>31317624.9954927</v>
      </c>
      <c r="H1299" s="6">
        <v>-7.4749759035994207E-2</v>
      </c>
      <c r="I1299" s="5">
        <v>-2340984.9219927099</v>
      </c>
      <c r="J1299" s="5">
        <v>849.16092625832096</v>
      </c>
      <c r="K1299" s="5">
        <v>917.76352889526504</v>
      </c>
      <c r="L1299" s="5">
        <v>832.71</v>
      </c>
      <c r="M1299" s="55" t="s">
        <v>4291</v>
      </c>
      <c r="N1299" s="60" t="s">
        <v>4286</v>
      </c>
    </row>
    <row r="1300" spans="1:14" ht="18.75" customHeight="1" x14ac:dyDescent="0.25">
      <c r="A1300" s="4" t="str">
        <f t="shared" si="20"/>
        <v>352109M032</v>
      </c>
      <c r="B1300" s="4">
        <v>3521</v>
      </c>
      <c r="C1300" s="4" t="s">
        <v>2508</v>
      </c>
      <c r="D1300" s="4" t="s">
        <v>2509</v>
      </c>
      <c r="E1300" s="5">
        <v>6694.29</v>
      </c>
      <c r="F1300" s="5">
        <v>17428599.603300001</v>
      </c>
      <c r="G1300" s="5">
        <v>19759862.630484</v>
      </c>
      <c r="H1300" s="6">
        <v>-0.117979718319877</v>
      </c>
      <c r="I1300" s="5">
        <v>-2331263.0271839602</v>
      </c>
      <c r="J1300" s="5">
        <v>2603.5023285964598</v>
      </c>
      <c r="K1300" s="5">
        <v>2951.7488233231502</v>
      </c>
      <c r="L1300" s="5">
        <v>2558.91</v>
      </c>
      <c r="M1300" s="55" t="s">
        <v>4291</v>
      </c>
      <c r="N1300" s="60" t="s">
        <v>4286</v>
      </c>
    </row>
    <row r="1301" spans="1:14" ht="18.75" customHeight="1" x14ac:dyDescent="0.25">
      <c r="A1301" s="4" t="str">
        <f t="shared" si="20"/>
        <v>352209M033</v>
      </c>
      <c r="B1301" s="4">
        <v>3522</v>
      </c>
      <c r="C1301" s="4" t="s">
        <v>2510</v>
      </c>
      <c r="D1301" s="4" t="s">
        <v>2511</v>
      </c>
      <c r="E1301" s="5">
        <v>5547.81</v>
      </c>
      <c r="F1301" s="5">
        <v>21148229.9505</v>
      </c>
      <c r="G1301" s="5">
        <v>24029004.371088199</v>
      </c>
      <c r="H1301" s="6">
        <v>-0.119887381769941</v>
      </c>
      <c r="I1301" s="5">
        <v>-2880774.42058822</v>
      </c>
      <c r="J1301" s="5">
        <v>3811.9960760191898</v>
      </c>
      <c r="K1301" s="5">
        <v>4331.25942869136</v>
      </c>
      <c r="L1301" s="5">
        <v>3773.85</v>
      </c>
      <c r="M1301" s="55" t="s">
        <v>4291</v>
      </c>
      <c r="N1301" s="60" t="s">
        <v>4286</v>
      </c>
    </row>
    <row r="1302" spans="1:14" ht="18.75" customHeight="1" x14ac:dyDescent="0.25">
      <c r="A1302" s="4" t="str">
        <f t="shared" si="20"/>
        <v>352309M034</v>
      </c>
      <c r="B1302" s="4">
        <v>3523</v>
      </c>
      <c r="C1302" s="4" t="s">
        <v>2512</v>
      </c>
      <c r="D1302" s="4" t="s">
        <v>2513</v>
      </c>
      <c r="E1302" s="5">
        <v>741.58</v>
      </c>
      <c r="F1302" s="5">
        <v>4188133.6127999998</v>
      </c>
      <c r="G1302" s="5">
        <v>5192374.6436431399</v>
      </c>
      <c r="H1302" s="6">
        <v>-0.193406889865429</v>
      </c>
      <c r="I1302" s="5">
        <v>-1004241.03084314</v>
      </c>
      <c r="J1302" s="5">
        <v>5647.581667251</v>
      </c>
      <c r="K1302" s="5">
        <v>7001.7727603807198</v>
      </c>
      <c r="L1302" s="5">
        <v>5423.52</v>
      </c>
      <c r="M1302" s="55" t="s">
        <v>4285</v>
      </c>
      <c r="N1302" s="60" t="s">
        <v>4286</v>
      </c>
    </row>
    <row r="1303" spans="1:14" ht="18.75" customHeight="1" x14ac:dyDescent="0.25">
      <c r="A1303" s="4" t="str">
        <f t="shared" si="20"/>
        <v>352409M03T</v>
      </c>
      <c r="B1303" s="4">
        <v>3524</v>
      </c>
      <c r="C1303" s="4" t="s">
        <v>2514</v>
      </c>
      <c r="D1303" s="4" t="s">
        <v>2515</v>
      </c>
      <c r="E1303" s="5">
        <v>13353.99</v>
      </c>
      <c r="F1303" s="5">
        <v>7030475.1152999997</v>
      </c>
      <c r="G1303" s="5">
        <v>8120516.0255875103</v>
      </c>
      <c r="H1303" s="6">
        <v>-0.13423296091687001</v>
      </c>
      <c r="I1303" s="5">
        <v>-1090040.9102875099</v>
      </c>
      <c r="J1303" s="5">
        <v>526.47</v>
      </c>
      <c r="K1303" s="5">
        <v>608.09660824873401</v>
      </c>
      <c r="L1303" s="5">
        <v>526.47</v>
      </c>
      <c r="M1303" s="55" t="s">
        <v>4291</v>
      </c>
      <c r="N1303" s="60" t="s">
        <v>4286</v>
      </c>
    </row>
    <row r="1304" spans="1:14" ht="18.75" customHeight="1" x14ac:dyDescent="0.25">
      <c r="A1304" s="4" t="str">
        <f t="shared" si="20"/>
        <v>352509M041</v>
      </c>
      <c r="B1304" s="4">
        <v>3525</v>
      </c>
      <c r="C1304" s="4" t="s">
        <v>2516</v>
      </c>
      <c r="D1304" s="4" t="s">
        <v>2517</v>
      </c>
      <c r="E1304" s="5">
        <v>3938.48</v>
      </c>
      <c r="F1304" s="5">
        <v>7090186.0983999996</v>
      </c>
      <c r="G1304" s="5">
        <v>7370718.2208628301</v>
      </c>
      <c r="H1304" s="6">
        <v>-3.8060350980285797E-2</v>
      </c>
      <c r="I1304" s="5">
        <v>-280532.12246282701</v>
      </c>
      <c r="J1304" s="5">
        <v>1800.2341254494099</v>
      </c>
      <c r="K1304" s="5">
        <v>1871.46265078478</v>
      </c>
      <c r="L1304" s="5">
        <v>1766.33</v>
      </c>
      <c r="M1304" s="55" t="s">
        <v>4291</v>
      </c>
      <c r="N1304" s="60" t="s">
        <v>4286</v>
      </c>
    </row>
    <row r="1305" spans="1:14" ht="18.75" customHeight="1" x14ac:dyDescent="0.25">
      <c r="A1305" s="4" t="str">
        <f t="shared" si="20"/>
        <v>352609M042</v>
      </c>
      <c r="B1305" s="4">
        <v>3526</v>
      </c>
      <c r="C1305" s="4" t="s">
        <v>2518</v>
      </c>
      <c r="D1305" s="4" t="s">
        <v>2519</v>
      </c>
      <c r="E1305" s="5">
        <v>1058.5</v>
      </c>
      <c r="F1305" s="5">
        <v>3058919.7829</v>
      </c>
      <c r="G1305" s="5">
        <v>2828710.1322343401</v>
      </c>
      <c r="H1305" s="6">
        <v>8.1383259473045505E-2</v>
      </c>
      <c r="I1305" s="5">
        <v>230209.65066566001</v>
      </c>
      <c r="J1305" s="5">
        <v>2889.8628085970699</v>
      </c>
      <c r="K1305" s="5">
        <v>2672.3761287050902</v>
      </c>
      <c r="L1305" s="5">
        <v>2830.75</v>
      </c>
      <c r="M1305" s="55" t="s">
        <v>4291</v>
      </c>
      <c r="N1305" s="60" t="s">
        <v>4286</v>
      </c>
    </row>
    <row r="1306" spans="1:14" ht="18.75" customHeight="1" x14ac:dyDescent="0.25">
      <c r="A1306" s="4" t="str">
        <f t="shared" si="20"/>
        <v>352709M043</v>
      </c>
      <c r="B1306" s="4">
        <v>3527</v>
      </c>
      <c r="C1306" s="4" t="s">
        <v>2520</v>
      </c>
      <c r="D1306" s="4" t="s">
        <v>2521</v>
      </c>
      <c r="E1306" s="5">
        <v>145.02000000000001</v>
      </c>
      <c r="F1306" s="5">
        <v>573453.9804</v>
      </c>
      <c r="G1306" s="5">
        <v>579679.24102819397</v>
      </c>
      <c r="H1306" s="6">
        <v>-1.0739147079256399E-2</v>
      </c>
      <c r="I1306" s="5">
        <v>-6225.2606281935005</v>
      </c>
      <c r="J1306" s="5">
        <v>3954.3096152254898</v>
      </c>
      <c r="K1306" s="5">
        <v>3997.2365261908299</v>
      </c>
      <c r="L1306" s="5">
        <v>3676.6</v>
      </c>
      <c r="M1306" s="55" t="s">
        <v>4285</v>
      </c>
      <c r="N1306" s="60" t="s">
        <v>4292</v>
      </c>
    </row>
    <row r="1307" spans="1:14" ht="18.75" customHeight="1" x14ac:dyDescent="0.25">
      <c r="A1307" s="4" t="str">
        <f t="shared" si="20"/>
        <v>352809M044</v>
      </c>
      <c r="B1307" s="4">
        <v>3528</v>
      </c>
      <c r="C1307" s="4" t="s">
        <v>2522</v>
      </c>
      <c r="D1307" s="4" t="s">
        <v>2523</v>
      </c>
      <c r="E1307" s="5">
        <v>112.48</v>
      </c>
      <c r="F1307" s="5">
        <v>630346.05260000005</v>
      </c>
      <c r="G1307" s="5">
        <v>615493.73180470394</v>
      </c>
      <c r="H1307" s="6">
        <v>2.4130742569460802E-2</v>
      </c>
      <c r="I1307" s="5">
        <v>14852.3207952961</v>
      </c>
      <c r="J1307" s="5">
        <v>5604.07230263158</v>
      </c>
      <c r="K1307" s="5">
        <v>5472.0281988327197</v>
      </c>
      <c r="L1307" s="5">
        <v>5130.7299999999996</v>
      </c>
      <c r="M1307" s="55" t="s">
        <v>4285</v>
      </c>
      <c r="N1307" s="60" t="s">
        <v>4286</v>
      </c>
    </row>
    <row r="1308" spans="1:14" ht="18.75" customHeight="1" x14ac:dyDescent="0.25">
      <c r="A1308" s="4" t="str">
        <f t="shared" si="20"/>
        <v>352909M04T</v>
      </c>
      <c r="B1308" s="4">
        <v>3529</v>
      </c>
      <c r="C1308" s="4" t="s">
        <v>2524</v>
      </c>
      <c r="D1308" s="4" t="s">
        <v>2525</v>
      </c>
      <c r="E1308" s="5">
        <v>2541.31</v>
      </c>
      <c r="F1308" s="5">
        <v>1796807.8223999999</v>
      </c>
      <c r="G1308" s="5">
        <v>1926651.1933714601</v>
      </c>
      <c r="H1308" s="6">
        <v>-6.7393294343147905E-2</v>
      </c>
      <c r="I1308" s="5">
        <v>-129843.37097146</v>
      </c>
      <c r="J1308" s="5">
        <v>707.04</v>
      </c>
      <c r="K1308" s="5">
        <v>758.133086231692</v>
      </c>
      <c r="L1308" s="5">
        <v>707.04</v>
      </c>
      <c r="M1308" s="55" t="s">
        <v>4291</v>
      </c>
      <c r="N1308" s="60" t="s">
        <v>4286</v>
      </c>
    </row>
    <row r="1309" spans="1:14" ht="18.75" customHeight="1" x14ac:dyDescent="0.25">
      <c r="A1309" s="4" t="str">
        <f t="shared" si="20"/>
        <v>353009M051</v>
      </c>
      <c r="B1309" s="4">
        <v>3530</v>
      </c>
      <c r="C1309" s="4" t="s">
        <v>2526</v>
      </c>
      <c r="D1309" s="4" t="s">
        <v>2527</v>
      </c>
      <c r="E1309" s="5">
        <v>8069.34</v>
      </c>
      <c r="F1309" s="5">
        <v>13242810.907600001</v>
      </c>
      <c r="G1309" s="5">
        <v>13620706.0629902</v>
      </c>
      <c r="H1309" s="6">
        <v>-2.7744167860507599E-2</v>
      </c>
      <c r="I1309" s="5">
        <v>-377895.15539023501</v>
      </c>
      <c r="J1309" s="5">
        <v>1641.12689607824</v>
      </c>
      <c r="K1309" s="5">
        <v>1687.95788292354</v>
      </c>
      <c r="L1309" s="5">
        <v>1605.95</v>
      </c>
      <c r="M1309" s="55" t="s">
        <v>4291</v>
      </c>
      <c r="N1309" s="60" t="s">
        <v>4286</v>
      </c>
    </row>
    <row r="1310" spans="1:14" ht="18.75" customHeight="1" x14ac:dyDescent="0.25">
      <c r="A1310" s="4" t="str">
        <f t="shared" si="20"/>
        <v>353109M052</v>
      </c>
      <c r="B1310" s="4">
        <v>3531</v>
      </c>
      <c r="C1310" s="4" t="s">
        <v>2528</v>
      </c>
      <c r="D1310" s="4" t="s">
        <v>2529</v>
      </c>
      <c r="E1310" s="5">
        <v>9147.5</v>
      </c>
      <c r="F1310" s="5">
        <v>27513271.162700001</v>
      </c>
      <c r="G1310" s="5">
        <v>25818161.407134</v>
      </c>
      <c r="H1310" s="6">
        <v>6.5655711451924503E-2</v>
      </c>
      <c r="I1310" s="5">
        <v>1695109.755566</v>
      </c>
      <c r="J1310" s="5">
        <v>3007.73666714403</v>
      </c>
      <c r="K1310" s="5">
        <v>2822.4281396156298</v>
      </c>
      <c r="L1310" s="5">
        <v>2966.85</v>
      </c>
      <c r="M1310" s="55" t="s">
        <v>4291</v>
      </c>
      <c r="N1310" s="60" t="s">
        <v>4286</v>
      </c>
    </row>
    <row r="1311" spans="1:14" ht="18.75" customHeight="1" x14ac:dyDescent="0.25">
      <c r="A1311" s="4" t="str">
        <f t="shared" si="20"/>
        <v>353209M053</v>
      </c>
      <c r="B1311" s="4">
        <v>3532</v>
      </c>
      <c r="C1311" s="4" t="s">
        <v>2530</v>
      </c>
      <c r="D1311" s="4" t="s">
        <v>2531</v>
      </c>
      <c r="E1311" s="5">
        <v>17613.96</v>
      </c>
      <c r="F1311" s="5">
        <v>73613004.680299997</v>
      </c>
      <c r="G1311" s="5">
        <v>77199358.692494899</v>
      </c>
      <c r="H1311" s="6">
        <v>-4.6455748764445901E-2</v>
      </c>
      <c r="I1311" s="5">
        <v>-3586354.0121948901</v>
      </c>
      <c r="J1311" s="5">
        <v>4179.2421851928802</v>
      </c>
      <c r="K1311" s="5">
        <v>4382.8508008701501</v>
      </c>
      <c r="L1311" s="5">
        <v>4097.12</v>
      </c>
      <c r="M1311" s="55" t="s">
        <v>4291</v>
      </c>
      <c r="N1311" s="60" t="s">
        <v>4286</v>
      </c>
    </row>
    <row r="1312" spans="1:14" ht="18.75" customHeight="1" x14ac:dyDescent="0.25">
      <c r="A1312" s="4" t="str">
        <f t="shared" si="20"/>
        <v>353309M054</v>
      </c>
      <c r="B1312" s="4">
        <v>3533</v>
      </c>
      <c r="C1312" s="4" t="s">
        <v>2532</v>
      </c>
      <c r="D1312" s="4" t="s">
        <v>2533</v>
      </c>
      <c r="E1312" s="5">
        <v>5141.8599999999997</v>
      </c>
      <c r="F1312" s="5">
        <v>32225793.288800001</v>
      </c>
      <c r="G1312" s="5">
        <v>34728324.658642299</v>
      </c>
      <c r="H1312" s="6">
        <v>-7.2060238852307806E-2</v>
      </c>
      <c r="I1312" s="5">
        <v>-2502531.3698422499</v>
      </c>
      <c r="J1312" s="5">
        <v>6267.3416407292298</v>
      </c>
      <c r="K1312" s="5">
        <v>6754.0393279168002</v>
      </c>
      <c r="L1312" s="5">
        <v>5974.08</v>
      </c>
      <c r="M1312" s="55" t="s">
        <v>4291</v>
      </c>
      <c r="N1312" s="60" t="s">
        <v>4286</v>
      </c>
    </row>
    <row r="1313" spans="1:14" ht="18.75" customHeight="1" x14ac:dyDescent="0.25">
      <c r="A1313" s="4" t="str">
        <f t="shared" si="20"/>
        <v>353409M05T</v>
      </c>
      <c r="B1313" s="4">
        <v>3534</v>
      </c>
      <c r="C1313" s="4" t="s">
        <v>2534</v>
      </c>
      <c r="D1313" s="4" t="s">
        <v>2535</v>
      </c>
      <c r="E1313" s="5">
        <v>11251.26</v>
      </c>
      <c r="F1313" s="5">
        <v>6052390.2917999998</v>
      </c>
      <c r="G1313" s="5">
        <v>6933274.9152122596</v>
      </c>
      <c r="H1313" s="6">
        <v>-0.12705173733692701</v>
      </c>
      <c r="I1313" s="5">
        <v>-880884.62341225496</v>
      </c>
      <c r="J1313" s="5">
        <v>537.92999999999995</v>
      </c>
      <c r="K1313" s="5">
        <v>616.222086700712</v>
      </c>
      <c r="L1313" s="5">
        <v>537.92999999999995</v>
      </c>
      <c r="M1313" s="55" t="s">
        <v>4291</v>
      </c>
      <c r="N1313" s="60" t="s">
        <v>4286</v>
      </c>
    </row>
    <row r="1314" spans="1:14" ht="18.75" customHeight="1" x14ac:dyDescent="0.25">
      <c r="A1314" s="4" t="str">
        <f t="shared" si="20"/>
        <v>353509M061</v>
      </c>
      <c r="B1314" s="4">
        <v>3535</v>
      </c>
      <c r="C1314" s="4" t="s">
        <v>2536</v>
      </c>
      <c r="D1314" s="4" t="s">
        <v>2537</v>
      </c>
      <c r="E1314" s="5">
        <v>2398.37</v>
      </c>
      <c r="F1314" s="5">
        <v>4614467.0853000004</v>
      </c>
      <c r="G1314" s="5">
        <v>3747423.9914424601</v>
      </c>
      <c r="H1314" s="6">
        <v>0.231370428282868</v>
      </c>
      <c r="I1314" s="5">
        <v>867043.09385753796</v>
      </c>
      <c r="J1314" s="5">
        <v>1924.00133644934</v>
      </c>
      <c r="K1314" s="5">
        <v>1562.4878527676999</v>
      </c>
      <c r="L1314" s="5">
        <v>1866.89</v>
      </c>
      <c r="M1314" s="55" t="s">
        <v>4291</v>
      </c>
      <c r="N1314" s="60" t="s">
        <v>4287</v>
      </c>
    </row>
    <row r="1315" spans="1:14" ht="18.75" customHeight="1" x14ac:dyDescent="0.25">
      <c r="A1315" s="4" t="str">
        <f t="shared" si="20"/>
        <v>353609M062</v>
      </c>
      <c r="B1315" s="4">
        <v>3536</v>
      </c>
      <c r="C1315" s="4" t="s">
        <v>2538</v>
      </c>
      <c r="D1315" s="4" t="s">
        <v>2539</v>
      </c>
      <c r="E1315" s="5">
        <v>4568.8500000000004</v>
      </c>
      <c r="F1315" s="5">
        <v>19011364.954500001</v>
      </c>
      <c r="G1315" s="5">
        <v>16700220.9803544</v>
      </c>
      <c r="H1315" s="6">
        <v>0.13839002351312299</v>
      </c>
      <c r="I1315" s="5">
        <v>2311143.9741456001</v>
      </c>
      <c r="J1315" s="5">
        <v>4161.0831947864299</v>
      </c>
      <c r="K1315" s="5">
        <v>3655.2351205126902</v>
      </c>
      <c r="L1315" s="5">
        <v>4110.6499999999996</v>
      </c>
      <c r="M1315" s="55" t="s">
        <v>4291</v>
      </c>
      <c r="N1315" s="60" t="s">
        <v>4286</v>
      </c>
    </row>
    <row r="1316" spans="1:14" ht="18.75" customHeight="1" x14ac:dyDescent="0.25">
      <c r="A1316" s="4" t="str">
        <f t="shared" si="20"/>
        <v>353709M063</v>
      </c>
      <c r="B1316" s="4">
        <v>3537</v>
      </c>
      <c r="C1316" s="4" t="s">
        <v>2540</v>
      </c>
      <c r="D1316" s="4" t="s">
        <v>2541</v>
      </c>
      <c r="E1316" s="5">
        <v>7946.99</v>
      </c>
      <c r="F1316" s="5">
        <v>47528596.139399998</v>
      </c>
      <c r="G1316" s="5">
        <v>43150541.385223299</v>
      </c>
      <c r="H1316" s="6">
        <v>0.101460019124486</v>
      </c>
      <c r="I1316" s="5">
        <v>4378054.7541766698</v>
      </c>
      <c r="J1316" s="5">
        <v>5980.7041583542996</v>
      </c>
      <c r="K1316" s="5">
        <v>5429.7968646271502</v>
      </c>
      <c r="L1316" s="5">
        <v>5946.66</v>
      </c>
      <c r="M1316" s="55" t="s">
        <v>4291</v>
      </c>
      <c r="N1316" s="60" t="s">
        <v>4286</v>
      </c>
    </row>
    <row r="1317" spans="1:14" ht="18.75" customHeight="1" x14ac:dyDescent="0.25">
      <c r="A1317" s="4" t="str">
        <f t="shared" si="20"/>
        <v>353809M064</v>
      </c>
      <c r="B1317" s="4">
        <v>3538</v>
      </c>
      <c r="C1317" s="4" t="s">
        <v>2542</v>
      </c>
      <c r="D1317" s="4" t="s">
        <v>2543</v>
      </c>
      <c r="E1317" s="5">
        <v>3397.52</v>
      </c>
      <c r="F1317" s="5">
        <v>25674437.8902</v>
      </c>
      <c r="G1317" s="5">
        <v>26345654.336941101</v>
      </c>
      <c r="H1317" s="6">
        <v>-2.5477311671851698E-2</v>
      </c>
      <c r="I1317" s="5">
        <v>-671216.44674112299</v>
      </c>
      <c r="J1317" s="5">
        <v>7556.8172932609696</v>
      </c>
      <c r="K1317" s="5">
        <v>7754.37799834618</v>
      </c>
      <c r="L1317" s="5">
        <v>7505.93</v>
      </c>
      <c r="M1317" s="55" t="s">
        <v>4291</v>
      </c>
      <c r="N1317" s="60" t="s">
        <v>4286</v>
      </c>
    </row>
    <row r="1318" spans="1:14" ht="18.75" customHeight="1" x14ac:dyDescent="0.25">
      <c r="A1318" s="4" t="str">
        <f t="shared" si="20"/>
        <v>353909M06T</v>
      </c>
      <c r="B1318" s="4">
        <v>3539</v>
      </c>
      <c r="C1318" s="4" t="s">
        <v>2544</v>
      </c>
      <c r="D1318" s="4" t="s">
        <v>2545</v>
      </c>
      <c r="E1318" s="5">
        <v>3147.09</v>
      </c>
      <c r="F1318" s="5">
        <v>1272683.196</v>
      </c>
      <c r="G1318" s="5">
        <v>1567559.65085432</v>
      </c>
      <c r="H1318" s="6">
        <v>-0.18811179191402</v>
      </c>
      <c r="I1318" s="5">
        <v>-294876.45485432202</v>
      </c>
      <c r="J1318" s="5">
        <v>404.4</v>
      </c>
      <c r="K1318" s="5">
        <v>498.09813219651198</v>
      </c>
      <c r="L1318" s="5">
        <v>404.4</v>
      </c>
      <c r="M1318" s="55" t="s">
        <v>4285</v>
      </c>
      <c r="N1318" s="60" t="s">
        <v>4286</v>
      </c>
    </row>
    <row r="1319" spans="1:14" ht="18.75" customHeight="1" x14ac:dyDescent="0.25">
      <c r="A1319" s="4" t="str">
        <f t="shared" si="20"/>
        <v>354009M071</v>
      </c>
      <c r="B1319" s="4">
        <v>3540</v>
      </c>
      <c r="C1319" s="4" t="s">
        <v>2546</v>
      </c>
      <c r="D1319" s="4" t="s">
        <v>2547</v>
      </c>
      <c r="E1319" s="5">
        <v>10799.56</v>
      </c>
      <c r="F1319" s="5">
        <v>11645127.1569</v>
      </c>
      <c r="G1319" s="5">
        <v>12889079.1480499</v>
      </c>
      <c r="H1319" s="6">
        <v>-9.6512091892782301E-2</v>
      </c>
      <c r="I1319" s="5">
        <v>-1243951.9911499401</v>
      </c>
      <c r="J1319" s="5">
        <v>1078.2964451236901</v>
      </c>
      <c r="K1319" s="5">
        <v>1193.48187778483</v>
      </c>
      <c r="L1319" s="5">
        <v>1056.47</v>
      </c>
      <c r="M1319" s="55" t="s">
        <v>4291</v>
      </c>
      <c r="N1319" s="60" t="s">
        <v>4286</v>
      </c>
    </row>
    <row r="1320" spans="1:14" ht="18.75" customHeight="1" x14ac:dyDescent="0.25">
      <c r="A1320" s="4" t="str">
        <f t="shared" si="20"/>
        <v>354109M072</v>
      </c>
      <c r="B1320" s="4">
        <v>3541</v>
      </c>
      <c r="C1320" s="4" t="s">
        <v>2548</v>
      </c>
      <c r="D1320" s="4" t="s">
        <v>2549</v>
      </c>
      <c r="E1320" s="5">
        <v>4095.68</v>
      </c>
      <c r="F1320" s="5">
        <v>11864951.5472</v>
      </c>
      <c r="G1320" s="5">
        <v>11264001.398917001</v>
      </c>
      <c r="H1320" s="6">
        <v>5.3351391481603901E-2</v>
      </c>
      <c r="I1320" s="5">
        <v>600950.14828295796</v>
      </c>
      <c r="J1320" s="5">
        <v>2896.9430100007799</v>
      </c>
      <c r="K1320" s="5">
        <v>2750.2152020951498</v>
      </c>
      <c r="L1320" s="5">
        <v>2870.26</v>
      </c>
      <c r="M1320" s="55" t="s">
        <v>4291</v>
      </c>
      <c r="N1320" s="60" t="s">
        <v>4286</v>
      </c>
    </row>
    <row r="1321" spans="1:14" ht="18.75" customHeight="1" x14ac:dyDescent="0.25">
      <c r="A1321" s="4" t="str">
        <f t="shared" si="20"/>
        <v>354209M073</v>
      </c>
      <c r="B1321" s="4">
        <v>3542</v>
      </c>
      <c r="C1321" s="4" t="s">
        <v>2550</v>
      </c>
      <c r="D1321" s="4" t="s">
        <v>2551</v>
      </c>
      <c r="E1321" s="5">
        <v>4281.8</v>
      </c>
      <c r="F1321" s="5">
        <v>17346861.337499999</v>
      </c>
      <c r="G1321" s="5">
        <v>17302752.185296901</v>
      </c>
      <c r="H1321" s="6">
        <v>2.54925642641801E-3</v>
      </c>
      <c r="I1321" s="5">
        <v>44109.1522030868</v>
      </c>
      <c r="J1321" s="5">
        <v>4051.30116714933</v>
      </c>
      <c r="K1321" s="5">
        <v>4040.9996228915202</v>
      </c>
      <c r="L1321" s="5">
        <v>4023.1</v>
      </c>
      <c r="M1321" s="55" t="s">
        <v>4291</v>
      </c>
      <c r="N1321" s="60" t="s">
        <v>4286</v>
      </c>
    </row>
    <row r="1322" spans="1:14" ht="18.75" customHeight="1" x14ac:dyDescent="0.25">
      <c r="A1322" s="4" t="str">
        <f t="shared" si="20"/>
        <v>354309M074</v>
      </c>
      <c r="B1322" s="4">
        <v>3543</v>
      </c>
      <c r="C1322" s="4" t="s">
        <v>2552</v>
      </c>
      <c r="D1322" s="4" t="s">
        <v>2553</v>
      </c>
      <c r="E1322" s="5">
        <v>583.32000000000005</v>
      </c>
      <c r="F1322" s="5">
        <v>3526787.0830999999</v>
      </c>
      <c r="G1322" s="5">
        <v>4067646.0003126198</v>
      </c>
      <c r="H1322" s="6">
        <v>-0.13296607354008999</v>
      </c>
      <c r="I1322" s="5">
        <v>-540858.91721262003</v>
      </c>
      <c r="J1322" s="5">
        <v>6046.0589095179303</v>
      </c>
      <c r="K1322" s="5">
        <v>6973.2668180631899</v>
      </c>
      <c r="L1322" s="5">
        <v>6029.53</v>
      </c>
      <c r="M1322" s="55" t="s">
        <v>4291</v>
      </c>
      <c r="N1322" s="60" t="s">
        <v>4286</v>
      </c>
    </row>
    <row r="1323" spans="1:14" ht="18.75" customHeight="1" x14ac:dyDescent="0.25">
      <c r="A1323" s="4" t="str">
        <f t="shared" si="20"/>
        <v>354409M07T</v>
      </c>
      <c r="B1323" s="4">
        <v>3544</v>
      </c>
      <c r="C1323" s="4" t="s">
        <v>2554</v>
      </c>
      <c r="D1323" s="4" t="s">
        <v>2555</v>
      </c>
      <c r="E1323" s="5">
        <v>8448.6299999999992</v>
      </c>
      <c r="F1323" s="5">
        <v>4351128.9363000002</v>
      </c>
      <c r="G1323" s="5">
        <v>4751023.39349009</v>
      </c>
      <c r="H1323" s="6">
        <v>-8.4170172207115104E-2</v>
      </c>
      <c r="I1323" s="5">
        <v>-399894.45719009399</v>
      </c>
      <c r="J1323" s="5">
        <v>515.01</v>
      </c>
      <c r="K1323" s="5">
        <v>562.34246185358995</v>
      </c>
      <c r="L1323" s="5">
        <v>515.01</v>
      </c>
      <c r="M1323" s="55" t="s">
        <v>4291</v>
      </c>
      <c r="N1323" s="60" t="s">
        <v>4286</v>
      </c>
    </row>
    <row r="1324" spans="1:14" ht="18.75" customHeight="1" x14ac:dyDescent="0.25">
      <c r="A1324" s="4" t="str">
        <f t="shared" si="20"/>
        <v>354509M081</v>
      </c>
      <c r="B1324" s="4">
        <v>3545</v>
      </c>
      <c r="C1324" s="4" t="s">
        <v>2556</v>
      </c>
      <c r="D1324" s="4" t="s">
        <v>2557</v>
      </c>
      <c r="E1324" s="5">
        <v>2740.9</v>
      </c>
      <c r="F1324" s="5">
        <v>5232084.7892000005</v>
      </c>
      <c r="G1324" s="5">
        <v>5619104.7315956196</v>
      </c>
      <c r="H1324" s="6">
        <v>-6.8875730366698695E-2</v>
      </c>
      <c r="I1324" s="5">
        <v>-387019.94239562098</v>
      </c>
      <c r="J1324" s="5">
        <v>1908.8929874128901</v>
      </c>
      <c r="K1324" s="5">
        <v>2050.0947614271299</v>
      </c>
      <c r="L1324" s="5">
        <v>1883.15</v>
      </c>
      <c r="M1324" s="55" t="s">
        <v>4291</v>
      </c>
      <c r="N1324" s="60" t="s">
        <v>4286</v>
      </c>
    </row>
    <row r="1325" spans="1:14" ht="18.75" customHeight="1" x14ac:dyDescent="0.25">
      <c r="A1325" s="4" t="str">
        <f t="shared" si="20"/>
        <v>354609M082</v>
      </c>
      <c r="B1325" s="4">
        <v>3546</v>
      </c>
      <c r="C1325" s="4" t="s">
        <v>2558</v>
      </c>
      <c r="D1325" s="4" t="s">
        <v>2559</v>
      </c>
      <c r="E1325" s="5">
        <v>2680.98</v>
      </c>
      <c r="F1325" s="5">
        <v>9466646.9955000002</v>
      </c>
      <c r="G1325" s="5">
        <v>8155819.0988232996</v>
      </c>
      <c r="H1325" s="6">
        <v>0.16072302251846399</v>
      </c>
      <c r="I1325" s="5">
        <v>1310827.8966767001</v>
      </c>
      <c r="J1325" s="5">
        <v>3531.0397673611901</v>
      </c>
      <c r="K1325" s="5">
        <v>3042.1036706067598</v>
      </c>
      <c r="L1325" s="5">
        <v>3498.91</v>
      </c>
      <c r="M1325" s="55" t="s">
        <v>4291</v>
      </c>
      <c r="N1325" s="60" t="s">
        <v>4286</v>
      </c>
    </row>
    <row r="1326" spans="1:14" ht="18.75" customHeight="1" x14ac:dyDescent="0.25">
      <c r="A1326" s="4" t="str">
        <f t="shared" si="20"/>
        <v>354709M083</v>
      </c>
      <c r="B1326" s="4">
        <v>3547</v>
      </c>
      <c r="C1326" s="4" t="s">
        <v>2560</v>
      </c>
      <c r="D1326" s="4" t="s">
        <v>2561</v>
      </c>
      <c r="E1326" s="5">
        <v>3425.34</v>
      </c>
      <c r="F1326" s="5">
        <v>16162353.8124</v>
      </c>
      <c r="G1326" s="5">
        <v>16345512.953010499</v>
      </c>
      <c r="H1326" s="6">
        <v>-1.12054691178554E-2</v>
      </c>
      <c r="I1326" s="5">
        <v>-183159.140610464</v>
      </c>
      <c r="J1326" s="5">
        <v>4718.4670171136304</v>
      </c>
      <c r="K1326" s="5">
        <v>4771.9388303089499</v>
      </c>
      <c r="L1326" s="5">
        <v>4667.66</v>
      </c>
      <c r="M1326" s="55" t="s">
        <v>4291</v>
      </c>
      <c r="N1326" s="60" t="s">
        <v>4286</v>
      </c>
    </row>
    <row r="1327" spans="1:14" ht="18.75" customHeight="1" x14ac:dyDescent="0.25">
      <c r="A1327" s="4" t="str">
        <f t="shared" si="20"/>
        <v>354809M084</v>
      </c>
      <c r="B1327" s="4">
        <v>3548</v>
      </c>
      <c r="C1327" s="4" t="s">
        <v>2562</v>
      </c>
      <c r="D1327" s="4" t="s">
        <v>2563</v>
      </c>
      <c r="E1327" s="5">
        <v>475.77</v>
      </c>
      <c r="F1327" s="5">
        <v>3428414.1609</v>
      </c>
      <c r="G1327" s="5">
        <v>3500101.33106096</v>
      </c>
      <c r="H1327" s="6">
        <v>-2.0481455643809401E-2</v>
      </c>
      <c r="I1327" s="5">
        <v>-71687.170160963695</v>
      </c>
      <c r="J1327" s="5">
        <v>7206.0326647329603</v>
      </c>
      <c r="K1327" s="5">
        <v>7356.7087690711096</v>
      </c>
      <c r="L1327" s="5">
        <v>6923.49</v>
      </c>
      <c r="M1327" s="55" t="s">
        <v>4285</v>
      </c>
      <c r="N1327" s="60" t="s">
        <v>4290</v>
      </c>
    </row>
    <row r="1328" spans="1:14" ht="18.75" customHeight="1" x14ac:dyDescent="0.25">
      <c r="A1328" s="4" t="str">
        <f t="shared" si="20"/>
        <v>354909M08T</v>
      </c>
      <c r="B1328" s="4">
        <v>3549</v>
      </c>
      <c r="C1328" s="4" t="s">
        <v>2564</v>
      </c>
      <c r="D1328" s="4" t="s">
        <v>2565</v>
      </c>
      <c r="E1328" s="5">
        <v>3700.18</v>
      </c>
      <c r="F1328" s="5">
        <v>1936785.2174</v>
      </c>
      <c r="G1328" s="5">
        <v>2375209.7736604102</v>
      </c>
      <c r="H1328" s="6">
        <v>-0.18458350968502299</v>
      </c>
      <c r="I1328" s="5">
        <v>-438424.55626040697</v>
      </c>
      <c r="J1328" s="5">
        <v>523.42999999999995</v>
      </c>
      <c r="K1328" s="5">
        <v>641.91735906372298</v>
      </c>
      <c r="L1328" s="5">
        <v>523.42999999999995</v>
      </c>
      <c r="M1328" s="55" t="s">
        <v>4291</v>
      </c>
      <c r="N1328" s="60" t="s">
        <v>4287</v>
      </c>
    </row>
    <row r="1329" spans="1:14" ht="18.75" customHeight="1" x14ac:dyDescent="0.25">
      <c r="A1329" s="4" t="str">
        <f t="shared" si="20"/>
        <v>355009M091</v>
      </c>
      <c r="B1329" s="4">
        <v>3550</v>
      </c>
      <c r="C1329" s="4" t="s">
        <v>2566</v>
      </c>
      <c r="D1329" s="4" t="s">
        <v>2567</v>
      </c>
      <c r="E1329" s="5">
        <v>924.28</v>
      </c>
      <c r="F1329" s="5">
        <v>1548514.4583999999</v>
      </c>
      <c r="G1329" s="5">
        <v>1542642.8111035801</v>
      </c>
      <c r="H1329" s="6">
        <v>3.8062260778419801E-3</v>
      </c>
      <c r="I1329" s="5">
        <v>5871.6472964179702</v>
      </c>
      <c r="J1329" s="5">
        <v>1675.3737594668301</v>
      </c>
      <c r="K1329" s="5">
        <v>1669.02108787768</v>
      </c>
      <c r="L1329" s="5">
        <v>1636.48</v>
      </c>
      <c r="M1329" s="55" t="s">
        <v>4291</v>
      </c>
      <c r="N1329" s="60" t="s">
        <v>4286</v>
      </c>
    </row>
    <row r="1330" spans="1:14" ht="18.75" customHeight="1" x14ac:dyDescent="0.25">
      <c r="A1330" s="4" t="str">
        <f t="shared" si="20"/>
        <v>355109M092</v>
      </c>
      <c r="B1330" s="4">
        <v>3551</v>
      </c>
      <c r="C1330" s="4" t="s">
        <v>2568</v>
      </c>
      <c r="D1330" s="4" t="s">
        <v>2569</v>
      </c>
      <c r="E1330" s="5">
        <v>486.62</v>
      </c>
      <c r="F1330" s="5">
        <v>1341120.6158</v>
      </c>
      <c r="G1330" s="5">
        <v>1190899.0341274701</v>
      </c>
      <c r="H1330" s="6">
        <v>0.126141324635965</v>
      </c>
      <c r="I1330" s="5">
        <v>150221.58167253001</v>
      </c>
      <c r="J1330" s="5">
        <v>2755.9915659035801</v>
      </c>
      <c r="K1330" s="5">
        <v>2447.28748125328</v>
      </c>
      <c r="L1330" s="5">
        <v>2667.66</v>
      </c>
      <c r="M1330" s="55" t="s">
        <v>4285</v>
      </c>
      <c r="N1330" s="60" t="s">
        <v>4286</v>
      </c>
    </row>
    <row r="1331" spans="1:14" ht="18.75" customHeight="1" x14ac:dyDescent="0.25">
      <c r="A1331" s="4" t="str">
        <f t="shared" si="20"/>
        <v>355209M093</v>
      </c>
      <c r="B1331" s="4">
        <v>3552</v>
      </c>
      <c r="C1331" s="4" t="s">
        <v>2570</v>
      </c>
      <c r="D1331" s="4" t="s">
        <v>2571</v>
      </c>
      <c r="E1331" s="5">
        <v>299.01</v>
      </c>
      <c r="F1331" s="5">
        <v>1213626.3498</v>
      </c>
      <c r="G1331" s="5">
        <v>1148833.7667388199</v>
      </c>
      <c r="H1331" s="6">
        <v>5.6398571261622399E-2</v>
      </c>
      <c r="I1331" s="5">
        <v>64792.583061177502</v>
      </c>
      <c r="J1331" s="5">
        <v>4058.8152563459398</v>
      </c>
      <c r="K1331" s="5">
        <v>3842.12490130371</v>
      </c>
      <c r="L1331" s="5">
        <v>3858.24</v>
      </c>
      <c r="M1331" s="55" t="s">
        <v>4285</v>
      </c>
      <c r="N1331" s="60" t="s">
        <v>4292</v>
      </c>
    </row>
    <row r="1332" spans="1:14" ht="18.75" customHeight="1" x14ac:dyDescent="0.25">
      <c r="A1332" s="4" t="str">
        <f t="shared" si="20"/>
        <v>355309M094</v>
      </c>
      <c r="B1332" s="4">
        <v>3553</v>
      </c>
      <c r="C1332" s="4" t="s">
        <v>2572</v>
      </c>
      <c r="D1332" s="4" t="s">
        <v>2573</v>
      </c>
      <c r="E1332" s="5">
        <v>134.29</v>
      </c>
      <c r="F1332" s="5">
        <v>876521.57319999998</v>
      </c>
      <c r="G1332" s="5">
        <v>846969.14542335097</v>
      </c>
      <c r="H1332" s="6">
        <v>3.4891976804984501E-2</v>
      </c>
      <c r="I1332" s="5">
        <v>29552.4277766491</v>
      </c>
      <c r="J1332" s="5">
        <v>6527.08</v>
      </c>
      <c r="K1332" s="5">
        <v>6307.0157526498697</v>
      </c>
      <c r="L1332" s="5">
        <v>6527.08</v>
      </c>
      <c r="M1332" s="55" t="s">
        <v>4289</v>
      </c>
      <c r="N1332" s="62" t="s">
        <v>4334</v>
      </c>
    </row>
    <row r="1333" spans="1:14" ht="18.75" customHeight="1" x14ac:dyDescent="0.25">
      <c r="A1333" s="4" t="str">
        <f t="shared" si="20"/>
        <v>355409M09T</v>
      </c>
      <c r="B1333" s="4">
        <v>3554</v>
      </c>
      <c r="C1333" s="4" t="s">
        <v>2574</v>
      </c>
      <c r="D1333" s="4" t="s">
        <v>2575</v>
      </c>
      <c r="E1333" s="5">
        <v>2114.75</v>
      </c>
      <c r="F1333" s="5">
        <v>1210800.1125</v>
      </c>
      <c r="G1333" s="5">
        <v>1509486.6996083001</v>
      </c>
      <c r="H1333" s="6">
        <v>-0.19787295057704499</v>
      </c>
      <c r="I1333" s="5">
        <v>-298686.58710830001</v>
      </c>
      <c r="J1333" s="5">
        <v>572.54999999999995</v>
      </c>
      <c r="K1333" s="5">
        <v>713.78966762421101</v>
      </c>
      <c r="L1333" s="5">
        <v>572.54999999999995</v>
      </c>
      <c r="M1333" s="55" t="s">
        <v>4289</v>
      </c>
      <c r="N1333" s="60" t="s">
        <v>4286</v>
      </c>
    </row>
    <row r="1334" spans="1:14" ht="18.75" customHeight="1" x14ac:dyDescent="0.25">
      <c r="A1334" s="4" t="str">
        <f t="shared" si="20"/>
        <v>355509M101</v>
      </c>
      <c r="B1334" s="4">
        <v>3555</v>
      </c>
      <c r="C1334" s="4" t="s">
        <v>2576</v>
      </c>
      <c r="D1334" s="4" t="s">
        <v>2577</v>
      </c>
      <c r="E1334" s="5">
        <v>851.03</v>
      </c>
      <c r="F1334" s="5">
        <v>1494815.6562999999</v>
      </c>
      <c r="G1334" s="5">
        <v>1276256.40633904</v>
      </c>
      <c r="H1334" s="6">
        <v>0.17125026669828899</v>
      </c>
      <c r="I1334" s="5">
        <v>218559.24996096001</v>
      </c>
      <c r="J1334" s="5">
        <v>1756.4782161615899</v>
      </c>
      <c r="K1334" s="5">
        <v>1499.66088896871</v>
      </c>
      <c r="L1334" s="5">
        <v>1693.61</v>
      </c>
      <c r="M1334" s="55" t="s">
        <v>4289</v>
      </c>
      <c r="N1334" s="60" t="s">
        <v>4292</v>
      </c>
    </row>
    <row r="1335" spans="1:14" ht="18.75" customHeight="1" x14ac:dyDescent="0.25">
      <c r="A1335" s="4" t="str">
        <f t="shared" si="20"/>
        <v>355609M102</v>
      </c>
      <c r="B1335" s="4">
        <v>3556</v>
      </c>
      <c r="C1335" s="4" t="s">
        <v>2578</v>
      </c>
      <c r="D1335" s="4" t="s">
        <v>2579</v>
      </c>
      <c r="E1335" s="5">
        <v>536.73</v>
      </c>
      <c r="F1335" s="5">
        <v>2549239.1312000002</v>
      </c>
      <c r="G1335" s="5">
        <v>1918533.7894623801</v>
      </c>
      <c r="H1335" s="6">
        <v>0.32874341082851699</v>
      </c>
      <c r="I1335" s="5">
        <v>630705.34173762205</v>
      </c>
      <c r="J1335" s="5">
        <v>4749.5745182866603</v>
      </c>
      <c r="K1335" s="5">
        <v>3574.4858484943602</v>
      </c>
      <c r="L1335" s="5">
        <v>4695.8599999999997</v>
      </c>
      <c r="M1335" s="55" t="s">
        <v>4285</v>
      </c>
      <c r="N1335" s="60" t="s">
        <v>4286</v>
      </c>
    </row>
    <row r="1336" spans="1:14" ht="18.75" customHeight="1" x14ac:dyDescent="0.25">
      <c r="A1336" s="4" t="str">
        <f t="shared" si="20"/>
        <v>355709M103</v>
      </c>
      <c r="B1336" s="4">
        <v>3557</v>
      </c>
      <c r="C1336" s="4" t="s">
        <v>2580</v>
      </c>
      <c r="D1336" s="4" t="s">
        <v>2581</v>
      </c>
      <c r="E1336" s="5">
        <v>1841.7</v>
      </c>
      <c r="F1336" s="5">
        <v>13015304.6316</v>
      </c>
      <c r="G1336" s="5">
        <v>11143868.5917568</v>
      </c>
      <c r="H1336" s="6">
        <v>0.167934144631562</v>
      </c>
      <c r="I1336" s="5">
        <v>1871436.03984321</v>
      </c>
      <c r="J1336" s="5">
        <v>7067.0058270076597</v>
      </c>
      <c r="K1336" s="5">
        <v>6050.85985326426</v>
      </c>
      <c r="L1336" s="5">
        <v>7005.06</v>
      </c>
      <c r="M1336" s="55" t="s">
        <v>4291</v>
      </c>
      <c r="N1336" s="60" t="s">
        <v>4286</v>
      </c>
    </row>
    <row r="1337" spans="1:14" ht="18.75" customHeight="1" x14ac:dyDescent="0.25">
      <c r="A1337" s="4" t="str">
        <f t="shared" si="20"/>
        <v>355809M104</v>
      </c>
      <c r="B1337" s="4">
        <v>3558</v>
      </c>
      <c r="C1337" s="4" t="s">
        <v>2582</v>
      </c>
      <c r="D1337" s="4" t="s">
        <v>2583</v>
      </c>
      <c r="E1337" s="5">
        <v>469.46</v>
      </c>
      <c r="F1337" s="5">
        <v>4765053.4974999996</v>
      </c>
      <c r="G1337" s="5">
        <v>4562718.1951225698</v>
      </c>
      <c r="H1337" s="6">
        <v>4.4345342781354498E-2</v>
      </c>
      <c r="I1337" s="5">
        <v>202335.30237743401</v>
      </c>
      <c r="J1337" s="5">
        <v>10150.0734833639</v>
      </c>
      <c r="K1337" s="5">
        <v>9719.0776533092594</v>
      </c>
      <c r="L1337" s="5">
        <v>10116.14</v>
      </c>
      <c r="M1337" s="55" t="s">
        <v>4285</v>
      </c>
      <c r="N1337" s="60" t="s">
        <v>4286</v>
      </c>
    </row>
    <row r="1338" spans="1:14" ht="18.75" customHeight="1" x14ac:dyDescent="0.25">
      <c r="A1338" s="4" t="str">
        <f t="shared" si="20"/>
        <v>355909M111</v>
      </c>
      <c r="B1338" s="4">
        <v>3559</v>
      </c>
      <c r="C1338" s="4" t="s">
        <v>2584</v>
      </c>
      <c r="D1338" s="4" t="s">
        <v>2585</v>
      </c>
      <c r="E1338" s="5">
        <v>1495.1</v>
      </c>
      <c r="F1338" s="5">
        <v>2098034.4915</v>
      </c>
      <c r="G1338" s="5">
        <v>1930959.08371148</v>
      </c>
      <c r="H1338" s="6">
        <v>8.6524571751869894E-2</v>
      </c>
      <c r="I1338" s="5">
        <v>167075.40778851899</v>
      </c>
      <c r="J1338" s="5">
        <v>1403.2736883820501</v>
      </c>
      <c r="K1338" s="5">
        <v>1291.52503759714</v>
      </c>
      <c r="L1338" s="5">
        <v>1370.14</v>
      </c>
      <c r="M1338" s="55" t="s">
        <v>4291</v>
      </c>
      <c r="N1338" s="60" t="s">
        <v>4286</v>
      </c>
    </row>
    <row r="1339" spans="1:14" ht="18.75" customHeight="1" x14ac:dyDescent="0.25">
      <c r="A1339" s="4" t="str">
        <f t="shared" si="20"/>
        <v>356009M112</v>
      </c>
      <c r="B1339" s="4">
        <v>3560</v>
      </c>
      <c r="C1339" s="4" t="s">
        <v>2586</v>
      </c>
      <c r="D1339" s="4" t="s">
        <v>2587</v>
      </c>
      <c r="E1339" s="5">
        <v>466.25</v>
      </c>
      <c r="F1339" s="5">
        <v>1705330.5356000001</v>
      </c>
      <c r="G1339" s="5">
        <v>1575289.67900218</v>
      </c>
      <c r="H1339" s="6">
        <v>8.2550440297549404E-2</v>
      </c>
      <c r="I1339" s="5">
        <v>130040.856597816</v>
      </c>
      <c r="J1339" s="5">
        <v>3657.5453846648802</v>
      </c>
      <c r="K1339" s="5">
        <v>3378.6373812379302</v>
      </c>
      <c r="L1339" s="5">
        <v>3631.34</v>
      </c>
      <c r="M1339" s="55" t="s">
        <v>4291</v>
      </c>
      <c r="N1339" s="60" t="s">
        <v>4286</v>
      </c>
    </row>
    <row r="1340" spans="1:14" ht="18.75" customHeight="1" x14ac:dyDescent="0.25">
      <c r="A1340" s="4" t="str">
        <f t="shared" si="20"/>
        <v>356109M113</v>
      </c>
      <c r="B1340" s="4">
        <v>3561</v>
      </c>
      <c r="C1340" s="4" t="s">
        <v>2588</v>
      </c>
      <c r="D1340" s="4" t="s">
        <v>2589</v>
      </c>
      <c r="E1340" s="5">
        <v>708.8</v>
      </c>
      <c r="F1340" s="5">
        <v>4632489.1201999998</v>
      </c>
      <c r="G1340" s="5">
        <v>3863005.2941997801</v>
      </c>
      <c r="H1340" s="6">
        <v>0.19919305499155901</v>
      </c>
      <c r="I1340" s="5">
        <v>769483.82600022096</v>
      </c>
      <c r="J1340" s="5">
        <v>6535.6787813205401</v>
      </c>
      <c r="K1340" s="5">
        <v>5450.0639026520603</v>
      </c>
      <c r="L1340" s="5">
        <v>6407.79</v>
      </c>
      <c r="M1340" s="55" t="s">
        <v>4291</v>
      </c>
      <c r="N1340" s="60" t="s">
        <v>4287</v>
      </c>
    </row>
    <row r="1341" spans="1:14" ht="18.75" customHeight="1" x14ac:dyDescent="0.25">
      <c r="A1341" s="4" t="str">
        <f t="shared" si="20"/>
        <v>356209M114</v>
      </c>
      <c r="B1341" s="4">
        <v>3562</v>
      </c>
      <c r="C1341" s="4" t="s">
        <v>2590</v>
      </c>
      <c r="D1341" s="4" t="s">
        <v>2591</v>
      </c>
      <c r="E1341" s="5">
        <v>215.78</v>
      </c>
      <c r="F1341" s="5">
        <v>2134684.6085999999</v>
      </c>
      <c r="G1341" s="5">
        <v>2096581.9280403</v>
      </c>
      <c r="H1341" s="6">
        <v>1.81737141058513E-2</v>
      </c>
      <c r="I1341" s="5">
        <v>38102.680559699198</v>
      </c>
      <c r="J1341" s="5">
        <v>9892.8751904717792</v>
      </c>
      <c r="K1341" s="5">
        <v>9716.2940404129204</v>
      </c>
      <c r="L1341" s="5">
        <v>9524.85</v>
      </c>
      <c r="M1341" s="55" t="s">
        <v>4285</v>
      </c>
      <c r="N1341" s="60" t="s">
        <v>4286</v>
      </c>
    </row>
    <row r="1342" spans="1:14" ht="18.75" customHeight="1" x14ac:dyDescent="0.25">
      <c r="A1342" s="4" t="str">
        <f t="shared" si="20"/>
        <v>356309M12Z</v>
      </c>
      <c r="B1342" s="4">
        <v>3563</v>
      </c>
      <c r="C1342" s="4" t="s">
        <v>2592</v>
      </c>
      <c r="D1342" s="4" t="s">
        <v>2593</v>
      </c>
      <c r="E1342" s="5">
        <v>14773.81</v>
      </c>
      <c r="F1342" s="5">
        <v>8594220.7532000002</v>
      </c>
      <c r="G1342" s="5">
        <v>7204038.5138991298</v>
      </c>
      <c r="H1342" s="6">
        <v>0.192972627314348</v>
      </c>
      <c r="I1342" s="5">
        <v>1390182.2393008701</v>
      </c>
      <c r="J1342" s="5">
        <v>581.72</v>
      </c>
      <c r="K1342" s="5">
        <v>487.62225274990902</v>
      </c>
      <c r="L1342" s="5">
        <v>581.72</v>
      </c>
      <c r="M1342" s="55" t="s">
        <v>4291</v>
      </c>
      <c r="N1342" s="60" t="s">
        <v>4286</v>
      </c>
    </row>
    <row r="1343" spans="1:14" ht="18.75" customHeight="1" x14ac:dyDescent="0.25">
      <c r="A1343" s="4" t="str">
        <f t="shared" si="20"/>
        <v>356409M13Z</v>
      </c>
      <c r="B1343" s="4">
        <v>3564</v>
      </c>
      <c r="C1343" s="4" t="s">
        <v>2594</v>
      </c>
      <c r="D1343" s="4" t="s">
        <v>2595</v>
      </c>
      <c r="E1343" s="5">
        <v>1514.68</v>
      </c>
      <c r="F1343" s="5">
        <v>942464.18960000004</v>
      </c>
      <c r="G1343" s="5">
        <v>934185.40939366305</v>
      </c>
      <c r="H1343" s="6">
        <v>8.8620311590077404E-3</v>
      </c>
      <c r="I1343" s="5">
        <v>8278.7802063371091</v>
      </c>
      <c r="J1343" s="5">
        <v>622.22</v>
      </c>
      <c r="K1343" s="5">
        <v>616.75430413926597</v>
      </c>
      <c r="L1343" s="5">
        <v>622.22</v>
      </c>
      <c r="M1343" s="55" t="s">
        <v>4291</v>
      </c>
      <c r="N1343" s="60" t="s">
        <v>4286</v>
      </c>
    </row>
    <row r="1344" spans="1:14" ht="18.75" customHeight="1" x14ac:dyDescent="0.25">
      <c r="A1344" s="4" t="str">
        <f t="shared" si="20"/>
        <v>356509M14Z</v>
      </c>
      <c r="B1344" s="4">
        <v>3565</v>
      </c>
      <c r="C1344" s="4" t="s">
        <v>2596</v>
      </c>
      <c r="D1344" s="4" t="s">
        <v>2597</v>
      </c>
      <c r="E1344" s="5">
        <v>2183.31</v>
      </c>
      <c r="F1344" s="5">
        <v>3478780.4394999999</v>
      </c>
      <c r="G1344" s="5">
        <v>3452118.2593754102</v>
      </c>
      <c r="H1344" s="6">
        <v>7.7234260593990198E-3</v>
      </c>
      <c r="I1344" s="5">
        <v>26662.180124587401</v>
      </c>
      <c r="J1344" s="5">
        <v>1593.35158062758</v>
      </c>
      <c r="K1344" s="5">
        <v>1581.1397645663701</v>
      </c>
      <c r="L1344" s="5">
        <v>1448.49</v>
      </c>
      <c r="M1344" s="55" t="s">
        <v>4291</v>
      </c>
      <c r="N1344" s="60" t="s">
        <v>4286</v>
      </c>
    </row>
    <row r="1345" spans="1:14" ht="18.75" customHeight="1" x14ac:dyDescent="0.25">
      <c r="A1345" s="4" t="str">
        <f t="shared" si="20"/>
        <v>356609M15Z</v>
      </c>
      <c r="B1345" s="4">
        <v>3566</v>
      </c>
      <c r="C1345" s="4" t="s">
        <v>2598</v>
      </c>
      <c r="D1345" s="4" t="s">
        <v>2599</v>
      </c>
      <c r="E1345" s="5">
        <v>240.09</v>
      </c>
      <c r="F1345" s="5">
        <v>244687.9866</v>
      </c>
      <c r="G1345" s="5">
        <v>219743.627147286</v>
      </c>
      <c r="H1345" s="6">
        <v>0.113515735480212</v>
      </c>
      <c r="I1345" s="5">
        <v>24944.359452713699</v>
      </c>
      <c r="J1345" s="5">
        <v>1019.15109583906</v>
      </c>
      <c r="K1345" s="5">
        <v>915.25522573737499</v>
      </c>
      <c r="L1345" s="5">
        <v>830.44</v>
      </c>
      <c r="M1345" s="55" t="s">
        <v>4285</v>
      </c>
      <c r="N1345" s="60" t="s">
        <v>4286</v>
      </c>
    </row>
    <row r="1346" spans="1:14" ht="18.75" customHeight="1" x14ac:dyDescent="0.25">
      <c r="A1346" s="4" t="str">
        <f t="shared" si="20"/>
        <v>356709M10T</v>
      </c>
      <c r="B1346" s="4">
        <v>3567</v>
      </c>
      <c r="C1346" s="4" t="s">
        <v>2600</v>
      </c>
      <c r="D1346" s="4" t="s">
        <v>2601</v>
      </c>
      <c r="E1346" s="5">
        <v>2181.34</v>
      </c>
      <c r="F1346" s="5">
        <v>1594406.8462</v>
      </c>
      <c r="G1346" s="5">
        <v>1476059.2817742701</v>
      </c>
      <c r="H1346" s="6">
        <v>8.0178056455479305E-2</v>
      </c>
      <c r="I1346" s="5">
        <v>118347.56442573101</v>
      </c>
      <c r="J1346" s="5">
        <v>730.93</v>
      </c>
      <c r="K1346" s="5">
        <v>676.67547552159101</v>
      </c>
      <c r="L1346" s="5">
        <v>730.93</v>
      </c>
      <c r="M1346" s="55" t="s">
        <v>4288</v>
      </c>
      <c r="N1346" s="60" t="s">
        <v>4290</v>
      </c>
    </row>
    <row r="1347" spans="1:14" ht="18.75" customHeight="1" x14ac:dyDescent="0.25">
      <c r="A1347" s="4" t="str">
        <f t="shared" si="20"/>
        <v>356809M11T</v>
      </c>
      <c r="B1347" s="4">
        <v>3568</v>
      </c>
      <c r="C1347" s="4" t="s">
        <v>2602</v>
      </c>
      <c r="D1347" s="4" t="s">
        <v>2603</v>
      </c>
      <c r="E1347" s="5">
        <v>4209.22</v>
      </c>
      <c r="F1347" s="5">
        <v>2010996.9472000001</v>
      </c>
      <c r="G1347" s="5">
        <v>1994200.3031498799</v>
      </c>
      <c r="H1347" s="6">
        <v>8.4227467138542293E-3</v>
      </c>
      <c r="I1347" s="5">
        <v>16796.644050122701</v>
      </c>
      <c r="J1347" s="5">
        <v>477.76</v>
      </c>
      <c r="K1347" s="5">
        <v>473.76955900377698</v>
      </c>
      <c r="L1347" s="5">
        <v>477.76</v>
      </c>
      <c r="M1347" s="55" t="s">
        <v>4285</v>
      </c>
      <c r="N1347" s="60" t="s">
        <v>4287</v>
      </c>
    </row>
    <row r="1348" spans="1:14" ht="18.75" customHeight="1" x14ac:dyDescent="0.25">
      <c r="A1348" s="4" t="str">
        <f t="shared" si="20"/>
        <v>356909M14T</v>
      </c>
      <c r="B1348" s="4">
        <v>3569</v>
      </c>
      <c r="C1348" s="4" t="s">
        <v>2604</v>
      </c>
      <c r="D1348" s="4" t="s">
        <v>2605</v>
      </c>
      <c r="E1348" s="5">
        <v>2267.46</v>
      </c>
      <c r="F1348" s="5">
        <v>911949.73739999998</v>
      </c>
      <c r="G1348" s="5">
        <v>1069460.96854115</v>
      </c>
      <c r="H1348" s="6">
        <v>-0.14728095346575201</v>
      </c>
      <c r="I1348" s="5">
        <v>-157511.231141147</v>
      </c>
      <c r="J1348" s="5">
        <v>402.19</v>
      </c>
      <c r="K1348" s="5">
        <v>471.65593595527503</v>
      </c>
      <c r="L1348" s="5">
        <v>402.19</v>
      </c>
      <c r="M1348" s="55" t="s">
        <v>4291</v>
      </c>
      <c r="N1348" s="60" t="s">
        <v>4287</v>
      </c>
    </row>
    <row r="1349" spans="1:14" ht="18.75" customHeight="1" x14ac:dyDescent="0.25">
      <c r="A1349" s="4" t="str">
        <f t="shared" si="20"/>
        <v>371710C021</v>
      </c>
      <c r="B1349" s="4">
        <v>3717</v>
      </c>
      <c r="C1349" s="4" t="s">
        <v>2606</v>
      </c>
      <c r="D1349" s="4" t="s">
        <v>2607</v>
      </c>
      <c r="E1349" s="5">
        <v>951.68</v>
      </c>
      <c r="F1349" s="5">
        <v>4894620.2615999999</v>
      </c>
      <c r="G1349" s="5">
        <v>4679193.3763885302</v>
      </c>
      <c r="H1349" s="6">
        <v>4.6039320857848703E-2</v>
      </c>
      <c r="I1349" s="5">
        <v>215426.885211471</v>
      </c>
      <c r="J1349" s="5">
        <v>5143.1366232347</v>
      </c>
      <c r="K1349" s="5">
        <v>4916.77178924484</v>
      </c>
      <c r="L1349" s="5">
        <v>5113.8500000000004</v>
      </c>
      <c r="M1349" s="55" t="s">
        <v>4291</v>
      </c>
      <c r="N1349" s="60" t="s">
        <v>4286</v>
      </c>
    </row>
    <row r="1350" spans="1:14" ht="18.75" customHeight="1" x14ac:dyDescent="0.25">
      <c r="A1350" s="4" t="str">
        <f t="shared" si="20"/>
        <v>371810C022</v>
      </c>
      <c r="B1350" s="4">
        <v>3718</v>
      </c>
      <c r="C1350" s="4" t="s">
        <v>2608</v>
      </c>
      <c r="D1350" s="4" t="s">
        <v>2609</v>
      </c>
      <c r="E1350" s="5">
        <v>593.45000000000005</v>
      </c>
      <c r="F1350" s="5">
        <v>3848260.9844999998</v>
      </c>
      <c r="G1350" s="5">
        <v>3729700.86998916</v>
      </c>
      <c r="H1350" s="6">
        <v>3.1788102757738503E-2</v>
      </c>
      <c r="I1350" s="5">
        <v>118560.114510842</v>
      </c>
      <c r="J1350" s="5">
        <v>6484.5580663914398</v>
      </c>
      <c r="K1350" s="5">
        <v>6284.7769314839697</v>
      </c>
      <c r="L1350" s="5">
        <v>6424.71</v>
      </c>
      <c r="M1350" s="55" t="s">
        <v>4291</v>
      </c>
      <c r="N1350" s="60" t="s">
        <v>4286</v>
      </c>
    </row>
    <row r="1351" spans="1:14" ht="18.75" customHeight="1" x14ac:dyDescent="0.25">
      <c r="A1351" s="4" t="str">
        <f t="shared" si="20"/>
        <v>371910C023</v>
      </c>
      <c r="B1351" s="4">
        <v>3719</v>
      </c>
      <c r="C1351" s="4" t="s">
        <v>2610</v>
      </c>
      <c r="D1351" s="4" t="s">
        <v>2611</v>
      </c>
      <c r="E1351" s="5">
        <v>122.09</v>
      </c>
      <c r="F1351" s="5">
        <v>1578807.4476999999</v>
      </c>
      <c r="G1351" s="5">
        <v>1062800.72263221</v>
      </c>
      <c r="H1351" s="6">
        <v>0.485515971225357</v>
      </c>
      <c r="I1351" s="5">
        <v>516006.72506778903</v>
      </c>
      <c r="J1351" s="5">
        <v>12931.505018428999</v>
      </c>
      <c r="K1351" s="5">
        <v>8705.0595677959791</v>
      </c>
      <c r="L1351" s="5">
        <v>14018.67</v>
      </c>
      <c r="M1351" s="55" t="s">
        <v>4285</v>
      </c>
      <c r="N1351" s="60" t="s">
        <v>4292</v>
      </c>
    </row>
    <row r="1352" spans="1:14" ht="18.75" customHeight="1" x14ac:dyDescent="0.25">
      <c r="A1352" s="4" t="str">
        <f t="shared" si="20"/>
        <v>372110C031</v>
      </c>
      <c r="B1352" s="4">
        <v>3721</v>
      </c>
      <c r="C1352" s="4" t="s">
        <v>2612</v>
      </c>
      <c r="D1352" s="4" t="s">
        <v>2613</v>
      </c>
      <c r="E1352" s="5">
        <v>794.87</v>
      </c>
      <c r="F1352" s="5">
        <v>3952734.4326999998</v>
      </c>
      <c r="G1352" s="5">
        <v>3945556.3678943398</v>
      </c>
      <c r="H1352" s="6">
        <v>1.8192782300789901E-3</v>
      </c>
      <c r="I1352" s="5">
        <v>7178.06480565947</v>
      </c>
      <c r="J1352" s="5">
        <v>4972.8061603784299</v>
      </c>
      <c r="K1352" s="5">
        <v>4963.7756713605204</v>
      </c>
      <c r="L1352" s="5">
        <v>4950.76</v>
      </c>
      <c r="M1352" s="55" t="s">
        <v>4285</v>
      </c>
      <c r="N1352" s="60" t="s">
        <v>4286</v>
      </c>
    </row>
    <row r="1353" spans="1:14" ht="18.75" customHeight="1" x14ac:dyDescent="0.25">
      <c r="A1353" s="4" t="str">
        <f t="shared" si="20"/>
        <v>372210C032</v>
      </c>
      <c r="B1353" s="4">
        <v>3722</v>
      </c>
      <c r="C1353" s="4" t="s">
        <v>2614</v>
      </c>
      <c r="D1353" s="4" t="s">
        <v>2615</v>
      </c>
      <c r="E1353" s="5">
        <v>502.9</v>
      </c>
      <c r="F1353" s="5">
        <v>3158280.4493999998</v>
      </c>
      <c r="G1353" s="5">
        <v>3467556.7827122202</v>
      </c>
      <c r="H1353" s="6">
        <v>-8.9191425747992201E-2</v>
      </c>
      <c r="I1353" s="5">
        <v>-309276.33331222401</v>
      </c>
      <c r="J1353" s="5">
        <v>6280.1361093656797</v>
      </c>
      <c r="K1353" s="5">
        <v>6895.1218586443101</v>
      </c>
      <c r="L1353" s="5">
        <v>5990.77</v>
      </c>
      <c r="M1353" s="55" t="s">
        <v>4289</v>
      </c>
      <c r="N1353" s="60" t="s">
        <v>4286</v>
      </c>
    </row>
    <row r="1354" spans="1:14" ht="18.75" customHeight="1" x14ac:dyDescent="0.25">
      <c r="A1354" s="4" t="str">
        <f t="shared" si="20"/>
        <v>372310C033</v>
      </c>
      <c r="B1354" s="4">
        <v>3723</v>
      </c>
      <c r="C1354" s="4" t="s">
        <v>2616</v>
      </c>
      <c r="D1354" s="4" t="s">
        <v>2617</v>
      </c>
      <c r="E1354" s="5">
        <v>155.07</v>
      </c>
      <c r="F1354" s="5">
        <v>2349810.5630999999</v>
      </c>
      <c r="G1354" s="5">
        <v>1797726.21663406</v>
      </c>
      <c r="H1354" s="6">
        <v>0.307101460365652</v>
      </c>
      <c r="I1354" s="5">
        <v>552084.34646593896</v>
      </c>
      <c r="J1354" s="5">
        <v>15153.224757206401</v>
      </c>
      <c r="K1354" s="5">
        <v>11592.998108170899</v>
      </c>
      <c r="L1354" s="5">
        <v>15390.09</v>
      </c>
      <c r="M1354" s="55" t="s">
        <v>4288</v>
      </c>
      <c r="N1354" s="60" t="s">
        <v>4286</v>
      </c>
    </row>
    <row r="1355" spans="1:14" ht="18.75" customHeight="1" x14ac:dyDescent="0.25">
      <c r="A1355" s="4" t="str">
        <f t="shared" si="20"/>
        <v>372510C051</v>
      </c>
      <c r="B1355" s="4">
        <v>3725</v>
      </c>
      <c r="C1355" s="4" t="s">
        <v>2618</v>
      </c>
      <c r="D1355" s="4" t="s">
        <v>2619</v>
      </c>
      <c r="E1355" s="5">
        <v>4382.71</v>
      </c>
      <c r="F1355" s="5">
        <v>13454456.1898</v>
      </c>
      <c r="G1355" s="5">
        <v>12866421.396060299</v>
      </c>
      <c r="H1355" s="6">
        <v>4.5703057255669997E-2</v>
      </c>
      <c r="I1355" s="5">
        <v>588034.79373972095</v>
      </c>
      <c r="J1355" s="5">
        <v>3069.8942411886701</v>
      </c>
      <c r="K1355" s="5">
        <v>2935.7227368592198</v>
      </c>
      <c r="L1355" s="5">
        <v>3060.81</v>
      </c>
      <c r="M1355" s="55" t="s">
        <v>4289</v>
      </c>
      <c r="N1355" s="60" t="s">
        <v>4286</v>
      </c>
    </row>
    <row r="1356" spans="1:14" ht="18.75" customHeight="1" x14ac:dyDescent="0.25">
      <c r="A1356" s="4" t="str">
        <f t="shared" si="20"/>
        <v>372610C052</v>
      </c>
      <c r="B1356" s="4">
        <v>3726</v>
      </c>
      <c r="C1356" s="4" t="s">
        <v>2620</v>
      </c>
      <c r="D1356" s="4" t="s">
        <v>2621</v>
      </c>
      <c r="E1356" s="5">
        <v>695.01</v>
      </c>
      <c r="F1356" s="5">
        <v>3246406.4709999999</v>
      </c>
      <c r="G1356" s="5">
        <v>3005403.15404101</v>
      </c>
      <c r="H1356" s="6">
        <v>8.0190012656021298E-2</v>
      </c>
      <c r="I1356" s="5">
        <v>241003.31695899501</v>
      </c>
      <c r="J1356" s="5">
        <v>4671.0212385433297</v>
      </c>
      <c r="K1356" s="5">
        <v>4324.2588653990697</v>
      </c>
      <c r="L1356" s="5">
        <v>4635.3900000000003</v>
      </c>
      <c r="M1356" s="55" t="s">
        <v>4289</v>
      </c>
      <c r="N1356" s="60" t="s">
        <v>4286</v>
      </c>
    </row>
    <row r="1357" spans="1:14" ht="18.75" customHeight="1" x14ac:dyDescent="0.25">
      <c r="A1357" s="4" t="str">
        <f t="shared" si="20"/>
        <v>372710C053</v>
      </c>
      <c r="B1357" s="4">
        <v>3727</v>
      </c>
      <c r="C1357" s="4" t="s">
        <v>2622</v>
      </c>
      <c r="D1357" s="4" t="s">
        <v>2623</v>
      </c>
      <c r="E1357" s="5">
        <v>166.56</v>
      </c>
      <c r="F1357" s="5">
        <v>1718968.2095999999</v>
      </c>
      <c r="G1357" s="5">
        <v>1379184.58557527</v>
      </c>
      <c r="H1357" s="6">
        <v>0.24636558991340601</v>
      </c>
      <c r="I1357" s="5">
        <v>339783.62402472901</v>
      </c>
      <c r="J1357" s="5">
        <v>10320.414322766601</v>
      </c>
      <c r="K1357" s="5">
        <v>8280.4069739149309</v>
      </c>
      <c r="L1357" s="5">
        <v>10258.91</v>
      </c>
      <c r="M1357" s="55" t="s">
        <v>4289</v>
      </c>
      <c r="N1357" s="60" t="s">
        <v>4286</v>
      </c>
    </row>
    <row r="1358" spans="1:14" ht="18.75" customHeight="1" x14ac:dyDescent="0.25">
      <c r="A1358" s="4" t="str">
        <f t="shared" si="20"/>
        <v>372910C071</v>
      </c>
      <c r="B1358" s="4">
        <v>3729</v>
      </c>
      <c r="C1358" s="4" t="s">
        <v>2624</v>
      </c>
      <c r="D1358" s="4" t="s">
        <v>2625</v>
      </c>
      <c r="E1358" s="5">
        <v>736.04</v>
      </c>
      <c r="F1358" s="5">
        <v>1445951.0448</v>
      </c>
      <c r="G1358" s="5">
        <v>1486505.39271769</v>
      </c>
      <c r="H1358" s="6">
        <v>-2.7281668883521501E-2</v>
      </c>
      <c r="I1358" s="5">
        <v>-40554.347917693201</v>
      </c>
      <c r="J1358" s="5">
        <v>1964.5006314874199</v>
      </c>
      <c r="K1358" s="5">
        <v>2019.59865322223</v>
      </c>
      <c r="L1358" s="5">
        <v>1917.44</v>
      </c>
      <c r="M1358" s="55" t="s">
        <v>4291</v>
      </c>
      <c r="N1358" s="60" t="s">
        <v>4292</v>
      </c>
    </row>
    <row r="1359" spans="1:14" ht="18.75" customHeight="1" x14ac:dyDescent="0.25">
      <c r="A1359" s="4" t="str">
        <f t="shared" ref="A1359:A1422" si="21">CONCATENATE(B1359,C1359)</f>
        <v>373310C081</v>
      </c>
      <c r="B1359" s="4">
        <v>3733</v>
      </c>
      <c r="C1359" s="4" t="s">
        <v>2626</v>
      </c>
      <c r="D1359" s="4" t="s">
        <v>2627</v>
      </c>
      <c r="E1359" s="5">
        <v>554.20000000000005</v>
      </c>
      <c r="F1359" s="5">
        <v>1629983.754</v>
      </c>
      <c r="G1359" s="5">
        <v>1663241.4707675001</v>
      </c>
      <c r="H1359" s="6">
        <v>-1.9995723622832199E-2</v>
      </c>
      <c r="I1359" s="5">
        <v>-33257.7167674999</v>
      </c>
      <c r="J1359" s="5">
        <v>2941.1471562612801</v>
      </c>
      <c r="K1359" s="5">
        <v>3001.15747161223</v>
      </c>
      <c r="L1359" s="5">
        <v>2925.03</v>
      </c>
      <c r="M1359" s="55" t="s">
        <v>4289</v>
      </c>
      <c r="N1359" s="60" t="s">
        <v>4286</v>
      </c>
    </row>
    <row r="1360" spans="1:14" ht="18.75" customHeight="1" x14ac:dyDescent="0.25">
      <c r="A1360" s="4" t="str">
        <f t="shared" si="21"/>
        <v>373410C082</v>
      </c>
      <c r="B1360" s="4">
        <v>3734</v>
      </c>
      <c r="C1360" s="4" t="s">
        <v>2628</v>
      </c>
      <c r="D1360" s="4" t="s">
        <v>2629</v>
      </c>
      <c r="E1360" s="5">
        <v>271.82</v>
      </c>
      <c r="F1360" s="5">
        <v>2113555.0252</v>
      </c>
      <c r="G1360" s="5">
        <v>1726377.19460594</v>
      </c>
      <c r="H1360" s="6">
        <v>0.224271863532367</v>
      </c>
      <c r="I1360" s="5">
        <v>387177.83059405501</v>
      </c>
      <c r="J1360" s="5">
        <v>7775.5684835552902</v>
      </c>
      <c r="K1360" s="5">
        <v>6351.1779655873197</v>
      </c>
      <c r="L1360" s="5">
        <v>7745.56</v>
      </c>
      <c r="M1360" s="55" t="s">
        <v>4288</v>
      </c>
      <c r="N1360" s="60" t="s">
        <v>4286</v>
      </c>
    </row>
    <row r="1361" spans="1:14" ht="18.75" customHeight="1" x14ac:dyDescent="0.25">
      <c r="A1361" s="4" t="str">
        <f t="shared" si="21"/>
        <v>373510C083</v>
      </c>
      <c r="B1361" s="4">
        <v>3735</v>
      </c>
      <c r="C1361" s="4" t="s">
        <v>2630</v>
      </c>
      <c r="D1361" s="4" t="s">
        <v>2631</v>
      </c>
      <c r="E1361" s="5">
        <v>204.16</v>
      </c>
      <c r="F1361" s="5">
        <v>2355190.5301999999</v>
      </c>
      <c r="G1361" s="5">
        <v>2307174.1917575002</v>
      </c>
      <c r="H1361" s="6">
        <v>2.0811752582029702E-2</v>
      </c>
      <c r="I1361" s="5">
        <v>48016.338442501597</v>
      </c>
      <c r="J1361" s="5">
        <v>11536.0037725313</v>
      </c>
      <c r="K1361" s="5">
        <v>11300.814027025401</v>
      </c>
      <c r="L1361" s="5">
        <v>11822.32</v>
      </c>
      <c r="M1361" s="55" t="s">
        <v>4285</v>
      </c>
      <c r="N1361" s="60" t="s">
        <v>4286</v>
      </c>
    </row>
    <row r="1362" spans="1:14" ht="18.75" customHeight="1" x14ac:dyDescent="0.25">
      <c r="A1362" s="4" t="str">
        <f t="shared" si="21"/>
        <v>373610C084</v>
      </c>
      <c r="B1362" s="4">
        <v>3736</v>
      </c>
      <c r="C1362" s="4" t="s">
        <v>2632</v>
      </c>
      <c r="D1362" s="4" t="s">
        <v>2633</v>
      </c>
      <c r="E1362" s="5">
        <v>241.32</v>
      </c>
      <c r="F1362" s="5">
        <v>4396164.5614</v>
      </c>
      <c r="G1362" s="5">
        <v>4588803.4165056897</v>
      </c>
      <c r="H1362" s="6">
        <v>-4.1980193444936399E-2</v>
      </c>
      <c r="I1362" s="5">
        <v>-192638.85510569401</v>
      </c>
      <c r="J1362" s="5">
        <v>18217.157970329899</v>
      </c>
      <c r="K1362" s="5">
        <v>19015.429373883999</v>
      </c>
      <c r="L1362" s="5">
        <v>18209.41</v>
      </c>
      <c r="M1362" s="55" t="s">
        <v>4285</v>
      </c>
      <c r="N1362" s="60" t="s">
        <v>4286</v>
      </c>
    </row>
    <row r="1363" spans="1:14" ht="18.75" customHeight="1" x14ac:dyDescent="0.25">
      <c r="A1363" s="4" t="str">
        <f t="shared" si="21"/>
        <v>373810C091</v>
      </c>
      <c r="B1363" s="4">
        <v>3738</v>
      </c>
      <c r="C1363" s="4" t="s">
        <v>2634</v>
      </c>
      <c r="D1363" s="4" t="s">
        <v>2635</v>
      </c>
      <c r="E1363" s="5">
        <v>480.03</v>
      </c>
      <c r="F1363" s="5">
        <v>2042979.0086284101</v>
      </c>
      <c r="G1363" s="5">
        <v>2037599.53209406</v>
      </c>
      <c r="H1363" s="6">
        <v>2.6401049124817901E-3</v>
      </c>
      <c r="I1363" s="5">
        <v>5379.4765343521703</v>
      </c>
      <c r="J1363" s="5">
        <v>4255.9402717088697</v>
      </c>
      <c r="K1363" s="5">
        <v>4244.7337293378696</v>
      </c>
      <c r="L1363" s="5">
        <v>4157.38</v>
      </c>
      <c r="M1363" s="55" t="s">
        <v>4289</v>
      </c>
      <c r="N1363" s="60" t="s">
        <v>4286</v>
      </c>
    </row>
    <row r="1364" spans="1:14" ht="18.75" customHeight="1" x14ac:dyDescent="0.25">
      <c r="A1364" s="4" t="str">
        <f t="shared" si="21"/>
        <v>374210C101</v>
      </c>
      <c r="B1364" s="4">
        <v>3742</v>
      </c>
      <c r="C1364" s="4" t="s">
        <v>2636</v>
      </c>
      <c r="D1364" s="4" t="s">
        <v>2637</v>
      </c>
      <c r="E1364" s="5">
        <v>7040.05</v>
      </c>
      <c r="F1364" s="5">
        <v>20019909.860300001</v>
      </c>
      <c r="G1364" s="5">
        <v>21623256.289117299</v>
      </c>
      <c r="H1364" s="6">
        <v>-7.4149166405811207E-2</v>
      </c>
      <c r="I1364" s="5">
        <v>-1603346.4288172601</v>
      </c>
      <c r="J1364" s="5">
        <v>2843.7169992116501</v>
      </c>
      <c r="K1364" s="5">
        <v>3071.4634539693998</v>
      </c>
      <c r="L1364" s="5">
        <v>2830.59</v>
      </c>
      <c r="M1364" s="55" t="s">
        <v>4291</v>
      </c>
      <c r="N1364" s="60" t="s">
        <v>4286</v>
      </c>
    </row>
    <row r="1365" spans="1:14" ht="18.75" customHeight="1" x14ac:dyDescent="0.25">
      <c r="A1365" s="4" t="str">
        <f t="shared" si="21"/>
        <v>374310C102</v>
      </c>
      <c r="B1365" s="4">
        <v>3743</v>
      </c>
      <c r="C1365" s="4" t="s">
        <v>2638</v>
      </c>
      <c r="D1365" s="4" t="s">
        <v>2639</v>
      </c>
      <c r="E1365" s="5">
        <v>1044.53</v>
      </c>
      <c r="F1365" s="5">
        <v>4062972.5739000002</v>
      </c>
      <c r="G1365" s="5">
        <v>4556881.5064217597</v>
      </c>
      <c r="H1365" s="6">
        <v>-0.108387486447853</v>
      </c>
      <c r="I1365" s="5">
        <v>-493908.93252176</v>
      </c>
      <c r="J1365" s="5">
        <v>3889.7614945477899</v>
      </c>
      <c r="K1365" s="5">
        <v>4362.6142919990398</v>
      </c>
      <c r="L1365" s="5">
        <v>3836.73</v>
      </c>
      <c r="M1365" s="55" t="s">
        <v>4291</v>
      </c>
      <c r="N1365" s="60" t="s">
        <v>4286</v>
      </c>
    </row>
    <row r="1366" spans="1:14" ht="18.75" customHeight="1" x14ac:dyDescent="0.25">
      <c r="A1366" s="4" t="str">
        <f t="shared" si="21"/>
        <v>374410C103</v>
      </c>
      <c r="B1366" s="4">
        <v>3744</v>
      </c>
      <c r="C1366" s="4" t="s">
        <v>2640</v>
      </c>
      <c r="D1366" s="4" t="s">
        <v>2641</v>
      </c>
      <c r="E1366" s="5">
        <v>115.36</v>
      </c>
      <c r="F1366" s="5">
        <v>1016285.666</v>
      </c>
      <c r="G1366" s="5">
        <v>761917.06495393405</v>
      </c>
      <c r="H1366" s="6">
        <v>0.33385339789107499</v>
      </c>
      <c r="I1366" s="5">
        <v>254368.601046066</v>
      </c>
      <c r="J1366" s="5">
        <v>8809.6885055478506</v>
      </c>
      <c r="K1366" s="5">
        <v>6604.6902301831997</v>
      </c>
      <c r="L1366" s="5">
        <v>8540.15</v>
      </c>
      <c r="M1366" s="55" t="s">
        <v>4289</v>
      </c>
      <c r="N1366" s="61" t="s">
        <v>4332</v>
      </c>
    </row>
    <row r="1367" spans="1:14" ht="18.75" customHeight="1" x14ac:dyDescent="0.25">
      <c r="A1367" s="4" t="str">
        <f t="shared" si="21"/>
        <v>374610C111</v>
      </c>
      <c r="B1367" s="4">
        <v>3746</v>
      </c>
      <c r="C1367" s="4" t="s">
        <v>2642</v>
      </c>
      <c r="D1367" s="4" t="s">
        <v>2643</v>
      </c>
      <c r="E1367" s="5">
        <v>4670.51</v>
      </c>
      <c r="F1367" s="5">
        <v>17252514.194200002</v>
      </c>
      <c r="G1367" s="5">
        <v>16499678.086442901</v>
      </c>
      <c r="H1367" s="6">
        <v>4.5627320958198998E-2</v>
      </c>
      <c r="I1367" s="5">
        <v>752836.10775709304</v>
      </c>
      <c r="J1367" s="5">
        <v>3693.92511614363</v>
      </c>
      <c r="K1367" s="5">
        <v>3532.7358439320101</v>
      </c>
      <c r="L1367" s="5">
        <v>3656.78</v>
      </c>
      <c r="M1367" s="55" t="s">
        <v>4289</v>
      </c>
      <c r="N1367" s="60" t="s">
        <v>4286</v>
      </c>
    </row>
    <row r="1368" spans="1:14" ht="18.75" customHeight="1" x14ac:dyDescent="0.25">
      <c r="A1368" s="4" t="str">
        <f t="shared" si="21"/>
        <v>374710C112</v>
      </c>
      <c r="B1368" s="4">
        <v>3747</v>
      </c>
      <c r="C1368" s="4" t="s">
        <v>2644</v>
      </c>
      <c r="D1368" s="4" t="s">
        <v>2645</v>
      </c>
      <c r="E1368" s="5">
        <v>683.28</v>
      </c>
      <c r="F1368" s="5">
        <v>3628467.9021000001</v>
      </c>
      <c r="G1368" s="5">
        <v>3329335.4415430599</v>
      </c>
      <c r="H1368" s="6">
        <v>8.9847498339878304E-2</v>
      </c>
      <c r="I1368" s="5">
        <v>299132.46055693802</v>
      </c>
      <c r="J1368" s="5">
        <v>5310.3674951703497</v>
      </c>
      <c r="K1368" s="5">
        <v>4872.5785059464097</v>
      </c>
      <c r="L1368" s="5">
        <v>5228.1899999999996</v>
      </c>
      <c r="M1368" s="55" t="s">
        <v>4289</v>
      </c>
      <c r="N1368" s="60" t="s">
        <v>4286</v>
      </c>
    </row>
    <row r="1369" spans="1:14" ht="18.75" customHeight="1" x14ac:dyDescent="0.25">
      <c r="A1369" s="4" t="str">
        <f t="shared" si="21"/>
        <v>375010C121</v>
      </c>
      <c r="B1369" s="4">
        <v>3750</v>
      </c>
      <c r="C1369" s="4" t="s">
        <v>2646</v>
      </c>
      <c r="D1369" s="4" t="s">
        <v>2647</v>
      </c>
      <c r="E1369" s="5">
        <v>17517.759999999998</v>
      </c>
      <c r="F1369" s="5">
        <v>42032492.412699997</v>
      </c>
      <c r="G1369" s="5">
        <v>49602158.7748449</v>
      </c>
      <c r="H1369" s="6">
        <v>-0.15260759912699201</v>
      </c>
      <c r="I1369" s="5">
        <v>-7569666.3621449498</v>
      </c>
      <c r="J1369" s="5">
        <v>2399.4216391079699</v>
      </c>
      <c r="K1369" s="5">
        <v>2831.5354688524599</v>
      </c>
      <c r="L1369" s="5">
        <v>2387.19</v>
      </c>
      <c r="M1369" s="55" t="s">
        <v>4285</v>
      </c>
      <c r="N1369" s="60" t="s">
        <v>4286</v>
      </c>
    </row>
    <row r="1370" spans="1:14" ht="18.75" customHeight="1" x14ac:dyDescent="0.25">
      <c r="A1370" s="4" t="str">
        <f t="shared" si="21"/>
        <v>375110C122</v>
      </c>
      <c r="B1370" s="4">
        <v>3751</v>
      </c>
      <c r="C1370" s="4" t="s">
        <v>2648</v>
      </c>
      <c r="D1370" s="4" t="s">
        <v>2649</v>
      </c>
      <c r="E1370" s="5">
        <v>1972.38</v>
      </c>
      <c r="F1370" s="5">
        <v>6239670.6032999996</v>
      </c>
      <c r="G1370" s="5">
        <v>7402641.0232382901</v>
      </c>
      <c r="H1370" s="6">
        <v>-0.15710209589895099</v>
      </c>
      <c r="I1370" s="5">
        <v>-1162970.41993829</v>
      </c>
      <c r="J1370" s="5">
        <v>3163.5235620417998</v>
      </c>
      <c r="K1370" s="5">
        <v>3753.15153430794</v>
      </c>
      <c r="L1370" s="5">
        <v>3114.39</v>
      </c>
      <c r="M1370" s="55" t="s">
        <v>4289</v>
      </c>
      <c r="N1370" s="60" t="s">
        <v>4286</v>
      </c>
    </row>
    <row r="1371" spans="1:14" ht="18.75" customHeight="1" x14ac:dyDescent="0.25">
      <c r="A1371" s="4" t="str">
        <f t="shared" si="21"/>
        <v>375210C123</v>
      </c>
      <c r="B1371" s="4">
        <v>3752</v>
      </c>
      <c r="C1371" s="4" t="s">
        <v>2650</v>
      </c>
      <c r="D1371" s="4" t="s">
        <v>2651</v>
      </c>
      <c r="E1371" s="5">
        <v>224.75</v>
      </c>
      <c r="F1371" s="5">
        <v>1554774.2042</v>
      </c>
      <c r="G1371" s="5">
        <v>1275491.19514106</v>
      </c>
      <c r="H1371" s="6">
        <v>0.218961142282174</v>
      </c>
      <c r="I1371" s="5">
        <v>279283.00905894203</v>
      </c>
      <c r="J1371" s="5">
        <v>6917.7940120133499</v>
      </c>
      <c r="K1371" s="5">
        <v>5675.1554844985903</v>
      </c>
      <c r="L1371" s="5">
        <v>6851.38</v>
      </c>
      <c r="M1371" s="55" t="s">
        <v>4288</v>
      </c>
      <c r="N1371" s="60" t="s">
        <v>4286</v>
      </c>
    </row>
    <row r="1372" spans="1:14" ht="18.75" customHeight="1" x14ac:dyDescent="0.25">
      <c r="A1372" s="4" t="str">
        <f t="shared" si="21"/>
        <v>375410C131</v>
      </c>
      <c r="B1372" s="4">
        <v>3754</v>
      </c>
      <c r="C1372" s="4" t="s">
        <v>2652</v>
      </c>
      <c r="D1372" s="4" t="s">
        <v>2653</v>
      </c>
      <c r="E1372" s="5">
        <v>14852.02</v>
      </c>
      <c r="F1372" s="5">
        <v>67098745.061549202</v>
      </c>
      <c r="G1372" s="5">
        <v>65874485.588862702</v>
      </c>
      <c r="H1372" s="6">
        <v>1.8584729151850599E-2</v>
      </c>
      <c r="I1372" s="5">
        <v>1224259.4726865101</v>
      </c>
      <c r="J1372" s="5">
        <v>4517.8194657392896</v>
      </c>
      <c r="K1372" s="5">
        <v>4435.3889631755601</v>
      </c>
      <c r="L1372" s="5">
        <v>4539.6099999999997</v>
      </c>
      <c r="M1372" s="55" t="s">
        <v>4285</v>
      </c>
      <c r="N1372" s="60" t="s">
        <v>4286</v>
      </c>
    </row>
    <row r="1373" spans="1:14" ht="18.75" customHeight="1" x14ac:dyDescent="0.25">
      <c r="A1373" s="4" t="str">
        <f t="shared" si="21"/>
        <v>375510C132</v>
      </c>
      <c r="B1373" s="4">
        <v>3755</v>
      </c>
      <c r="C1373" s="4" t="s">
        <v>2654</v>
      </c>
      <c r="D1373" s="4" t="s">
        <v>2655</v>
      </c>
      <c r="E1373" s="5">
        <v>3640.89</v>
      </c>
      <c r="F1373" s="5">
        <v>18971808.994320799</v>
      </c>
      <c r="G1373" s="5">
        <v>18936423.402230799</v>
      </c>
      <c r="H1373" s="6">
        <v>1.8686523499349399E-3</v>
      </c>
      <c r="I1373" s="5">
        <v>35385.592089943602</v>
      </c>
      <c r="J1373" s="5">
        <v>5210.76137821268</v>
      </c>
      <c r="K1373" s="5">
        <v>5201.0424380387303</v>
      </c>
      <c r="L1373" s="5">
        <v>5211.42</v>
      </c>
      <c r="M1373" s="55" t="s">
        <v>4289</v>
      </c>
      <c r="N1373" s="60" t="s">
        <v>4286</v>
      </c>
    </row>
    <row r="1374" spans="1:14" ht="18.75" customHeight="1" x14ac:dyDescent="0.25">
      <c r="A1374" s="4" t="str">
        <f t="shared" si="21"/>
        <v>375610C133</v>
      </c>
      <c r="B1374" s="4">
        <v>3756</v>
      </c>
      <c r="C1374" s="4" t="s">
        <v>2656</v>
      </c>
      <c r="D1374" s="4" t="s">
        <v>2657</v>
      </c>
      <c r="E1374" s="5">
        <v>528.38</v>
      </c>
      <c r="F1374" s="5">
        <v>5868085.7301745601</v>
      </c>
      <c r="G1374" s="5">
        <v>3991022.99460585</v>
      </c>
      <c r="H1374" s="6">
        <v>0.47032120288599799</v>
      </c>
      <c r="I1374" s="5">
        <v>1877062.7355686999</v>
      </c>
      <c r="J1374" s="5">
        <v>11105.805916527001</v>
      </c>
      <c r="K1374" s="5">
        <v>7553.31957039603</v>
      </c>
      <c r="L1374" s="5">
        <v>11086.29</v>
      </c>
      <c r="M1374" s="55" t="s">
        <v>4289</v>
      </c>
      <c r="N1374" s="60" t="s">
        <v>4286</v>
      </c>
    </row>
    <row r="1375" spans="1:14" ht="18.75" customHeight="1" x14ac:dyDescent="0.25">
      <c r="A1375" s="4" t="str">
        <f t="shared" si="21"/>
        <v>375710C134</v>
      </c>
      <c r="B1375" s="4">
        <v>3757</v>
      </c>
      <c r="C1375" s="4" t="s">
        <v>2658</v>
      </c>
      <c r="D1375" s="4" t="s">
        <v>2659</v>
      </c>
      <c r="E1375" s="5">
        <v>179.6</v>
      </c>
      <c r="F1375" s="5">
        <v>3353640.0998272598</v>
      </c>
      <c r="G1375" s="5">
        <v>2999525.7659618398</v>
      </c>
      <c r="H1375" s="6">
        <v>0.118056773468612</v>
      </c>
      <c r="I1375" s="5">
        <v>354114.333865422</v>
      </c>
      <c r="J1375" s="5">
        <v>18672.829063626199</v>
      </c>
      <c r="K1375" s="5">
        <v>16701.145690210698</v>
      </c>
      <c r="L1375" s="5">
        <v>18097.919999999998</v>
      </c>
      <c r="M1375" s="55" t="s">
        <v>4285</v>
      </c>
      <c r="N1375" s="60" t="s">
        <v>4286</v>
      </c>
    </row>
    <row r="1376" spans="1:14" ht="18.75" customHeight="1" x14ac:dyDescent="0.25">
      <c r="A1376" s="4" t="str">
        <f t="shared" si="21"/>
        <v>391110M021</v>
      </c>
      <c r="B1376" s="4">
        <v>3911</v>
      </c>
      <c r="C1376" s="4" t="s">
        <v>2660</v>
      </c>
      <c r="D1376" s="4" t="s">
        <v>2661</v>
      </c>
      <c r="E1376" s="5">
        <v>18814.650000000001</v>
      </c>
      <c r="F1376" s="5">
        <v>33121795.577100001</v>
      </c>
      <c r="G1376" s="5">
        <v>35108254.869793497</v>
      </c>
      <c r="H1376" s="6">
        <v>-5.6580975045917102E-2</v>
      </c>
      <c r="I1376" s="5">
        <v>-1986459.2926934799</v>
      </c>
      <c r="J1376" s="5">
        <v>1760.42581589878</v>
      </c>
      <c r="K1376" s="5">
        <v>1866.0062701029999</v>
      </c>
      <c r="L1376" s="5">
        <v>1727.61</v>
      </c>
      <c r="M1376" s="55" t="s">
        <v>4291</v>
      </c>
      <c r="N1376" s="60" t="s">
        <v>4287</v>
      </c>
    </row>
    <row r="1377" spans="1:14" ht="18.75" customHeight="1" x14ac:dyDescent="0.25">
      <c r="A1377" s="4" t="str">
        <f t="shared" si="21"/>
        <v>391210M022</v>
      </c>
      <c r="B1377" s="4">
        <v>3912</v>
      </c>
      <c r="C1377" s="4" t="s">
        <v>2662</v>
      </c>
      <c r="D1377" s="4" t="s">
        <v>2663</v>
      </c>
      <c r="E1377" s="5">
        <v>19785.330000000002</v>
      </c>
      <c r="F1377" s="5">
        <v>56299482.723099999</v>
      </c>
      <c r="G1377" s="5">
        <v>50488535.791606396</v>
      </c>
      <c r="H1377" s="6">
        <v>0.11509438410887</v>
      </c>
      <c r="I1377" s="5">
        <v>5810946.9314935701</v>
      </c>
      <c r="J1377" s="5">
        <v>2845.5164873722101</v>
      </c>
      <c r="K1377" s="5">
        <v>2551.8167142830798</v>
      </c>
      <c r="L1377" s="5">
        <v>2805.63</v>
      </c>
      <c r="M1377" s="55" t="s">
        <v>4291</v>
      </c>
      <c r="N1377" s="60" t="s">
        <v>4287</v>
      </c>
    </row>
    <row r="1378" spans="1:14" ht="18.75" customHeight="1" x14ac:dyDescent="0.25">
      <c r="A1378" s="4" t="str">
        <f t="shared" si="21"/>
        <v>391310M023</v>
      </c>
      <c r="B1378" s="4">
        <v>3913</v>
      </c>
      <c r="C1378" s="4" t="s">
        <v>2664</v>
      </c>
      <c r="D1378" s="4" t="s">
        <v>2665</v>
      </c>
      <c r="E1378" s="5">
        <v>9579.77</v>
      </c>
      <c r="F1378" s="5">
        <v>40083191.965000004</v>
      </c>
      <c r="G1378" s="5">
        <v>37247338.707613699</v>
      </c>
      <c r="H1378" s="6">
        <v>7.6135728236782094E-2</v>
      </c>
      <c r="I1378" s="5">
        <v>2835853.25738625</v>
      </c>
      <c r="J1378" s="5">
        <v>4184.14972019161</v>
      </c>
      <c r="K1378" s="5">
        <v>3888.1245277928101</v>
      </c>
      <c r="L1378" s="5">
        <v>4100.9799999999996</v>
      </c>
      <c r="M1378" s="55" t="s">
        <v>4291</v>
      </c>
      <c r="N1378" s="60" t="s">
        <v>4286</v>
      </c>
    </row>
    <row r="1379" spans="1:14" ht="18.75" customHeight="1" x14ac:dyDescent="0.25">
      <c r="A1379" s="4" t="str">
        <f t="shared" si="21"/>
        <v>391410M024</v>
      </c>
      <c r="B1379" s="4">
        <v>3914</v>
      </c>
      <c r="C1379" s="4" t="s">
        <v>2666</v>
      </c>
      <c r="D1379" s="4" t="s">
        <v>2667</v>
      </c>
      <c r="E1379" s="5">
        <v>1124.47</v>
      </c>
      <c r="F1379" s="5">
        <v>8023261.8932999996</v>
      </c>
      <c r="G1379" s="5">
        <v>7473716.2474415796</v>
      </c>
      <c r="H1379" s="6">
        <v>7.3530440234005803E-2</v>
      </c>
      <c r="I1379" s="5">
        <v>549545.64585842099</v>
      </c>
      <c r="J1379" s="5">
        <v>7135.1497979492597</v>
      </c>
      <c r="K1379" s="5">
        <v>6646.4345402203498</v>
      </c>
      <c r="L1379" s="5">
        <v>6809.39</v>
      </c>
      <c r="M1379" s="55" t="s">
        <v>4291</v>
      </c>
      <c r="N1379" s="60" t="s">
        <v>4286</v>
      </c>
    </row>
    <row r="1380" spans="1:14" ht="18.75" customHeight="1" x14ac:dyDescent="0.25">
      <c r="A1380" s="4" t="str">
        <f t="shared" si="21"/>
        <v>391510M02T</v>
      </c>
      <c r="B1380" s="4">
        <v>3915</v>
      </c>
      <c r="C1380" s="4" t="s">
        <v>2668</v>
      </c>
      <c r="D1380" s="4" t="s">
        <v>2669</v>
      </c>
      <c r="E1380" s="5">
        <v>7165.79</v>
      </c>
      <c r="F1380" s="5">
        <v>3589200.8952000001</v>
      </c>
      <c r="G1380" s="5">
        <v>4192731.5972512998</v>
      </c>
      <c r="H1380" s="6">
        <v>-0.143946896683528</v>
      </c>
      <c r="I1380" s="5">
        <v>-603530.70205129497</v>
      </c>
      <c r="J1380" s="5">
        <v>500.88</v>
      </c>
      <c r="K1380" s="5">
        <v>585.10388906893695</v>
      </c>
      <c r="L1380" s="5">
        <v>500.88</v>
      </c>
      <c r="M1380" s="55" t="s">
        <v>4291</v>
      </c>
      <c r="N1380" s="60" t="s">
        <v>4286</v>
      </c>
    </row>
    <row r="1381" spans="1:14" ht="18.75" customHeight="1" x14ac:dyDescent="0.25">
      <c r="A1381" s="4" t="str">
        <f t="shared" si="21"/>
        <v>391610M031</v>
      </c>
      <c r="B1381" s="4">
        <v>3916</v>
      </c>
      <c r="C1381" s="4" t="s">
        <v>2670</v>
      </c>
      <c r="D1381" s="4" t="s">
        <v>2671</v>
      </c>
      <c r="E1381" s="5">
        <v>6841.57</v>
      </c>
      <c r="F1381" s="5">
        <v>13669586.420399999</v>
      </c>
      <c r="G1381" s="5">
        <v>15026392.8095825</v>
      </c>
      <c r="H1381" s="6">
        <v>-9.0294883567615697E-2</v>
      </c>
      <c r="I1381" s="5">
        <v>-1356806.3891825101</v>
      </c>
      <c r="J1381" s="5">
        <v>1998.01893723224</v>
      </c>
      <c r="K1381" s="5">
        <v>2196.33692406604</v>
      </c>
      <c r="L1381" s="5">
        <v>1932.72</v>
      </c>
      <c r="M1381" s="55" t="s">
        <v>4291</v>
      </c>
      <c r="N1381" s="60" t="s">
        <v>4286</v>
      </c>
    </row>
    <row r="1382" spans="1:14" ht="18.75" customHeight="1" x14ac:dyDescent="0.25">
      <c r="A1382" s="4" t="str">
        <f t="shared" si="21"/>
        <v>391710M032</v>
      </c>
      <c r="B1382" s="4">
        <v>3917</v>
      </c>
      <c r="C1382" s="4" t="s">
        <v>2672</v>
      </c>
      <c r="D1382" s="4" t="s">
        <v>2673</v>
      </c>
      <c r="E1382" s="5">
        <v>2804.11</v>
      </c>
      <c r="F1382" s="5">
        <v>9114301.2041999996</v>
      </c>
      <c r="G1382" s="5">
        <v>8285834.5302244797</v>
      </c>
      <c r="H1382" s="6">
        <v>9.9985906181627907E-2</v>
      </c>
      <c r="I1382" s="5">
        <v>828466.67397551797</v>
      </c>
      <c r="J1382" s="5">
        <v>3250.3365432169198</v>
      </c>
      <c r="K1382" s="5">
        <v>2954.8892626268198</v>
      </c>
      <c r="L1382" s="5">
        <v>3191.58</v>
      </c>
      <c r="M1382" s="55" t="s">
        <v>4291</v>
      </c>
      <c r="N1382" s="60" t="s">
        <v>4286</v>
      </c>
    </row>
    <row r="1383" spans="1:14" ht="18.75" customHeight="1" x14ac:dyDescent="0.25">
      <c r="A1383" s="4" t="str">
        <f t="shared" si="21"/>
        <v>391810M033</v>
      </c>
      <c r="B1383" s="4">
        <v>3918</v>
      </c>
      <c r="C1383" s="4" t="s">
        <v>2674</v>
      </c>
      <c r="D1383" s="4" t="s">
        <v>2675</v>
      </c>
      <c r="E1383" s="5">
        <v>400.92</v>
      </c>
      <c r="F1383" s="5">
        <v>1632215.1936000001</v>
      </c>
      <c r="G1383" s="5">
        <v>1530627.3229900999</v>
      </c>
      <c r="H1383" s="6">
        <v>6.6370088318718407E-2</v>
      </c>
      <c r="I1383" s="5">
        <v>101587.870609897</v>
      </c>
      <c r="J1383" s="5">
        <v>4071.17428314876</v>
      </c>
      <c r="K1383" s="5">
        <v>3817.78739646339</v>
      </c>
      <c r="L1383" s="5">
        <v>3873.89</v>
      </c>
      <c r="M1383" s="55" t="s">
        <v>4291</v>
      </c>
      <c r="N1383" s="60" t="s">
        <v>4290</v>
      </c>
    </row>
    <row r="1384" spans="1:14" ht="18.75" customHeight="1" x14ac:dyDescent="0.25">
      <c r="A1384" s="4" t="str">
        <f t="shared" si="21"/>
        <v>392010M03T</v>
      </c>
      <c r="B1384" s="4">
        <v>3920</v>
      </c>
      <c r="C1384" s="4" t="s">
        <v>2676</v>
      </c>
      <c r="D1384" s="4" t="s">
        <v>2677</v>
      </c>
      <c r="E1384" s="5">
        <v>2197.06</v>
      </c>
      <c r="F1384" s="5">
        <v>1041010.9692000001</v>
      </c>
      <c r="G1384" s="5">
        <v>1216816.1998844</v>
      </c>
      <c r="H1384" s="6">
        <v>-0.144479692743326</v>
      </c>
      <c r="I1384" s="5">
        <v>-175805.23068440001</v>
      </c>
      <c r="J1384" s="5">
        <v>473.82</v>
      </c>
      <c r="K1384" s="5">
        <v>553.83840217581701</v>
      </c>
      <c r="L1384" s="5">
        <v>473.82</v>
      </c>
      <c r="M1384" s="55" t="s">
        <v>4291</v>
      </c>
      <c r="N1384" s="60" t="s">
        <v>4286</v>
      </c>
    </row>
    <row r="1385" spans="1:14" ht="18.75" customHeight="1" x14ac:dyDescent="0.25">
      <c r="A1385" s="4" t="str">
        <f t="shared" si="21"/>
        <v>392110M071</v>
      </c>
      <c r="B1385" s="4">
        <v>3921</v>
      </c>
      <c r="C1385" s="4" t="s">
        <v>2678</v>
      </c>
      <c r="D1385" s="4" t="s">
        <v>2679</v>
      </c>
      <c r="E1385" s="5">
        <v>4284.93</v>
      </c>
      <c r="F1385" s="5">
        <v>7465554.4620000003</v>
      </c>
      <c r="G1385" s="5">
        <v>7410428.3761344198</v>
      </c>
      <c r="H1385" s="6">
        <v>7.4389877436924498E-3</v>
      </c>
      <c r="I1385" s="5">
        <v>55126.085865574903</v>
      </c>
      <c r="J1385" s="5">
        <v>1742.28154532279</v>
      </c>
      <c r="K1385" s="5">
        <v>1729.4164376394499</v>
      </c>
      <c r="L1385" s="5">
        <v>1712.53</v>
      </c>
      <c r="M1385" s="55" t="s">
        <v>4291</v>
      </c>
      <c r="N1385" s="60" t="s">
        <v>4286</v>
      </c>
    </row>
    <row r="1386" spans="1:14" ht="18.75" customHeight="1" x14ac:dyDescent="0.25">
      <c r="A1386" s="4" t="str">
        <f t="shared" si="21"/>
        <v>392210M072</v>
      </c>
      <c r="B1386" s="4">
        <v>3922</v>
      </c>
      <c r="C1386" s="4" t="s">
        <v>2680</v>
      </c>
      <c r="D1386" s="4" t="s">
        <v>2681</v>
      </c>
      <c r="E1386" s="5">
        <v>3679.63</v>
      </c>
      <c r="F1386" s="5">
        <v>12145278.576199999</v>
      </c>
      <c r="G1386" s="5">
        <v>10576316.140311001</v>
      </c>
      <c r="H1386" s="6">
        <v>0.148346779263618</v>
      </c>
      <c r="I1386" s="5">
        <v>1568962.43588896</v>
      </c>
      <c r="J1386" s="5">
        <v>3300.6793009623302</v>
      </c>
      <c r="K1386" s="5">
        <v>2874.2879420786999</v>
      </c>
      <c r="L1386" s="5">
        <v>3262.44</v>
      </c>
      <c r="M1386" s="55" t="s">
        <v>4291</v>
      </c>
      <c r="N1386" s="60" t="s">
        <v>4286</v>
      </c>
    </row>
    <row r="1387" spans="1:14" ht="18.75" customHeight="1" x14ac:dyDescent="0.25">
      <c r="A1387" s="4" t="str">
        <f t="shared" si="21"/>
        <v>392310M073</v>
      </c>
      <c r="B1387" s="4">
        <v>3923</v>
      </c>
      <c r="C1387" s="4" t="s">
        <v>2682</v>
      </c>
      <c r="D1387" s="4" t="s">
        <v>2683</v>
      </c>
      <c r="E1387" s="5">
        <v>3263.63</v>
      </c>
      <c r="F1387" s="5">
        <v>15921475.031300001</v>
      </c>
      <c r="G1387" s="5">
        <v>14942684.1929603</v>
      </c>
      <c r="H1387" s="6">
        <v>6.5503013093242399E-2</v>
      </c>
      <c r="I1387" s="5">
        <v>978790.838339668</v>
      </c>
      <c r="J1387" s="5">
        <v>4878.4559007301696</v>
      </c>
      <c r="K1387" s="5">
        <v>4578.5472596343097</v>
      </c>
      <c r="L1387" s="5">
        <v>4761.72</v>
      </c>
      <c r="M1387" s="55" t="s">
        <v>4291</v>
      </c>
      <c r="N1387" s="60" t="s">
        <v>4286</v>
      </c>
    </row>
    <row r="1388" spans="1:14" ht="18.75" customHeight="1" x14ac:dyDescent="0.25">
      <c r="A1388" s="4" t="str">
        <f t="shared" si="21"/>
        <v>392410M074</v>
      </c>
      <c r="B1388" s="4">
        <v>3924</v>
      </c>
      <c r="C1388" s="4" t="s">
        <v>2684</v>
      </c>
      <c r="D1388" s="4" t="s">
        <v>2685</v>
      </c>
      <c r="E1388" s="5">
        <v>405.03</v>
      </c>
      <c r="F1388" s="5">
        <v>3404022.0194999999</v>
      </c>
      <c r="G1388" s="5">
        <v>3448557.6454943698</v>
      </c>
      <c r="H1388" s="6">
        <v>-1.2914276219960301E-2</v>
      </c>
      <c r="I1388" s="5">
        <v>-44535.625994370297</v>
      </c>
      <c r="J1388" s="5">
        <v>8404.3700948077894</v>
      </c>
      <c r="K1388" s="5">
        <v>8514.3264585200395</v>
      </c>
      <c r="L1388" s="5">
        <v>7791</v>
      </c>
      <c r="M1388" s="55" t="s">
        <v>4285</v>
      </c>
      <c r="N1388" s="60" t="s">
        <v>4286</v>
      </c>
    </row>
    <row r="1389" spans="1:14" ht="18.75" customHeight="1" x14ac:dyDescent="0.25">
      <c r="A1389" s="4" t="str">
        <f t="shared" si="21"/>
        <v>392510M07T</v>
      </c>
      <c r="B1389" s="4">
        <v>3925</v>
      </c>
      <c r="C1389" s="4" t="s">
        <v>2686</v>
      </c>
      <c r="D1389" s="4" t="s">
        <v>2687</v>
      </c>
      <c r="E1389" s="5">
        <v>15729.83</v>
      </c>
      <c r="F1389" s="5">
        <v>9457560.2874999996</v>
      </c>
      <c r="G1389" s="5">
        <v>11333366.1215967</v>
      </c>
      <c r="H1389" s="6">
        <v>-0.16551180063990101</v>
      </c>
      <c r="I1389" s="5">
        <v>-1875805.83409672</v>
      </c>
      <c r="J1389" s="5">
        <v>601.25</v>
      </c>
      <c r="K1389" s="5">
        <v>720.50150075345505</v>
      </c>
      <c r="L1389" s="5">
        <v>601.25</v>
      </c>
      <c r="M1389" s="55" t="s">
        <v>4289</v>
      </c>
      <c r="N1389" s="60" t="s">
        <v>4286</v>
      </c>
    </row>
    <row r="1390" spans="1:14" ht="18.75" customHeight="1" x14ac:dyDescent="0.25">
      <c r="A1390" s="4" t="str">
        <f t="shared" si="21"/>
        <v>392610M081</v>
      </c>
      <c r="B1390" s="4">
        <v>3926</v>
      </c>
      <c r="C1390" s="4" t="s">
        <v>2688</v>
      </c>
      <c r="D1390" s="4" t="s">
        <v>2689</v>
      </c>
      <c r="E1390" s="5">
        <v>4470.66</v>
      </c>
      <c r="F1390" s="5">
        <v>10557760.5855</v>
      </c>
      <c r="G1390" s="5">
        <v>12365426.2491413</v>
      </c>
      <c r="H1390" s="6">
        <v>-0.146187088679361</v>
      </c>
      <c r="I1390" s="5">
        <v>-1807665.6636413301</v>
      </c>
      <c r="J1390" s="5">
        <v>2361.5664321375398</v>
      </c>
      <c r="K1390" s="5">
        <v>2765.9062082872201</v>
      </c>
      <c r="L1390" s="5">
        <v>2344.85</v>
      </c>
      <c r="M1390" s="55" t="s">
        <v>4291</v>
      </c>
      <c r="N1390" s="60" t="s">
        <v>4287</v>
      </c>
    </row>
    <row r="1391" spans="1:14" ht="18.75" customHeight="1" x14ac:dyDescent="0.25">
      <c r="A1391" s="4" t="str">
        <f t="shared" si="21"/>
        <v>392710M082</v>
      </c>
      <c r="B1391" s="4">
        <v>3927</v>
      </c>
      <c r="C1391" s="4" t="s">
        <v>2690</v>
      </c>
      <c r="D1391" s="4" t="s">
        <v>2691</v>
      </c>
      <c r="E1391" s="5">
        <v>4922.93</v>
      </c>
      <c r="F1391" s="5">
        <v>15180514.7108</v>
      </c>
      <c r="G1391" s="5">
        <v>17224816.021531198</v>
      </c>
      <c r="H1391" s="6">
        <v>-0.118683491781611</v>
      </c>
      <c r="I1391" s="5">
        <v>-2044301.31073116</v>
      </c>
      <c r="J1391" s="5">
        <v>3083.6340778357599</v>
      </c>
      <c r="K1391" s="5">
        <v>3498.8951745263798</v>
      </c>
      <c r="L1391" s="5">
        <v>3069.76</v>
      </c>
      <c r="M1391" s="55" t="s">
        <v>4291</v>
      </c>
      <c r="N1391" s="60" t="s">
        <v>4287</v>
      </c>
    </row>
    <row r="1392" spans="1:14" ht="18.75" customHeight="1" x14ac:dyDescent="0.25">
      <c r="A1392" s="4" t="str">
        <f t="shared" si="21"/>
        <v>392810M083</v>
      </c>
      <c r="B1392" s="4">
        <v>3928</v>
      </c>
      <c r="C1392" s="4" t="s">
        <v>2692</v>
      </c>
      <c r="D1392" s="4" t="s">
        <v>2693</v>
      </c>
      <c r="E1392" s="5">
        <v>3449.29</v>
      </c>
      <c r="F1392" s="5">
        <v>14996020.7631</v>
      </c>
      <c r="G1392" s="5">
        <v>16213772.6638908</v>
      </c>
      <c r="H1392" s="6">
        <v>-7.5106017953665297E-2</v>
      </c>
      <c r="I1392" s="5">
        <v>-1217751.9007908299</v>
      </c>
      <c r="J1392" s="5">
        <v>4347.5674017261499</v>
      </c>
      <c r="K1392" s="5">
        <v>4700.6116226501199</v>
      </c>
      <c r="L1392" s="5">
        <v>4208.1899999999996</v>
      </c>
      <c r="M1392" s="55" t="s">
        <v>4291</v>
      </c>
      <c r="N1392" s="60" t="s">
        <v>4292</v>
      </c>
    </row>
    <row r="1393" spans="1:14" ht="18.75" customHeight="1" x14ac:dyDescent="0.25">
      <c r="A1393" s="4" t="str">
        <f t="shared" si="21"/>
        <v>392910M084</v>
      </c>
      <c r="B1393" s="4">
        <v>3929</v>
      </c>
      <c r="C1393" s="4" t="s">
        <v>2694</v>
      </c>
      <c r="D1393" s="4" t="s">
        <v>2695</v>
      </c>
      <c r="E1393" s="5">
        <v>1141.69</v>
      </c>
      <c r="F1393" s="5">
        <v>8944572.4900000002</v>
      </c>
      <c r="G1393" s="5">
        <v>9123078.4723218903</v>
      </c>
      <c r="H1393" s="6">
        <v>-1.9566419697413601E-2</v>
      </c>
      <c r="I1393" s="5">
        <v>-178505.982321888</v>
      </c>
      <c r="J1393" s="5">
        <v>7834.5019138295002</v>
      </c>
      <c r="K1393" s="5">
        <v>7990.8543232592801</v>
      </c>
      <c r="L1393" s="5">
        <v>7584.7</v>
      </c>
      <c r="M1393" s="55" t="s">
        <v>4291</v>
      </c>
      <c r="N1393" s="60" t="s">
        <v>4290</v>
      </c>
    </row>
    <row r="1394" spans="1:14" ht="18.75" customHeight="1" x14ac:dyDescent="0.25">
      <c r="A1394" s="4" t="str">
        <f t="shared" si="21"/>
        <v>393010M08T</v>
      </c>
      <c r="B1394" s="4">
        <v>3930</v>
      </c>
      <c r="C1394" s="4" t="s">
        <v>2696</v>
      </c>
      <c r="D1394" s="4" t="s">
        <v>2697</v>
      </c>
      <c r="E1394" s="5">
        <v>2797.01</v>
      </c>
      <c r="F1394" s="5">
        <v>1612700.0257999999</v>
      </c>
      <c r="G1394" s="5">
        <v>1820962.8820998101</v>
      </c>
      <c r="H1394" s="6">
        <v>-0.11436963287228601</v>
      </c>
      <c r="I1394" s="5">
        <v>-208262.856299815</v>
      </c>
      <c r="J1394" s="5">
        <v>576.58000000000004</v>
      </c>
      <c r="K1394" s="5">
        <v>651.03910322087302</v>
      </c>
      <c r="L1394" s="5">
        <v>576.58000000000004</v>
      </c>
      <c r="M1394" s="55" t="s">
        <v>4291</v>
      </c>
      <c r="N1394" s="60" t="s">
        <v>4286</v>
      </c>
    </row>
    <row r="1395" spans="1:14" ht="18.75" customHeight="1" x14ac:dyDescent="0.25">
      <c r="A1395" s="4" t="str">
        <f t="shared" si="21"/>
        <v>393110M091</v>
      </c>
      <c r="B1395" s="4">
        <v>3931</v>
      </c>
      <c r="C1395" s="4" t="s">
        <v>2698</v>
      </c>
      <c r="D1395" s="4" t="s">
        <v>2699</v>
      </c>
      <c r="E1395" s="5">
        <v>3770.09</v>
      </c>
      <c r="F1395" s="5">
        <v>5193155.6107000001</v>
      </c>
      <c r="G1395" s="5">
        <v>5226956.8940920001</v>
      </c>
      <c r="H1395" s="6">
        <v>-6.4667231960917598E-3</v>
      </c>
      <c r="I1395" s="5">
        <v>-33801.283391996301</v>
      </c>
      <c r="J1395" s="5">
        <v>1377.4619732420199</v>
      </c>
      <c r="K1395" s="5">
        <v>1386.4276168717499</v>
      </c>
      <c r="L1395" s="5">
        <v>1361.63</v>
      </c>
      <c r="M1395" s="55" t="s">
        <v>4291</v>
      </c>
      <c r="N1395" s="60" t="s">
        <v>4286</v>
      </c>
    </row>
    <row r="1396" spans="1:14" ht="18.75" customHeight="1" x14ac:dyDescent="0.25">
      <c r="A1396" s="4" t="str">
        <f t="shared" si="21"/>
        <v>393210M092</v>
      </c>
      <c r="B1396" s="4">
        <v>3932</v>
      </c>
      <c r="C1396" s="4" t="s">
        <v>2700</v>
      </c>
      <c r="D1396" s="4" t="s">
        <v>2701</v>
      </c>
      <c r="E1396" s="5">
        <v>1927.09</v>
      </c>
      <c r="F1396" s="5">
        <v>5065189.2784000002</v>
      </c>
      <c r="G1396" s="5">
        <v>4506440.53222878</v>
      </c>
      <c r="H1396" s="6">
        <v>0.123988931436066</v>
      </c>
      <c r="I1396" s="5">
        <v>558748.74617122195</v>
      </c>
      <c r="J1396" s="5">
        <v>2628.4134515772498</v>
      </c>
      <c r="K1396" s="5">
        <v>2338.4691593173002</v>
      </c>
      <c r="L1396" s="5">
        <v>2608.66</v>
      </c>
      <c r="M1396" s="55" t="s">
        <v>4291</v>
      </c>
      <c r="N1396" s="60" t="s">
        <v>4290</v>
      </c>
    </row>
    <row r="1397" spans="1:14" ht="18.75" customHeight="1" x14ac:dyDescent="0.25">
      <c r="A1397" s="4" t="str">
        <f t="shared" si="21"/>
        <v>393310M093</v>
      </c>
      <c r="B1397" s="4">
        <v>3933</v>
      </c>
      <c r="C1397" s="4" t="s">
        <v>2702</v>
      </c>
      <c r="D1397" s="4" t="s">
        <v>2703</v>
      </c>
      <c r="E1397" s="5">
        <v>416.9</v>
      </c>
      <c r="F1397" s="5">
        <v>1494661.8006</v>
      </c>
      <c r="G1397" s="5">
        <v>1759334.5234634499</v>
      </c>
      <c r="H1397" s="6">
        <v>-0.15043911168321</v>
      </c>
      <c r="I1397" s="5">
        <v>-264672.722863445</v>
      </c>
      <c r="J1397" s="5">
        <v>3585.18062029264</v>
      </c>
      <c r="K1397" s="5">
        <v>4220.0396341171599</v>
      </c>
      <c r="L1397" s="5">
        <v>3421.77</v>
      </c>
      <c r="M1397" s="55" t="s">
        <v>4291</v>
      </c>
      <c r="N1397" s="60" t="s">
        <v>4286</v>
      </c>
    </row>
    <row r="1398" spans="1:14" ht="18.75" customHeight="1" x14ac:dyDescent="0.25">
      <c r="A1398" s="4" t="str">
        <f t="shared" si="21"/>
        <v>393510M09T</v>
      </c>
      <c r="B1398" s="4">
        <v>3935</v>
      </c>
      <c r="C1398" s="4" t="s">
        <v>2704</v>
      </c>
      <c r="D1398" s="4" t="s">
        <v>2705</v>
      </c>
      <c r="E1398" s="5">
        <v>9024.42</v>
      </c>
      <c r="F1398" s="5">
        <v>4520963.6874000002</v>
      </c>
      <c r="G1398" s="5">
        <v>4880968.6116140299</v>
      </c>
      <c r="H1398" s="6">
        <v>-7.3756861160182999E-2</v>
      </c>
      <c r="I1398" s="5">
        <v>-360004.92421402701</v>
      </c>
      <c r="J1398" s="5">
        <v>500.97</v>
      </c>
      <c r="K1398" s="5">
        <v>540.86230601124805</v>
      </c>
      <c r="L1398" s="5">
        <v>500.97</v>
      </c>
      <c r="M1398" s="55" t="s">
        <v>4288</v>
      </c>
      <c r="N1398" s="60" t="s">
        <v>4286</v>
      </c>
    </row>
    <row r="1399" spans="1:14" ht="18.75" customHeight="1" x14ac:dyDescent="0.25">
      <c r="A1399" s="4" t="str">
        <f t="shared" si="21"/>
        <v>393610M101</v>
      </c>
      <c r="B1399" s="4">
        <v>3936</v>
      </c>
      <c r="C1399" s="4" t="s">
        <v>2706</v>
      </c>
      <c r="D1399" s="4" t="s">
        <v>2707</v>
      </c>
      <c r="E1399" s="5">
        <v>373.61</v>
      </c>
      <c r="F1399" s="5">
        <v>875031.55189999996</v>
      </c>
      <c r="G1399" s="5">
        <v>829103.01710246596</v>
      </c>
      <c r="H1399" s="6">
        <v>5.5395450082963399E-2</v>
      </c>
      <c r="I1399" s="5">
        <v>45928.534797533997</v>
      </c>
      <c r="J1399" s="5">
        <v>2342.0988514761402</v>
      </c>
      <c r="K1399" s="5">
        <v>2219.1670916262001</v>
      </c>
      <c r="L1399" s="5">
        <v>2308.5700000000002</v>
      </c>
      <c r="M1399" s="55" t="s">
        <v>4291</v>
      </c>
      <c r="N1399" s="60" t="s">
        <v>4286</v>
      </c>
    </row>
    <row r="1400" spans="1:14" ht="18.75" customHeight="1" x14ac:dyDescent="0.25">
      <c r="A1400" s="4" t="str">
        <f t="shared" si="21"/>
        <v>393710M102</v>
      </c>
      <c r="B1400" s="4">
        <v>3937</v>
      </c>
      <c r="C1400" s="4" t="s">
        <v>2708</v>
      </c>
      <c r="D1400" s="4" t="s">
        <v>2709</v>
      </c>
      <c r="E1400" s="5">
        <v>309.27</v>
      </c>
      <c r="F1400" s="5">
        <v>1785675.3152000001</v>
      </c>
      <c r="G1400" s="5">
        <v>1308458.0660216201</v>
      </c>
      <c r="H1400" s="6">
        <v>0.36471726650694902</v>
      </c>
      <c r="I1400" s="5">
        <v>477217.249178375</v>
      </c>
      <c r="J1400" s="5">
        <v>5773.8394128108102</v>
      </c>
      <c r="K1400" s="5">
        <v>4230.7953116099998</v>
      </c>
      <c r="L1400" s="5">
        <v>5691.54</v>
      </c>
      <c r="M1400" s="55" t="s">
        <v>4291</v>
      </c>
      <c r="N1400" s="60" t="s">
        <v>4286</v>
      </c>
    </row>
    <row r="1401" spans="1:14" ht="18.75" customHeight="1" x14ac:dyDescent="0.25">
      <c r="A1401" s="4" t="str">
        <f t="shared" si="21"/>
        <v>393810M103</v>
      </c>
      <c r="B1401" s="4">
        <v>3938</v>
      </c>
      <c r="C1401" s="4" t="s">
        <v>2710</v>
      </c>
      <c r="D1401" s="4" t="s">
        <v>2711</v>
      </c>
      <c r="E1401" s="5">
        <v>93.84</v>
      </c>
      <c r="F1401" s="5">
        <v>897201.06099999999</v>
      </c>
      <c r="G1401" s="5">
        <v>747183.13932404004</v>
      </c>
      <c r="H1401" s="6">
        <v>0.20077798036459599</v>
      </c>
      <c r="I1401" s="5">
        <v>150017.92167596001</v>
      </c>
      <c r="J1401" s="5">
        <v>9560.9661231884002</v>
      </c>
      <c r="K1401" s="5">
        <v>7962.3096688410096</v>
      </c>
      <c r="L1401" s="5">
        <v>8357.2000000000007</v>
      </c>
      <c r="M1401" s="55" t="s">
        <v>4285</v>
      </c>
      <c r="N1401" s="60" t="s">
        <v>4287</v>
      </c>
    </row>
    <row r="1402" spans="1:14" ht="18.75" customHeight="1" x14ac:dyDescent="0.25">
      <c r="A1402" s="4" t="str">
        <f t="shared" si="21"/>
        <v>393910M104</v>
      </c>
      <c r="B1402" s="4">
        <v>3939</v>
      </c>
      <c r="C1402" s="4" t="s">
        <v>2712</v>
      </c>
      <c r="D1402" s="4" t="s">
        <v>2713</v>
      </c>
      <c r="E1402" s="5">
        <v>63.81</v>
      </c>
      <c r="F1402" s="5">
        <v>804072.36239999998</v>
      </c>
      <c r="G1402" s="5">
        <v>741342.88109741395</v>
      </c>
      <c r="H1402" s="6">
        <v>8.4616016288882503E-2</v>
      </c>
      <c r="I1402" s="5">
        <v>62729.481302585897</v>
      </c>
      <c r="J1402" s="5">
        <v>12601.04</v>
      </c>
      <c r="K1402" s="5">
        <v>11617.973375605899</v>
      </c>
      <c r="L1402" s="5">
        <v>12601.04</v>
      </c>
      <c r="M1402" s="55" t="s">
        <v>4285</v>
      </c>
      <c r="N1402" s="60" t="s">
        <v>4292</v>
      </c>
    </row>
    <row r="1403" spans="1:14" ht="18.75" customHeight="1" x14ac:dyDescent="0.25">
      <c r="A1403" s="4" t="str">
        <f t="shared" si="21"/>
        <v>394010M10T</v>
      </c>
      <c r="B1403" s="4">
        <v>3940</v>
      </c>
      <c r="C1403" s="4" t="s">
        <v>2714</v>
      </c>
      <c r="D1403" s="4" t="s">
        <v>2715</v>
      </c>
      <c r="E1403" s="5">
        <v>488.73</v>
      </c>
      <c r="F1403" s="5">
        <v>363864.37229999999</v>
      </c>
      <c r="G1403" s="5">
        <v>355036.29309758201</v>
      </c>
      <c r="H1403" s="6">
        <v>2.4865286659557999E-2</v>
      </c>
      <c r="I1403" s="5">
        <v>8828.0792024182192</v>
      </c>
      <c r="J1403" s="5">
        <v>744.51</v>
      </c>
      <c r="K1403" s="5">
        <v>726.44669469355597</v>
      </c>
      <c r="L1403" s="5">
        <v>744.51</v>
      </c>
      <c r="M1403" s="55" t="s">
        <v>4289</v>
      </c>
      <c r="N1403" s="60" t="s">
        <v>4286</v>
      </c>
    </row>
    <row r="1404" spans="1:14" ht="18.75" customHeight="1" x14ac:dyDescent="0.25">
      <c r="A1404" s="4" t="str">
        <f t="shared" si="21"/>
        <v>394110M111</v>
      </c>
      <c r="B1404" s="4">
        <v>3941</v>
      </c>
      <c r="C1404" s="4" t="s">
        <v>2716</v>
      </c>
      <c r="D1404" s="4" t="s">
        <v>2717</v>
      </c>
      <c r="E1404" s="5">
        <v>883.9</v>
      </c>
      <c r="F1404" s="5">
        <v>1393044.7860000001</v>
      </c>
      <c r="G1404" s="5">
        <v>1177408.8867605899</v>
      </c>
      <c r="H1404" s="6">
        <v>0.18314444681379499</v>
      </c>
      <c r="I1404" s="5">
        <v>215635.89923941399</v>
      </c>
      <c r="J1404" s="5">
        <v>1576.02080099559</v>
      </c>
      <c r="K1404" s="5">
        <v>1332.06119104037</v>
      </c>
      <c r="L1404" s="5">
        <v>1541.06</v>
      </c>
      <c r="M1404" s="55" t="s">
        <v>4291</v>
      </c>
      <c r="N1404" s="60" t="s">
        <v>4290</v>
      </c>
    </row>
    <row r="1405" spans="1:14" ht="18.75" customHeight="1" x14ac:dyDescent="0.25">
      <c r="A1405" s="4" t="str">
        <f t="shared" si="21"/>
        <v>394210M112</v>
      </c>
      <c r="B1405" s="4">
        <v>3942</v>
      </c>
      <c r="C1405" s="4" t="s">
        <v>2718</v>
      </c>
      <c r="D1405" s="4" t="s">
        <v>2719</v>
      </c>
      <c r="E1405" s="5">
        <v>618.95000000000005</v>
      </c>
      <c r="F1405" s="5">
        <v>2333668.9830999998</v>
      </c>
      <c r="G1405" s="5">
        <v>2002940.9208309201</v>
      </c>
      <c r="H1405" s="6">
        <v>0.16512122690662301</v>
      </c>
      <c r="I1405" s="5">
        <v>330728.06226908299</v>
      </c>
      <c r="J1405" s="5">
        <v>3770.3675306567602</v>
      </c>
      <c r="K1405" s="5">
        <v>3236.0302461118299</v>
      </c>
      <c r="L1405" s="5">
        <v>3699.47</v>
      </c>
      <c r="M1405" s="55" t="s">
        <v>4291</v>
      </c>
      <c r="N1405" s="60" t="s">
        <v>4286</v>
      </c>
    </row>
    <row r="1406" spans="1:14" ht="18.75" customHeight="1" x14ac:dyDescent="0.25">
      <c r="A1406" s="4" t="str">
        <f t="shared" si="21"/>
        <v>394310M113</v>
      </c>
      <c r="B1406" s="4">
        <v>3943</v>
      </c>
      <c r="C1406" s="4" t="s">
        <v>2720</v>
      </c>
      <c r="D1406" s="4" t="s">
        <v>2721</v>
      </c>
      <c r="E1406" s="5">
        <v>288.14</v>
      </c>
      <c r="F1406" s="5">
        <v>2005107.8706</v>
      </c>
      <c r="G1406" s="5">
        <v>1574153.6746126499</v>
      </c>
      <c r="H1406" s="6">
        <v>0.27376882126415802</v>
      </c>
      <c r="I1406" s="5">
        <v>430954.19598734798</v>
      </c>
      <c r="J1406" s="5">
        <v>6958.7973575345304</v>
      </c>
      <c r="K1406" s="5">
        <v>5463.1556695101399</v>
      </c>
      <c r="L1406" s="5">
        <v>6707.79</v>
      </c>
      <c r="M1406" s="55" t="s">
        <v>4285</v>
      </c>
      <c r="N1406" s="60" t="s">
        <v>4286</v>
      </c>
    </row>
    <row r="1407" spans="1:14" ht="18.75" customHeight="1" x14ac:dyDescent="0.25">
      <c r="A1407" s="4" t="str">
        <f t="shared" si="21"/>
        <v>394510M121</v>
      </c>
      <c r="B1407" s="4">
        <v>3945</v>
      </c>
      <c r="C1407" s="4" t="s">
        <v>2722</v>
      </c>
      <c r="D1407" s="4" t="s">
        <v>2723</v>
      </c>
      <c r="E1407" s="5">
        <v>2808.21</v>
      </c>
      <c r="F1407" s="5">
        <v>5155072.5824999996</v>
      </c>
      <c r="G1407" s="5">
        <v>4654712.51694341</v>
      </c>
      <c r="H1407" s="6">
        <v>0.10749537457689499</v>
      </c>
      <c r="I1407" s="5">
        <v>500360.06555659202</v>
      </c>
      <c r="J1407" s="5">
        <v>1835.71477293365</v>
      </c>
      <c r="K1407" s="5">
        <v>1657.5371916428601</v>
      </c>
      <c r="L1407" s="5">
        <v>1817.85</v>
      </c>
      <c r="M1407" s="55" t="s">
        <v>4291</v>
      </c>
      <c r="N1407" s="60" t="s">
        <v>4286</v>
      </c>
    </row>
    <row r="1408" spans="1:14" ht="18.75" customHeight="1" x14ac:dyDescent="0.25">
      <c r="A1408" s="4" t="str">
        <f t="shared" si="21"/>
        <v>394610M122</v>
      </c>
      <c r="B1408" s="4">
        <v>3946</v>
      </c>
      <c r="C1408" s="4" t="s">
        <v>2724</v>
      </c>
      <c r="D1408" s="4" t="s">
        <v>2725</v>
      </c>
      <c r="E1408" s="5">
        <v>1709.2</v>
      </c>
      <c r="F1408" s="5">
        <v>5206540.4495999999</v>
      </c>
      <c r="G1408" s="5">
        <v>4558114.6766492398</v>
      </c>
      <c r="H1408" s="6">
        <v>0.142257450492105</v>
      </c>
      <c r="I1408" s="5">
        <v>648425.77295076498</v>
      </c>
      <c r="J1408" s="5">
        <v>3046.1856129183202</v>
      </c>
      <c r="K1408" s="5">
        <v>2666.8117696286199</v>
      </c>
      <c r="L1408" s="5">
        <v>2992.32</v>
      </c>
      <c r="M1408" s="55" t="s">
        <v>4291</v>
      </c>
      <c r="N1408" s="60" t="s">
        <v>4286</v>
      </c>
    </row>
    <row r="1409" spans="1:14" ht="18.75" customHeight="1" x14ac:dyDescent="0.25">
      <c r="A1409" s="4" t="str">
        <f t="shared" si="21"/>
        <v>394710M123</v>
      </c>
      <c r="B1409" s="4">
        <v>3947</v>
      </c>
      <c r="C1409" s="4" t="s">
        <v>2726</v>
      </c>
      <c r="D1409" s="4" t="s">
        <v>2727</v>
      </c>
      <c r="E1409" s="5">
        <v>504.36</v>
      </c>
      <c r="F1409" s="5">
        <v>2945540.5134000001</v>
      </c>
      <c r="G1409" s="5">
        <v>2595504.4212758699</v>
      </c>
      <c r="H1409" s="6">
        <v>0.13486245265267799</v>
      </c>
      <c r="I1409" s="5">
        <v>350036.09212413302</v>
      </c>
      <c r="J1409" s="5">
        <v>5840.1548762788498</v>
      </c>
      <c r="K1409" s="5">
        <v>5146.1345492820001</v>
      </c>
      <c r="L1409" s="5">
        <v>5758.84</v>
      </c>
      <c r="M1409" s="55" t="s">
        <v>4291</v>
      </c>
      <c r="N1409" s="60" t="s">
        <v>4286</v>
      </c>
    </row>
    <row r="1410" spans="1:14" ht="18.75" customHeight="1" x14ac:dyDescent="0.25">
      <c r="A1410" s="4" t="str">
        <f t="shared" si="21"/>
        <v>394810M124</v>
      </c>
      <c r="B1410" s="4">
        <v>3948</v>
      </c>
      <c r="C1410" s="4" t="s">
        <v>2728</v>
      </c>
      <c r="D1410" s="4" t="s">
        <v>2729</v>
      </c>
      <c r="E1410" s="5">
        <v>263.85000000000002</v>
      </c>
      <c r="F1410" s="5">
        <v>2340601.3739</v>
      </c>
      <c r="G1410" s="5">
        <v>2317756.6614038502</v>
      </c>
      <c r="H1410" s="6">
        <v>9.8563895324168503E-3</v>
      </c>
      <c r="I1410" s="5">
        <v>22844.7124961503</v>
      </c>
      <c r="J1410" s="5">
        <v>8870.9546101951892</v>
      </c>
      <c r="K1410" s="5">
        <v>8784.3724138861107</v>
      </c>
      <c r="L1410" s="5">
        <v>8977.9500000000007</v>
      </c>
      <c r="M1410" s="55" t="s">
        <v>4285</v>
      </c>
      <c r="N1410" s="60" t="s">
        <v>4286</v>
      </c>
    </row>
    <row r="1411" spans="1:14" ht="18.75" customHeight="1" x14ac:dyDescent="0.25">
      <c r="A1411" s="4" t="str">
        <f t="shared" si="21"/>
        <v>394910M12T</v>
      </c>
      <c r="B1411" s="4">
        <v>3949</v>
      </c>
      <c r="C1411" s="4" t="s">
        <v>2730</v>
      </c>
      <c r="D1411" s="4" t="s">
        <v>2731</v>
      </c>
      <c r="E1411" s="5">
        <v>3395.36</v>
      </c>
      <c r="F1411" s="5">
        <v>2084038.0144</v>
      </c>
      <c r="G1411" s="5">
        <v>2547578.2263369998</v>
      </c>
      <c r="H1411" s="6">
        <v>-0.18195327905730099</v>
      </c>
      <c r="I1411" s="5">
        <v>-463540.211936999</v>
      </c>
      <c r="J1411" s="5">
        <v>613.79</v>
      </c>
      <c r="K1411" s="5">
        <v>750.31166837596004</v>
      </c>
      <c r="L1411" s="5">
        <v>613.79</v>
      </c>
      <c r="M1411" s="55" t="s">
        <v>4289</v>
      </c>
      <c r="N1411" s="60" t="s">
        <v>4286</v>
      </c>
    </row>
    <row r="1412" spans="1:14" ht="18.75" customHeight="1" x14ac:dyDescent="0.25">
      <c r="A1412" s="4" t="str">
        <f t="shared" si="21"/>
        <v>395010M13Z</v>
      </c>
      <c r="B1412" s="4">
        <v>3950</v>
      </c>
      <c r="C1412" s="4" t="s">
        <v>2732</v>
      </c>
      <c r="D1412" s="4" t="s">
        <v>2733</v>
      </c>
      <c r="E1412" s="5">
        <v>13362.24</v>
      </c>
      <c r="F1412" s="5">
        <v>20730888.6866</v>
      </c>
      <c r="G1412" s="5">
        <v>22857249.885834798</v>
      </c>
      <c r="H1412" s="6">
        <v>-9.3027866863043804E-2</v>
      </c>
      <c r="I1412" s="5">
        <v>-2126361.1992347599</v>
      </c>
      <c r="J1412" s="5">
        <v>1551.4531011716599</v>
      </c>
      <c r="K1412" s="5">
        <v>1710.58519273975</v>
      </c>
      <c r="L1412" s="5">
        <v>1495.61</v>
      </c>
      <c r="M1412" s="55" t="s">
        <v>4291</v>
      </c>
      <c r="N1412" s="60" t="s">
        <v>4287</v>
      </c>
    </row>
    <row r="1413" spans="1:14" ht="18.75" customHeight="1" x14ac:dyDescent="0.25">
      <c r="A1413" s="4" t="str">
        <f t="shared" si="21"/>
        <v>395110M14Z</v>
      </c>
      <c r="B1413" s="4">
        <v>3951</v>
      </c>
      <c r="C1413" s="4" t="s">
        <v>2734</v>
      </c>
      <c r="D1413" s="4" t="s">
        <v>2735</v>
      </c>
      <c r="E1413" s="5">
        <v>3612.99</v>
      </c>
      <c r="F1413" s="5">
        <v>6327823.4243000001</v>
      </c>
      <c r="G1413" s="5">
        <v>5666023.6661841199</v>
      </c>
      <c r="H1413" s="6">
        <v>0.116801446147432</v>
      </c>
      <c r="I1413" s="5">
        <v>661799.75811587705</v>
      </c>
      <c r="J1413" s="5">
        <v>1751.4090612761199</v>
      </c>
      <c r="K1413" s="5">
        <v>1568.2367419185</v>
      </c>
      <c r="L1413" s="5">
        <v>1548.33</v>
      </c>
      <c r="M1413" s="55" t="s">
        <v>4291</v>
      </c>
      <c r="N1413" s="60" t="s">
        <v>4286</v>
      </c>
    </row>
    <row r="1414" spans="1:14" ht="18.75" customHeight="1" x14ac:dyDescent="0.25">
      <c r="A1414" s="4" t="str">
        <f t="shared" si="21"/>
        <v>395210M151</v>
      </c>
      <c r="B1414" s="4">
        <v>3952</v>
      </c>
      <c r="C1414" s="4" t="s">
        <v>2736</v>
      </c>
      <c r="D1414" s="4" t="s">
        <v>2737</v>
      </c>
      <c r="E1414" s="5">
        <v>2302.25</v>
      </c>
      <c r="F1414" s="5">
        <v>3660784.09</v>
      </c>
      <c r="G1414" s="5">
        <v>3917602.9497161</v>
      </c>
      <c r="H1414" s="6">
        <v>-6.5555101681428501E-2</v>
      </c>
      <c r="I1414" s="5">
        <v>-256818.859716103</v>
      </c>
      <c r="J1414" s="5">
        <v>1590.0897339559101</v>
      </c>
      <c r="K1414" s="5">
        <v>1701.6409815250699</v>
      </c>
      <c r="L1414" s="5">
        <v>1556.68</v>
      </c>
      <c r="M1414" s="55" t="s">
        <v>4291</v>
      </c>
      <c r="N1414" s="60" t="s">
        <v>4287</v>
      </c>
    </row>
    <row r="1415" spans="1:14" ht="18.75" customHeight="1" x14ac:dyDescent="0.25">
      <c r="A1415" s="4" t="str">
        <f t="shared" si="21"/>
        <v>395310M152</v>
      </c>
      <c r="B1415" s="4">
        <v>3953</v>
      </c>
      <c r="C1415" s="4" t="s">
        <v>2738</v>
      </c>
      <c r="D1415" s="4" t="s">
        <v>2739</v>
      </c>
      <c r="E1415" s="5">
        <v>559.79999999999995</v>
      </c>
      <c r="F1415" s="5">
        <v>1646791.4672999999</v>
      </c>
      <c r="G1415" s="5">
        <v>1559804.35237994</v>
      </c>
      <c r="H1415" s="6">
        <v>5.5767965249828397E-2</v>
      </c>
      <c r="I1415" s="5">
        <v>86987.114920056003</v>
      </c>
      <c r="J1415" s="5">
        <v>2941.7496736334401</v>
      </c>
      <c r="K1415" s="5">
        <v>2786.3600435511698</v>
      </c>
      <c r="L1415" s="5">
        <v>2853.77</v>
      </c>
      <c r="M1415" s="55" t="s">
        <v>4291</v>
      </c>
      <c r="N1415" s="60" t="s">
        <v>4287</v>
      </c>
    </row>
    <row r="1416" spans="1:14" ht="18.75" customHeight="1" x14ac:dyDescent="0.25">
      <c r="A1416" s="4" t="str">
        <f t="shared" si="21"/>
        <v>395410M153</v>
      </c>
      <c r="B1416" s="4">
        <v>3954</v>
      </c>
      <c r="C1416" s="4" t="s">
        <v>2740</v>
      </c>
      <c r="D1416" s="4" t="s">
        <v>2741</v>
      </c>
      <c r="E1416" s="5">
        <v>128.22</v>
      </c>
      <c r="F1416" s="5">
        <v>654634.81180000002</v>
      </c>
      <c r="G1416" s="5">
        <v>663578.66670591396</v>
      </c>
      <c r="H1416" s="6">
        <v>-1.34782134427442E-2</v>
      </c>
      <c r="I1416" s="5">
        <v>-8943.8549059139295</v>
      </c>
      <c r="J1416" s="5">
        <v>5105.5592871626905</v>
      </c>
      <c r="K1416" s="5">
        <v>5175.3132639675096</v>
      </c>
      <c r="L1416" s="5">
        <v>4588.7700000000004</v>
      </c>
      <c r="M1416" s="55" t="s">
        <v>4285</v>
      </c>
      <c r="N1416" s="60" t="s">
        <v>4290</v>
      </c>
    </row>
    <row r="1417" spans="1:14" ht="18.75" customHeight="1" x14ac:dyDescent="0.25">
      <c r="A1417" s="4" t="str">
        <f t="shared" si="21"/>
        <v>395510M154</v>
      </c>
      <c r="B1417" s="4">
        <v>3955</v>
      </c>
      <c r="C1417" s="4" t="s">
        <v>2742</v>
      </c>
      <c r="D1417" s="4" t="s">
        <v>2743</v>
      </c>
      <c r="E1417" s="5">
        <v>47.3</v>
      </c>
      <c r="F1417" s="5">
        <v>443920.43300000002</v>
      </c>
      <c r="G1417" s="5">
        <v>410456.045258175</v>
      </c>
      <c r="H1417" s="6">
        <v>8.1529771892569394E-2</v>
      </c>
      <c r="I1417" s="5">
        <v>33464.3877418251</v>
      </c>
      <c r="J1417" s="5">
        <v>9385.2099999999991</v>
      </c>
      <c r="K1417" s="5">
        <v>8677.7176587352005</v>
      </c>
      <c r="L1417" s="5">
        <v>9385.2099999999991</v>
      </c>
      <c r="M1417" s="55" t="s">
        <v>4289</v>
      </c>
      <c r="N1417" s="62" t="s">
        <v>4334</v>
      </c>
    </row>
    <row r="1418" spans="1:14" ht="18.75" customHeight="1" x14ac:dyDescent="0.25">
      <c r="A1418" s="4" t="str">
        <f t="shared" si="21"/>
        <v>395610M15T</v>
      </c>
      <c r="B1418" s="4">
        <v>3956</v>
      </c>
      <c r="C1418" s="4" t="s">
        <v>2744</v>
      </c>
      <c r="D1418" s="4" t="s">
        <v>2745</v>
      </c>
      <c r="E1418" s="5">
        <v>2118.19</v>
      </c>
      <c r="F1418" s="5">
        <v>1136070.0245999999</v>
      </c>
      <c r="G1418" s="5">
        <v>1288331.1231897899</v>
      </c>
      <c r="H1418" s="6">
        <v>-0.11818475533899001</v>
      </c>
      <c r="I1418" s="5">
        <v>-152261.09858979101</v>
      </c>
      <c r="J1418" s="5">
        <v>536.34</v>
      </c>
      <c r="K1418" s="5">
        <v>608.22264442273399</v>
      </c>
      <c r="L1418" s="5">
        <v>536.34</v>
      </c>
      <c r="M1418" s="55" t="s">
        <v>4291</v>
      </c>
      <c r="N1418" s="60" t="s">
        <v>4286</v>
      </c>
    </row>
    <row r="1419" spans="1:14" ht="18.75" customHeight="1" x14ac:dyDescent="0.25">
      <c r="A1419" s="4" t="str">
        <f t="shared" si="21"/>
        <v>395710M161</v>
      </c>
      <c r="B1419" s="4">
        <v>3957</v>
      </c>
      <c r="C1419" s="4" t="s">
        <v>2746</v>
      </c>
      <c r="D1419" s="4" t="s">
        <v>2747</v>
      </c>
      <c r="E1419" s="5">
        <v>6161.6</v>
      </c>
      <c r="F1419" s="5">
        <v>7398979.7777000004</v>
      </c>
      <c r="G1419" s="5">
        <v>8329564.07744308</v>
      </c>
      <c r="H1419" s="6">
        <v>-0.111720648414621</v>
      </c>
      <c r="I1419" s="5">
        <v>-930584.29974307702</v>
      </c>
      <c r="J1419" s="5">
        <v>1200.82117919047</v>
      </c>
      <c r="K1419" s="5">
        <v>1351.8508305380201</v>
      </c>
      <c r="L1419" s="5">
        <v>1182.19</v>
      </c>
      <c r="M1419" s="55" t="s">
        <v>4291</v>
      </c>
      <c r="N1419" s="60" t="s">
        <v>4286</v>
      </c>
    </row>
    <row r="1420" spans="1:14" ht="18.75" customHeight="1" x14ac:dyDescent="0.25">
      <c r="A1420" s="4" t="str">
        <f t="shared" si="21"/>
        <v>395810M162</v>
      </c>
      <c r="B1420" s="4">
        <v>3958</v>
      </c>
      <c r="C1420" s="4" t="s">
        <v>2748</v>
      </c>
      <c r="D1420" s="4" t="s">
        <v>2749</v>
      </c>
      <c r="E1420" s="5">
        <v>8996.49</v>
      </c>
      <c r="F1420" s="5">
        <v>22111038.997200001</v>
      </c>
      <c r="G1420" s="5">
        <v>22101966.3921386</v>
      </c>
      <c r="H1420" s="6">
        <v>4.1048859184900099E-4</v>
      </c>
      <c r="I1420" s="5">
        <v>9072.6050614006799</v>
      </c>
      <c r="J1420" s="5">
        <v>2457.7406296455601</v>
      </c>
      <c r="K1420" s="5">
        <v>2456.73216911691</v>
      </c>
      <c r="L1420" s="5">
        <v>2422.9699999999998</v>
      </c>
      <c r="M1420" s="55" t="s">
        <v>4291</v>
      </c>
      <c r="N1420" s="60" t="s">
        <v>4286</v>
      </c>
    </row>
    <row r="1421" spans="1:14" ht="18.75" customHeight="1" x14ac:dyDescent="0.25">
      <c r="A1421" s="4" t="str">
        <f t="shared" si="21"/>
        <v>395910M163</v>
      </c>
      <c r="B1421" s="4">
        <v>3959</v>
      </c>
      <c r="C1421" s="4" t="s">
        <v>2750</v>
      </c>
      <c r="D1421" s="4" t="s">
        <v>2751</v>
      </c>
      <c r="E1421" s="5">
        <v>24160</v>
      </c>
      <c r="F1421" s="5">
        <v>85222205.869499996</v>
      </c>
      <c r="G1421" s="5">
        <v>98086121.750142395</v>
      </c>
      <c r="H1421" s="6">
        <v>-0.13114919471901401</v>
      </c>
      <c r="I1421" s="5">
        <v>-12863915.880642399</v>
      </c>
      <c r="J1421" s="5">
        <v>3527.4091833402299</v>
      </c>
      <c r="K1421" s="5">
        <v>4059.8560327045702</v>
      </c>
      <c r="L1421" s="5">
        <v>3471.23</v>
      </c>
      <c r="M1421" s="55" t="s">
        <v>4291</v>
      </c>
      <c r="N1421" s="60" t="s">
        <v>4286</v>
      </c>
    </row>
    <row r="1422" spans="1:14" ht="18.75" customHeight="1" x14ac:dyDescent="0.25">
      <c r="A1422" s="4" t="str">
        <f t="shared" si="21"/>
        <v>396010M164</v>
      </c>
      <c r="B1422" s="4">
        <v>3960</v>
      </c>
      <c r="C1422" s="4" t="s">
        <v>2752</v>
      </c>
      <c r="D1422" s="4" t="s">
        <v>2753</v>
      </c>
      <c r="E1422" s="5">
        <v>3870.34</v>
      </c>
      <c r="F1422" s="5">
        <v>20487416.7837</v>
      </c>
      <c r="G1422" s="5">
        <v>25305775.355050098</v>
      </c>
      <c r="H1422" s="6">
        <v>-0.19040549059440401</v>
      </c>
      <c r="I1422" s="5">
        <v>-4818358.5713500902</v>
      </c>
      <c r="J1422" s="5">
        <v>5293.4410888190696</v>
      </c>
      <c r="K1422" s="5">
        <v>6538.3856082540797</v>
      </c>
      <c r="L1422" s="5">
        <v>5039.67</v>
      </c>
      <c r="M1422" s="55" t="s">
        <v>4291</v>
      </c>
      <c r="N1422" s="60" t="s">
        <v>4286</v>
      </c>
    </row>
    <row r="1423" spans="1:14" ht="18.75" customHeight="1" x14ac:dyDescent="0.25">
      <c r="A1423" s="4" t="str">
        <f t="shared" ref="A1423:A1486" si="22">CONCATENATE(B1423,C1423)</f>
        <v>396110M16T</v>
      </c>
      <c r="B1423" s="4">
        <v>3961</v>
      </c>
      <c r="C1423" s="4" t="s">
        <v>2754</v>
      </c>
      <c r="D1423" s="4" t="s">
        <v>2755</v>
      </c>
      <c r="E1423" s="5">
        <v>16242.94</v>
      </c>
      <c r="F1423" s="5">
        <v>8928581.6886</v>
      </c>
      <c r="G1423" s="5">
        <v>9979802.6921478808</v>
      </c>
      <c r="H1423" s="6">
        <v>-0.105334848390838</v>
      </c>
      <c r="I1423" s="5">
        <v>-1051221.0035478801</v>
      </c>
      <c r="J1423" s="5">
        <v>549.69000000000005</v>
      </c>
      <c r="K1423" s="5">
        <v>614.408641055614</v>
      </c>
      <c r="L1423" s="5">
        <v>549.69000000000005</v>
      </c>
      <c r="M1423" s="55" t="s">
        <v>4291</v>
      </c>
      <c r="N1423" s="60" t="s">
        <v>4286</v>
      </c>
    </row>
    <row r="1424" spans="1:14" ht="18.75" customHeight="1" x14ac:dyDescent="0.25">
      <c r="A1424" s="4" t="str">
        <f t="shared" si="22"/>
        <v>396210M171</v>
      </c>
      <c r="B1424" s="4">
        <v>3962</v>
      </c>
      <c r="C1424" s="4" t="s">
        <v>2756</v>
      </c>
      <c r="D1424" s="4" t="s">
        <v>2757</v>
      </c>
      <c r="E1424" s="5">
        <v>1970.51</v>
      </c>
      <c r="F1424" s="5">
        <v>4317826.7507999996</v>
      </c>
      <c r="G1424" s="5">
        <v>5091754.9313224303</v>
      </c>
      <c r="H1424" s="6">
        <v>-0.151996353116199</v>
      </c>
      <c r="I1424" s="5">
        <v>-773928.18052243302</v>
      </c>
      <c r="J1424" s="5">
        <v>2191.22295791445</v>
      </c>
      <c r="K1424" s="5">
        <v>2583.97822458269</v>
      </c>
      <c r="L1424" s="5">
        <v>2133.7199999999998</v>
      </c>
      <c r="M1424" s="55" t="s">
        <v>4291</v>
      </c>
      <c r="N1424" s="60" t="s">
        <v>4286</v>
      </c>
    </row>
    <row r="1425" spans="1:14" ht="18.75" customHeight="1" x14ac:dyDescent="0.25">
      <c r="A1425" s="4" t="str">
        <f t="shared" si="22"/>
        <v>396310M172</v>
      </c>
      <c r="B1425" s="4">
        <v>3963</v>
      </c>
      <c r="C1425" s="4" t="s">
        <v>2758</v>
      </c>
      <c r="D1425" s="4" t="s">
        <v>2759</v>
      </c>
      <c r="E1425" s="5">
        <v>967.56</v>
      </c>
      <c r="F1425" s="5">
        <v>5008616.1484000003</v>
      </c>
      <c r="G1425" s="5">
        <v>4897968.3013232797</v>
      </c>
      <c r="H1425" s="6">
        <v>2.2590560058714199E-2</v>
      </c>
      <c r="I1425" s="5">
        <v>110647.84707672099</v>
      </c>
      <c r="J1425" s="5">
        <v>5176.5432101368397</v>
      </c>
      <c r="K1425" s="5">
        <v>5062.1856022606098</v>
      </c>
      <c r="L1425" s="5">
        <v>5037.3900000000003</v>
      </c>
      <c r="M1425" s="55" t="s">
        <v>4291</v>
      </c>
      <c r="N1425" s="60" t="s">
        <v>4286</v>
      </c>
    </row>
    <row r="1426" spans="1:14" ht="18.75" customHeight="1" x14ac:dyDescent="0.25">
      <c r="A1426" s="4" t="str">
        <f t="shared" si="22"/>
        <v>396410M173</v>
      </c>
      <c r="B1426" s="4">
        <v>3964</v>
      </c>
      <c r="C1426" s="4" t="s">
        <v>2760</v>
      </c>
      <c r="D1426" s="4" t="s">
        <v>2761</v>
      </c>
      <c r="E1426" s="5">
        <v>298.33999999999997</v>
      </c>
      <c r="F1426" s="5">
        <v>2309718.162</v>
      </c>
      <c r="G1426" s="5">
        <v>1971907.71311684</v>
      </c>
      <c r="H1426" s="6">
        <v>0.17131149020620801</v>
      </c>
      <c r="I1426" s="5">
        <v>337810.44888316101</v>
      </c>
      <c r="J1426" s="5">
        <v>7741.8990480659604</v>
      </c>
      <c r="K1426" s="5">
        <v>6609.5988238816099</v>
      </c>
      <c r="L1426" s="5">
        <v>7529.25</v>
      </c>
      <c r="M1426" s="55" t="s">
        <v>4291</v>
      </c>
      <c r="N1426" s="60" t="s">
        <v>4287</v>
      </c>
    </row>
    <row r="1427" spans="1:14" ht="18.75" customHeight="1" x14ac:dyDescent="0.25">
      <c r="A1427" s="4" t="str">
        <f t="shared" si="22"/>
        <v>396510M174</v>
      </c>
      <c r="B1427" s="4">
        <v>3965</v>
      </c>
      <c r="C1427" s="4" t="s">
        <v>2762</v>
      </c>
      <c r="D1427" s="4" t="s">
        <v>2763</v>
      </c>
      <c r="E1427" s="5">
        <v>465.99</v>
      </c>
      <c r="F1427" s="5">
        <v>7373652.1457000002</v>
      </c>
      <c r="G1427" s="5">
        <v>8076301.2312289197</v>
      </c>
      <c r="H1427" s="6">
        <v>-8.7001346954712094E-2</v>
      </c>
      <c r="I1427" s="5">
        <v>-702649.08552891505</v>
      </c>
      <c r="J1427" s="5">
        <v>15823.627429129399</v>
      </c>
      <c r="K1427" s="5">
        <v>17331.490442346199</v>
      </c>
      <c r="L1427" s="5">
        <v>14713.28</v>
      </c>
      <c r="M1427" s="55" t="s">
        <v>4291</v>
      </c>
      <c r="N1427" s="60" t="s">
        <v>4286</v>
      </c>
    </row>
    <row r="1428" spans="1:14" ht="18.75" customHeight="1" x14ac:dyDescent="0.25">
      <c r="A1428" s="4" t="str">
        <f t="shared" si="22"/>
        <v>396610M17T</v>
      </c>
      <c r="B1428" s="4">
        <v>3966</v>
      </c>
      <c r="C1428" s="4" t="s">
        <v>2764</v>
      </c>
      <c r="D1428" s="4" t="s">
        <v>2765</v>
      </c>
      <c r="E1428" s="5">
        <v>1666.64</v>
      </c>
      <c r="F1428" s="5">
        <v>1083515.9968000001</v>
      </c>
      <c r="G1428" s="5">
        <v>1155795.7323683</v>
      </c>
      <c r="H1428" s="6">
        <v>-6.25367731893198E-2</v>
      </c>
      <c r="I1428" s="5">
        <v>-72279.735568300093</v>
      </c>
      <c r="J1428" s="5">
        <v>650.12</v>
      </c>
      <c r="K1428" s="5">
        <v>693.48853523754406</v>
      </c>
      <c r="L1428" s="5">
        <v>650.12</v>
      </c>
      <c r="M1428" s="55" t="s">
        <v>4291</v>
      </c>
      <c r="N1428" s="60" t="s">
        <v>4286</v>
      </c>
    </row>
    <row r="1429" spans="1:14" ht="18.75" customHeight="1" x14ac:dyDescent="0.25">
      <c r="A1429" s="4" t="str">
        <f t="shared" si="22"/>
        <v>396710M181</v>
      </c>
      <c r="B1429" s="4">
        <v>3967</v>
      </c>
      <c r="C1429" s="4" t="s">
        <v>2766</v>
      </c>
      <c r="D1429" s="4" t="s">
        <v>2767</v>
      </c>
      <c r="E1429" s="5">
        <v>2120.48</v>
      </c>
      <c r="F1429" s="5">
        <v>3940993.0491999998</v>
      </c>
      <c r="G1429" s="5">
        <v>3893500.70626012</v>
      </c>
      <c r="H1429" s="6">
        <v>1.21978513740915E-2</v>
      </c>
      <c r="I1429" s="5">
        <v>47492.342939881099</v>
      </c>
      <c r="J1429" s="5">
        <v>1858.5381843733501</v>
      </c>
      <c r="K1429" s="5">
        <v>1836.1412068305799</v>
      </c>
      <c r="L1429" s="5">
        <v>1816.25</v>
      </c>
      <c r="M1429" s="55" t="s">
        <v>4291</v>
      </c>
      <c r="N1429" s="60" t="s">
        <v>4286</v>
      </c>
    </row>
    <row r="1430" spans="1:14" ht="18.75" customHeight="1" x14ac:dyDescent="0.25">
      <c r="A1430" s="4" t="str">
        <f t="shared" si="22"/>
        <v>396810M182</v>
      </c>
      <c r="B1430" s="4">
        <v>3968</v>
      </c>
      <c r="C1430" s="4" t="s">
        <v>2768</v>
      </c>
      <c r="D1430" s="4" t="s">
        <v>2769</v>
      </c>
      <c r="E1430" s="5">
        <v>7745.16</v>
      </c>
      <c r="F1430" s="5">
        <v>31801985.471999999</v>
      </c>
      <c r="G1430" s="5">
        <v>26787346.600617599</v>
      </c>
      <c r="H1430" s="6">
        <v>0.18720177650095199</v>
      </c>
      <c r="I1430" s="5">
        <v>5014638.8713823603</v>
      </c>
      <c r="J1430" s="5">
        <v>4106.0462885208299</v>
      </c>
      <c r="K1430" s="5">
        <v>3458.5917657760001</v>
      </c>
      <c r="L1430" s="5">
        <v>4091</v>
      </c>
      <c r="M1430" s="55" t="s">
        <v>4291</v>
      </c>
      <c r="N1430" s="60" t="s">
        <v>4286</v>
      </c>
    </row>
    <row r="1431" spans="1:14" ht="18.75" customHeight="1" x14ac:dyDescent="0.25">
      <c r="A1431" s="4" t="str">
        <f t="shared" si="22"/>
        <v>396910M183</v>
      </c>
      <c r="B1431" s="4">
        <v>3969</v>
      </c>
      <c r="C1431" s="4" t="s">
        <v>2770</v>
      </c>
      <c r="D1431" s="4" t="s">
        <v>2771</v>
      </c>
      <c r="E1431" s="5">
        <v>6451.75</v>
      </c>
      <c r="F1431" s="5">
        <v>36304295.542499997</v>
      </c>
      <c r="G1431" s="5">
        <v>32947696.6429209</v>
      </c>
      <c r="H1431" s="6">
        <v>0.101876587488256</v>
      </c>
      <c r="I1431" s="5">
        <v>3356598.89957907</v>
      </c>
      <c r="J1431" s="5">
        <v>5627.0462343550198</v>
      </c>
      <c r="K1431" s="5">
        <v>5106.7844604829597</v>
      </c>
      <c r="L1431" s="5">
        <v>5600.71</v>
      </c>
      <c r="M1431" s="55" t="s">
        <v>4291</v>
      </c>
      <c r="N1431" s="60" t="s">
        <v>4286</v>
      </c>
    </row>
    <row r="1432" spans="1:14" ht="18.75" customHeight="1" x14ac:dyDescent="0.25">
      <c r="A1432" s="4" t="str">
        <f t="shared" si="22"/>
        <v>397010M184</v>
      </c>
      <c r="B1432" s="4">
        <v>3970</v>
      </c>
      <c r="C1432" s="4" t="s">
        <v>2772</v>
      </c>
      <c r="D1432" s="4" t="s">
        <v>2773</v>
      </c>
      <c r="E1432" s="5">
        <v>2751.14</v>
      </c>
      <c r="F1432" s="5">
        <v>20288563.583700001</v>
      </c>
      <c r="G1432" s="5">
        <v>20857980.020002902</v>
      </c>
      <c r="H1432" s="6">
        <v>-2.72996922883618E-2</v>
      </c>
      <c r="I1432" s="5">
        <v>-569416.43630287796</v>
      </c>
      <c r="J1432" s="5">
        <v>7374.6023770873198</v>
      </c>
      <c r="K1432" s="5">
        <v>7581.5770989491202</v>
      </c>
      <c r="L1432" s="5">
        <v>7142.35</v>
      </c>
      <c r="M1432" s="55" t="s">
        <v>4291</v>
      </c>
      <c r="N1432" s="60" t="s">
        <v>4286</v>
      </c>
    </row>
    <row r="1433" spans="1:14" ht="18.75" customHeight="1" x14ac:dyDescent="0.25">
      <c r="A1433" s="4" t="str">
        <f t="shared" si="22"/>
        <v>397110M18T</v>
      </c>
      <c r="B1433" s="4">
        <v>3971</v>
      </c>
      <c r="C1433" s="4" t="s">
        <v>2774</v>
      </c>
      <c r="D1433" s="4" t="s">
        <v>2775</v>
      </c>
      <c r="E1433" s="5">
        <v>4324.24</v>
      </c>
      <c r="F1433" s="5">
        <v>2551171.8728</v>
      </c>
      <c r="G1433" s="5">
        <v>2816366.6682649101</v>
      </c>
      <c r="H1433" s="6">
        <v>-9.4162027428158504E-2</v>
      </c>
      <c r="I1433" s="5">
        <v>-265194.79546491202</v>
      </c>
      <c r="J1433" s="5">
        <v>589.97</v>
      </c>
      <c r="K1433" s="5">
        <v>651.29749233736197</v>
      </c>
      <c r="L1433" s="5">
        <v>589.97</v>
      </c>
      <c r="M1433" s="55" t="s">
        <v>4291</v>
      </c>
      <c r="N1433" s="60" t="s">
        <v>4286</v>
      </c>
    </row>
    <row r="1434" spans="1:14" ht="18.75" customHeight="1" x14ac:dyDescent="0.25">
      <c r="A1434" s="4" t="str">
        <f t="shared" si="22"/>
        <v>397210M11T</v>
      </c>
      <c r="B1434" s="4">
        <v>3972</v>
      </c>
      <c r="C1434" s="4" t="s">
        <v>2776</v>
      </c>
      <c r="D1434" s="4" t="s">
        <v>2777</v>
      </c>
      <c r="E1434" s="5">
        <v>3441.54</v>
      </c>
      <c r="F1434" s="5">
        <v>1735809.5297999999</v>
      </c>
      <c r="G1434" s="5">
        <v>2124476.8363181301</v>
      </c>
      <c r="H1434" s="6">
        <v>-0.18294730254236199</v>
      </c>
      <c r="I1434" s="5">
        <v>-388667.30651813402</v>
      </c>
      <c r="J1434" s="5">
        <v>504.37</v>
      </c>
      <c r="K1434" s="5">
        <v>617.30412440887903</v>
      </c>
      <c r="L1434" s="5">
        <v>504.37</v>
      </c>
      <c r="M1434" s="55" t="s">
        <v>4285</v>
      </c>
      <c r="N1434" s="60" t="s">
        <v>4286</v>
      </c>
    </row>
    <row r="1435" spans="1:14" ht="18.75" customHeight="1" x14ac:dyDescent="0.25">
      <c r="A1435" s="4" t="str">
        <f t="shared" si="22"/>
        <v>397310M14T</v>
      </c>
      <c r="B1435" s="4">
        <v>3973</v>
      </c>
      <c r="C1435" s="4" t="s">
        <v>2778</v>
      </c>
      <c r="D1435" s="4" t="s">
        <v>2779</v>
      </c>
      <c r="E1435" s="5">
        <v>6990.6</v>
      </c>
      <c r="F1435" s="5">
        <v>4547385.3</v>
      </c>
      <c r="G1435" s="5">
        <v>4732446.2695829598</v>
      </c>
      <c r="H1435" s="6">
        <v>-3.9104716470298298E-2</v>
      </c>
      <c r="I1435" s="5">
        <v>-185060.96958296301</v>
      </c>
      <c r="J1435" s="5">
        <v>650.5</v>
      </c>
      <c r="K1435" s="5">
        <v>676.97283059865595</v>
      </c>
      <c r="L1435" s="5">
        <v>650.5</v>
      </c>
      <c r="M1435" s="55" t="s">
        <v>4291</v>
      </c>
      <c r="N1435" s="60" t="s">
        <v>4286</v>
      </c>
    </row>
    <row r="1436" spans="1:14" ht="18.75" customHeight="1" x14ac:dyDescent="0.25">
      <c r="A1436" s="4" t="str">
        <f t="shared" si="22"/>
        <v>397410M191</v>
      </c>
      <c r="B1436" s="4">
        <v>3974</v>
      </c>
      <c r="C1436" s="4" t="s">
        <v>2780</v>
      </c>
      <c r="D1436" s="4" t="s">
        <v>2781</v>
      </c>
      <c r="E1436" s="5">
        <v>630.46</v>
      </c>
      <c r="F1436" s="5">
        <v>907636.43200000003</v>
      </c>
      <c r="G1436" s="5">
        <v>968618.89914553997</v>
      </c>
      <c r="H1436" s="6">
        <v>-6.2958163627960501E-2</v>
      </c>
      <c r="I1436" s="5">
        <v>-60982.467145539798</v>
      </c>
      <c r="J1436" s="5">
        <v>1439.6415823367099</v>
      </c>
      <c r="K1436" s="5">
        <v>1536.3685232140699</v>
      </c>
      <c r="L1436" s="5">
        <v>1430.3</v>
      </c>
      <c r="M1436" s="55" t="s">
        <v>4291</v>
      </c>
      <c r="N1436" s="60" t="s">
        <v>4286</v>
      </c>
    </row>
    <row r="1437" spans="1:14" ht="18.75" customHeight="1" x14ac:dyDescent="0.25">
      <c r="A1437" s="4" t="str">
        <f t="shared" si="22"/>
        <v>397510M192</v>
      </c>
      <c r="B1437" s="4">
        <v>3975</v>
      </c>
      <c r="C1437" s="4" t="s">
        <v>2782</v>
      </c>
      <c r="D1437" s="4" t="s">
        <v>2783</v>
      </c>
      <c r="E1437" s="5">
        <v>201.5</v>
      </c>
      <c r="F1437" s="5">
        <v>685189.13</v>
      </c>
      <c r="G1437" s="5">
        <v>741280.32881698501</v>
      </c>
      <c r="H1437" s="6">
        <v>-7.5667998510768206E-2</v>
      </c>
      <c r="I1437" s="5">
        <v>-56091.198816985503</v>
      </c>
      <c r="J1437" s="5">
        <v>3400.4423325061998</v>
      </c>
      <c r="K1437" s="5">
        <v>3678.8105648485598</v>
      </c>
      <c r="L1437" s="5">
        <v>3602.3</v>
      </c>
      <c r="M1437" s="55" t="s">
        <v>4285</v>
      </c>
      <c r="N1437" s="60" t="s">
        <v>4287</v>
      </c>
    </row>
    <row r="1438" spans="1:14" ht="18.75" customHeight="1" x14ac:dyDescent="0.25">
      <c r="A1438" s="4" t="str">
        <f t="shared" si="22"/>
        <v>397610M193</v>
      </c>
      <c r="B1438" s="4">
        <v>3976</v>
      </c>
      <c r="C1438" s="4" t="s">
        <v>2784</v>
      </c>
      <c r="D1438" s="4" t="s">
        <v>2785</v>
      </c>
      <c r="E1438" s="5">
        <v>212.43</v>
      </c>
      <c r="F1438" s="5">
        <v>901792.36439999996</v>
      </c>
      <c r="G1438" s="5">
        <v>992742.49573773704</v>
      </c>
      <c r="H1438" s="6">
        <v>-9.16150277924275E-2</v>
      </c>
      <c r="I1438" s="5">
        <v>-90950.1313377365</v>
      </c>
      <c r="J1438" s="5">
        <v>4245.1271684790299</v>
      </c>
      <c r="K1438" s="5">
        <v>4673.2688214364098</v>
      </c>
      <c r="L1438" s="5">
        <v>4283.32</v>
      </c>
      <c r="M1438" s="55" t="s">
        <v>4285</v>
      </c>
      <c r="N1438" s="60" t="s">
        <v>4290</v>
      </c>
    </row>
    <row r="1439" spans="1:14" ht="18.75" customHeight="1" x14ac:dyDescent="0.25">
      <c r="A1439" s="4" t="str">
        <f t="shared" si="22"/>
        <v>397710M194</v>
      </c>
      <c r="B1439" s="4">
        <v>3977</v>
      </c>
      <c r="C1439" s="4" t="s">
        <v>2786</v>
      </c>
      <c r="D1439" s="4" t="s">
        <v>2787</v>
      </c>
      <c r="E1439" s="5">
        <v>473.07</v>
      </c>
      <c r="F1439" s="5">
        <v>2236239.4235</v>
      </c>
      <c r="G1439" s="5">
        <v>2474606.3229616699</v>
      </c>
      <c r="H1439" s="6">
        <v>-9.6325179989190796E-2</v>
      </c>
      <c r="I1439" s="5">
        <v>-238366.89946167299</v>
      </c>
      <c r="J1439" s="5">
        <v>4727.0793402667696</v>
      </c>
      <c r="K1439" s="5">
        <v>5230.9517047406798</v>
      </c>
      <c r="L1439" s="5">
        <v>4673.8100000000004</v>
      </c>
      <c r="M1439" s="55" t="s">
        <v>4285</v>
      </c>
      <c r="N1439" s="60" t="s">
        <v>4286</v>
      </c>
    </row>
    <row r="1440" spans="1:14" ht="18.75" customHeight="1" x14ac:dyDescent="0.25">
      <c r="A1440" s="4" t="str">
        <f t="shared" si="22"/>
        <v>397810M201</v>
      </c>
      <c r="B1440" s="4">
        <v>3978</v>
      </c>
      <c r="C1440" s="4" t="s">
        <v>2788</v>
      </c>
      <c r="D1440" s="4" t="s">
        <v>2789</v>
      </c>
      <c r="E1440" s="5">
        <v>3976.41</v>
      </c>
      <c r="F1440" s="5">
        <v>4297505.9022000004</v>
      </c>
      <c r="G1440" s="5">
        <v>4241903.5045913998</v>
      </c>
      <c r="H1440" s="6">
        <v>1.3107888368611299E-2</v>
      </c>
      <c r="I1440" s="5">
        <v>55602.397608605199</v>
      </c>
      <c r="J1440" s="5">
        <v>1080.75019985364</v>
      </c>
      <c r="K1440" s="5">
        <v>1066.76713532845</v>
      </c>
      <c r="L1440" s="5">
        <v>1066.24</v>
      </c>
      <c r="M1440" s="55" t="s">
        <v>4291</v>
      </c>
      <c r="N1440" s="60" t="s">
        <v>4286</v>
      </c>
    </row>
    <row r="1441" spans="1:14" ht="18.75" customHeight="1" x14ac:dyDescent="0.25">
      <c r="A1441" s="4" t="str">
        <f t="shared" si="22"/>
        <v>397910M202</v>
      </c>
      <c r="B1441" s="4">
        <v>3979</v>
      </c>
      <c r="C1441" s="4" t="s">
        <v>2790</v>
      </c>
      <c r="D1441" s="4" t="s">
        <v>2791</v>
      </c>
      <c r="E1441" s="5">
        <v>324.83999999999997</v>
      </c>
      <c r="F1441" s="5">
        <v>739172.31350000005</v>
      </c>
      <c r="G1441" s="5">
        <v>770344.64755222294</v>
      </c>
      <c r="H1441" s="6">
        <v>-4.0465438620587497E-2</v>
      </c>
      <c r="I1441" s="5">
        <v>-31172.334052222501</v>
      </c>
      <c r="J1441" s="5">
        <v>2275.4965937076699</v>
      </c>
      <c r="K1441" s="5">
        <v>2371.4587106028298</v>
      </c>
      <c r="L1441" s="5">
        <v>2250.1999999999998</v>
      </c>
      <c r="M1441" s="55" t="s">
        <v>4285</v>
      </c>
      <c r="N1441" s="60" t="s">
        <v>4287</v>
      </c>
    </row>
    <row r="1442" spans="1:14" ht="18.75" customHeight="1" x14ac:dyDescent="0.25">
      <c r="A1442" s="4" t="str">
        <f t="shared" si="22"/>
        <v>398010M203</v>
      </c>
      <c r="B1442" s="4">
        <v>3980</v>
      </c>
      <c r="C1442" s="4" t="s">
        <v>2792</v>
      </c>
      <c r="D1442" s="4" t="s">
        <v>2793</v>
      </c>
      <c r="E1442" s="5">
        <v>93.73</v>
      </c>
      <c r="F1442" s="5">
        <v>352577.66129999998</v>
      </c>
      <c r="G1442" s="5">
        <v>450746.83782936097</v>
      </c>
      <c r="H1442" s="6">
        <v>-0.217792268942162</v>
      </c>
      <c r="I1442" s="5">
        <v>-98169.176529361503</v>
      </c>
      <c r="J1442" s="5">
        <v>3761.6308684519399</v>
      </c>
      <c r="K1442" s="5">
        <v>4808.9921885133999</v>
      </c>
      <c r="L1442" s="5">
        <v>3675.45</v>
      </c>
      <c r="M1442" s="55" t="s">
        <v>4285</v>
      </c>
      <c r="N1442" s="60" t="s">
        <v>4290</v>
      </c>
    </row>
    <row r="1443" spans="1:14" ht="18.75" customHeight="1" x14ac:dyDescent="0.25">
      <c r="A1443" s="4" t="str">
        <f t="shared" si="22"/>
        <v>398210M13T</v>
      </c>
      <c r="B1443" s="4">
        <v>3982</v>
      </c>
      <c r="C1443" s="4" t="s">
        <v>2794</v>
      </c>
      <c r="D1443" s="4" t="s">
        <v>2795</v>
      </c>
      <c r="E1443" s="5">
        <v>88553.21</v>
      </c>
      <c r="F1443" s="5">
        <v>54988886.813699998</v>
      </c>
      <c r="G1443" s="5">
        <v>53624185.759190403</v>
      </c>
      <c r="H1443" s="6">
        <v>2.5449357135940199E-2</v>
      </c>
      <c r="I1443" s="5">
        <v>1364701.05450964</v>
      </c>
      <c r="J1443" s="5">
        <v>620.97</v>
      </c>
      <c r="K1443" s="5">
        <v>605.55891490766203</v>
      </c>
      <c r="L1443" s="5">
        <v>620.97</v>
      </c>
      <c r="M1443" s="55" t="s">
        <v>4285</v>
      </c>
      <c r="N1443" s="60" t="s">
        <v>4287</v>
      </c>
    </row>
    <row r="1444" spans="1:14" ht="18.75" customHeight="1" x14ac:dyDescent="0.25">
      <c r="A1444" s="4" t="str">
        <f t="shared" si="22"/>
        <v>411211C021</v>
      </c>
      <c r="B1444" s="4">
        <v>4112</v>
      </c>
      <c r="C1444" s="4" t="s">
        <v>2796</v>
      </c>
      <c r="D1444" s="4" t="s">
        <v>2797</v>
      </c>
      <c r="E1444" s="5">
        <v>3661.16</v>
      </c>
      <c r="F1444" s="5">
        <v>25506256.573899999</v>
      </c>
      <c r="G1444" s="5">
        <v>23731675.303145599</v>
      </c>
      <c r="H1444" s="6">
        <v>7.4776906732714393E-2</v>
      </c>
      <c r="I1444" s="5">
        <v>1774581.2707543799</v>
      </c>
      <c r="J1444" s="5">
        <v>6966.7145314326599</v>
      </c>
      <c r="K1444" s="5">
        <v>6482.0098829730496</v>
      </c>
      <c r="L1444" s="5">
        <v>6936.23</v>
      </c>
      <c r="M1444" s="55" t="s">
        <v>4289</v>
      </c>
      <c r="N1444" s="60" t="s">
        <v>4286</v>
      </c>
    </row>
    <row r="1445" spans="1:14" ht="18.75" customHeight="1" x14ac:dyDescent="0.25">
      <c r="A1445" s="4" t="str">
        <f t="shared" si="22"/>
        <v>411311C022</v>
      </c>
      <c r="B1445" s="4">
        <v>4113</v>
      </c>
      <c r="C1445" s="4" t="s">
        <v>2798</v>
      </c>
      <c r="D1445" s="4" t="s">
        <v>2799</v>
      </c>
      <c r="E1445" s="5">
        <v>2982.93</v>
      </c>
      <c r="F1445" s="5">
        <v>27501224.262600001</v>
      </c>
      <c r="G1445" s="5">
        <v>25012349.356881</v>
      </c>
      <c r="H1445" s="6">
        <v>9.9505842902132297E-2</v>
      </c>
      <c r="I1445" s="5">
        <v>2488874.9057190502</v>
      </c>
      <c r="J1445" s="5">
        <v>9219.5339021029595</v>
      </c>
      <c r="K1445" s="5">
        <v>8385.1613537297108</v>
      </c>
      <c r="L1445" s="5">
        <v>9237.3700000000008</v>
      </c>
      <c r="M1445" s="55" t="s">
        <v>4289</v>
      </c>
      <c r="N1445" s="60" t="s">
        <v>4286</v>
      </c>
    </row>
    <row r="1446" spans="1:14" ht="18.75" customHeight="1" x14ac:dyDescent="0.25">
      <c r="A1446" s="4" t="str">
        <f t="shared" si="22"/>
        <v>411411C023</v>
      </c>
      <c r="B1446" s="4">
        <v>4114</v>
      </c>
      <c r="C1446" s="4" t="s">
        <v>2800</v>
      </c>
      <c r="D1446" s="4" t="s">
        <v>2801</v>
      </c>
      <c r="E1446" s="5">
        <v>1948.61</v>
      </c>
      <c r="F1446" s="5">
        <v>23800550.626600001</v>
      </c>
      <c r="G1446" s="5">
        <v>22836537.536114</v>
      </c>
      <c r="H1446" s="6">
        <v>4.2213627567729797E-2</v>
      </c>
      <c r="I1446" s="5">
        <v>964013.09048600099</v>
      </c>
      <c r="J1446" s="5">
        <v>12214.1170509235</v>
      </c>
      <c r="K1446" s="5">
        <v>11719.398718119101</v>
      </c>
      <c r="L1446" s="5">
        <v>12261.65</v>
      </c>
      <c r="M1446" s="55" t="s">
        <v>4289</v>
      </c>
      <c r="N1446" s="60" t="s">
        <v>4286</v>
      </c>
    </row>
    <row r="1447" spans="1:14" ht="18.75" customHeight="1" x14ac:dyDescent="0.25">
      <c r="A1447" s="4" t="str">
        <f t="shared" si="22"/>
        <v>411511C024</v>
      </c>
      <c r="B1447" s="4">
        <v>4115</v>
      </c>
      <c r="C1447" s="4" t="s">
        <v>2802</v>
      </c>
      <c r="D1447" s="4" t="s">
        <v>2803</v>
      </c>
      <c r="E1447" s="5">
        <v>1159.83</v>
      </c>
      <c r="F1447" s="5">
        <v>19648157.736000001</v>
      </c>
      <c r="G1447" s="5">
        <v>21627989.1414106</v>
      </c>
      <c r="H1447" s="6">
        <v>-9.1540244100636395E-2</v>
      </c>
      <c r="I1447" s="5">
        <v>-1979831.4054106399</v>
      </c>
      <c r="J1447" s="5">
        <v>16940.5496805566</v>
      </c>
      <c r="K1447" s="5">
        <v>18647.551056112199</v>
      </c>
      <c r="L1447" s="5">
        <v>16693.09</v>
      </c>
      <c r="M1447" s="55" t="s">
        <v>4289</v>
      </c>
      <c r="N1447" s="60" t="s">
        <v>4286</v>
      </c>
    </row>
    <row r="1448" spans="1:14" ht="18.75" customHeight="1" x14ac:dyDescent="0.25">
      <c r="A1448" s="4" t="str">
        <f t="shared" si="22"/>
        <v>411611C031</v>
      </c>
      <c r="B1448" s="4">
        <v>4116</v>
      </c>
      <c r="C1448" s="4" t="s">
        <v>2804</v>
      </c>
      <c r="D1448" s="4" t="s">
        <v>2805</v>
      </c>
      <c r="E1448" s="5">
        <v>3356.4</v>
      </c>
      <c r="F1448" s="5">
        <v>13558498.3728</v>
      </c>
      <c r="G1448" s="5">
        <v>16428748.5094929</v>
      </c>
      <c r="H1448" s="6">
        <v>-0.17470899472558199</v>
      </c>
      <c r="I1448" s="5">
        <v>-2870250.1366929198</v>
      </c>
      <c r="J1448" s="5">
        <v>4039.5955109045399</v>
      </c>
      <c r="K1448" s="5">
        <v>4894.7528630356701</v>
      </c>
      <c r="L1448" s="5">
        <v>4023.85</v>
      </c>
      <c r="M1448" s="55" t="s">
        <v>4289</v>
      </c>
      <c r="N1448" s="60" t="s">
        <v>4286</v>
      </c>
    </row>
    <row r="1449" spans="1:14" ht="18.75" customHeight="1" x14ac:dyDescent="0.25">
      <c r="A1449" s="4" t="str">
        <f t="shared" si="22"/>
        <v>411711C032</v>
      </c>
      <c r="B1449" s="4">
        <v>4117</v>
      </c>
      <c r="C1449" s="4" t="s">
        <v>2806</v>
      </c>
      <c r="D1449" s="4" t="s">
        <v>2807</v>
      </c>
      <c r="E1449" s="5">
        <v>1540.31</v>
      </c>
      <c r="F1449" s="5">
        <v>10771339.7455</v>
      </c>
      <c r="G1449" s="5">
        <v>11189672.1087118</v>
      </c>
      <c r="H1449" s="6">
        <v>-3.7385578339339302E-2</v>
      </c>
      <c r="I1449" s="5">
        <v>-418332.36321176402</v>
      </c>
      <c r="J1449" s="5">
        <v>6992.9687825827295</v>
      </c>
      <c r="K1449" s="5">
        <v>7264.5585036205503</v>
      </c>
      <c r="L1449" s="5">
        <v>6942.23</v>
      </c>
      <c r="M1449" s="55" t="s">
        <v>4289</v>
      </c>
      <c r="N1449" s="60" t="s">
        <v>4286</v>
      </c>
    </row>
    <row r="1450" spans="1:14" ht="18.75" customHeight="1" x14ac:dyDescent="0.25">
      <c r="A1450" s="4" t="str">
        <f t="shared" si="22"/>
        <v>411811C033</v>
      </c>
      <c r="B1450" s="4">
        <v>4118</v>
      </c>
      <c r="C1450" s="4" t="s">
        <v>2808</v>
      </c>
      <c r="D1450" s="4" t="s">
        <v>2809</v>
      </c>
      <c r="E1450" s="5">
        <v>709.21</v>
      </c>
      <c r="F1450" s="5">
        <v>7839481.6908</v>
      </c>
      <c r="G1450" s="5">
        <v>7587855.0864085797</v>
      </c>
      <c r="H1450" s="6">
        <v>3.3161756718592499E-2</v>
      </c>
      <c r="I1450" s="5">
        <v>251626.60439141601</v>
      </c>
      <c r="J1450" s="5">
        <v>11053.822832165401</v>
      </c>
      <c r="K1450" s="5">
        <v>10699.0243882751</v>
      </c>
      <c r="L1450" s="5">
        <v>11150.67</v>
      </c>
      <c r="M1450" s="55" t="s">
        <v>4289</v>
      </c>
      <c r="N1450" s="60" t="s">
        <v>4286</v>
      </c>
    </row>
    <row r="1451" spans="1:14" ht="18.75" customHeight="1" x14ac:dyDescent="0.25">
      <c r="A1451" s="4" t="str">
        <f t="shared" si="22"/>
        <v>411911C034</v>
      </c>
      <c r="B1451" s="4">
        <v>4119</v>
      </c>
      <c r="C1451" s="4" t="s">
        <v>2810</v>
      </c>
      <c r="D1451" s="4" t="s">
        <v>2811</v>
      </c>
      <c r="E1451" s="5">
        <v>520.80999999999995</v>
      </c>
      <c r="F1451" s="5">
        <v>8657829.2017999999</v>
      </c>
      <c r="G1451" s="5">
        <v>9131530.6814204603</v>
      </c>
      <c r="H1451" s="6">
        <v>-5.18753641801021E-2</v>
      </c>
      <c r="I1451" s="5">
        <v>-473701.47962046199</v>
      </c>
      <c r="J1451" s="5">
        <v>16623.776812657201</v>
      </c>
      <c r="K1451" s="5">
        <v>17533.324401260499</v>
      </c>
      <c r="L1451" s="5">
        <v>16452.5</v>
      </c>
      <c r="M1451" s="55" t="s">
        <v>4289</v>
      </c>
      <c r="N1451" s="60" t="s">
        <v>4286</v>
      </c>
    </row>
    <row r="1452" spans="1:14" ht="18.75" customHeight="1" x14ac:dyDescent="0.25">
      <c r="A1452" s="4" t="str">
        <f t="shared" si="22"/>
        <v>412011C041</v>
      </c>
      <c r="B1452" s="4">
        <v>4120</v>
      </c>
      <c r="C1452" s="4" t="s">
        <v>2812</v>
      </c>
      <c r="D1452" s="4" t="s">
        <v>2813</v>
      </c>
      <c r="E1452" s="5">
        <v>1076.6400000000001</v>
      </c>
      <c r="F1452" s="5">
        <v>2740269.6831</v>
      </c>
      <c r="G1452" s="5">
        <v>3161676.6742825299</v>
      </c>
      <c r="H1452" s="6">
        <v>-0.13328592218499399</v>
      </c>
      <c r="I1452" s="5">
        <v>-421406.99118253402</v>
      </c>
      <c r="J1452" s="5">
        <v>2545.2051596634001</v>
      </c>
      <c r="K1452" s="5">
        <v>2936.61453622616</v>
      </c>
      <c r="L1452" s="5">
        <v>2516.46</v>
      </c>
      <c r="M1452" s="55" t="s">
        <v>4291</v>
      </c>
      <c r="N1452" s="60" t="s">
        <v>4286</v>
      </c>
    </row>
    <row r="1453" spans="1:14" ht="18.75" customHeight="1" x14ac:dyDescent="0.25">
      <c r="A1453" s="4" t="str">
        <f t="shared" si="22"/>
        <v>412111C042</v>
      </c>
      <c r="B1453" s="4">
        <v>4121</v>
      </c>
      <c r="C1453" s="4" t="s">
        <v>2814</v>
      </c>
      <c r="D1453" s="4" t="s">
        <v>2815</v>
      </c>
      <c r="E1453" s="5">
        <v>456.55</v>
      </c>
      <c r="F1453" s="5">
        <v>2471083.7899000002</v>
      </c>
      <c r="G1453" s="5">
        <v>2573276.5847696499</v>
      </c>
      <c r="H1453" s="6">
        <v>-3.9713101760802103E-2</v>
      </c>
      <c r="I1453" s="5">
        <v>-102192.79486964599</v>
      </c>
      <c r="J1453" s="5">
        <v>5412.5151459862</v>
      </c>
      <c r="K1453" s="5">
        <v>5636.3521734084898</v>
      </c>
      <c r="L1453" s="5">
        <v>5356.89</v>
      </c>
      <c r="M1453" s="55" t="s">
        <v>4291</v>
      </c>
      <c r="N1453" s="60" t="s">
        <v>4286</v>
      </c>
    </row>
    <row r="1454" spans="1:14" ht="18.75" customHeight="1" x14ac:dyDescent="0.25">
      <c r="A1454" s="4" t="str">
        <f t="shared" si="22"/>
        <v>412211C043</v>
      </c>
      <c r="B1454" s="4">
        <v>4122</v>
      </c>
      <c r="C1454" s="4" t="s">
        <v>2816</v>
      </c>
      <c r="D1454" s="4" t="s">
        <v>2817</v>
      </c>
      <c r="E1454" s="5">
        <v>258.44</v>
      </c>
      <c r="F1454" s="5">
        <v>2152684.4693</v>
      </c>
      <c r="G1454" s="5">
        <v>2109440.7481092098</v>
      </c>
      <c r="H1454" s="6">
        <v>2.0500088106079301E-2</v>
      </c>
      <c r="I1454" s="5">
        <v>43243.721190792501</v>
      </c>
      <c r="J1454" s="5">
        <v>8329.5328482433106</v>
      </c>
      <c r="K1454" s="5">
        <v>8162.2068879012804</v>
      </c>
      <c r="L1454" s="5">
        <v>8233</v>
      </c>
      <c r="M1454" s="55" t="s">
        <v>4285</v>
      </c>
      <c r="N1454" s="60" t="s">
        <v>4290</v>
      </c>
    </row>
    <row r="1455" spans="1:14" ht="18.75" customHeight="1" x14ac:dyDescent="0.25">
      <c r="A1455" s="4" t="str">
        <f t="shared" si="22"/>
        <v>412311C044</v>
      </c>
      <c r="B1455" s="4">
        <v>4123</v>
      </c>
      <c r="C1455" s="4" t="s">
        <v>2818</v>
      </c>
      <c r="D1455" s="4" t="s">
        <v>2819</v>
      </c>
      <c r="E1455" s="5">
        <v>151.9</v>
      </c>
      <c r="F1455" s="5">
        <v>2138407.0364000001</v>
      </c>
      <c r="G1455" s="5">
        <v>2232610.7900270899</v>
      </c>
      <c r="H1455" s="6">
        <v>-4.2194436239354899E-2</v>
      </c>
      <c r="I1455" s="5">
        <v>-94203.753627094004</v>
      </c>
      <c r="J1455" s="5">
        <v>14077.729008558301</v>
      </c>
      <c r="K1455" s="5">
        <v>14697.898551857101</v>
      </c>
      <c r="L1455" s="5">
        <v>13721.08</v>
      </c>
      <c r="M1455" s="55" t="s">
        <v>4285</v>
      </c>
      <c r="N1455" s="60" t="s">
        <v>4287</v>
      </c>
    </row>
    <row r="1456" spans="1:14" ht="18.75" customHeight="1" x14ac:dyDescent="0.25">
      <c r="A1456" s="4" t="str">
        <f t="shared" si="22"/>
        <v>412411C04J</v>
      </c>
      <c r="B1456" s="4">
        <v>4124</v>
      </c>
      <c r="C1456" s="4" t="s">
        <v>2820</v>
      </c>
      <c r="D1456" s="4" t="s">
        <v>2821</v>
      </c>
      <c r="E1456" s="5">
        <v>463.37</v>
      </c>
      <c r="F1456" s="5">
        <v>1166052.0702</v>
      </c>
      <c r="G1456" s="5">
        <v>622390.45241529797</v>
      </c>
      <c r="H1456" s="6">
        <v>0.873505716025891</v>
      </c>
      <c r="I1456" s="5">
        <v>543661.61778470199</v>
      </c>
      <c r="J1456" s="5">
        <v>2516.46</v>
      </c>
      <c r="K1456" s="5">
        <v>1343.18245120594</v>
      </c>
      <c r="L1456" s="5">
        <v>2516.46</v>
      </c>
      <c r="M1456" s="55" t="s">
        <v>4288</v>
      </c>
      <c r="N1456" s="60" t="s">
        <v>4287</v>
      </c>
    </row>
    <row r="1457" spans="1:14" ht="18.75" customHeight="1" x14ac:dyDescent="0.25">
      <c r="A1457" s="4" t="str">
        <f t="shared" si="22"/>
        <v>413011C061</v>
      </c>
      <c r="B1457" s="4">
        <v>4130</v>
      </c>
      <c r="C1457" s="4" t="s">
        <v>2822</v>
      </c>
      <c r="D1457" s="4" t="s">
        <v>2823</v>
      </c>
      <c r="E1457" s="5">
        <v>648.14</v>
      </c>
      <c r="F1457" s="5">
        <v>1025516.4824</v>
      </c>
      <c r="G1457" s="5">
        <v>1170502.5460845199</v>
      </c>
      <c r="H1457" s="6">
        <v>-0.123866508594547</v>
      </c>
      <c r="I1457" s="5">
        <v>-144986.06368451699</v>
      </c>
      <c r="J1457" s="5">
        <v>1582.2453210726101</v>
      </c>
      <c r="K1457" s="5">
        <v>1805.94091721621</v>
      </c>
      <c r="L1457" s="5">
        <v>1518.67</v>
      </c>
      <c r="M1457" s="55" t="s">
        <v>4291</v>
      </c>
      <c r="N1457" s="60" t="s">
        <v>4286</v>
      </c>
    </row>
    <row r="1458" spans="1:14" ht="18.75" customHeight="1" x14ac:dyDescent="0.25">
      <c r="A1458" s="4" t="str">
        <f t="shared" si="22"/>
        <v>413111C062</v>
      </c>
      <c r="B1458" s="4">
        <v>4131</v>
      </c>
      <c r="C1458" s="4" t="s">
        <v>2824</v>
      </c>
      <c r="D1458" s="4" t="s">
        <v>2825</v>
      </c>
      <c r="E1458" s="5">
        <v>53.07</v>
      </c>
      <c r="F1458" s="5">
        <v>191413.58040000001</v>
      </c>
      <c r="G1458" s="5">
        <v>234078.26172735199</v>
      </c>
      <c r="H1458" s="6">
        <v>-0.182266738536561</v>
      </c>
      <c r="I1458" s="5">
        <v>-42664.681327352097</v>
      </c>
      <c r="J1458" s="5">
        <v>3606.8132730356101</v>
      </c>
      <c r="K1458" s="5">
        <v>4410.7454631119699</v>
      </c>
      <c r="L1458" s="5">
        <v>3577.72</v>
      </c>
      <c r="M1458" s="55" t="s">
        <v>4285</v>
      </c>
      <c r="N1458" s="60" t="s">
        <v>4287</v>
      </c>
    </row>
    <row r="1459" spans="1:14" ht="18.75" customHeight="1" x14ac:dyDescent="0.25">
      <c r="A1459" s="4" t="str">
        <f t="shared" si="22"/>
        <v>413411C071</v>
      </c>
      <c r="B1459" s="4">
        <v>4134</v>
      </c>
      <c r="C1459" s="4" t="s">
        <v>2826</v>
      </c>
      <c r="D1459" s="4" t="s">
        <v>2827</v>
      </c>
      <c r="E1459" s="5">
        <v>818.8</v>
      </c>
      <c r="F1459" s="5">
        <v>1335494.3770000001</v>
      </c>
      <c r="G1459" s="5">
        <v>1772972.23659449</v>
      </c>
      <c r="H1459" s="6">
        <v>-0.24674828548629199</v>
      </c>
      <c r="I1459" s="5">
        <v>-437477.85959448601</v>
      </c>
      <c r="J1459" s="5">
        <v>1631.03856497313</v>
      </c>
      <c r="K1459" s="5">
        <v>2165.3300398076299</v>
      </c>
      <c r="L1459" s="5">
        <v>1580.29</v>
      </c>
      <c r="M1459" s="55" t="s">
        <v>4289</v>
      </c>
      <c r="N1459" s="60" t="s">
        <v>4286</v>
      </c>
    </row>
    <row r="1460" spans="1:14" ht="18.75" customHeight="1" x14ac:dyDescent="0.25">
      <c r="A1460" s="4" t="str">
        <f t="shared" si="22"/>
        <v>413511C072</v>
      </c>
      <c r="B1460" s="4">
        <v>4135</v>
      </c>
      <c r="C1460" s="4" t="s">
        <v>2828</v>
      </c>
      <c r="D1460" s="4" t="s">
        <v>2829</v>
      </c>
      <c r="E1460" s="5">
        <v>220.39</v>
      </c>
      <c r="F1460" s="5">
        <v>914951.98049999995</v>
      </c>
      <c r="G1460" s="5">
        <v>836859.89776347496</v>
      </c>
      <c r="H1460" s="6">
        <v>9.3315599116683606E-2</v>
      </c>
      <c r="I1460" s="5">
        <v>78092.082736525306</v>
      </c>
      <c r="J1460" s="5">
        <v>4151.5131380734201</v>
      </c>
      <c r="K1460" s="5">
        <v>3797.1772664979098</v>
      </c>
      <c r="L1460" s="5">
        <v>4104.8900000000003</v>
      </c>
      <c r="M1460" s="55" t="s">
        <v>4288</v>
      </c>
      <c r="N1460" s="60" t="s">
        <v>4287</v>
      </c>
    </row>
    <row r="1461" spans="1:14" ht="18.75" customHeight="1" x14ac:dyDescent="0.25">
      <c r="A1461" s="4" t="str">
        <f t="shared" si="22"/>
        <v>413811C07J</v>
      </c>
      <c r="B1461" s="4">
        <v>4138</v>
      </c>
      <c r="C1461" s="4" t="s">
        <v>2830</v>
      </c>
      <c r="D1461" s="4" t="s">
        <v>2831</v>
      </c>
      <c r="E1461" s="5">
        <v>584.52</v>
      </c>
      <c r="F1461" s="5">
        <v>923711.11080000002</v>
      </c>
      <c r="G1461" s="5">
        <v>663002.81788519095</v>
      </c>
      <c r="H1461" s="6">
        <v>0.39322350657030603</v>
      </c>
      <c r="I1461" s="5">
        <v>260708.29291480899</v>
      </c>
      <c r="J1461" s="5">
        <v>1580.29</v>
      </c>
      <c r="K1461" s="5">
        <v>1134.2688323499499</v>
      </c>
      <c r="L1461" s="5">
        <v>1580.29</v>
      </c>
      <c r="M1461" s="55" t="s">
        <v>4289</v>
      </c>
      <c r="N1461" s="60" t="s">
        <v>4286</v>
      </c>
    </row>
    <row r="1462" spans="1:14" ht="18.75" customHeight="1" x14ac:dyDescent="0.25">
      <c r="A1462" s="4" t="str">
        <f t="shared" si="22"/>
        <v>413911C081</v>
      </c>
      <c r="B1462" s="4">
        <v>4139</v>
      </c>
      <c r="C1462" s="4" t="s">
        <v>2832</v>
      </c>
      <c r="D1462" s="4" t="s">
        <v>2833</v>
      </c>
      <c r="E1462" s="5">
        <v>932.82</v>
      </c>
      <c r="F1462" s="5">
        <v>1855815.04</v>
      </c>
      <c r="G1462" s="5">
        <v>1979116.46024566</v>
      </c>
      <c r="H1462" s="6">
        <v>-6.2301245390255798E-2</v>
      </c>
      <c r="I1462" s="5">
        <v>-123301.420245659</v>
      </c>
      <c r="J1462" s="5">
        <v>1989.46746424819</v>
      </c>
      <c r="K1462" s="5">
        <v>2121.6488285474802</v>
      </c>
      <c r="L1462" s="5">
        <v>1958.79</v>
      </c>
      <c r="M1462" s="55" t="s">
        <v>4291</v>
      </c>
      <c r="N1462" s="60" t="s">
        <v>4286</v>
      </c>
    </row>
    <row r="1463" spans="1:14" ht="18.75" customHeight="1" x14ac:dyDescent="0.25">
      <c r="A1463" s="4" t="str">
        <f t="shared" si="22"/>
        <v>414011C082</v>
      </c>
      <c r="B1463" s="4">
        <v>4140</v>
      </c>
      <c r="C1463" s="4" t="s">
        <v>2834</v>
      </c>
      <c r="D1463" s="4" t="s">
        <v>2835</v>
      </c>
      <c r="E1463" s="5">
        <v>523.20000000000005</v>
      </c>
      <c r="F1463" s="5">
        <v>2931272.233</v>
      </c>
      <c r="G1463" s="5">
        <v>2719856.3576327702</v>
      </c>
      <c r="H1463" s="6">
        <v>7.7730529692837697E-2</v>
      </c>
      <c r="I1463" s="5">
        <v>211415.87536722701</v>
      </c>
      <c r="J1463" s="5">
        <v>5602.5845431957196</v>
      </c>
      <c r="K1463" s="5">
        <v>5198.5022126008698</v>
      </c>
      <c r="L1463" s="5">
        <v>5527.45</v>
      </c>
      <c r="M1463" s="55" t="s">
        <v>4291</v>
      </c>
      <c r="N1463" s="60" t="s">
        <v>4286</v>
      </c>
    </row>
    <row r="1464" spans="1:14" ht="18.75" customHeight="1" x14ac:dyDescent="0.25">
      <c r="A1464" s="4" t="str">
        <f t="shared" si="22"/>
        <v>414111C083</v>
      </c>
      <c r="B1464" s="4">
        <v>4141</v>
      </c>
      <c r="C1464" s="4" t="s">
        <v>2836</v>
      </c>
      <c r="D1464" s="4" t="s">
        <v>2837</v>
      </c>
      <c r="E1464" s="5">
        <v>364.14</v>
      </c>
      <c r="F1464" s="5">
        <v>3981516.8133</v>
      </c>
      <c r="G1464" s="5">
        <v>3854176.3627582402</v>
      </c>
      <c r="H1464" s="6">
        <v>3.30396013457539E-2</v>
      </c>
      <c r="I1464" s="5">
        <v>127340.45054176</v>
      </c>
      <c r="J1464" s="5">
        <v>10934.027608337499</v>
      </c>
      <c r="K1464" s="5">
        <v>10584.325706481701</v>
      </c>
      <c r="L1464" s="5">
        <v>11120.42</v>
      </c>
      <c r="M1464" s="55" t="s">
        <v>4285</v>
      </c>
      <c r="N1464" s="60" t="s">
        <v>4286</v>
      </c>
    </row>
    <row r="1465" spans="1:14" ht="18.75" customHeight="1" x14ac:dyDescent="0.25">
      <c r="A1465" s="4" t="str">
        <f t="shared" si="22"/>
        <v>414211C084</v>
      </c>
      <c r="B1465" s="4">
        <v>4142</v>
      </c>
      <c r="C1465" s="4" t="s">
        <v>2838</v>
      </c>
      <c r="D1465" s="4" t="s">
        <v>2839</v>
      </c>
      <c r="E1465" s="5">
        <v>277.85000000000002</v>
      </c>
      <c r="F1465" s="5">
        <v>5112739.7128999997</v>
      </c>
      <c r="G1465" s="5">
        <v>5136817.8111742698</v>
      </c>
      <c r="H1465" s="6">
        <v>-4.6873568733343304E-3</v>
      </c>
      <c r="I1465" s="5">
        <v>-24078.098274273802</v>
      </c>
      <c r="J1465" s="5">
        <v>18401.0786859816</v>
      </c>
      <c r="K1465" s="5">
        <v>18487.737308527201</v>
      </c>
      <c r="L1465" s="5">
        <v>18041.57</v>
      </c>
      <c r="M1465" s="55" t="s">
        <v>4285</v>
      </c>
      <c r="N1465" s="60" t="s">
        <v>4292</v>
      </c>
    </row>
    <row r="1466" spans="1:14" ht="18.75" customHeight="1" x14ac:dyDescent="0.25">
      <c r="A1466" s="4" t="str">
        <f t="shared" si="22"/>
        <v>414311C08T</v>
      </c>
      <c r="B1466" s="4">
        <v>4143</v>
      </c>
      <c r="C1466" s="4" t="s">
        <v>2840</v>
      </c>
      <c r="D1466" s="4" t="s">
        <v>2841</v>
      </c>
      <c r="E1466" s="5">
        <v>708.68</v>
      </c>
      <c r="F1466" s="5">
        <v>827957.93079999997</v>
      </c>
      <c r="G1466" s="5">
        <v>866892.76752550795</v>
      </c>
      <c r="H1466" s="6">
        <v>-4.49130944264826E-2</v>
      </c>
      <c r="I1466" s="5">
        <v>-38934.836725508001</v>
      </c>
      <c r="J1466" s="5">
        <v>1168.31</v>
      </c>
      <c r="K1466" s="5">
        <v>1223.2499400653401</v>
      </c>
      <c r="L1466" s="5">
        <v>1168.31</v>
      </c>
      <c r="M1466" s="55" t="s">
        <v>4291</v>
      </c>
      <c r="N1466" s="60" t="s">
        <v>4286</v>
      </c>
    </row>
    <row r="1467" spans="1:14" ht="18.75" customHeight="1" x14ac:dyDescent="0.25">
      <c r="A1467" s="4" t="str">
        <f t="shared" si="22"/>
        <v>414911C031</v>
      </c>
      <c r="B1467" s="4">
        <v>4149</v>
      </c>
      <c r="C1467" s="4" t="s">
        <v>2804</v>
      </c>
      <c r="D1467" s="4" t="s">
        <v>2805</v>
      </c>
      <c r="E1467" s="5">
        <v>382.84</v>
      </c>
      <c r="F1467" s="5">
        <v>1800462.4957999999</v>
      </c>
      <c r="G1467" s="5">
        <v>1879016.7007108501</v>
      </c>
      <c r="H1467" s="6">
        <v>-4.1806017413861599E-2</v>
      </c>
      <c r="I1467" s="5">
        <v>-78554.204910854794</v>
      </c>
      <c r="J1467" s="5">
        <v>4702.9111268414999</v>
      </c>
      <c r="K1467" s="5">
        <v>4908.0992077913897</v>
      </c>
      <c r="L1467" s="5">
        <v>4688.75</v>
      </c>
      <c r="M1467" s="55" t="s">
        <v>4289</v>
      </c>
      <c r="N1467" s="60" t="s">
        <v>4286</v>
      </c>
    </row>
    <row r="1468" spans="1:14" ht="18.75" customHeight="1" x14ac:dyDescent="0.25">
      <c r="A1468" s="4" t="str">
        <f t="shared" si="22"/>
        <v>415011C032</v>
      </c>
      <c r="B1468" s="4">
        <v>4150</v>
      </c>
      <c r="C1468" s="4" t="s">
        <v>2806</v>
      </c>
      <c r="D1468" s="4" t="s">
        <v>2807</v>
      </c>
      <c r="E1468" s="5">
        <v>106.63</v>
      </c>
      <c r="F1468" s="5">
        <v>811519.61190000002</v>
      </c>
      <c r="G1468" s="5">
        <v>685389.59655590903</v>
      </c>
      <c r="H1468" s="6">
        <v>0.184026743297382</v>
      </c>
      <c r="I1468" s="5">
        <v>126130.01534409</v>
      </c>
      <c r="J1468" s="5">
        <v>7610.6125096126798</v>
      </c>
      <c r="K1468" s="5">
        <v>6427.7370023061903</v>
      </c>
      <c r="L1468" s="5">
        <v>7607.13</v>
      </c>
      <c r="M1468" s="55" t="s">
        <v>4288</v>
      </c>
      <c r="N1468" s="61" t="s">
        <v>4332</v>
      </c>
    </row>
    <row r="1469" spans="1:14" ht="18.75" customHeight="1" x14ac:dyDescent="0.25">
      <c r="A1469" s="4" t="str">
        <f t="shared" si="22"/>
        <v>415311C101</v>
      </c>
      <c r="B1469" s="4">
        <v>4153</v>
      </c>
      <c r="C1469" s="4" t="s">
        <v>2842</v>
      </c>
      <c r="D1469" s="4" t="s">
        <v>2843</v>
      </c>
      <c r="E1469" s="5">
        <v>1151.26</v>
      </c>
      <c r="F1469" s="5">
        <v>3151820.4279</v>
      </c>
      <c r="G1469" s="5">
        <v>3498596.1162884501</v>
      </c>
      <c r="H1469" s="6">
        <v>-9.9118525506264404E-2</v>
      </c>
      <c r="I1469" s="5">
        <v>-346775.68838845502</v>
      </c>
      <c r="J1469" s="5">
        <v>2737.71383345204</v>
      </c>
      <c r="K1469" s="5">
        <v>3038.92788448175</v>
      </c>
      <c r="L1469" s="5">
        <v>2723.06</v>
      </c>
      <c r="M1469" s="55" t="s">
        <v>4291</v>
      </c>
      <c r="N1469" s="60" t="s">
        <v>4286</v>
      </c>
    </row>
    <row r="1470" spans="1:14" ht="18.75" customHeight="1" x14ac:dyDescent="0.25">
      <c r="A1470" s="4" t="str">
        <f t="shared" si="22"/>
        <v>415411C102</v>
      </c>
      <c r="B1470" s="4">
        <v>4154</v>
      </c>
      <c r="C1470" s="4" t="s">
        <v>2844</v>
      </c>
      <c r="D1470" s="4" t="s">
        <v>2845</v>
      </c>
      <c r="E1470" s="5">
        <v>261.39999999999998</v>
      </c>
      <c r="F1470" s="5">
        <v>957611.67700000003</v>
      </c>
      <c r="G1470" s="5">
        <v>988361.47738512501</v>
      </c>
      <c r="H1470" s="6">
        <v>-3.1111896900796601E-2</v>
      </c>
      <c r="I1470" s="5">
        <v>-30749.800385125101</v>
      </c>
      <c r="J1470" s="5">
        <v>3663.39585692425</v>
      </c>
      <c r="K1470" s="5">
        <v>3781.03090047867</v>
      </c>
      <c r="L1470" s="5">
        <v>3434.13</v>
      </c>
      <c r="M1470" s="55" t="s">
        <v>4291</v>
      </c>
      <c r="N1470" s="60" t="s">
        <v>4286</v>
      </c>
    </row>
    <row r="1471" spans="1:14" ht="18.75" customHeight="1" x14ac:dyDescent="0.25">
      <c r="A1471" s="4" t="str">
        <f t="shared" si="22"/>
        <v>415711C10J</v>
      </c>
      <c r="B1471" s="4">
        <v>4157</v>
      </c>
      <c r="C1471" s="4" t="s">
        <v>2846</v>
      </c>
      <c r="D1471" s="4" t="s">
        <v>2847</v>
      </c>
      <c r="E1471" s="5">
        <v>570.77</v>
      </c>
      <c r="F1471" s="5">
        <v>1554240.9561999999</v>
      </c>
      <c r="G1471" s="5">
        <v>1257413.9472743799</v>
      </c>
      <c r="H1471" s="6">
        <v>0.236061489192987</v>
      </c>
      <c r="I1471" s="5">
        <v>296827.00892562099</v>
      </c>
      <c r="J1471" s="5">
        <v>2723.06</v>
      </c>
      <c r="K1471" s="5">
        <v>2203.01338065136</v>
      </c>
      <c r="L1471" s="5">
        <v>2723.06</v>
      </c>
      <c r="M1471" s="55" t="s">
        <v>4285</v>
      </c>
      <c r="N1471" s="60" t="s">
        <v>4286</v>
      </c>
    </row>
    <row r="1472" spans="1:14" ht="18.75" customHeight="1" x14ac:dyDescent="0.25">
      <c r="A1472" s="4" t="str">
        <f t="shared" si="22"/>
        <v>415811C111</v>
      </c>
      <c r="B1472" s="4">
        <v>4158</v>
      </c>
      <c r="C1472" s="4" t="s">
        <v>2848</v>
      </c>
      <c r="D1472" s="4" t="s">
        <v>2849</v>
      </c>
      <c r="E1472" s="5">
        <v>25923.41</v>
      </c>
      <c r="F1472" s="5">
        <v>44382684.384511203</v>
      </c>
      <c r="G1472" s="5">
        <v>57790598.072482198</v>
      </c>
      <c r="H1472" s="6">
        <v>-0.23200856428505101</v>
      </c>
      <c r="I1472" s="5">
        <v>-13407913.687971</v>
      </c>
      <c r="J1472" s="5">
        <v>1712.06968467926</v>
      </c>
      <c r="K1472" s="5">
        <v>2229.2822615729201</v>
      </c>
      <c r="L1472" s="5">
        <v>1697.87</v>
      </c>
      <c r="M1472" s="55" t="s">
        <v>4289</v>
      </c>
      <c r="N1472" s="60" t="s">
        <v>4286</v>
      </c>
    </row>
    <row r="1473" spans="1:14" ht="18.75" customHeight="1" x14ac:dyDescent="0.25">
      <c r="A1473" s="4" t="str">
        <f t="shared" si="22"/>
        <v>415911C112</v>
      </c>
      <c r="B1473" s="4">
        <v>4159</v>
      </c>
      <c r="C1473" s="4" t="s">
        <v>2850</v>
      </c>
      <c r="D1473" s="4" t="s">
        <v>2851</v>
      </c>
      <c r="E1473" s="5">
        <v>3124.92</v>
      </c>
      <c r="F1473" s="5">
        <v>9819535.4411850702</v>
      </c>
      <c r="G1473" s="5">
        <v>10028955.270010199</v>
      </c>
      <c r="H1473" s="6">
        <v>-2.0881519877881099E-2</v>
      </c>
      <c r="I1473" s="5">
        <v>-209419.828825098</v>
      </c>
      <c r="J1473" s="5">
        <v>3142.3317848729198</v>
      </c>
      <c r="K1473" s="5">
        <v>3209.3478457081001</v>
      </c>
      <c r="L1473" s="5">
        <v>3110.47</v>
      </c>
      <c r="M1473" s="55" t="s">
        <v>4291</v>
      </c>
      <c r="N1473" s="60" t="s">
        <v>4286</v>
      </c>
    </row>
    <row r="1474" spans="1:14" ht="18.75" customHeight="1" x14ac:dyDescent="0.25">
      <c r="A1474" s="4" t="str">
        <f t="shared" si="22"/>
        <v>416011C113</v>
      </c>
      <c r="B1474" s="4">
        <v>4160</v>
      </c>
      <c r="C1474" s="4" t="s">
        <v>2852</v>
      </c>
      <c r="D1474" s="4" t="s">
        <v>2853</v>
      </c>
      <c r="E1474" s="5">
        <v>852.25</v>
      </c>
      <c r="F1474" s="5">
        <v>3935112.03778269</v>
      </c>
      <c r="G1474" s="5">
        <v>3940008.0175573602</v>
      </c>
      <c r="H1474" s="6">
        <v>-1.24263193192731E-3</v>
      </c>
      <c r="I1474" s="5">
        <v>-4895.9797746664799</v>
      </c>
      <c r="J1474" s="5">
        <v>4617.3212528984304</v>
      </c>
      <c r="K1474" s="5">
        <v>4623.0660223612304</v>
      </c>
      <c r="L1474" s="5">
        <v>4532.3599999999997</v>
      </c>
      <c r="M1474" s="55" t="s">
        <v>4291</v>
      </c>
      <c r="N1474" s="60" t="s">
        <v>4286</v>
      </c>
    </row>
    <row r="1475" spans="1:14" ht="18.75" customHeight="1" x14ac:dyDescent="0.25">
      <c r="A1475" s="4" t="str">
        <f t="shared" si="22"/>
        <v>416111C114</v>
      </c>
      <c r="B1475" s="4">
        <v>4161</v>
      </c>
      <c r="C1475" s="4" t="s">
        <v>2854</v>
      </c>
      <c r="D1475" s="4" t="s">
        <v>2855</v>
      </c>
      <c r="E1475" s="5">
        <v>785.95</v>
      </c>
      <c r="F1475" s="5">
        <v>6433462.55979071</v>
      </c>
      <c r="G1475" s="5">
        <v>5632191.9549594196</v>
      </c>
      <c r="H1475" s="6">
        <v>0.14226621024976499</v>
      </c>
      <c r="I1475" s="5">
        <v>801270.60483128997</v>
      </c>
      <c r="J1475" s="5">
        <v>8185.5875816409598</v>
      </c>
      <c r="K1475" s="5">
        <v>7166.0944779685997</v>
      </c>
      <c r="L1475" s="5">
        <v>7674.82</v>
      </c>
      <c r="M1475" s="55" t="s">
        <v>4291</v>
      </c>
      <c r="N1475" s="60" t="s">
        <v>4292</v>
      </c>
    </row>
    <row r="1476" spans="1:14" ht="18.75" customHeight="1" x14ac:dyDescent="0.25">
      <c r="A1476" s="4" t="str">
        <f t="shared" si="22"/>
        <v>416211C11J</v>
      </c>
      <c r="B1476" s="4">
        <v>4162</v>
      </c>
      <c r="C1476" s="4" t="s">
        <v>2856</v>
      </c>
      <c r="D1476" s="4" t="s">
        <v>2857</v>
      </c>
      <c r="E1476" s="5">
        <v>10409.68</v>
      </c>
      <c r="F1476" s="5">
        <v>17544704.1404198</v>
      </c>
      <c r="G1476" s="5">
        <v>21066696.852515701</v>
      </c>
      <c r="H1476" s="6">
        <v>-0.16718295880710701</v>
      </c>
      <c r="I1476" s="5">
        <v>-3521992.7120959498</v>
      </c>
      <c r="J1476" s="5">
        <v>1685.42204375348</v>
      </c>
      <c r="K1476" s="5">
        <v>2023.76027433271</v>
      </c>
      <c r="L1476" s="5">
        <v>1697.87</v>
      </c>
      <c r="M1476" s="55" t="s">
        <v>4289</v>
      </c>
      <c r="N1476" s="60" t="s">
        <v>4287</v>
      </c>
    </row>
    <row r="1477" spans="1:14" ht="18.75" customHeight="1" x14ac:dyDescent="0.25">
      <c r="A1477" s="4" t="str">
        <f t="shared" si="22"/>
        <v>416311C121</v>
      </c>
      <c r="B1477" s="4">
        <v>4163</v>
      </c>
      <c r="C1477" s="4" t="s">
        <v>2858</v>
      </c>
      <c r="D1477" s="4" t="s">
        <v>2859</v>
      </c>
      <c r="E1477" s="5">
        <v>596.54</v>
      </c>
      <c r="F1477" s="5">
        <v>478988.804057759</v>
      </c>
      <c r="G1477" s="5">
        <v>633794.57255348703</v>
      </c>
      <c r="H1477" s="6">
        <v>-0.24425227857668999</v>
      </c>
      <c r="I1477" s="5">
        <v>-154805.768495728</v>
      </c>
      <c r="J1477" s="5">
        <v>802.94498953592199</v>
      </c>
      <c r="K1477" s="5">
        <v>1062.4510888682901</v>
      </c>
      <c r="L1477" s="5">
        <v>795.7</v>
      </c>
      <c r="M1477" s="55" t="s">
        <v>4289</v>
      </c>
      <c r="N1477" s="60" t="s">
        <v>4290</v>
      </c>
    </row>
    <row r="1478" spans="1:14" ht="18.75" customHeight="1" x14ac:dyDescent="0.25">
      <c r="A1478" s="4" t="str">
        <f t="shared" si="22"/>
        <v>416711C12J</v>
      </c>
      <c r="B1478" s="4">
        <v>4167</v>
      </c>
      <c r="C1478" s="4" t="s">
        <v>2860</v>
      </c>
      <c r="D1478" s="4" t="s">
        <v>2861</v>
      </c>
      <c r="E1478" s="5">
        <v>6289</v>
      </c>
      <c r="F1478" s="5">
        <v>4994506.6996151702</v>
      </c>
      <c r="G1478" s="5">
        <v>4445964.8170072902</v>
      </c>
      <c r="H1478" s="6">
        <v>0.123379717380923</v>
      </c>
      <c r="I1478" s="5">
        <v>548541.88260788401</v>
      </c>
      <c r="J1478" s="5">
        <v>794.16547934729999</v>
      </c>
      <c r="K1478" s="5">
        <v>706.94304611341795</v>
      </c>
      <c r="L1478" s="5">
        <v>795.7</v>
      </c>
      <c r="M1478" s="55" t="s">
        <v>4291</v>
      </c>
      <c r="N1478" s="60" t="s">
        <v>4286</v>
      </c>
    </row>
    <row r="1479" spans="1:14" ht="18.75" customHeight="1" x14ac:dyDescent="0.25">
      <c r="A1479" s="4" t="str">
        <f t="shared" si="22"/>
        <v>416811C131</v>
      </c>
      <c r="B1479" s="4">
        <v>4168</v>
      </c>
      <c r="C1479" s="4" t="s">
        <v>2862</v>
      </c>
      <c r="D1479" s="4" t="s">
        <v>2863</v>
      </c>
      <c r="E1479" s="5">
        <v>25134.75</v>
      </c>
      <c r="F1479" s="5">
        <v>41913052.428846397</v>
      </c>
      <c r="G1479" s="5">
        <v>48175938.548902899</v>
      </c>
      <c r="H1479" s="6">
        <v>-0.13000029285779499</v>
      </c>
      <c r="I1479" s="5">
        <v>-6262886.1200565202</v>
      </c>
      <c r="J1479" s="5">
        <v>1667.5340884172899</v>
      </c>
      <c r="K1479" s="5">
        <v>1916.7064939537099</v>
      </c>
      <c r="L1479" s="5">
        <v>1648.44</v>
      </c>
      <c r="M1479" s="55" t="s">
        <v>4291</v>
      </c>
      <c r="N1479" s="60" t="s">
        <v>4286</v>
      </c>
    </row>
    <row r="1480" spans="1:14" ht="18.75" customHeight="1" x14ac:dyDescent="0.25">
      <c r="A1480" s="4" t="str">
        <f t="shared" si="22"/>
        <v>416911C132</v>
      </c>
      <c r="B1480" s="4">
        <v>4169</v>
      </c>
      <c r="C1480" s="4" t="s">
        <v>2864</v>
      </c>
      <c r="D1480" s="4" t="s">
        <v>2865</v>
      </c>
      <c r="E1480" s="5">
        <v>10504.21</v>
      </c>
      <c r="F1480" s="5">
        <v>34870226.120865099</v>
      </c>
      <c r="G1480" s="5">
        <v>35330731.275413603</v>
      </c>
      <c r="H1480" s="6">
        <v>-1.3034124625350399E-2</v>
      </c>
      <c r="I1480" s="5">
        <v>-460505.15454850299</v>
      </c>
      <c r="J1480" s="5">
        <v>3319.6428975491799</v>
      </c>
      <c r="K1480" s="5">
        <v>3363.4829535408799</v>
      </c>
      <c r="L1480" s="5">
        <v>3274.17</v>
      </c>
      <c r="M1480" s="55" t="s">
        <v>4291</v>
      </c>
      <c r="N1480" s="60" t="s">
        <v>4286</v>
      </c>
    </row>
    <row r="1481" spans="1:14" ht="18.75" customHeight="1" x14ac:dyDescent="0.25">
      <c r="A1481" s="4" t="str">
        <f t="shared" si="22"/>
        <v>417011C133</v>
      </c>
      <c r="B1481" s="4">
        <v>4170</v>
      </c>
      <c r="C1481" s="4" t="s">
        <v>2866</v>
      </c>
      <c r="D1481" s="4" t="s">
        <v>2867</v>
      </c>
      <c r="E1481" s="5">
        <v>5267.96</v>
      </c>
      <c r="F1481" s="5">
        <v>30318781.615725901</v>
      </c>
      <c r="G1481" s="5">
        <v>30024191.0855892</v>
      </c>
      <c r="H1481" s="6">
        <v>9.8117724236741494E-3</v>
      </c>
      <c r="I1481" s="5">
        <v>294590.530136708</v>
      </c>
      <c r="J1481" s="5">
        <v>5755.3173554328196</v>
      </c>
      <c r="K1481" s="5">
        <v>5699.3961771898803</v>
      </c>
      <c r="L1481" s="5">
        <v>5684.71</v>
      </c>
      <c r="M1481" s="55" t="s">
        <v>4291</v>
      </c>
      <c r="N1481" s="60" t="s">
        <v>4286</v>
      </c>
    </row>
    <row r="1482" spans="1:14" ht="18.75" customHeight="1" x14ac:dyDescent="0.25">
      <c r="A1482" s="4" t="str">
        <f t="shared" si="22"/>
        <v>417111C134</v>
      </c>
      <c r="B1482" s="4">
        <v>4171</v>
      </c>
      <c r="C1482" s="4" t="s">
        <v>2868</v>
      </c>
      <c r="D1482" s="4" t="s">
        <v>2869</v>
      </c>
      <c r="E1482" s="5">
        <v>3793.34</v>
      </c>
      <c r="F1482" s="5">
        <v>32869047.535090201</v>
      </c>
      <c r="G1482" s="5">
        <v>34943655.409231</v>
      </c>
      <c r="H1482" s="6">
        <v>-5.9370087354764498E-2</v>
      </c>
      <c r="I1482" s="5">
        <v>-2074607.87414084</v>
      </c>
      <c r="J1482" s="5">
        <v>8664.9357914371503</v>
      </c>
      <c r="K1482" s="5">
        <v>9211.8437601773203</v>
      </c>
      <c r="L1482" s="5">
        <v>8231.65</v>
      </c>
      <c r="M1482" s="55" t="s">
        <v>4291</v>
      </c>
      <c r="N1482" s="60" t="s">
        <v>4286</v>
      </c>
    </row>
    <row r="1483" spans="1:14" ht="18.75" customHeight="1" x14ac:dyDescent="0.25">
      <c r="A1483" s="4" t="str">
        <f t="shared" si="22"/>
        <v>417211C13J</v>
      </c>
      <c r="B1483" s="4">
        <v>4172</v>
      </c>
      <c r="C1483" s="4" t="s">
        <v>2870</v>
      </c>
      <c r="D1483" s="4" t="s">
        <v>2871</v>
      </c>
      <c r="E1483" s="5">
        <v>9435.34</v>
      </c>
      <c r="F1483" s="5">
        <v>15478974.685083199</v>
      </c>
      <c r="G1483" s="5">
        <v>11905725.4994324</v>
      </c>
      <c r="H1483" s="6">
        <v>0.30012863859670402</v>
      </c>
      <c r="I1483" s="5">
        <v>3573249.1856507198</v>
      </c>
      <c r="J1483" s="5">
        <v>1640.53173336448</v>
      </c>
      <c r="K1483" s="5">
        <v>1261.8226263634899</v>
      </c>
      <c r="L1483" s="5">
        <v>1648.44</v>
      </c>
      <c r="M1483" s="55" t="s">
        <v>4289</v>
      </c>
      <c r="N1483" s="60" t="s">
        <v>4286</v>
      </c>
    </row>
    <row r="1484" spans="1:14" ht="18.75" customHeight="1" x14ac:dyDescent="0.25">
      <c r="A1484" s="4" t="str">
        <f t="shared" si="22"/>
        <v>427311K021</v>
      </c>
      <c r="B1484" s="4">
        <v>4273</v>
      </c>
      <c r="C1484" s="4" t="s">
        <v>2872</v>
      </c>
      <c r="D1484" s="4" t="s">
        <v>2873</v>
      </c>
      <c r="E1484" s="5">
        <v>1790.23</v>
      </c>
      <c r="F1484" s="5">
        <v>3791768.2604999999</v>
      </c>
      <c r="G1484" s="5">
        <v>3009280.6531975698</v>
      </c>
      <c r="H1484" s="6">
        <v>0.26002480242943798</v>
      </c>
      <c r="I1484" s="5">
        <v>782487.60730242799</v>
      </c>
      <c r="J1484" s="5">
        <v>2118.0341411438799</v>
      </c>
      <c r="K1484" s="5">
        <v>1680.9463885632399</v>
      </c>
      <c r="L1484" s="5">
        <v>2084.5</v>
      </c>
      <c r="M1484" s="55" t="s">
        <v>4289</v>
      </c>
      <c r="N1484" s="60" t="s">
        <v>4286</v>
      </c>
    </row>
    <row r="1485" spans="1:14" ht="18.75" customHeight="1" x14ac:dyDescent="0.25">
      <c r="A1485" s="4" t="str">
        <f t="shared" si="22"/>
        <v>427411K022</v>
      </c>
      <c r="B1485" s="4">
        <v>4274</v>
      </c>
      <c r="C1485" s="4" t="s">
        <v>2874</v>
      </c>
      <c r="D1485" s="4" t="s">
        <v>2875</v>
      </c>
      <c r="E1485" s="5">
        <v>2343.52</v>
      </c>
      <c r="F1485" s="5">
        <v>14882406.838400001</v>
      </c>
      <c r="G1485" s="5">
        <v>12250964.499093199</v>
      </c>
      <c r="H1485" s="6">
        <v>0.21479470775558701</v>
      </c>
      <c r="I1485" s="5">
        <v>2631442.3393068002</v>
      </c>
      <c r="J1485" s="5">
        <v>6350.4501085546499</v>
      </c>
      <c r="K1485" s="5">
        <v>5227.5911872282704</v>
      </c>
      <c r="L1485" s="5">
        <v>6270.03</v>
      </c>
      <c r="M1485" s="55" t="s">
        <v>4291</v>
      </c>
      <c r="N1485" s="60" t="s">
        <v>4286</v>
      </c>
    </row>
    <row r="1486" spans="1:14" ht="18.75" customHeight="1" x14ac:dyDescent="0.25">
      <c r="A1486" s="4" t="str">
        <f t="shared" si="22"/>
        <v>427511K023</v>
      </c>
      <c r="B1486" s="4">
        <v>4275</v>
      </c>
      <c r="C1486" s="4" t="s">
        <v>2876</v>
      </c>
      <c r="D1486" s="4" t="s">
        <v>2877</v>
      </c>
      <c r="E1486" s="5">
        <v>2408.9299999999998</v>
      </c>
      <c r="F1486" s="5">
        <v>26081565.0759</v>
      </c>
      <c r="G1486" s="5">
        <v>21545193.5549509</v>
      </c>
      <c r="H1486" s="6">
        <v>0.21055143966932</v>
      </c>
      <c r="I1486" s="5">
        <v>4536371.5209490703</v>
      </c>
      <c r="J1486" s="5">
        <v>10827.0331956097</v>
      </c>
      <c r="K1486" s="5">
        <v>8943.8852747696801</v>
      </c>
      <c r="L1486" s="5">
        <v>11000.43</v>
      </c>
      <c r="M1486" s="55" t="s">
        <v>4291</v>
      </c>
      <c r="N1486" s="60" t="s">
        <v>4286</v>
      </c>
    </row>
    <row r="1487" spans="1:14" ht="18.75" customHeight="1" x14ac:dyDescent="0.25">
      <c r="A1487" s="4" t="str">
        <f t="shared" ref="A1487:A1550" si="23">CONCATENATE(B1487,C1487)</f>
        <v>427611K024</v>
      </c>
      <c r="B1487" s="4">
        <v>4276</v>
      </c>
      <c r="C1487" s="4" t="s">
        <v>2878</v>
      </c>
      <c r="D1487" s="4" t="s">
        <v>2879</v>
      </c>
      <c r="E1487" s="5">
        <v>1847.27</v>
      </c>
      <c r="F1487" s="5">
        <v>24329734.554099999</v>
      </c>
      <c r="G1487" s="5">
        <v>26230322.1606947</v>
      </c>
      <c r="H1487" s="6">
        <v>-7.2457653968223998E-2</v>
      </c>
      <c r="I1487" s="5">
        <v>-1900587.6065946501</v>
      </c>
      <c r="J1487" s="5">
        <v>13170.6434652758</v>
      </c>
      <c r="K1487" s="5">
        <v>14199.5063854741</v>
      </c>
      <c r="L1487" s="5">
        <v>13052.33</v>
      </c>
      <c r="M1487" s="55" t="s">
        <v>4291</v>
      </c>
      <c r="N1487" s="60" t="s">
        <v>4286</v>
      </c>
    </row>
    <row r="1488" spans="1:14" ht="18.75" customHeight="1" x14ac:dyDescent="0.25">
      <c r="A1488" s="4" t="str">
        <f t="shared" si="23"/>
        <v>427711K02J</v>
      </c>
      <c r="B1488" s="4">
        <v>4277</v>
      </c>
      <c r="C1488" s="4" t="s">
        <v>2880</v>
      </c>
      <c r="D1488" s="4" t="s">
        <v>2881</v>
      </c>
      <c r="E1488" s="5">
        <v>2109.5300000000002</v>
      </c>
      <c r="F1488" s="5">
        <v>1253145.2012</v>
      </c>
      <c r="G1488" s="5">
        <v>1957234.59209861</v>
      </c>
      <c r="H1488" s="6">
        <v>-0.35973684183849503</v>
      </c>
      <c r="I1488" s="5">
        <v>-704089.39089860697</v>
      </c>
      <c r="J1488" s="5">
        <v>594.04</v>
      </c>
      <c r="K1488" s="5">
        <v>927.80600043545599</v>
      </c>
      <c r="L1488" s="5">
        <v>594.04</v>
      </c>
      <c r="M1488" s="55" t="s">
        <v>4289</v>
      </c>
      <c r="N1488" s="60" t="s">
        <v>4287</v>
      </c>
    </row>
    <row r="1489" spans="1:14" ht="18.75" customHeight="1" x14ac:dyDescent="0.25">
      <c r="A1489" s="4" t="str">
        <f t="shared" si="23"/>
        <v>427811K03Z</v>
      </c>
      <c r="B1489" s="4">
        <v>4278</v>
      </c>
      <c r="C1489" s="4" t="s">
        <v>2882</v>
      </c>
      <c r="D1489" s="4" t="s">
        <v>2883</v>
      </c>
      <c r="E1489" s="5">
        <v>4491.54</v>
      </c>
      <c r="F1489" s="5">
        <v>3493070.6579999998</v>
      </c>
      <c r="G1489" s="5">
        <v>4275462.2401323998</v>
      </c>
      <c r="H1489" s="6">
        <v>-0.182995788101773</v>
      </c>
      <c r="I1489" s="5">
        <v>-782391.58213240094</v>
      </c>
      <c r="J1489" s="5">
        <v>777.7</v>
      </c>
      <c r="K1489" s="5">
        <v>951.89227751114402</v>
      </c>
      <c r="L1489" s="5">
        <v>777.7</v>
      </c>
      <c r="M1489" s="55" t="s">
        <v>4291</v>
      </c>
      <c r="N1489" s="60" t="s">
        <v>4286</v>
      </c>
    </row>
    <row r="1490" spans="1:14" ht="18.75" customHeight="1" x14ac:dyDescent="0.25">
      <c r="A1490" s="4" t="str">
        <f t="shared" si="23"/>
        <v>427911K04Z</v>
      </c>
      <c r="B1490" s="4">
        <v>4279</v>
      </c>
      <c r="C1490" s="4" t="s">
        <v>2884</v>
      </c>
      <c r="D1490" s="4" t="s">
        <v>2885</v>
      </c>
      <c r="E1490" s="5">
        <v>1076.77</v>
      </c>
      <c r="F1490" s="5">
        <v>586215.12340000004</v>
      </c>
      <c r="G1490" s="5">
        <v>670312.18841730105</v>
      </c>
      <c r="H1490" s="6">
        <v>-0.12545954925251501</v>
      </c>
      <c r="I1490" s="5">
        <v>-84097.065017301502</v>
      </c>
      <c r="J1490" s="5">
        <v>544.41999999999996</v>
      </c>
      <c r="K1490" s="5">
        <v>622.52123333423197</v>
      </c>
      <c r="L1490" s="5">
        <v>544.41999999999996</v>
      </c>
      <c r="M1490" s="55" t="s">
        <v>4291</v>
      </c>
      <c r="N1490" s="60" t="s">
        <v>4286</v>
      </c>
    </row>
    <row r="1491" spans="1:14" ht="18.75" customHeight="1" x14ac:dyDescent="0.25">
      <c r="A1491" s="4" t="str">
        <f t="shared" si="23"/>
        <v>428011K05Z</v>
      </c>
      <c r="B1491" s="4">
        <v>4280</v>
      </c>
      <c r="C1491" s="4" t="s">
        <v>2886</v>
      </c>
      <c r="D1491" s="4" t="s">
        <v>2887</v>
      </c>
      <c r="E1491" s="5">
        <v>2159.65</v>
      </c>
      <c r="F1491" s="5">
        <v>1745817.8670000001</v>
      </c>
      <c r="G1491" s="5">
        <v>1894301.0972005599</v>
      </c>
      <c r="H1491" s="6">
        <v>-7.8384175789154201E-2</v>
      </c>
      <c r="I1491" s="5">
        <v>-148483.23020055599</v>
      </c>
      <c r="J1491" s="5">
        <v>808.38</v>
      </c>
      <c r="K1491" s="5">
        <v>877.13337679742403</v>
      </c>
      <c r="L1491" s="5">
        <v>808.38</v>
      </c>
      <c r="M1491" s="55" t="s">
        <v>4291</v>
      </c>
      <c r="N1491" s="60" t="s">
        <v>4287</v>
      </c>
    </row>
    <row r="1492" spans="1:14" ht="18.75" customHeight="1" x14ac:dyDescent="0.25">
      <c r="A1492" s="4" t="str">
        <f t="shared" si="23"/>
        <v>428111K06Z</v>
      </c>
      <c r="B1492" s="4">
        <v>4281</v>
      </c>
      <c r="C1492" s="4" t="s">
        <v>2888</v>
      </c>
      <c r="D1492" s="4" t="s">
        <v>2889</v>
      </c>
      <c r="E1492" s="5">
        <v>1589.43</v>
      </c>
      <c r="F1492" s="5">
        <v>791297.72549999994</v>
      </c>
      <c r="G1492" s="5">
        <v>923924.57258405595</v>
      </c>
      <c r="H1492" s="6">
        <v>-0.14354726675698401</v>
      </c>
      <c r="I1492" s="5">
        <v>-132626.847084056</v>
      </c>
      <c r="J1492" s="5">
        <v>497.85</v>
      </c>
      <c r="K1492" s="5">
        <v>581.29302491085195</v>
      </c>
      <c r="L1492" s="5">
        <v>497.85</v>
      </c>
      <c r="M1492" s="55" t="s">
        <v>4291</v>
      </c>
      <c r="N1492" s="60" t="s">
        <v>4287</v>
      </c>
    </row>
    <row r="1493" spans="1:14" ht="18.75" customHeight="1" x14ac:dyDescent="0.25">
      <c r="A1493" s="4" t="str">
        <f t="shared" si="23"/>
        <v>428211K07Z</v>
      </c>
      <c r="B1493" s="4">
        <v>4282</v>
      </c>
      <c r="C1493" s="4" t="s">
        <v>2890</v>
      </c>
      <c r="D1493" s="4" t="s">
        <v>2891</v>
      </c>
      <c r="E1493" s="5">
        <v>878.06</v>
      </c>
      <c r="F1493" s="5">
        <v>681980.42139999999</v>
      </c>
      <c r="G1493" s="5">
        <v>758301.15001375705</v>
      </c>
      <c r="H1493" s="6">
        <v>-0.100646990463317</v>
      </c>
      <c r="I1493" s="5">
        <v>-76320.728613757106</v>
      </c>
      <c r="J1493" s="5">
        <v>776.69</v>
      </c>
      <c r="K1493" s="5">
        <v>863.60971916925598</v>
      </c>
      <c r="L1493" s="5">
        <v>776.69</v>
      </c>
      <c r="M1493" s="55" t="s">
        <v>4289</v>
      </c>
      <c r="N1493" s="60" t="s">
        <v>4286</v>
      </c>
    </row>
    <row r="1494" spans="1:14" ht="18.75" customHeight="1" x14ac:dyDescent="0.25">
      <c r="A1494" s="4" t="str">
        <f t="shared" si="23"/>
        <v>428311K08J</v>
      </c>
      <c r="B1494" s="4">
        <v>4283</v>
      </c>
      <c r="C1494" s="4" t="s">
        <v>2892</v>
      </c>
      <c r="D1494" s="4" t="s">
        <v>2893</v>
      </c>
      <c r="E1494" s="5">
        <v>8851.59</v>
      </c>
      <c r="F1494" s="5">
        <v>7797527.8044518</v>
      </c>
      <c r="G1494" s="5">
        <v>9143330.8536627293</v>
      </c>
      <c r="H1494" s="6">
        <v>-0.147189582303238</v>
      </c>
      <c r="I1494" s="5">
        <v>-1345803.04921093</v>
      </c>
      <c r="J1494" s="5">
        <v>880.918321392179</v>
      </c>
      <c r="K1494" s="5">
        <v>1032.9591467366599</v>
      </c>
      <c r="L1494" s="5">
        <v>881.42</v>
      </c>
      <c r="M1494" s="55" t="s">
        <v>4291</v>
      </c>
      <c r="N1494" s="60" t="s">
        <v>4286</v>
      </c>
    </row>
    <row r="1495" spans="1:14" ht="18.75" customHeight="1" x14ac:dyDescent="0.25">
      <c r="A1495" s="4" t="str">
        <f t="shared" si="23"/>
        <v>428411M021</v>
      </c>
      <c r="B1495" s="4">
        <v>4284</v>
      </c>
      <c r="C1495" s="4" t="s">
        <v>2894</v>
      </c>
      <c r="D1495" s="4" t="s">
        <v>2895</v>
      </c>
      <c r="E1495" s="5">
        <v>7821.67</v>
      </c>
      <c r="F1495" s="5">
        <v>9438220.0283000004</v>
      </c>
      <c r="G1495" s="5">
        <v>10174857.111852599</v>
      </c>
      <c r="H1495" s="6">
        <v>-7.2397781654789203E-2</v>
      </c>
      <c r="I1495" s="5">
        <v>-736637.08355258196</v>
      </c>
      <c r="J1495" s="5">
        <v>1206.67581581683</v>
      </c>
      <c r="K1495" s="5">
        <v>1300.85481896482</v>
      </c>
      <c r="L1495" s="5">
        <v>1198.82</v>
      </c>
      <c r="M1495" s="55" t="s">
        <v>4291</v>
      </c>
      <c r="N1495" s="60" t="s">
        <v>4286</v>
      </c>
    </row>
    <row r="1496" spans="1:14" ht="18.75" customHeight="1" x14ac:dyDescent="0.25">
      <c r="A1496" s="4" t="str">
        <f t="shared" si="23"/>
        <v>428511M022</v>
      </c>
      <c r="B1496" s="4">
        <v>4285</v>
      </c>
      <c r="C1496" s="4" t="s">
        <v>2896</v>
      </c>
      <c r="D1496" s="4" t="s">
        <v>2897</v>
      </c>
      <c r="E1496" s="5">
        <v>1304.67</v>
      </c>
      <c r="F1496" s="5">
        <v>2600883.4964999999</v>
      </c>
      <c r="G1496" s="5">
        <v>2672708.3513729698</v>
      </c>
      <c r="H1496" s="6">
        <v>-2.6873435268787299E-2</v>
      </c>
      <c r="I1496" s="5">
        <v>-71824.854872968499</v>
      </c>
      <c r="J1496" s="5">
        <v>1993.51828163444</v>
      </c>
      <c r="K1496" s="5">
        <v>2048.5704058290398</v>
      </c>
      <c r="L1496" s="5">
        <v>1983.95</v>
      </c>
      <c r="M1496" s="55" t="s">
        <v>4291</v>
      </c>
      <c r="N1496" s="60" t="s">
        <v>4286</v>
      </c>
    </row>
    <row r="1497" spans="1:14" ht="18.75" customHeight="1" x14ac:dyDescent="0.25">
      <c r="A1497" s="4" t="str">
        <f t="shared" si="23"/>
        <v>428611M023</v>
      </c>
      <c r="B1497" s="4">
        <v>4286</v>
      </c>
      <c r="C1497" s="4" t="s">
        <v>2898</v>
      </c>
      <c r="D1497" s="4" t="s">
        <v>2899</v>
      </c>
      <c r="E1497" s="5">
        <v>679.78</v>
      </c>
      <c r="F1497" s="5">
        <v>2250243.0364000001</v>
      </c>
      <c r="G1497" s="5">
        <v>2257694.6754559199</v>
      </c>
      <c r="H1497" s="6">
        <v>-3.3005521680710098E-3</v>
      </c>
      <c r="I1497" s="5">
        <v>-7451.6390559184401</v>
      </c>
      <c r="J1497" s="5">
        <v>3310.25189973227</v>
      </c>
      <c r="K1497" s="5">
        <v>3321.21373893895</v>
      </c>
      <c r="L1497" s="5">
        <v>3306.88</v>
      </c>
      <c r="M1497" s="55" t="s">
        <v>4285</v>
      </c>
      <c r="N1497" s="60" t="s">
        <v>4286</v>
      </c>
    </row>
    <row r="1498" spans="1:14" ht="18.75" customHeight="1" x14ac:dyDescent="0.25">
      <c r="A1498" s="4" t="str">
        <f t="shared" si="23"/>
        <v>428811M031</v>
      </c>
      <c r="B1498" s="4">
        <v>4288</v>
      </c>
      <c r="C1498" s="4" t="s">
        <v>2900</v>
      </c>
      <c r="D1498" s="4" t="s">
        <v>2901</v>
      </c>
      <c r="E1498" s="5">
        <v>17459.37</v>
      </c>
      <c r="F1498" s="5">
        <v>26704096.318399999</v>
      </c>
      <c r="G1498" s="5">
        <v>27818117.5201318</v>
      </c>
      <c r="H1498" s="6">
        <v>-4.0046606350179398E-2</v>
      </c>
      <c r="I1498" s="5">
        <v>-1114021.20173175</v>
      </c>
      <c r="J1498" s="5">
        <v>1529.4994217087999</v>
      </c>
      <c r="K1498" s="5">
        <v>1593.30591654405</v>
      </c>
      <c r="L1498" s="5">
        <v>1516.52</v>
      </c>
      <c r="M1498" s="55" t="s">
        <v>4291</v>
      </c>
      <c r="N1498" s="60" t="s">
        <v>4287</v>
      </c>
    </row>
    <row r="1499" spans="1:14" ht="18.75" customHeight="1" x14ac:dyDescent="0.25">
      <c r="A1499" s="4" t="str">
        <f t="shared" si="23"/>
        <v>428911M032</v>
      </c>
      <c r="B1499" s="4">
        <v>4289</v>
      </c>
      <c r="C1499" s="4" t="s">
        <v>2902</v>
      </c>
      <c r="D1499" s="4" t="s">
        <v>2903</v>
      </c>
      <c r="E1499" s="5">
        <v>4121.16</v>
      </c>
      <c r="F1499" s="5">
        <v>10926195.2148</v>
      </c>
      <c r="G1499" s="5">
        <v>10565837.289857</v>
      </c>
      <c r="H1499" s="6">
        <v>3.4105950627209898E-2</v>
      </c>
      <c r="I1499" s="5">
        <v>360357.924942996</v>
      </c>
      <c r="J1499" s="5">
        <v>2651.24266342486</v>
      </c>
      <c r="K1499" s="5">
        <v>2563.8017669435299</v>
      </c>
      <c r="L1499" s="5">
        <v>2623.12</v>
      </c>
      <c r="M1499" s="55" t="s">
        <v>4291</v>
      </c>
      <c r="N1499" s="60" t="s">
        <v>4286</v>
      </c>
    </row>
    <row r="1500" spans="1:14" ht="18.75" customHeight="1" x14ac:dyDescent="0.25">
      <c r="A1500" s="4" t="str">
        <f t="shared" si="23"/>
        <v>429011M033</v>
      </c>
      <c r="B1500" s="4">
        <v>4290</v>
      </c>
      <c r="C1500" s="4" t="s">
        <v>2904</v>
      </c>
      <c r="D1500" s="4" t="s">
        <v>2905</v>
      </c>
      <c r="E1500" s="5">
        <v>577.28</v>
      </c>
      <c r="F1500" s="5">
        <v>2069931.9491000001</v>
      </c>
      <c r="G1500" s="5">
        <v>2138367.53400773</v>
      </c>
      <c r="H1500" s="6">
        <v>-3.2003658781459401E-2</v>
      </c>
      <c r="I1500" s="5">
        <v>-68435.584907734301</v>
      </c>
      <c r="J1500" s="5">
        <v>3585.6637144886399</v>
      </c>
      <c r="K1500" s="5">
        <v>3704.2120530898901</v>
      </c>
      <c r="L1500" s="5">
        <v>3576.04</v>
      </c>
      <c r="M1500" s="55" t="s">
        <v>4291</v>
      </c>
      <c r="N1500" s="60" t="s">
        <v>4286</v>
      </c>
    </row>
    <row r="1501" spans="1:14" ht="18.75" customHeight="1" x14ac:dyDescent="0.25">
      <c r="A1501" s="4" t="str">
        <f t="shared" si="23"/>
        <v>429111M034</v>
      </c>
      <c r="B1501" s="4">
        <v>4291</v>
      </c>
      <c r="C1501" s="4" t="s">
        <v>2906</v>
      </c>
      <c r="D1501" s="4" t="s">
        <v>2907</v>
      </c>
      <c r="E1501" s="5">
        <v>223.12</v>
      </c>
      <c r="F1501" s="5">
        <v>932086.35640000005</v>
      </c>
      <c r="G1501" s="5">
        <v>1179098.88780006</v>
      </c>
      <c r="H1501" s="6">
        <v>-0.20949263370176599</v>
      </c>
      <c r="I1501" s="5">
        <v>-247012.531400056</v>
      </c>
      <c r="J1501" s="5">
        <v>4177.5114575116504</v>
      </c>
      <c r="K1501" s="5">
        <v>5284.5952303695603</v>
      </c>
      <c r="L1501" s="5">
        <v>4110.72</v>
      </c>
      <c r="M1501" s="55" t="s">
        <v>4285</v>
      </c>
      <c r="N1501" s="60" t="s">
        <v>4286</v>
      </c>
    </row>
    <row r="1502" spans="1:14" ht="18.75" customHeight="1" x14ac:dyDescent="0.25">
      <c r="A1502" s="4" t="str">
        <f t="shared" si="23"/>
        <v>429211M03T</v>
      </c>
      <c r="B1502" s="4">
        <v>4292</v>
      </c>
      <c r="C1502" s="4" t="s">
        <v>2908</v>
      </c>
      <c r="D1502" s="4" t="s">
        <v>2909</v>
      </c>
      <c r="E1502" s="5">
        <v>2507.08</v>
      </c>
      <c r="F1502" s="5">
        <v>1458067.5863999999</v>
      </c>
      <c r="G1502" s="5">
        <v>1422423.55497737</v>
      </c>
      <c r="H1502" s="6">
        <v>2.5058662237350801E-2</v>
      </c>
      <c r="I1502" s="5">
        <v>35644.031422629698</v>
      </c>
      <c r="J1502" s="5">
        <v>581.58000000000004</v>
      </c>
      <c r="K1502" s="5">
        <v>567.36265096342004</v>
      </c>
      <c r="L1502" s="5">
        <v>581.58000000000004</v>
      </c>
      <c r="M1502" s="55" t="s">
        <v>4291</v>
      </c>
      <c r="N1502" s="60" t="s">
        <v>4286</v>
      </c>
    </row>
    <row r="1503" spans="1:14" ht="18.75" customHeight="1" x14ac:dyDescent="0.25">
      <c r="A1503" s="4" t="str">
        <f t="shared" si="23"/>
        <v>429311M041</v>
      </c>
      <c r="B1503" s="4">
        <v>4293</v>
      </c>
      <c r="C1503" s="4" t="s">
        <v>2910</v>
      </c>
      <c r="D1503" s="4" t="s">
        <v>2911</v>
      </c>
      <c r="E1503" s="5">
        <v>27471.919999999998</v>
      </c>
      <c r="F1503" s="5">
        <v>33157142.2586</v>
      </c>
      <c r="G1503" s="5">
        <v>32504520.309323899</v>
      </c>
      <c r="H1503" s="6">
        <v>2.0077882801086099E-2</v>
      </c>
      <c r="I1503" s="5">
        <v>652621.949276131</v>
      </c>
      <c r="J1503" s="5">
        <v>1206.9466662177199</v>
      </c>
      <c r="K1503" s="5">
        <v>1183.19070197219</v>
      </c>
      <c r="L1503" s="5">
        <v>1188.82</v>
      </c>
      <c r="M1503" s="55" t="s">
        <v>4291</v>
      </c>
      <c r="N1503" s="60" t="s">
        <v>4286</v>
      </c>
    </row>
    <row r="1504" spans="1:14" ht="18.75" customHeight="1" x14ac:dyDescent="0.25">
      <c r="A1504" s="4" t="str">
        <f t="shared" si="23"/>
        <v>429411M042</v>
      </c>
      <c r="B1504" s="4">
        <v>4294</v>
      </c>
      <c r="C1504" s="4" t="s">
        <v>2912</v>
      </c>
      <c r="D1504" s="4" t="s">
        <v>2913</v>
      </c>
      <c r="E1504" s="5">
        <v>16308.73</v>
      </c>
      <c r="F1504" s="5">
        <v>44872294.945799999</v>
      </c>
      <c r="G1504" s="5">
        <v>41963580.307528503</v>
      </c>
      <c r="H1504" s="6">
        <v>6.9315216122054699E-2</v>
      </c>
      <c r="I1504" s="5">
        <v>2908714.6382715302</v>
      </c>
      <c r="J1504" s="5">
        <v>2751.4279128908302</v>
      </c>
      <c r="K1504" s="5">
        <v>2573.0746850017399</v>
      </c>
      <c r="L1504" s="5">
        <v>2715.07</v>
      </c>
      <c r="M1504" s="55" t="s">
        <v>4291</v>
      </c>
      <c r="N1504" s="60" t="s">
        <v>4286</v>
      </c>
    </row>
    <row r="1505" spans="1:14" ht="18.75" customHeight="1" x14ac:dyDescent="0.25">
      <c r="A1505" s="4" t="str">
        <f t="shared" si="23"/>
        <v>429511M043</v>
      </c>
      <c r="B1505" s="4">
        <v>4295</v>
      </c>
      <c r="C1505" s="4" t="s">
        <v>2914</v>
      </c>
      <c r="D1505" s="4" t="s">
        <v>2915</v>
      </c>
      <c r="E1505" s="5">
        <v>17211.87</v>
      </c>
      <c r="F1505" s="5">
        <v>61978751.995200001</v>
      </c>
      <c r="G1505" s="5">
        <v>63066678.188265398</v>
      </c>
      <c r="H1505" s="6">
        <v>-1.7250412171983202E-2</v>
      </c>
      <c r="I1505" s="5">
        <v>-1087926.1930654</v>
      </c>
      <c r="J1505" s="5">
        <v>3600.9307527421502</v>
      </c>
      <c r="K1505" s="5">
        <v>3664.1386547926199</v>
      </c>
      <c r="L1505" s="5">
        <v>3536.13</v>
      </c>
      <c r="M1505" s="55" t="s">
        <v>4291</v>
      </c>
      <c r="N1505" s="60" t="s">
        <v>4286</v>
      </c>
    </row>
    <row r="1506" spans="1:14" ht="18.75" customHeight="1" x14ac:dyDescent="0.25">
      <c r="A1506" s="4" t="str">
        <f t="shared" si="23"/>
        <v>429611M044</v>
      </c>
      <c r="B1506" s="4">
        <v>4296</v>
      </c>
      <c r="C1506" s="4" t="s">
        <v>2916</v>
      </c>
      <c r="D1506" s="4" t="s">
        <v>2917</v>
      </c>
      <c r="E1506" s="5">
        <v>22840.02</v>
      </c>
      <c r="F1506" s="5">
        <v>111641132.3126</v>
      </c>
      <c r="G1506" s="5">
        <v>116403523.32923301</v>
      </c>
      <c r="H1506" s="6">
        <v>-4.09127737754406E-2</v>
      </c>
      <c r="I1506" s="5">
        <v>-4762391.0166331399</v>
      </c>
      <c r="J1506" s="5">
        <v>4887.9612326346496</v>
      </c>
      <c r="K1506" s="5">
        <v>5096.47204027112</v>
      </c>
      <c r="L1506" s="5">
        <v>4673.4799999999996</v>
      </c>
      <c r="M1506" s="55" t="s">
        <v>4291</v>
      </c>
      <c r="N1506" s="60" t="s">
        <v>4287</v>
      </c>
    </row>
    <row r="1507" spans="1:14" ht="18.75" customHeight="1" x14ac:dyDescent="0.25">
      <c r="A1507" s="4" t="str">
        <f t="shared" si="23"/>
        <v>429711M04T</v>
      </c>
      <c r="B1507" s="4">
        <v>4297</v>
      </c>
      <c r="C1507" s="4" t="s">
        <v>2918</v>
      </c>
      <c r="D1507" s="4" t="s">
        <v>2919</v>
      </c>
      <c r="E1507" s="5">
        <v>6164.13</v>
      </c>
      <c r="F1507" s="5">
        <v>2995890.4626000002</v>
      </c>
      <c r="G1507" s="5">
        <v>3675144.4705597302</v>
      </c>
      <c r="H1507" s="6">
        <v>-0.18482375683486499</v>
      </c>
      <c r="I1507" s="5">
        <v>-679254.00795972999</v>
      </c>
      <c r="J1507" s="5">
        <v>486.02</v>
      </c>
      <c r="K1507" s="5">
        <v>596.21462729691495</v>
      </c>
      <c r="L1507" s="5">
        <v>486.02</v>
      </c>
      <c r="M1507" s="55" t="s">
        <v>4291</v>
      </c>
      <c r="N1507" s="60" t="s">
        <v>4286</v>
      </c>
    </row>
    <row r="1508" spans="1:14" ht="18.75" customHeight="1" x14ac:dyDescent="0.25">
      <c r="A1508" s="4" t="str">
        <f t="shared" si="23"/>
        <v>429811M061</v>
      </c>
      <c r="B1508" s="4">
        <v>4298</v>
      </c>
      <c r="C1508" s="4" t="s">
        <v>2920</v>
      </c>
      <c r="D1508" s="4" t="s">
        <v>2921</v>
      </c>
      <c r="E1508" s="5">
        <v>4786.53</v>
      </c>
      <c r="F1508" s="5">
        <v>8172563.5806</v>
      </c>
      <c r="G1508" s="5">
        <v>7971089.32946824</v>
      </c>
      <c r="H1508" s="6">
        <v>2.5275623293660399E-2</v>
      </c>
      <c r="I1508" s="5">
        <v>201474.251131756</v>
      </c>
      <c r="J1508" s="5">
        <v>1707.4088286504</v>
      </c>
      <c r="K1508" s="5">
        <v>1665.31690587299</v>
      </c>
      <c r="L1508" s="5">
        <v>1681.34</v>
      </c>
      <c r="M1508" s="55" t="s">
        <v>4291</v>
      </c>
      <c r="N1508" s="60" t="s">
        <v>4286</v>
      </c>
    </row>
    <row r="1509" spans="1:14" ht="18.75" customHeight="1" x14ac:dyDescent="0.25">
      <c r="A1509" s="4" t="str">
        <f t="shared" si="23"/>
        <v>429911M062</v>
      </c>
      <c r="B1509" s="4">
        <v>4299</v>
      </c>
      <c r="C1509" s="4" t="s">
        <v>2922</v>
      </c>
      <c r="D1509" s="4" t="s">
        <v>2923</v>
      </c>
      <c r="E1509" s="5">
        <v>10586.36</v>
      </c>
      <c r="F1509" s="5">
        <v>39004344.917999998</v>
      </c>
      <c r="G1509" s="5">
        <v>35889213.185025498</v>
      </c>
      <c r="H1509" s="6">
        <v>8.6798551891191997E-2</v>
      </c>
      <c r="I1509" s="5">
        <v>3115131.7329744902</v>
      </c>
      <c r="J1509" s="5">
        <v>3684.3962342108098</v>
      </c>
      <c r="K1509" s="5">
        <v>3390.1372317799</v>
      </c>
      <c r="L1509" s="5">
        <v>3646.2</v>
      </c>
      <c r="M1509" s="55" t="s">
        <v>4291</v>
      </c>
      <c r="N1509" s="60" t="s">
        <v>4286</v>
      </c>
    </row>
    <row r="1510" spans="1:14" ht="18.75" customHeight="1" x14ac:dyDescent="0.25">
      <c r="A1510" s="4" t="str">
        <f t="shared" si="23"/>
        <v>430011M063</v>
      </c>
      <c r="B1510" s="4">
        <v>4300</v>
      </c>
      <c r="C1510" s="4" t="s">
        <v>2924</v>
      </c>
      <c r="D1510" s="4" t="s">
        <v>2925</v>
      </c>
      <c r="E1510" s="5">
        <v>8365.23</v>
      </c>
      <c r="F1510" s="5">
        <v>44757707.072700001</v>
      </c>
      <c r="G1510" s="5">
        <v>44160718.804489702</v>
      </c>
      <c r="H1510" s="6">
        <v>1.35185360286669E-2</v>
      </c>
      <c r="I1510" s="5">
        <v>596988.26821032201</v>
      </c>
      <c r="J1510" s="5">
        <v>5350.4454835910101</v>
      </c>
      <c r="K1510" s="5">
        <v>5279.0800497403698</v>
      </c>
      <c r="L1510" s="5">
        <v>5308.3</v>
      </c>
      <c r="M1510" s="55" t="s">
        <v>4291</v>
      </c>
      <c r="N1510" s="60" t="s">
        <v>4286</v>
      </c>
    </row>
    <row r="1511" spans="1:14" ht="18.75" customHeight="1" x14ac:dyDescent="0.25">
      <c r="A1511" s="4" t="str">
        <f t="shared" si="23"/>
        <v>430111M064</v>
      </c>
      <c r="B1511" s="4">
        <v>4301</v>
      </c>
      <c r="C1511" s="4" t="s">
        <v>2926</v>
      </c>
      <c r="D1511" s="4" t="s">
        <v>2927</v>
      </c>
      <c r="E1511" s="5">
        <v>2862.04</v>
      </c>
      <c r="F1511" s="5">
        <v>20283753.399500001</v>
      </c>
      <c r="G1511" s="5">
        <v>21750512.437503099</v>
      </c>
      <c r="H1511" s="6">
        <v>-6.7435608343372394E-2</v>
      </c>
      <c r="I1511" s="5">
        <v>-1466759.0380031101</v>
      </c>
      <c r="J1511" s="5">
        <v>7087.1662868094099</v>
      </c>
      <c r="K1511" s="5">
        <v>7599.6535469466198</v>
      </c>
      <c r="L1511" s="5">
        <v>6849.86</v>
      </c>
      <c r="M1511" s="55" t="s">
        <v>4291</v>
      </c>
      <c r="N1511" s="60" t="s">
        <v>4286</v>
      </c>
    </row>
    <row r="1512" spans="1:14" ht="18.75" customHeight="1" x14ac:dyDescent="0.25">
      <c r="A1512" s="4" t="str">
        <f t="shared" si="23"/>
        <v>430211M06T</v>
      </c>
      <c r="B1512" s="4">
        <v>4302</v>
      </c>
      <c r="C1512" s="4" t="s">
        <v>2928</v>
      </c>
      <c r="D1512" s="4" t="s">
        <v>2929</v>
      </c>
      <c r="E1512" s="5">
        <v>8727.74</v>
      </c>
      <c r="F1512" s="5">
        <v>5089930.6906000003</v>
      </c>
      <c r="G1512" s="5">
        <v>6269493.8695818102</v>
      </c>
      <c r="H1512" s="6">
        <v>-0.18814328612789399</v>
      </c>
      <c r="I1512" s="5">
        <v>-1179563.1789818101</v>
      </c>
      <c r="J1512" s="5">
        <v>583.19000000000005</v>
      </c>
      <c r="K1512" s="5">
        <v>718.34104471281296</v>
      </c>
      <c r="L1512" s="5">
        <v>583.19000000000005</v>
      </c>
      <c r="M1512" s="55" t="s">
        <v>4291</v>
      </c>
      <c r="N1512" s="60" t="s">
        <v>4286</v>
      </c>
    </row>
    <row r="1513" spans="1:14" ht="18.75" customHeight="1" x14ac:dyDescent="0.25">
      <c r="A1513" s="4" t="str">
        <f t="shared" si="23"/>
        <v>430311M071</v>
      </c>
      <c r="B1513" s="4">
        <v>4303</v>
      </c>
      <c r="C1513" s="4" t="s">
        <v>2930</v>
      </c>
      <c r="D1513" s="4" t="s">
        <v>2931</v>
      </c>
      <c r="E1513" s="5">
        <v>2213.31</v>
      </c>
      <c r="F1513" s="5">
        <v>3925574.4254000001</v>
      </c>
      <c r="G1513" s="5">
        <v>3829110.7862197501</v>
      </c>
      <c r="H1513" s="6">
        <v>2.5192177653205399E-2</v>
      </c>
      <c r="I1513" s="5">
        <v>96463.639180252299</v>
      </c>
      <c r="J1513" s="5">
        <v>1773.6216008602501</v>
      </c>
      <c r="K1513" s="5">
        <v>1730.03817188724</v>
      </c>
      <c r="L1513" s="5">
        <v>1747.78</v>
      </c>
      <c r="M1513" s="55" t="s">
        <v>4289</v>
      </c>
      <c r="N1513" s="60" t="s">
        <v>4286</v>
      </c>
    </row>
    <row r="1514" spans="1:14" ht="18.75" customHeight="1" x14ac:dyDescent="0.25">
      <c r="A1514" s="4" t="str">
        <f t="shared" si="23"/>
        <v>430411M072</v>
      </c>
      <c r="B1514" s="4">
        <v>4304</v>
      </c>
      <c r="C1514" s="4" t="s">
        <v>2932</v>
      </c>
      <c r="D1514" s="4" t="s">
        <v>2933</v>
      </c>
      <c r="E1514" s="5">
        <v>1379.43</v>
      </c>
      <c r="F1514" s="5">
        <v>5836245.5670999996</v>
      </c>
      <c r="G1514" s="5">
        <v>4653106.4263761099</v>
      </c>
      <c r="H1514" s="6">
        <v>0.25426866104271001</v>
      </c>
      <c r="I1514" s="5">
        <v>1183139.1407238899</v>
      </c>
      <c r="J1514" s="5">
        <v>4230.9110046178503</v>
      </c>
      <c r="K1514" s="5">
        <v>3373.2095331956798</v>
      </c>
      <c r="L1514" s="5">
        <v>4182.16</v>
      </c>
      <c r="M1514" s="55" t="s">
        <v>4291</v>
      </c>
      <c r="N1514" s="60" t="s">
        <v>4286</v>
      </c>
    </row>
    <row r="1515" spans="1:14" ht="18.75" customHeight="1" x14ac:dyDescent="0.25">
      <c r="A1515" s="4" t="str">
        <f t="shared" si="23"/>
        <v>430511M073</v>
      </c>
      <c r="B1515" s="4">
        <v>4305</v>
      </c>
      <c r="C1515" s="4" t="s">
        <v>2934</v>
      </c>
      <c r="D1515" s="4" t="s">
        <v>2935</v>
      </c>
      <c r="E1515" s="5">
        <v>1993.2</v>
      </c>
      <c r="F1515" s="5">
        <v>12898152.754799999</v>
      </c>
      <c r="G1515" s="5">
        <v>11819851.1872312</v>
      </c>
      <c r="H1515" s="6">
        <v>9.1228015521355205E-2</v>
      </c>
      <c r="I1515" s="5">
        <v>1078301.56756883</v>
      </c>
      <c r="J1515" s="5">
        <v>6471.0780427453301</v>
      </c>
      <c r="K1515" s="5">
        <v>5930.0878924499102</v>
      </c>
      <c r="L1515" s="5">
        <v>6423.69</v>
      </c>
      <c r="M1515" s="55" t="s">
        <v>4291</v>
      </c>
      <c r="N1515" s="60" t="s">
        <v>4286</v>
      </c>
    </row>
    <row r="1516" spans="1:14" ht="18.75" customHeight="1" x14ac:dyDescent="0.25">
      <c r="A1516" s="4" t="str">
        <f t="shared" si="23"/>
        <v>430611M074</v>
      </c>
      <c r="B1516" s="4">
        <v>4306</v>
      </c>
      <c r="C1516" s="4" t="s">
        <v>2936</v>
      </c>
      <c r="D1516" s="4" t="s">
        <v>2937</v>
      </c>
      <c r="E1516" s="5">
        <v>550.79999999999995</v>
      </c>
      <c r="F1516" s="5">
        <v>4282260.5746999998</v>
      </c>
      <c r="G1516" s="5">
        <v>5057442.3241939098</v>
      </c>
      <c r="H1516" s="6">
        <v>-0.15327545027761899</v>
      </c>
      <c r="I1516" s="5">
        <v>-775181.74949391105</v>
      </c>
      <c r="J1516" s="5">
        <v>7774.61977977487</v>
      </c>
      <c r="K1516" s="5">
        <v>9181.9940526396294</v>
      </c>
      <c r="L1516" s="5">
        <v>7642.33</v>
      </c>
      <c r="M1516" s="55" t="s">
        <v>4285</v>
      </c>
      <c r="N1516" s="60" t="s">
        <v>4286</v>
      </c>
    </row>
    <row r="1517" spans="1:14" ht="18.75" customHeight="1" x14ac:dyDescent="0.25">
      <c r="A1517" s="4" t="str">
        <f t="shared" si="23"/>
        <v>430711M07T</v>
      </c>
      <c r="B1517" s="4">
        <v>4307</v>
      </c>
      <c r="C1517" s="4" t="s">
        <v>2938</v>
      </c>
      <c r="D1517" s="4" t="s">
        <v>2939</v>
      </c>
      <c r="E1517" s="5">
        <v>3154.48</v>
      </c>
      <c r="F1517" s="5">
        <v>1752250.5504000001</v>
      </c>
      <c r="G1517" s="5">
        <v>2203583.3504395699</v>
      </c>
      <c r="H1517" s="6">
        <v>-0.204817666619934</v>
      </c>
      <c r="I1517" s="5">
        <v>-451332.80003956897</v>
      </c>
      <c r="J1517" s="5">
        <v>555.48</v>
      </c>
      <c r="K1517" s="5">
        <v>698.55676702327196</v>
      </c>
      <c r="L1517" s="5">
        <v>555.48</v>
      </c>
      <c r="M1517" s="55" t="s">
        <v>4291</v>
      </c>
      <c r="N1517" s="60" t="s">
        <v>4286</v>
      </c>
    </row>
    <row r="1518" spans="1:14" ht="18.75" customHeight="1" x14ac:dyDescent="0.25">
      <c r="A1518" s="4" t="str">
        <f t="shared" si="23"/>
        <v>430811M081</v>
      </c>
      <c r="B1518" s="4">
        <v>4308</v>
      </c>
      <c r="C1518" s="4" t="s">
        <v>2940</v>
      </c>
      <c r="D1518" s="4" t="s">
        <v>2941</v>
      </c>
      <c r="E1518" s="5">
        <v>1680.94</v>
      </c>
      <c r="F1518" s="5">
        <v>3097439.6384000001</v>
      </c>
      <c r="G1518" s="5">
        <v>3591547.7596777901</v>
      </c>
      <c r="H1518" s="6">
        <v>-0.13757526123559699</v>
      </c>
      <c r="I1518" s="5">
        <v>-494108.12127779401</v>
      </c>
      <c r="J1518" s="5">
        <v>1842.6830454388601</v>
      </c>
      <c r="K1518" s="5">
        <v>2136.6305517613901</v>
      </c>
      <c r="L1518" s="5">
        <v>1804.65</v>
      </c>
      <c r="M1518" s="55" t="s">
        <v>4291</v>
      </c>
      <c r="N1518" s="60" t="s">
        <v>4286</v>
      </c>
    </row>
    <row r="1519" spans="1:14" ht="18.75" customHeight="1" x14ac:dyDescent="0.25">
      <c r="A1519" s="4" t="str">
        <f t="shared" si="23"/>
        <v>430911M082</v>
      </c>
      <c r="B1519" s="4">
        <v>4309</v>
      </c>
      <c r="C1519" s="4" t="s">
        <v>2942</v>
      </c>
      <c r="D1519" s="4" t="s">
        <v>2943</v>
      </c>
      <c r="E1519" s="5">
        <v>554.27</v>
      </c>
      <c r="F1519" s="5">
        <v>2373598.9339999999</v>
      </c>
      <c r="G1519" s="5">
        <v>2560961.5684050098</v>
      </c>
      <c r="H1519" s="6">
        <v>-7.3161048848420104E-2</v>
      </c>
      <c r="I1519" s="5">
        <v>-187362.634405005</v>
      </c>
      <c r="J1519" s="5">
        <v>4282.3875259350098</v>
      </c>
      <c r="K1519" s="5">
        <v>4620.4224807494602</v>
      </c>
      <c r="L1519" s="5">
        <v>4253.3500000000004</v>
      </c>
      <c r="M1519" s="55" t="s">
        <v>4291</v>
      </c>
      <c r="N1519" s="60" t="s">
        <v>4286</v>
      </c>
    </row>
    <row r="1520" spans="1:14" ht="18.75" customHeight="1" x14ac:dyDescent="0.25">
      <c r="A1520" s="4" t="str">
        <f t="shared" si="23"/>
        <v>431011M083</v>
      </c>
      <c r="B1520" s="4">
        <v>4310</v>
      </c>
      <c r="C1520" s="4" t="s">
        <v>2944</v>
      </c>
      <c r="D1520" s="4" t="s">
        <v>2945</v>
      </c>
      <c r="E1520" s="5">
        <v>221.21</v>
      </c>
      <c r="F1520" s="5">
        <v>1459579.0859999999</v>
      </c>
      <c r="G1520" s="5">
        <v>1638041.6425135799</v>
      </c>
      <c r="H1520" s="6">
        <v>-0.108948729923455</v>
      </c>
      <c r="I1520" s="5">
        <v>-178462.55651358399</v>
      </c>
      <c r="J1520" s="5">
        <v>6598.1605081144598</v>
      </c>
      <c r="K1520" s="5">
        <v>7404.9167872771804</v>
      </c>
      <c r="L1520" s="5">
        <v>5905.67</v>
      </c>
      <c r="M1520" s="55" t="s">
        <v>4285</v>
      </c>
      <c r="N1520" s="60" t="s">
        <v>4287</v>
      </c>
    </row>
    <row r="1521" spans="1:14" ht="18.75" customHeight="1" x14ac:dyDescent="0.25">
      <c r="A1521" s="4" t="str">
        <f t="shared" si="23"/>
        <v>431211M08T</v>
      </c>
      <c r="B1521" s="4">
        <v>4312</v>
      </c>
      <c r="C1521" s="4" t="s">
        <v>2946</v>
      </c>
      <c r="D1521" s="4" t="s">
        <v>2947</v>
      </c>
      <c r="E1521" s="5">
        <v>974.34</v>
      </c>
      <c r="F1521" s="5">
        <v>679767.78780000005</v>
      </c>
      <c r="G1521" s="5">
        <v>582728.44532155199</v>
      </c>
      <c r="H1521" s="6">
        <v>0.166525837647931</v>
      </c>
      <c r="I1521" s="5">
        <v>97039.342478447899</v>
      </c>
      <c r="J1521" s="5">
        <v>697.67</v>
      </c>
      <c r="K1521" s="5">
        <v>598.07505113364095</v>
      </c>
      <c r="L1521" s="5">
        <v>697.67</v>
      </c>
      <c r="M1521" s="55" t="s">
        <v>4285</v>
      </c>
      <c r="N1521" s="60" t="s">
        <v>4286</v>
      </c>
    </row>
    <row r="1522" spans="1:14" ht="18.75" customHeight="1" x14ac:dyDescent="0.25">
      <c r="A1522" s="4" t="str">
        <f t="shared" si="23"/>
        <v>431311M101</v>
      </c>
      <c r="B1522" s="4">
        <v>4313</v>
      </c>
      <c r="C1522" s="4" t="s">
        <v>2948</v>
      </c>
      <c r="D1522" s="4" t="s">
        <v>2949</v>
      </c>
      <c r="E1522" s="5">
        <v>1346.61</v>
      </c>
      <c r="F1522" s="5">
        <v>1810584.9417000001</v>
      </c>
      <c r="G1522" s="5">
        <v>1941145.53097623</v>
      </c>
      <c r="H1522" s="6">
        <v>-6.7259557407099102E-2</v>
      </c>
      <c r="I1522" s="5">
        <v>-130560.58927623001</v>
      </c>
      <c r="J1522" s="5">
        <v>1344.55034620269</v>
      </c>
      <c r="K1522" s="5">
        <v>1441.50535862368</v>
      </c>
      <c r="L1522" s="5">
        <v>1331.65</v>
      </c>
      <c r="M1522" s="55" t="s">
        <v>4291</v>
      </c>
      <c r="N1522" s="60" t="s">
        <v>4286</v>
      </c>
    </row>
    <row r="1523" spans="1:14" ht="18.75" customHeight="1" x14ac:dyDescent="0.25">
      <c r="A1523" s="4" t="str">
        <f t="shared" si="23"/>
        <v>431411M102</v>
      </c>
      <c r="B1523" s="4">
        <v>4314</v>
      </c>
      <c r="C1523" s="4" t="s">
        <v>2950</v>
      </c>
      <c r="D1523" s="4" t="s">
        <v>2951</v>
      </c>
      <c r="E1523" s="5">
        <v>419.01</v>
      </c>
      <c r="F1523" s="5">
        <v>1018366.3314</v>
      </c>
      <c r="G1523" s="5">
        <v>1019820.20058731</v>
      </c>
      <c r="H1523" s="6">
        <v>-1.42561324679835E-3</v>
      </c>
      <c r="I1523" s="5">
        <v>-1453.8691873098701</v>
      </c>
      <c r="J1523" s="5">
        <v>2430.4105663349301</v>
      </c>
      <c r="K1523" s="5">
        <v>2433.8803383864602</v>
      </c>
      <c r="L1523" s="5">
        <v>2403.34</v>
      </c>
      <c r="M1523" s="55" t="s">
        <v>4285</v>
      </c>
      <c r="N1523" s="60" t="s">
        <v>4286</v>
      </c>
    </row>
    <row r="1524" spans="1:14" ht="18.75" customHeight="1" x14ac:dyDescent="0.25">
      <c r="A1524" s="4" t="str">
        <f t="shared" si="23"/>
        <v>431711M10T</v>
      </c>
      <c r="B1524" s="4">
        <v>4317</v>
      </c>
      <c r="C1524" s="4" t="s">
        <v>2952</v>
      </c>
      <c r="D1524" s="4" t="s">
        <v>2953</v>
      </c>
      <c r="E1524" s="5">
        <v>297.06</v>
      </c>
      <c r="F1524" s="5">
        <v>141543.1488</v>
      </c>
      <c r="G1524" s="5">
        <v>172078.15554945101</v>
      </c>
      <c r="H1524" s="6">
        <v>-0.17744847771033001</v>
      </c>
      <c r="I1524" s="5">
        <v>-30535.006749451499</v>
      </c>
      <c r="J1524" s="5">
        <v>476.48</v>
      </c>
      <c r="K1524" s="5">
        <v>579.27070473793697</v>
      </c>
      <c r="L1524" s="5">
        <v>476.48</v>
      </c>
      <c r="M1524" s="55" t="s">
        <v>4285</v>
      </c>
      <c r="N1524" s="60" t="s">
        <v>4290</v>
      </c>
    </row>
    <row r="1525" spans="1:14" ht="18.75" customHeight="1" x14ac:dyDescent="0.25">
      <c r="A1525" s="4" t="str">
        <f t="shared" si="23"/>
        <v>431811M111</v>
      </c>
      <c r="B1525" s="4">
        <v>4318</v>
      </c>
      <c r="C1525" s="4" t="s">
        <v>2954</v>
      </c>
      <c r="D1525" s="4" t="s">
        <v>2955</v>
      </c>
      <c r="E1525" s="5">
        <v>756.66</v>
      </c>
      <c r="F1525" s="5">
        <v>850765.78619999997</v>
      </c>
      <c r="G1525" s="5">
        <v>822838.56009299704</v>
      </c>
      <c r="H1525" s="6">
        <v>3.3940103759656698E-2</v>
      </c>
      <c r="I1525" s="5">
        <v>27927.2261070028</v>
      </c>
      <c r="J1525" s="5">
        <v>1124.3699762112401</v>
      </c>
      <c r="K1525" s="5">
        <v>1087.4614226905001</v>
      </c>
      <c r="L1525" s="5">
        <v>1092.48</v>
      </c>
      <c r="M1525" s="55" t="s">
        <v>4291</v>
      </c>
      <c r="N1525" s="60" t="s">
        <v>4287</v>
      </c>
    </row>
    <row r="1526" spans="1:14" ht="18.75" customHeight="1" x14ac:dyDescent="0.25">
      <c r="A1526" s="4" t="str">
        <f t="shared" si="23"/>
        <v>432211M121</v>
      </c>
      <c r="B1526" s="4">
        <v>4322</v>
      </c>
      <c r="C1526" s="4" t="s">
        <v>2956</v>
      </c>
      <c r="D1526" s="4" t="s">
        <v>2957</v>
      </c>
      <c r="E1526" s="5">
        <v>6065.76</v>
      </c>
      <c r="F1526" s="5">
        <v>7321657.3439999996</v>
      </c>
      <c r="G1526" s="5">
        <v>7641437.0475873398</v>
      </c>
      <c r="H1526" s="6">
        <v>-4.1848110714765199E-2</v>
      </c>
      <c r="I1526" s="5">
        <v>-319779.70358734397</v>
      </c>
      <c r="J1526" s="5">
        <v>1207.04698900055</v>
      </c>
      <c r="K1526" s="5">
        <v>1259.7658080087799</v>
      </c>
      <c r="L1526" s="5">
        <v>1170.07</v>
      </c>
      <c r="M1526" s="55" t="s">
        <v>4291</v>
      </c>
      <c r="N1526" s="60" t="s">
        <v>4286</v>
      </c>
    </row>
    <row r="1527" spans="1:14" ht="18.75" customHeight="1" x14ac:dyDescent="0.25">
      <c r="A1527" s="4" t="str">
        <f t="shared" si="23"/>
        <v>432311M122</v>
      </c>
      <c r="B1527" s="4">
        <v>4323</v>
      </c>
      <c r="C1527" s="4" t="s">
        <v>2958</v>
      </c>
      <c r="D1527" s="4" t="s">
        <v>2959</v>
      </c>
      <c r="E1527" s="5">
        <v>5118.18</v>
      </c>
      <c r="F1527" s="5">
        <v>11244895.7182</v>
      </c>
      <c r="G1527" s="5">
        <v>10637193.807941901</v>
      </c>
      <c r="H1527" s="6">
        <v>5.71299086234969E-2</v>
      </c>
      <c r="I1527" s="5">
        <v>607701.910258146</v>
      </c>
      <c r="J1527" s="5">
        <v>2197.0496774634698</v>
      </c>
      <c r="K1527" s="5">
        <v>2078.3156918947502</v>
      </c>
      <c r="L1527" s="5">
        <v>2151.34</v>
      </c>
      <c r="M1527" s="55" t="s">
        <v>4291</v>
      </c>
      <c r="N1527" s="60" t="s">
        <v>4286</v>
      </c>
    </row>
    <row r="1528" spans="1:14" ht="18.75" customHeight="1" x14ac:dyDescent="0.25">
      <c r="A1528" s="4" t="str">
        <f t="shared" si="23"/>
        <v>432411M123</v>
      </c>
      <c r="B1528" s="4">
        <v>4324</v>
      </c>
      <c r="C1528" s="4" t="s">
        <v>2960</v>
      </c>
      <c r="D1528" s="4" t="s">
        <v>2961</v>
      </c>
      <c r="E1528" s="5">
        <v>3615.72</v>
      </c>
      <c r="F1528" s="5">
        <v>11876749.4188</v>
      </c>
      <c r="G1528" s="5">
        <v>11501165.724791501</v>
      </c>
      <c r="H1528" s="6">
        <v>3.26561413856419E-2</v>
      </c>
      <c r="I1528" s="5">
        <v>375583.69400849001</v>
      </c>
      <c r="J1528" s="5">
        <v>3284.7536365647802</v>
      </c>
      <c r="K1528" s="5">
        <v>3180.8784211143302</v>
      </c>
      <c r="L1528" s="5">
        <v>3201.94</v>
      </c>
      <c r="M1528" s="55" t="s">
        <v>4291</v>
      </c>
      <c r="N1528" s="60" t="s">
        <v>4286</v>
      </c>
    </row>
    <row r="1529" spans="1:14" ht="18.75" customHeight="1" x14ac:dyDescent="0.25">
      <c r="A1529" s="4" t="str">
        <f t="shared" si="23"/>
        <v>432511M124</v>
      </c>
      <c r="B1529" s="4">
        <v>4325</v>
      </c>
      <c r="C1529" s="4" t="s">
        <v>2962</v>
      </c>
      <c r="D1529" s="4" t="s">
        <v>2963</v>
      </c>
      <c r="E1529" s="5">
        <v>2504.58</v>
      </c>
      <c r="F1529" s="5">
        <v>11972786.8851</v>
      </c>
      <c r="G1529" s="5">
        <v>11319057.219588701</v>
      </c>
      <c r="H1529" s="6">
        <v>5.7754780528891797E-2</v>
      </c>
      <c r="I1529" s="5">
        <v>653729.66551131394</v>
      </c>
      <c r="J1529" s="5">
        <v>4780.3571397599599</v>
      </c>
      <c r="K1529" s="5">
        <v>4519.3434506339099</v>
      </c>
      <c r="L1529" s="5">
        <v>4588.78</v>
      </c>
      <c r="M1529" s="55" t="s">
        <v>4291</v>
      </c>
      <c r="N1529" s="60" t="s">
        <v>4286</v>
      </c>
    </row>
    <row r="1530" spans="1:14" ht="18.75" customHeight="1" x14ac:dyDescent="0.25">
      <c r="A1530" s="4" t="str">
        <f t="shared" si="23"/>
        <v>432611M151</v>
      </c>
      <c r="B1530" s="4">
        <v>4326</v>
      </c>
      <c r="C1530" s="4" t="s">
        <v>2964</v>
      </c>
      <c r="D1530" s="4" t="s">
        <v>2965</v>
      </c>
      <c r="E1530" s="5">
        <v>2849.11</v>
      </c>
      <c r="F1530" s="5">
        <v>5102687.3817999996</v>
      </c>
      <c r="G1530" s="5">
        <v>4998871.4318266902</v>
      </c>
      <c r="H1530" s="6">
        <v>2.0767877587797499E-2</v>
      </c>
      <c r="I1530" s="5">
        <v>103815.949973315</v>
      </c>
      <c r="J1530" s="5">
        <v>1790.97591240773</v>
      </c>
      <c r="K1530" s="5">
        <v>1754.5378844013301</v>
      </c>
      <c r="L1530" s="5">
        <v>1770.52</v>
      </c>
      <c r="M1530" s="55" t="s">
        <v>4291</v>
      </c>
      <c r="N1530" s="60" t="s">
        <v>4286</v>
      </c>
    </row>
    <row r="1531" spans="1:14" ht="18.75" customHeight="1" x14ac:dyDescent="0.25">
      <c r="A1531" s="4" t="str">
        <f t="shared" si="23"/>
        <v>432711M152</v>
      </c>
      <c r="B1531" s="4">
        <v>4327</v>
      </c>
      <c r="C1531" s="4" t="s">
        <v>2966</v>
      </c>
      <c r="D1531" s="4" t="s">
        <v>2967</v>
      </c>
      <c r="E1531" s="5">
        <v>2833.61</v>
      </c>
      <c r="F1531" s="5">
        <v>8198668.7100999998</v>
      </c>
      <c r="G1531" s="5">
        <v>7232749.6047342001</v>
      </c>
      <c r="H1531" s="6">
        <v>0.13354798080298</v>
      </c>
      <c r="I1531" s="5">
        <v>965919.10536580498</v>
      </c>
      <c r="J1531" s="5">
        <v>2893.3652514283899</v>
      </c>
      <c r="K1531" s="5">
        <v>2552.4859118700901</v>
      </c>
      <c r="L1531" s="5">
        <v>2857.76</v>
      </c>
      <c r="M1531" s="55" t="s">
        <v>4291</v>
      </c>
      <c r="N1531" s="60" t="s">
        <v>4286</v>
      </c>
    </row>
    <row r="1532" spans="1:14" ht="18.75" customHeight="1" x14ac:dyDescent="0.25">
      <c r="A1532" s="4" t="str">
        <f t="shared" si="23"/>
        <v>432811M153</v>
      </c>
      <c r="B1532" s="4">
        <v>4328</v>
      </c>
      <c r="C1532" s="4" t="s">
        <v>2968</v>
      </c>
      <c r="D1532" s="4" t="s">
        <v>2969</v>
      </c>
      <c r="E1532" s="5">
        <v>1172.9000000000001</v>
      </c>
      <c r="F1532" s="5">
        <v>5311295.6568</v>
      </c>
      <c r="G1532" s="5">
        <v>4577268.6611352703</v>
      </c>
      <c r="H1532" s="6">
        <v>0.16036353773533499</v>
      </c>
      <c r="I1532" s="5">
        <v>734026.995664733</v>
      </c>
      <c r="J1532" s="5">
        <v>4528.3448348537804</v>
      </c>
      <c r="K1532" s="5">
        <v>3902.5225178065202</v>
      </c>
      <c r="L1532" s="5">
        <v>4496.84</v>
      </c>
      <c r="M1532" s="55" t="s">
        <v>4291</v>
      </c>
      <c r="N1532" s="60" t="s">
        <v>4286</v>
      </c>
    </row>
    <row r="1533" spans="1:14" ht="18.75" customHeight="1" x14ac:dyDescent="0.25">
      <c r="A1533" s="4" t="str">
        <f t="shared" si="23"/>
        <v>432911M154</v>
      </c>
      <c r="B1533" s="4">
        <v>4329</v>
      </c>
      <c r="C1533" s="4" t="s">
        <v>2970</v>
      </c>
      <c r="D1533" s="4" t="s">
        <v>2971</v>
      </c>
      <c r="E1533" s="5">
        <v>401.26</v>
      </c>
      <c r="F1533" s="5">
        <v>2296639.1538</v>
      </c>
      <c r="G1533" s="5">
        <v>2181372.10766258</v>
      </c>
      <c r="H1533" s="6">
        <v>5.2841532965660402E-2</v>
      </c>
      <c r="I1533" s="5">
        <v>115267.046137424</v>
      </c>
      <c r="J1533" s="5">
        <v>5723.5686432736902</v>
      </c>
      <c r="K1533" s="5">
        <v>5436.3059055539497</v>
      </c>
      <c r="L1533" s="5">
        <v>5493.97</v>
      </c>
      <c r="M1533" s="55" t="s">
        <v>4285</v>
      </c>
      <c r="N1533" s="60" t="s">
        <v>4292</v>
      </c>
    </row>
    <row r="1534" spans="1:14" ht="18.75" customHeight="1" x14ac:dyDescent="0.25">
      <c r="A1534" s="4" t="str">
        <f t="shared" si="23"/>
        <v>433011M15T</v>
      </c>
      <c r="B1534" s="4">
        <v>4330</v>
      </c>
      <c r="C1534" s="4" t="s">
        <v>2972</v>
      </c>
      <c r="D1534" s="4" t="s">
        <v>2973</v>
      </c>
      <c r="E1534" s="5">
        <v>859.22</v>
      </c>
      <c r="F1534" s="5">
        <v>548620.56220000004</v>
      </c>
      <c r="G1534" s="5">
        <v>483022.045197092</v>
      </c>
      <c r="H1534" s="6">
        <v>0.13580853639121401</v>
      </c>
      <c r="I1534" s="5">
        <v>65598.517002907698</v>
      </c>
      <c r="J1534" s="5">
        <v>638.51</v>
      </c>
      <c r="K1534" s="5">
        <v>562.16341006621406</v>
      </c>
      <c r="L1534" s="5">
        <v>638.51</v>
      </c>
      <c r="M1534" s="55" t="s">
        <v>4291</v>
      </c>
      <c r="N1534" s="60" t="s">
        <v>4286</v>
      </c>
    </row>
    <row r="1535" spans="1:14" ht="18.75" customHeight="1" x14ac:dyDescent="0.25">
      <c r="A1535" s="4" t="str">
        <f t="shared" si="23"/>
        <v>433111M161</v>
      </c>
      <c r="B1535" s="4">
        <v>4331</v>
      </c>
      <c r="C1535" s="4" t="s">
        <v>2974</v>
      </c>
      <c r="D1535" s="4" t="s">
        <v>2975</v>
      </c>
      <c r="E1535" s="5">
        <v>8196.35</v>
      </c>
      <c r="F1535" s="5">
        <v>9959470.0310999993</v>
      </c>
      <c r="G1535" s="5">
        <v>10823565.1306266</v>
      </c>
      <c r="H1535" s="6">
        <v>-7.9834609862651201E-2</v>
      </c>
      <c r="I1535" s="5">
        <v>-864095.09952656704</v>
      </c>
      <c r="J1535" s="5">
        <v>1215.11038829479</v>
      </c>
      <c r="K1535" s="5">
        <v>1320.53476616135</v>
      </c>
      <c r="L1535" s="5">
        <v>1177.25</v>
      </c>
      <c r="M1535" s="55" t="s">
        <v>4291</v>
      </c>
      <c r="N1535" s="60" t="s">
        <v>4286</v>
      </c>
    </row>
    <row r="1536" spans="1:14" ht="18.75" customHeight="1" x14ac:dyDescent="0.25">
      <c r="A1536" s="4" t="str">
        <f t="shared" si="23"/>
        <v>433211M162</v>
      </c>
      <c r="B1536" s="4">
        <v>4332</v>
      </c>
      <c r="C1536" s="4" t="s">
        <v>2976</v>
      </c>
      <c r="D1536" s="4" t="s">
        <v>2977</v>
      </c>
      <c r="E1536" s="5">
        <v>4647.37</v>
      </c>
      <c r="F1536" s="5">
        <v>17593886.8904</v>
      </c>
      <c r="G1536" s="5">
        <v>15636922.753413999</v>
      </c>
      <c r="H1536" s="6">
        <v>0.12515020812254901</v>
      </c>
      <c r="I1536" s="5">
        <v>1956964.13698598</v>
      </c>
      <c r="J1536" s="5">
        <v>3785.7727898574899</v>
      </c>
      <c r="K1536" s="5">
        <v>3364.6821220204201</v>
      </c>
      <c r="L1536" s="5">
        <v>3734.52</v>
      </c>
      <c r="M1536" s="55" t="s">
        <v>4291</v>
      </c>
      <c r="N1536" s="60" t="s">
        <v>4286</v>
      </c>
    </row>
    <row r="1537" spans="1:14" ht="18.75" customHeight="1" x14ac:dyDescent="0.25">
      <c r="A1537" s="4" t="str">
        <f t="shared" si="23"/>
        <v>433311M163</v>
      </c>
      <c r="B1537" s="4">
        <v>4333</v>
      </c>
      <c r="C1537" s="4" t="s">
        <v>2978</v>
      </c>
      <c r="D1537" s="4" t="s">
        <v>2979</v>
      </c>
      <c r="E1537" s="5">
        <v>2674.57</v>
      </c>
      <c r="F1537" s="5">
        <v>17527308.8697</v>
      </c>
      <c r="G1537" s="5">
        <v>15007973.4954207</v>
      </c>
      <c r="H1537" s="6">
        <v>0.16786645945557099</v>
      </c>
      <c r="I1537" s="5">
        <v>2519335.3742793198</v>
      </c>
      <c r="J1537" s="5">
        <v>6553.3184286446003</v>
      </c>
      <c r="K1537" s="5">
        <v>5611.3593943776696</v>
      </c>
      <c r="L1537" s="5">
        <v>6490.44</v>
      </c>
      <c r="M1537" s="55" t="s">
        <v>4291</v>
      </c>
      <c r="N1537" s="60" t="s">
        <v>4286</v>
      </c>
    </row>
    <row r="1538" spans="1:14" ht="18.75" customHeight="1" x14ac:dyDescent="0.25">
      <c r="A1538" s="4" t="str">
        <f t="shared" si="23"/>
        <v>433411M164</v>
      </c>
      <c r="B1538" s="4">
        <v>4334</v>
      </c>
      <c r="C1538" s="4" t="s">
        <v>2980</v>
      </c>
      <c r="D1538" s="4" t="s">
        <v>2981</v>
      </c>
      <c r="E1538" s="5">
        <v>938.37</v>
      </c>
      <c r="F1538" s="5">
        <v>8449090.8488999996</v>
      </c>
      <c r="G1538" s="5">
        <v>7906558.8393460596</v>
      </c>
      <c r="H1538" s="6">
        <v>6.8617969027700898E-2</v>
      </c>
      <c r="I1538" s="5">
        <v>542532.00955394295</v>
      </c>
      <c r="J1538" s="5">
        <v>9004.0078528725408</v>
      </c>
      <c r="K1538" s="5">
        <v>8425.8435791277007</v>
      </c>
      <c r="L1538" s="5">
        <v>8857.94</v>
      </c>
      <c r="M1538" s="55" t="s">
        <v>4291</v>
      </c>
      <c r="N1538" s="60" t="s">
        <v>4286</v>
      </c>
    </row>
    <row r="1539" spans="1:14" ht="18.75" customHeight="1" x14ac:dyDescent="0.25">
      <c r="A1539" s="4" t="str">
        <f t="shared" si="23"/>
        <v>433511M16T</v>
      </c>
      <c r="B1539" s="4">
        <v>4335</v>
      </c>
      <c r="C1539" s="4" t="s">
        <v>2982</v>
      </c>
      <c r="D1539" s="4" t="s">
        <v>2983</v>
      </c>
      <c r="E1539" s="5">
        <v>2392.7800000000002</v>
      </c>
      <c r="F1539" s="5">
        <v>1405542.8998</v>
      </c>
      <c r="G1539" s="5">
        <v>1561606.6255973</v>
      </c>
      <c r="H1539" s="6">
        <v>-9.9937924980056797E-2</v>
      </c>
      <c r="I1539" s="5">
        <v>-156063.72579730299</v>
      </c>
      <c r="J1539" s="5">
        <v>587.41</v>
      </c>
      <c r="K1539" s="5">
        <v>652.63276423127195</v>
      </c>
      <c r="L1539" s="5">
        <v>587.41</v>
      </c>
      <c r="M1539" s="55" t="s">
        <v>4285</v>
      </c>
      <c r="N1539" s="60" t="s">
        <v>4286</v>
      </c>
    </row>
    <row r="1540" spans="1:14" ht="18.75" customHeight="1" x14ac:dyDescent="0.25">
      <c r="A1540" s="4" t="str">
        <f t="shared" si="23"/>
        <v>433611M171</v>
      </c>
      <c r="B1540" s="4">
        <v>4336</v>
      </c>
      <c r="C1540" s="4" t="s">
        <v>2984</v>
      </c>
      <c r="D1540" s="4" t="s">
        <v>2985</v>
      </c>
      <c r="E1540" s="5">
        <v>22978.49</v>
      </c>
      <c r="F1540" s="5">
        <v>18720805.587900002</v>
      </c>
      <c r="G1540" s="5">
        <v>19124619.166757401</v>
      </c>
      <c r="H1540" s="6">
        <v>-2.11148559527541E-2</v>
      </c>
      <c r="I1540" s="5">
        <v>-403813.57885736198</v>
      </c>
      <c r="J1540" s="5">
        <v>814.71</v>
      </c>
      <c r="K1540" s="5">
        <v>832.28354721121195</v>
      </c>
      <c r="L1540" s="5">
        <v>814.71</v>
      </c>
      <c r="M1540" s="55" t="s">
        <v>4291</v>
      </c>
      <c r="N1540" s="60" t="s">
        <v>4287</v>
      </c>
    </row>
    <row r="1541" spans="1:14" ht="18.75" customHeight="1" x14ac:dyDescent="0.25">
      <c r="A1541" s="4" t="str">
        <f t="shared" si="23"/>
        <v>433711M172</v>
      </c>
      <c r="B1541" s="4">
        <v>4337</v>
      </c>
      <c r="C1541" s="4" t="s">
        <v>2986</v>
      </c>
      <c r="D1541" s="4" t="s">
        <v>2987</v>
      </c>
      <c r="E1541" s="5">
        <v>239.17</v>
      </c>
      <c r="F1541" s="5">
        <v>714929.81759999995</v>
      </c>
      <c r="G1541" s="5">
        <v>823007.14191197499</v>
      </c>
      <c r="H1541" s="6">
        <v>-0.13132003212134299</v>
      </c>
      <c r="I1541" s="5">
        <v>-108077.324311975</v>
      </c>
      <c r="J1541" s="5">
        <v>2989.2119312622799</v>
      </c>
      <c r="K1541" s="5">
        <v>3441.0968846927899</v>
      </c>
      <c r="L1541" s="5">
        <v>2935.48</v>
      </c>
      <c r="M1541" s="55" t="s">
        <v>4288</v>
      </c>
      <c r="N1541" s="60" t="s">
        <v>4287</v>
      </c>
    </row>
    <row r="1542" spans="1:14" ht="18.75" customHeight="1" x14ac:dyDescent="0.25">
      <c r="A1542" s="4" t="str">
        <f t="shared" si="23"/>
        <v>433811M173</v>
      </c>
      <c r="B1542" s="4">
        <v>4338</v>
      </c>
      <c r="C1542" s="4" t="s">
        <v>2988</v>
      </c>
      <c r="D1542" s="4" t="s">
        <v>2989</v>
      </c>
      <c r="E1542" s="5">
        <v>65.94</v>
      </c>
      <c r="F1542" s="5">
        <v>292007.3124</v>
      </c>
      <c r="G1542" s="5">
        <v>289838.192890251</v>
      </c>
      <c r="H1542" s="6">
        <v>7.4838981299143502E-3</v>
      </c>
      <c r="I1542" s="5">
        <v>2169.11950974911</v>
      </c>
      <c r="J1542" s="5">
        <v>4428.3790172884401</v>
      </c>
      <c r="K1542" s="5">
        <v>4395.4836653056</v>
      </c>
      <c r="L1542" s="5">
        <v>4278.71</v>
      </c>
      <c r="M1542" s="55" t="s">
        <v>4289</v>
      </c>
      <c r="N1542" s="62" t="s">
        <v>4333</v>
      </c>
    </row>
    <row r="1543" spans="1:14" ht="18.75" customHeight="1" x14ac:dyDescent="0.25">
      <c r="A1543" s="4" t="str">
        <f t="shared" si="23"/>
        <v>434011M18Z</v>
      </c>
      <c r="B1543" s="4">
        <v>4340</v>
      </c>
      <c r="C1543" s="4" t="s">
        <v>2990</v>
      </c>
      <c r="D1543" s="4" t="s">
        <v>2991</v>
      </c>
      <c r="E1543" s="5">
        <v>20699.34</v>
      </c>
      <c r="F1543" s="5">
        <v>12829864.9188</v>
      </c>
      <c r="G1543" s="5">
        <v>12895526.7941588</v>
      </c>
      <c r="H1543" s="6">
        <v>-5.0918335021866703E-3</v>
      </c>
      <c r="I1543" s="5">
        <v>-65661.875358844205</v>
      </c>
      <c r="J1543" s="5">
        <v>619.82000000000005</v>
      </c>
      <c r="K1543" s="5">
        <v>622.99217241510303</v>
      </c>
      <c r="L1543" s="5">
        <v>619.82000000000005</v>
      </c>
      <c r="M1543" s="55" t="s">
        <v>4291</v>
      </c>
      <c r="N1543" s="60" t="s">
        <v>4286</v>
      </c>
    </row>
    <row r="1544" spans="1:14" ht="18.75" customHeight="1" x14ac:dyDescent="0.25">
      <c r="A1544" s="4" t="str">
        <f t="shared" si="23"/>
        <v>434111M19Z</v>
      </c>
      <c r="B1544" s="4">
        <v>4341</v>
      </c>
      <c r="C1544" s="4" t="s">
        <v>2992</v>
      </c>
      <c r="D1544" s="4" t="s">
        <v>2993</v>
      </c>
      <c r="E1544" s="5">
        <v>11631.95</v>
      </c>
      <c r="F1544" s="5">
        <v>18482301.173300002</v>
      </c>
      <c r="G1544" s="5">
        <v>20255373.697248001</v>
      </c>
      <c r="H1544" s="6">
        <v>-8.7535907776854396E-2</v>
      </c>
      <c r="I1544" s="5">
        <v>-1773072.5239480301</v>
      </c>
      <c r="J1544" s="5">
        <v>1588.9254315312601</v>
      </c>
      <c r="K1544" s="5">
        <v>1741.3566682497799</v>
      </c>
      <c r="L1544" s="5">
        <v>1308.01</v>
      </c>
      <c r="M1544" s="55" t="s">
        <v>4291</v>
      </c>
      <c r="N1544" s="60" t="s">
        <v>4286</v>
      </c>
    </row>
    <row r="1545" spans="1:14" ht="18.75" customHeight="1" x14ac:dyDescent="0.25">
      <c r="A1545" s="4" t="str">
        <f t="shared" si="23"/>
        <v>434211M02T</v>
      </c>
      <c r="B1545" s="4">
        <v>4342</v>
      </c>
      <c r="C1545" s="4" t="s">
        <v>2994</v>
      </c>
      <c r="D1545" s="4" t="s">
        <v>2995</v>
      </c>
      <c r="E1545" s="5">
        <v>30933.279999999999</v>
      </c>
      <c r="F1545" s="5">
        <v>18670399.809599999</v>
      </c>
      <c r="G1545" s="5">
        <v>19529791.3383561</v>
      </c>
      <c r="H1545" s="6">
        <v>-4.4004132653906902E-2</v>
      </c>
      <c r="I1545" s="5">
        <v>-859391.52875614504</v>
      </c>
      <c r="J1545" s="5">
        <v>603.57000000000005</v>
      </c>
      <c r="K1545" s="5">
        <v>631.35210163151601</v>
      </c>
      <c r="L1545" s="5">
        <v>603.57000000000005</v>
      </c>
      <c r="M1545" s="55" t="s">
        <v>4291</v>
      </c>
      <c r="N1545" s="60" t="s">
        <v>4287</v>
      </c>
    </row>
    <row r="1546" spans="1:14" ht="18.75" customHeight="1" x14ac:dyDescent="0.25">
      <c r="A1546" s="4" t="str">
        <f t="shared" si="23"/>
        <v>434311M12T</v>
      </c>
      <c r="B1546" s="4">
        <v>4343</v>
      </c>
      <c r="C1546" s="4" t="s">
        <v>2996</v>
      </c>
      <c r="D1546" s="4" t="s">
        <v>2997</v>
      </c>
      <c r="E1546" s="5">
        <v>13174.64</v>
      </c>
      <c r="F1546" s="5">
        <v>6268361.9655999998</v>
      </c>
      <c r="G1546" s="5">
        <v>6751820.25505934</v>
      </c>
      <c r="H1546" s="6">
        <v>-7.1604140986583298E-2</v>
      </c>
      <c r="I1546" s="5">
        <v>-483458.28945933701</v>
      </c>
      <c r="J1546" s="5">
        <v>475.79</v>
      </c>
      <c r="K1546" s="5">
        <v>512.486129037252</v>
      </c>
      <c r="L1546" s="5">
        <v>475.79</v>
      </c>
      <c r="M1546" s="55" t="s">
        <v>4291</v>
      </c>
      <c r="N1546" s="60" t="s">
        <v>4286</v>
      </c>
    </row>
    <row r="1547" spans="1:14" ht="18.75" customHeight="1" x14ac:dyDescent="0.25">
      <c r="A1547" s="4" t="str">
        <f t="shared" si="23"/>
        <v>434411M19T</v>
      </c>
      <c r="B1547" s="4">
        <v>4344</v>
      </c>
      <c r="C1547" s="4" t="s">
        <v>2998</v>
      </c>
      <c r="D1547" s="4" t="s">
        <v>2999</v>
      </c>
      <c r="E1547" s="5">
        <v>13700.07</v>
      </c>
      <c r="F1547" s="5">
        <v>6038990.8559999997</v>
      </c>
      <c r="G1547" s="5">
        <v>6645202.86368855</v>
      </c>
      <c r="H1547" s="6">
        <v>-9.1225508103158798E-2</v>
      </c>
      <c r="I1547" s="5">
        <v>-606212.007688554</v>
      </c>
      <c r="J1547" s="5">
        <v>440.8</v>
      </c>
      <c r="K1547" s="5">
        <v>485.04882556720901</v>
      </c>
      <c r="L1547" s="5">
        <v>440.8</v>
      </c>
      <c r="M1547" s="55" t="s">
        <v>4285</v>
      </c>
      <c r="N1547" s="60" t="s">
        <v>4286</v>
      </c>
    </row>
    <row r="1548" spans="1:14" ht="18.75" customHeight="1" x14ac:dyDescent="0.25">
      <c r="A1548" s="4" t="str">
        <f t="shared" si="23"/>
        <v>434511M201</v>
      </c>
      <c r="B1548" s="4">
        <v>4345</v>
      </c>
      <c r="C1548" s="4" t="s">
        <v>3000</v>
      </c>
      <c r="D1548" s="4" t="s">
        <v>3001</v>
      </c>
      <c r="E1548" s="5">
        <v>306.77999999999997</v>
      </c>
      <c r="F1548" s="5">
        <v>605309.52520000003</v>
      </c>
      <c r="G1548" s="5">
        <v>705032.11523811996</v>
      </c>
      <c r="H1548" s="6">
        <v>-0.141444039048405</v>
      </c>
      <c r="I1548" s="5">
        <v>-99722.590038120004</v>
      </c>
      <c r="J1548" s="5">
        <v>1973.1062168329099</v>
      </c>
      <c r="K1548" s="5">
        <v>2298.16844396023</v>
      </c>
      <c r="L1548" s="5">
        <v>2009.88</v>
      </c>
      <c r="M1548" s="55" t="s">
        <v>4285</v>
      </c>
      <c r="N1548" s="60" t="s">
        <v>4287</v>
      </c>
    </row>
    <row r="1549" spans="1:14" ht="18.75" customHeight="1" x14ac:dyDescent="0.25">
      <c r="A1549" s="4" t="str">
        <f t="shared" si="23"/>
        <v>434611M202</v>
      </c>
      <c r="B1549" s="4">
        <v>4346</v>
      </c>
      <c r="C1549" s="4" t="s">
        <v>3002</v>
      </c>
      <c r="D1549" s="4" t="s">
        <v>3003</v>
      </c>
      <c r="E1549" s="5">
        <v>76.680000000000007</v>
      </c>
      <c r="F1549" s="5">
        <v>187550.7928</v>
      </c>
      <c r="G1549" s="5">
        <v>225722.38580505099</v>
      </c>
      <c r="H1549" s="6">
        <v>-0.16910858384253599</v>
      </c>
      <c r="I1549" s="5">
        <v>-38171.593005050701</v>
      </c>
      <c r="J1549" s="5">
        <v>2445.8893166405801</v>
      </c>
      <c r="K1549" s="5">
        <v>2943.6930856162098</v>
      </c>
      <c r="L1549" s="5">
        <v>2329.46</v>
      </c>
      <c r="M1549" s="55" t="s">
        <v>4288</v>
      </c>
      <c r="N1549" s="62" t="s">
        <v>4334</v>
      </c>
    </row>
    <row r="1550" spans="1:14" ht="18.75" customHeight="1" x14ac:dyDescent="0.25">
      <c r="A1550" s="4" t="str">
        <f t="shared" si="23"/>
        <v>451312C031</v>
      </c>
      <c r="B1550" s="4">
        <v>4513</v>
      </c>
      <c r="C1550" s="4" t="s">
        <v>3004</v>
      </c>
      <c r="D1550" s="4" t="s">
        <v>3005</v>
      </c>
      <c r="E1550" s="5">
        <v>3060.85</v>
      </c>
      <c r="F1550" s="5">
        <v>7025760.7487000003</v>
      </c>
      <c r="G1550" s="5">
        <v>9270077.8735957108</v>
      </c>
      <c r="H1550" s="6">
        <v>-0.24210337340188701</v>
      </c>
      <c r="I1550" s="5">
        <v>-2244317.1248957198</v>
      </c>
      <c r="J1550" s="5">
        <v>2295.3626439387699</v>
      </c>
      <c r="K1550" s="5">
        <v>3028.5959369442198</v>
      </c>
      <c r="L1550" s="5">
        <v>2271.35</v>
      </c>
      <c r="M1550" s="55" t="s">
        <v>4291</v>
      </c>
      <c r="N1550" s="60" t="s">
        <v>4286</v>
      </c>
    </row>
    <row r="1551" spans="1:14" ht="18.75" customHeight="1" x14ac:dyDescent="0.25">
      <c r="A1551" s="4" t="str">
        <f t="shared" ref="A1551:A1614" si="24">CONCATENATE(B1551,C1551)</f>
        <v>451412C032</v>
      </c>
      <c r="B1551" s="4">
        <v>4514</v>
      </c>
      <c r="C1551" s="4" t="s">
        <v>3006</v>
      </c>
      <c r="D1551" s="4" t="s">
        <v>3007</v>
      </c>
      <c r="E1551" s="5">
        <v>485.08</v>
      </c>
      <c r="F1551" s="5">
        <v>2198413.2456</v>
      </c>
      <c r="G1551" s="5">
        <v>2287937.37515736</v>
      </c>
      <c r="H1551" s="6">
        <v>-3.9128749995267102E-2</v>
      </c>
      <c r="I1551" s="5">
        <v>-89524.129557359993</v>
      </c>
      <c r="J1551" s="5">
        <v>4532.0632588439003</v>
      </c>
      <c r="K1551" s="5">
        <v>4716.6186508562696</v>
      </c>
      <c r="L1551" s="5">
        <v>4501.82</v>
      </c>
      <c r="M1551" s="55" t="s">
        <v>4291</v>
      </c>
      <c r="N1551" s="60" t="s">
        <v>4286</v>
      </c>
    </row>
    <row r="1552" spans="1:14" ht="18.75" customHeight="1" x14ac:dyDescent="0.25">
      <c r="A1552" s="4" t="str">
        <f t="shared" si="24"/>
        <v>451512C033</v>
      </c>
      <c r="B1552" s="4">
        <v>4515</v>
      </c>
      <c r="C1552" s="4" t="s">
        <v>3008</v>
      </c>
      <c r="D1552" s="4" t="s">
        <v>3009</v>
      </c>
      <c r="E1552" s="5">
        <v>92.09</v>
      </c>
      <c r="F1552" s="5">
        <v>599524.09100000001</v>
      </c>
      <c r="G1552" s="5">
        <v>714597.05176364095</v>
      </c>
      <c r="H1552" s="6">
        <v>-0.16103195567297501</v>
      </c>
      <c r="I1552" s="5">
        <v>-115072.96076364099</v>
      </c>
      <c r="J1552" s="5">
        <v>6510.1975350200901</v>
      </c>
      <c r="K1552" s="5">
        <v>7759.7681807323297</v>
      </c>
      <c r="L1552" s="5">
        <v>6409.9</v>
      </c>
      <c r="M1552" s="55" t="s">
        <v>4285</v>
      </c>
      <c r="N1552" s="60" t="s">
        <v>4287</v>
      </c>
    </row>
    <row r="1553" spans="1:14" ht="18.75" customHeight="1" x14ac:dyDescent="0.25">
      <c r="A1553" s="4" t="str">
        <f t="shared" si="24"/>
        <v>451712C03J</v>
      </c>
      <c r="B1553" s="4">
        <v>4517</v>
      </c>
      <c r="C1553" s="4" t="s">
        <v>3010</v>
      </c>
      <c r="D1553" s="4" t="s">
        <v>3011</v>
      </c>
      <c r="E1553" s="5">
        <v>1479.52</v>
      </c>
      <c r="F1553" s="5">
        <v>3360507.7519999999</v>
      </c>
      <c r="G1553" s="5">
        <v>2436195.7435761699</v>
      </c>
      <c r="H1553" s="6">
        <v>0.37940793996585698</v>
      </c>
      <c r="I1553" s="5">
        <v>924312.00842382596</v>
      </c>
      <c r="J1553" s="5">
        <v>2271.35</v>
      </c>
      <c r="K1553" s="5">
        <v>1646.6122415216901</v>
      </c>
      <c r="L1553" s="5">
        <v>2271.35</v>
      </c>
      <c r="M1553" s="55" t="s">
        <v>4289</v>
      </c>
      <c r="N1553" s="60" t="s">
        <v>4286</v>
      </c>
    </row>
    <row r="1554" spans="1:14" ht="18.75" customHeight="1" x14ac:dyDescent="0.25">
      <c r="A1554" s="4" t="str">
        <f t="shared" si="24"/>
        <v>451812C041</v>
      </c>
      <c r="B1554" s="4">
        <v>4518</v>
      </c>
      <c r="C1554" s="4" t="s">
        <v>3012</v>
      </c>
      <c r="D1554" s="4" t="s">
        <v>3013</v>
      </c>
      <c r="E1554" s="5">
        <v>13320.09</v>
      </c>
      <c r="F1554" s="5">
        <v>31465333.1556</v>
      </c>
      <c r="G1554" s="5">
        <v>32281289.793125302</v>
      </c>
      <c r="H1554" s="6">
        <v>-2.5276457129015901E-2</v>
      </c>
      <c r="I1554" s="5">
        <v>-815956.63752527197</v>
      </c>
      <c r="J1554" s="5">
        <v>2362.2462877953499</v>
      </c>
      <c r="K1554" s="5">
        <v>2423.50387971292</v>
      </c>
      <c r="L1554" s="5">
        <v>2347.1799999999998</v>
      </c>
      <c r="M1554" s="55" t="s">
        <v>4289</v>
      </c>
      <c r="N1554" s="60" t="s">
        <v>4286</v>
      </c>
    </row>
    <row r="1555" spans="1:14" ht="18.75" customHeight="1" x14ac:dyDescent="0.25">
      <c r="A1555" s="4" t="str">
        <f t="shared" si="24"/>
        <v>451912C042</v>
      </c>
      <c r="B1555" s="4">
        <v>4519</v>
      </c>
      <c r="C1555" s="4" t="s">
        <v>3014</v>
      </c>
      <c r="D1555" s="4" t="s">
        <v>3015</v>
      </c>
      <c r="E1555" s="5">
        <v>7365.29</v>
      </c>
      <c r="F1555" s="5">
        <v>23372228.9014</v>
      </c>
      <c r="G1555" s="5">
        <v>23407229.616153099</v>
      </c>
      <c r="H1555" s="6">
        <v>-1.49529505742785E-3</v>
      </c>
      <c r="I1555" s="5">
        <v>-35000.714753113702</v>
      </c>
      <c r="J1555" s="5">
        <v>3173.2937740944299</v>
      </c>
      <c r="K1555" s="5">
        <v>3178.04589040664</v>
      </c>
      <c r="L1555" s="5">
        <v>3136.16</v>
      </c>
      <c r="M1555" s="55" t="s">
        <v>4291</v>
      </c>
      <c r="N1555" s="60" t="s">
        <v>4286</v>
      </c>
    </row>
    <row r="1556" spans="1:14" ht="18.75" customHeight="1" x14ac:dyDescent="0.25">
      <c r="A1556" s="4" t="str">
        <f t="shared" si="24"/>
        <v>452012C043</v>
      </c>
      <c r="B1556" s="4">
        <v>4520</v>
      </c>
      <c r="C1556" s="4" t="s">
        <v>3016</v>
      </c>
      <c r="D1556" s="4" t="s">
        <v>3017</v>
      </c>
      <c r="E1556" s="5">
        <v>2794.29</v>
      </c>
      <c r="F1556" s="5">
        <v>12299537.644200001</v>
      </c>
      <c r="G1556" s="5">
        <v>12072539.8677487</v>
      </c>
      <c r="H1556" s="6">
        <v>1.88028185400912E-2</v>
      </c>
      <c r="I1556" s="5">
        <v>226997.77645129501</v>
      </c>
      <c r="J1556" s="5">
        <v>4401.6682750179798</v>
      </c>
      <c r="K1556" s="5">
        <v>4320.4319765481396</v>
      </c>
      <c r="L1556" s="5">
        <v>4330.1000000000004</v>
      </c>
      <c r="M1556" s="55" t="s">
        <v>4291</v>
      </c>
      <c r="N1556" s="60" t="s">
        <v>4286</v>
      </c>
    </row>
    <row r="1557" spans="1:14" ht="18.75" customHeight="1" x14ac:dyDescent="0.25">
      <c r="A1557" s="4" t="str">
        <f t="shared" si="24"/>
        <v>452112C044</v>
      </c>
      <c r="B1557" s="4">
        <v>4521</v>
      </c>
      <c r="C1557" s="4" t="s">
        <v>3018</v>
      </c>
      <c r="D1557" s="4" t="s">
        <v>3019</v>
      </c>
      <c r="E1557" s="5">
        <v>801.46</v>
      </c>
      <c r="F1557" s="5">
        <v>5710598.6997999996</v>
      </c>
      <c r="G1557" s="5">
        <v>5437984.8923194297</v>
      </c>
      <c r="H1557" s="6">
        <v>5.0131402142291399E-2</v>
      </c>
      <c r="I1557" s="5">
        <v>272613.80748056999</v>
      </c>
      <c r="J1557" s="5">
        <v>7125.24480298455</v>
      </c>
      <c r="K1557" s="5">
        <v>6785.0983109817498</v>
      </c>
      <c r="L1557" s="5">
        <v>6678.57</v>
      </c>
      <c r="M1557" s="55" t="s">
        <v>4291</v>
      </c>
      <c r="N1557" s="60" t="s">
        <v>4286</v>
      </c>
    </row>
    <row r="1558" spans="1:14" ht="18.75" customHeight="1" x14ac:dyDescent="0.25">
      <c r="A1558" s="4" t="str">
        <f t="shared" si="24"/>
        <v>452212C051</v>
      </c>
      <c r="B1558" s="4">
        <v>4522</v>
      </c>
      <c r="C1558" s="4" t="s">
        <v>3020</v>
      </c>
      <c r="D1558" s="4" t="s">
        <v>3021</v>
      </c>
      <c r="E1558" s="5">
        <v>1196.8699999999999</v>
      </c>
      <c r="F1558" s="5">
        <v>2177959.023</v>
      </c>
      <c r="G1558" s="5">
        <v>2078042.25817213</v>
      </c>
      <c r="H1558" s="6">
        <v>4.8082162157642598E-2</v>
      </c>
      <c r="I1558" s="5">
        <v>99916.764827866296</v>
      </c>
      <c r="J1558" s="5">
        <v>1819.71226866744</v>
      </c>
      <c r="K1558" s="5">
        <v>1736.23054982758</v>
      </c>
      <c r="L1558" s="5">
        <v>1808.14</v>
      </c>
      <c r="M1558" s="55" t="s">
        <v>4285</v>
      </c>
      <c r="N1558" s="60" t="s">
        <v>4286</v>
      </c>
    </row>
    <row r="1559" spans="1:14" ht="18.75" customHeight="1" x14ac:dyDescent="0.25">
      <c r="A1559" s="4" t="str">
        <f t="shared" si="24"/>
        <v>452612C061</v>
      </c>
      <c r="B1559" s="4">
        <v>4526</v>
      </c>
      <c r="C1559" s="4" t="s">
        <v>3022</v>
      </c>
      <c r="D1559" s="4" t="s">
        <v>3023</v>
      </c>
      <c r="E1559" s="5">
        <v>4580</v>
      </c>
      <c r="F1559" s="5">
        <v>6051284.0192</v>
      </c>
      <c r="G1559" s="5">
        <v>7177291.4294637898</v>
      </c>
      <c r="H1559" s="6">
        <v>-0.15688472752288901</v>
      </c>
      <c r="I1559" s="5">
        <v>-1126007.4102637901</v>
      </c>
      <c r="J1559" s="5">
        <v>1321.24105222707</v>
      </c>
      <c r="K1559" s="5">
        <v>1567.09419857288</v>
      </c>
      <c r="L1559" s="5">
        <v>1317.07</v>
      </c>
      <c r="M1559" s="55" t="s">
        <v>4291</v>
      </c>
      <c r="N1559" s="60" t="s">
        <v>4286</v>
      </c>
    </row>
    <row r="1560" spans="1:14" ht="18.75" customHeight="1" x14ac:dyDescent="0.25">
      <c r="A1560" s="4" t="str">
        <f t="shared" si="24"/>
        <v>453012C06J</v>
      </c>
      <c r="B1560" s="4">
        <v>4530</v>
      </c>
      <c r="C1560" s="4" t="s">
        <v>3024</v>
      </c>
      <c r="D1560" s="4" t="s">
        <v>3025</v>
      </c>
      <c r="E1560" s="5">
        <v>10889.57</v>
      </c>
      <c r="F1560" s="5">
        <v>14342325.959899999</v>
      </c>
      <c r="G1560" s="5">
        <v>16279463.666755199</v>
      </c>
      <c r="H1560" s="6">
        <v>-0.118992722764639</v>
      </c>
      <c r="I1560" s="5">
        <v>-1937137.70685522</v>
      </c>
      <c r="J1560" s="5">
        <v>1317.07</v>
      </c>
      <c r="K1560" s="5">
        <v>1494.95927449433</v>
      </c>
      <c r="L1560" s="5">
        <v>1317.07</v>
      </c>
      <c r="M1560" s="55" t="s">
        <v>4289</v>
      </c>
      <c r="N1560" s="60" t="s">
        <v>4286</v>
      </c>
    </row>
    <row r="1561" spans="1:14" ht="18.75" customHeight="1" x14ac:dyDescent="0.25">
      <c r="A1561" s="4" t="str">
        <f t="shared" si="24"/>
        <v>453112C071</v>
      </c>
      <c r="B1561" s="4">
        <v>4531</v>
      </c>
      <c r="C1561" s="4" t="s">
        <v>3026</v>
      </c>
      <c r="D1561" s="4" t="s">
        <v>3027</v>
      </c>
      <c r="E1561" s="5">
        <v>4240.75</v>
      </c>
      <c r="F1561" s="5">
        <v>5298646.1475</v>
      </c>
      <c r="G1561" s="5">
        <v>6137556.7512394805</v>
      </c>
      <c r="H1561" s="6">
        <v>-0.136684781541134</v>
      </c>
      <c r="I1561" s="5">
        <v>-838910.60373948305</v>
      </c>
      <c r="J1561" s="5">
        <v>1249.4596822496001</v>
      </c>
      <c r="K1561" s="5">
        <v>1447.28096474432</v>
      </c>
      <c r="L1561" s="5">
        <v>1238.17</v>
      </c>
      <c r="M1561" s="55" t="s">
        <v>4291</v>
      </c>
      <c r="N1561" s="60" t="s">
        <v>4286</v>
      </c>
    </row>
    <row r="1562" spans="1:14" ht="18.75" customHeight="1" x14ac:dyDescent="0.25">
      <c r="A1562" s="4" t="str">
        <f t="shared" si="24"/>
        <v>453212C072</v>
      </c>
      <c r="B1562" s="4">
        <v>4532</v>
      </c>
      <c r="C1562" s="4" t="s">
        <v>3028</v>
      </c>
      <c r="D1562" s="4" t="s">
        <v>3029</v>
      </c>
      <c r="E1562" s="5">
        <v>482.01</v>
      </c>
      <c r="F1562" s="5">
        <v>1416157.8304000001</v>
      </c>
      <c r="G1562" s="5">
        <v>1548775.67430591</v>
      </c>
      <c r="H1562" s="6">
        <v>-8.5627535417831593E-2</v>
      </c>
      <c r="I1562" s="5">
        <v>-132617.843905905</v>
      </c>
      <c r="J1562" s="5">
        <v>2938.0258301694998</v>
      </c>
      <c r="K1562" s="5">
        <v>3213.1608769650102</v>
      </c>
      <c r="L1562" s="5">
        <v>2931.26</v>
      </c>
      <c r="M1562" s="55" t="s">
        <v>4291</v>
      </c>
      <c r="N1562" s="60" t="s">
        <v>4292</v>
      </c>
    </row>
    <row r="1563" spans="1:14" ht="18.75" customHeight="1" x14ac:dyDescent="0.25">
      <c r="A1563" s="4" t="str">
        <f t="shared" si="24"/>
        <v>453312C073</v>
      </c>
      <c r="B1563" s="4">
        <v>4533</v>
      </c>
      <c r="C1563" s="4" t="s">
        <v>3030</v>
      </c>
      <c r="D1563" s="4" t="s">
        <v>3031</v>
      </c>
      <c r="E1563" s="5">
        <v>266.55</v>
      </c>
      <c r="F1563" s="5">
        <v>1192906.3544000001</v>
      </c>
      <c r="G1563" s="5">
        <v>1401339.6280269499</v>
      </c>
      <c r="H1563" s="6">
        <v>-0.148738585178255</v>
      </c>
      <c r="I1563" s="5">
        <v>-208433.27362695101</v>
      </c>
      <c r="J1563" s="5">
        <v>4475.3567975989499</v>
      </c>
      <c r="K1563" s="5">
        <v>5257.3236842129099</v>
      </c>
      <c r="L1563" s="5">
        <v>4525.54</v>
      </c>
      <c r="M1563" s="55" t="s">
        <v>4288</v>
      </c>
      <c r="N1563" s="60" t="s">
        <v>4287</v>
      </c>
    </row>
    <row r="1564" spans="1:14" ht="18.75" customHeight="1" x14ac:dyDescent="0.25">
      <c r="A1564" s="4" t="str">
        <f t="shared" si="24"/>
        <v>453512C07J</v>
      </c>
      <c r="B1564" s="4">
        <v>4535</v>
      </c>
      <c r="C1564" s="4" t="s">
        <v>3032</v>
      </c>
      <c r="D1564" s="4" t="s">
        <v>3033</v>
      </c>
      <c r="E1564" s="5">
        <v>4709.8</v>
      </c>
      <c r="F1564" s="5">
        <v>5831533.0659999996</v>
      </c>
      <c r="G1564" s="5">
        <v>5375353.79195501</v>
      </c>
      <c r="H1564" s="6">
        <v>8.4864976650974797E-2</v>
      </c>
      <c r="I1564" s="5">
        <v>456179.27404499101</v>
      </c>
      <c r="J1564" s="5">
        <v>1238.17</v>
      </c>
      <c r="K1564" s="5">
        <v>1141.3125381024699</v>
      </c>
      <c r="L1564" s="5">
        <v>1238.17</v>
      </c>
      <c r="M1564" s="55" t="s">
        <v>4289</v>
      </c>
      <c r="N1564" s="60" t="s">
        <v>4286</v>
      </c>
    </row>
    <row r="1565" spans="1:14" ht="18.75" customHeight="1" x14ac:dyDescent="0.25">
      <c r="A1565" s="4" t="str">
        <f t="shared" si="24"/>
        <v>453612C081</v>
      </c>
      <c r="B1565" s="4">
        <v>4536</v>
      </c>
      <c r="C1565" s="4" t="s">
        <v>3034</v>
      </c>
      <c r="D1565" s="4" t="s">
        <v>3035</v>
      </c>
      <c r="E1565" s="5">
        <v>1531.88</v>
      </c>
      <c r="F1565" s="5">
        <v>1264201.2633</v>
      </c>
      <c r="G1565" s="5">
        <v>1786667.63222338</v>
      </c>
      <c r="H1565" s="6">
        <v>-0.29242504845358902</v>
      </c>
      <c r="I1565" s="5">
        <v>-522466.36892337998</v>
      </c>
      <c r="J1565" s="5">
        <v>825.26128893908196</v>
      </c>
      <c r="K1565" s="5">
        <v>1166.3234928475999</v>
      </c>
      <c r="L1565" s="5">
        <v>821.22</v>
      </c>
      <c r="M1565" s="55" t="s">
        <v>4291</v>
      </c>
      <c r="N1565" s="60" t="s">
        <v>4286</v>
      </c>
    </row>
    <row r="1566" spans="1:14" ht="18.75" customHeight="1" x14ac:dyDescent="0.25">
      <c r="A1566" s="4" t="str">
        <f t="shared" si="24"/>
        <v>454012C08J</v>
      </c>
      <c r="B1566" s="4">
        <v>4540</v>
      </c>
      <c r="C1566" s="4" t="s">
        <v>3036</v>
      </c>
      <c r="D1566" s="4" t="s">
        <v>3037</v>
      </c>
      <c r="E1566" s="5">
        <v>26823.89</v>
      </c>
      <c r="F1566" s="5">
        <v>22028314.945799999</v>
      </c>
      <c r="G1566" s="5">
        <v>23057764.710786998</v>
      </c>
      <c r="H1566" s="6">
        <v>-4.4646555201657903E-2</v>
      </c>
      <c r="I1566" s="5">
        <v>-1029449.76498699</v>
      </c>
      <c r="J1566" s="5">
        <v>821.22</v>
      </c>
      <c r="K1566" s="5">
        <v>859.598093743562</v>
      </c>
      <c r="L1566" s="5">
        <v>821.22</v>
      </c>
      <c r="M1566" s="55" t="s">
        <v>4291</v>
      </c>
      <c r="N1566" s="60" t="s">
        <v>4286</v>
      </c>
    </row>
    <row r="1567" spans="1:14" ht="18.75" customHeight="1" x14ac:dyDescent="0.25">
      <c r="A1567" s="4" t="str">
        <f t="shared" si="24"/>
        <v>454112C091</v>
      </c>
      <c r="B1567" s="4">
        <v>4541</v>
      </c>
      <c r="C1567" s="4" t="s">
        <v>3038</v>
      </c>
      <c r="D1567" s="4" t="s">
        <v>3039</v>
      </c>
      <c r="E1567" s="5">
        <v>141.81</v>
      </c>
      <c r="F1567" s="5">
        <v>388482.71840000001</v>
      </c>
      <c r="G1567" s="5">
        <v>396240.939795101</v>
      </c>
      <c r="H1567" s="6">
        <v>-1.9579555305701098E-2</v>
      </c>
      <c r="I1567" s="5">
        <v>-7758.2213951011699</v>
      </c>
      <c r="J1567" s="5">
        <v>2739.45926521402</v>
      </c>
      <c r="K1567" s="5">
        <v>2794.1678287504501</v>
      </c>
      <c r="L1567" s="5">
        <v>2728.84</v>
      </c>
      <c r="M1567" s="55" t="s">
        <v>4285</v>
      </c>
      <c r="N1567" s="60" t="s">
        <v>4290</v>
      </c>
    </row>
    <row r="1568" spans="1:14" ht="18.75" customHeight="1" x14ac:dyDescent="0.25">
      <c r="A1568" s="4" t="str">
        <f t="shared" si="24"/>
        <v>454512C101</v>
      </c>
      <c r="B1568" s="4">
        <v>4545</v>
      </c>
      <c r="C1568" s="4" t="s">
        <v>3040</v>
      </c>
      <c r="D1568" s="4" t="s">
        <v>3041</v>
      </c>
      <c r="E1568" s="5">
        <v>768.9</v>
      </c>
      <c r="F1568" s="5">
        <v>1202074.5072000001</v>
      </c>
      <c r="G1568" s="5">
        <v>1147911.8343164399</v>
      </c>
      <c r="H1568" s="6">
        <v>4.7183652319268798E-2</v>
      </c>
      <c r="I1568" s="5">
        <v>54162.672883560903</v>
      </c>
      <c r="J1568" s="5">
        <v>1563.36910807647</v>
      </c>
      <c r="K1568" s="5">
        <v>1492.92734336902</v>
      </c>
      <c r="L1568" s="5">
        <v>1536.63</v>
      </c>
      <c r="M1568" s="55" t="s">
        <v>4291</v>
      </c>
      <c r="N1568" s="60" t="s">
        <v>4286</v>
      </c>
    </row>
    <row r="1569" spans="1:14" ht="18.75" customHeight="1" x14ac:dyDescent="0.25">
      <c r="A1569" s="4" t="str">
        <f t="shared" si="24"/>
        <v>454912C111</v>
      </c>
      <c r="B1569" s="4">
        <v>4549</v>
      </c>
      <c r="C1569" s="4" t="s">
        <v>3042</v>
      </c>
      <c r="D1569" s="4" t="s">
        <v>3043</v>
      </c>
      <c r="E1569" s="5">
        <v>5708.91</v>
      </c>
      <c r="F1569" s="5">
        <v>33399035.763599999</v>
      </c>
      <c r="G1569" s="5">
        <v>33379224.844460599</v>
      </c>
      <c r="H1569" s="6">
        <v>5.9351046142386299E-4</v>
      </c>
      <c r="I1569" s="5">
        <v>19810.919139403901</v>
      </c>
      <c r="J1569" s="5">
        <v>5850.3349612447901</v>
      </c>
      <c r="K1569" s="5">
        <v>5846.86478582787</v>
      </c>
      <c r="L1569" s="5">
        <v>5849.96</v>
      </c>
      <c r="M1569" s="55" t="s">
        <v>4289</v>
      </c>
      <c r="N1569" s="60" t="s">
        <v>4290</v>
      </c>
    </row>
    <row r="1570" spans="1:14" ht="18.75" customHeight="1" x14ac:dyDescent="0.25">
      <c r="A1570" s="4" t="str">
        <f t="shared" si="24"/>
        <v>455012C112</v>
      </c>
      <c r="B1570" s="4">
        <v>4550</v>
      </c>
      <c r="C1570" s="4" t="s">
        <v>3044</v>
      </c>
      <c r="D1570" s="4" t="s">
        <v>3045</v>
      </c>
      <c r="E1570" s="5">
        <v>1870.46</v>
      </c>
      <c r="F1570" s="5">
        <v>13309605.841399999</v>
      </c>
      <c r="G1570" s="5">
        <v>12929804.804657901</v>
      </c>
      <c r="H1570" s="6">
        <v>2.9374073505366201E-2</v>
      </c>
      <c r="I1570" s="5">
        <v>379801.03674206103</v>
      </c>
      <c r="J1570" s="5">
        <v>7115.68589619666</v>
      </c>
      <c r="K1570" s="5">
        <v>6912.6336861830496</v>
      </c>
      <c r="L1570" s="5">
        <v>7137.2</v>
      </c>
      <c r="M1570" s="55" t="s">
        <v>4289</v>
      </c>
      <c r="N1570" s="60" t="s">
        <v>4286</v>
      </c>
    </row>
    <row r="1571" spans="1:14" ht="18.75" customHeight="1" x14ac:dyDescent="0.25">
      <c r="A1571" s="4" t="str">
        <f t="shared" si="24"/>
        <v>455112C113</v>
      </c>
      <c r="B1571" s="4">
        <v>4551</v>
      </c>
      <c r="C1571" s="4" t="s">
        <v>3046</v>
      </c>
      <c r="D1571" s="4" t="s">
        <v>3047</v>
      </c>
      <c r="E1571" s="5">
        <v>677.31</v>
      </c>
      <c r="F1571" s="5">
        <v>6337610.7654999997</v>
      </c>
      <c r="G1571" s="5">
        <v>5968803.1994201802</v>
      </c>
      <c r="H1571" s="6">
        <v>6.1789198564236002E-2</v>
      </c>
      <c r="I1571" s="5">
        <v>368807.56607982097</v>
      </c>
      <c r="J1571" s="5">
        <v>9357.0311460040502</v>
      </c>
      <c r="K1571" s="5">
        <v>8812.5130286282201</v>
      </c>
      <c r="L1571" s="5">
        <v>9217.19</v>
      </c>
      <c r="M1571" s="55" t="s">
        <v>4289</v>
      </c>
      <c r="N1571" s="60" t="s">
        <v>4286</v>
      </c>
    </row>
    <row r="1572" spans="1:14" ht="18.75" customHeight="1" x14ac:dyDescent="0.25">
      <c r="A1572" s="4" t="str">
        <f t="shared" si="24"/>
        <v>455212C114</v>
      </c>
      <c r="B1572" s="4">
        <v>4552</v>
      </c>
      <c r="C1572" s="4" t="s">
        <v>3048</v>
      </c>
      <c r="D1572" s="4" t="s">
        <v>3049</v>
      </c>
      <c r="E1572" s="5">
        <v>198.85</v>
      </c>
      <c r="F1572" s="5">
        <v>3602199.0345999999</v>
      </c>
      <c r="G1572" s="5">
        <v>2712727.9781307699</v>
      </c>
      <c r="H1572" s="6">
        <v>0.32788803877126299</v>
      </c>
      <c r="I1572" s="5">
        <v>889471.05646923196</v>
      </c>
      <c r="J1572" s="5">
        <v>18115.1573276339</v>
      </c>
      <c r="K1572" s="5">
        <v>13642.081861356601</v>
      </c>
      <c r="L1572" s="5">
        <v>15839.5</v>
      </c>
      <c r="M1572" s="55" t="s">
        <v>4285</v>
      </c>
      <c r="N1572" s="60" t="s">
        <v>4290</v>
      </c>
    </row>
    <row r="1573" spans="1:14" ht="18.75" customHeight="1" x14ac:dyDescent="0.25">
      <c r="A1573" s="4" t="str">
        <f t="shared" si="24"/>
        <v>455312C121</v>
      </c>
      <c r="B1573" s="4">
        <v>4553</v>
      </c>
      <c r="C1573" s="4" t="s">
        <v>3050</v>
      </c>
      <c r="D1573" s="4" t="s">
        <v>3051</v>
      </c>
      <c r="E1573" s="5">
        <v>852.99</v>
      </c>
      <c r="F1573" s="5">
        <v>3342450.2412</v>
      </c>
      <c r="G1573" s="5">
        <v>3588023.8076117402</v>
      </c>
      <c r="H1573" s="6">
        <v>-6.8442568828773004E-2</v>
      </c>
      <c r="I1573" s="5">
        <v>-245573.566411743</v>
      </c>
      <c r="J1573" s="5">
        <v>3918.51046460099</v>
      </c>
      <c r="K1573" s="5">
        <v>4206.4078214419196</v>
      </c>
      <c r="L1573" s="5">
        <v>3912.12</v>
      </c>
      <c r="M1573" s="55" t="s">
        <v>4291</v>
      </c>
      <c r="N1573" s="60" t="s">
        <v>4286</v>
      </c>
    </row>
    <row r="1574" spans="1:14" ht="18.75" customHeight="1" x14ac:dyDescent="0.25">
      <c r="A1574" s="4" t="str">
        <f t="shared" si="24"/>
        <v>455412C122</v>
      </c>
      <c r="B1574" s="4">
        <v>4554</v>
      </c>
      <c r="C1574" s="4" t="s">
        <v>3052</v>
      </c>
      <c r="D1574" s="4" t="s">
        <v>3053</v>
      </c>
      <c r="E1574" s="5">
        <v>840.47</v>
      </c>
      <c r="F1574" s="5">
        <v>4049661.4638</v>
      </c>
      <c r="G1574" s="5">
        <v>3973422.1368243401</v>
      </c>
      <c r="H1574" s="6">
        <v>1.91873212435953E-2</v>
      </c>
      <c r="I1574" s="5">
        <v>76239.326975661301</v>
      </c>
      <c r="J1574" s="5">
        <v>4818.3295820195799</v>
      </c>
      <c r="K1574" s="5">
        <v>4727.61923307713</v>
      </c>
      <c r="L1574" s="5">
        <v>4808.26</v>
      </c>
      <c r="M1574" s="55" t="s">
        <v>4291</v>
      </c>
      <c r="N1574" s="60" t="s">
        <v>4292</v>
      </c>
    </row>
    <row r="1575" spans="1:14" ht="18.75" customHeight="1" x14ac:dyDescent="0.25">
      <c r="A1575" s="4" t="str">
        <f t="shared" si="24"/>
        <v>455512C123</v>
      </c>
      <c r="B1575" s="4">
        <v>4555</v>
      </c>
      <c r="C1575" s="4" t="s">
        <v>3054</v>
      </c>
      <c r="D1575" s="4" t="s">
        <v>3055</v>
      </c>
      <c r="E1575" s="5">
        <v>410.05</v>
      </c>
      <c r="F1575" s="5">
        <v>2605474.0351</v>
      </c>
      <c r="G1575" s="5">
        <v>2562282.9355500899</v>
      </c>
      <c r="H1575" s="6">
        <v>1.6856491119952199E-2</v>
      </c>
      <c r="I1575" s="5">
        <v>43191.099549905397</v>
      </c>
      <c r="J1575" s="5">
        <v>6354.0398368491697</v>
      </c>
      <c r="K1575" s="5">
        <v>6248.7085368859798</v>
      </c>
      <c r="L1575" s="5">
        <v>6331.3</v>
      </c>
      <c r="M1575" s="55" t="s">
        <v>4285</v>
      </c>
      <c r="N1575" s="60" t="s">
        <v>4286</v>
      </c>
    </row>
    <row r="1576" spans="1:14" ht="18.75" customHeight="1" x14ac:dyDescent="0.25">
      <c r="A1576" s="4" t="str">
        <f t="shared" si="24"/>
        <v>456212C04J</v>
      </c>
      <c r="B1576" s="4">
        <v>4562</v>
      </c>
      <c r="C1576" s="4" t="s">
        <v>3056</v>
      </c>
      <c r="D1576" s="4" t="s">
        <v>3057</v>
      </c>
      <c r="E1576" s="5">
        <v>1514.76</v>
      </c>
      <c r="F1576" s="5">
        <v>3555414.3768000002</v>
      </c>
      <c r="G1576" s="5">
        <v>2518061.3115896801</v>
      </c>
      <c r="H1576" s="6">
        <v>0.41196497497331702</v>
      </c>
      <c r="I1576" s="5">
        <v>1037353.0652103201</v>
      </c>
      <c r="J1576" s="5">
        <v>2347.1799999999998</v>
      </c>
      <c r="K1576" s="5">
        <v>1662.35001689355</v>
      </c>
      <c r="L1576" s="5">
        <v>2347.1799999999998</v>
      </c>
      <c r="M1576" s="55" t="s">
        <v>4289</v>
      </c>
      <c r="N1576" s="60" t="s">
        <v>4287</v>
      </c>
    </row>
    <row r="1577" spans="1:14" ht="18.75" customHeight="1" x14ac:dyDescent="0.25">
      <c r="A1577" s="4" t="str">
        <f t="shared" si="24"/>
        <v>456312C13J</v>
      </c>
      <c r="B1577" s="4">
        <v>4563</v>
      </c>
      <c r="C1577" s="4" t="s">
        <v>3058</v>
      </c>
      <c r="D1577" s="4" t="s">
        <v>3059</v>
      </c>
      <c r="E1577" s="5">
        <v>1294.72</v>
      </c>
      <c r="F1577" s="5">
        <v>660514.35519999999</v>
      </c>
      <c r="G1577" s="5">
        <v>738747.27798077604</v>
      </c>
      <c r="H1577" s="6">
        <v>-0.105899439649525</v>
      </c>
      <c r="I1577" s="5">
        <v>-78232.922780776396</v>
      </c>
      <c r="J1577" s="5">
        <v>510.16</v>
      </c>
      <c r="K1577" s="5">
        <v>570.58458815865697</v>
      </c>
      <c r="L1577" s="5">
        <v>510.16</v>
      </c>
      <c r="M1577" s="55" t="s">
        <v>4291</v>
      </c>
      <c r="N1577" s="60" t="s">
        <v>4286</v>
      </c>
    </row>
    <row r="1578" spans="1:14" ht="18.75" customHeight="1" x14ac:dyDescent="0.25">
      <c r="A1578" s="4" t="str">
        <f t="shared" si="24"/>
        <v>475712K02Z</v>
      </c>
      <c r="B1578" s="4">
        <v>4757</v>
      </c>
      <c r="C1578" s="4" t="s">
        <v>3060</v>
      </c>
      <c r="D1578" s="4" t="s">
        <v>3061</v>
      </c>
      <c r="E1578" s="5">
        <v>360.08</v>
      </c>
      <c r="F1578" s="5">
        <v>264828.03759999998</v>
      </c>
      <c r="G1578" s="5">
        <v>312389.98624526098</v>
      </c>
      <c r="H1578" s="6">
        <v>-0.15225183501214801</v>
      </c>
      <c r="I1578" s="5">
        <v>-47561.948645260803</v>
      </c>
      <c r="J1578" s="5">
        <v>735.47</v>
      </c>
      <c r="K1578" s="5">
        <v>867.55717130987796</v>
      </c>
      <c r="L1578" s="5">
        <v>735.47</v>
      </c>
      <c r="M1578" s="55" t="s">
        <v>4285</v>
      </c>
      <c r="N1578" s="60" t="s">
        <v>4286</v>
      </c>
    </row>
    <row r="1579" spans="1:14" ht="18.75" customHeight="1" x14ac:dyDescent="0.25">
      <c r="A1579" s="4" t="str">
        <f t="shared" si="24"/>
        <v>475812K03Z</v>
      </c>
      <c r="B1579" s="4">
        <v>4758</v>
      </c>
      <c r="C1579" s="4" t="s">
        <v>3062</v>
      </c>
      <c r="D1579" s="4" t="s">
        <v>3063</v>
      </c>
      <c r="E1579" s="5">
        <v>169.02</v>
      </c>
      <c r="F1579" s="5">
        <v>85140.444600000003</v>
      </c>
      <c r="G1579" s="5">
        <v>106771.575766681</v>
      </c>
      <c r="H1579" s="6">
        <v>-0.20259260024362699</v>
      </c>
      <c r="I1579" s="5">
        <v>-21631.131166681502</v>
      </c>
      <c r="J1579" s="5">
        <v>503.73</v>
      </c>
      <c r="K1579" s="5">
        <v>631.70971344622797</v>
      </c>
      <c r="L1579" s="5">
        <v>503.73</v>
      </c>
      <c r="M1579" s="55" t="s">
        <v>4288</v>
      </c>
      <c r="N1579" s="60" t="s">
        <v>4286</v>
      </c>
    </row>
    <row r="1580" spans="1:14" ht="18.75" customHeight="1" x14ac:dyDescent="0.25">
      <c r="A1580" s="4" t="str">
        <f t="shared" si="24"/>
        <v>475912K06J</v>
      </c>
      <c r="B1580" s="4">
        <v>4759</v>
      </c>
      <c r="C1580" s="4" t="s">
        <v>3064</v>
      </c>
      <c r="D1580" s="4" t="s">
        <v>3065</v>
      </c>
      <c r="E1580" s="5">
        <v>4585.9399999999996</v>
      </c>
      <c r="F1580" s="5">
        <v>3184430.8766000001</v>
      </c>
      <c r="G1580" s="5">
        <v>3625087.6631688299</v>
      </c>
      <c r="H1580" s="6">
        <v>-0.121557553227179</v>
      </c>
      <c r="I1580" s="5">
        <v>-440656.78656883503</v>
      </c>
      <c r="J1580" s="5">
        <v>694.39</v>
      </c>
      <c r="K1580" s="5">
        <v>790.47865065152098</v>
      </c>
      <c r="L1580" s="5">
        <v>694.39</v>
      </c>
      <c r="M1580" s="55" t="s">
        <v>4291</v>
      </c>
      <c r="N1580" s="60" t="s">
        <v>4287</v>
      </c>
    </row>
    <row r="1581" spans="1:14" ht="18.75" customHeight="1" x14ac:dyDescent="0.25">
      <c r="A1581" s="4" t="str">
        <f t="shared" si="24"/>
        <v>476012M031</v>
      </c>
      <c r="B1581" s="4">
        <v>4760</v>
      </c>
      <c r="C1581" s="4" t="s">
        <v>3066</v>
      </c>
      <c r="D1581" s="4" t="s">
        <v>3067</v>
      </c>
      <c r="E1581" s="5">
        <v>702.13</v>
      </c>
      <c r="F1581" s="5">
        <v>1305583.8639</v>
      </c>
      <c r="G1581" s="5">
        <v>1454589.89297646</v>
      </c>
      <c r="H1581" s="6">
        <v>-0.102438515347827</v>
      </c>
      <c r="I1581" s="5">
        <v>-149006.02907646299</v>
      </c>
      <c r="J1581" s="5">
        <v>1859.4617291669599</v>
      </c>
      <c r="K1581" s="5">
        <v>2071.6817298455599</v>
      </c>
      <c r="L1581" s="5">
        <v>1831.59</v>
      </c>
      <c r="M1581" s="55" t="s">
        <v>4288</v>
      </c>
      <c r="N1581" s="60" t="s">
        <v>4286</v>
      </c>
    </row>
    <row r="1582" spans="1:14" ht="18.75" customHeight="1" x14ac:dyDescent="0.25">
      <c r="A1582" s="4" t="str">
        <f t="shared" si="24"/>
        <v>476112M032</v>
      </c>
      <c r="B1582" s="4">
        <v>4761</v>
      </c>
      <c r="C1582" s="4" t="s">
        <v>3068</v>
      </c>
      <c r="D1582" s="4" t="s">
        <v>3069</v>
      </c>
      <c r="E1582" s="5">
        <v>786.36</v>
      </c>
      <c r="F1582" s="5">
        <v>3151933.8273</v>
      </c>
      <c r="G1582" s="5">
        <v>2574918.5823175199</v>
      </c>
      <c r="H1582" s="6">
        <v>0.224090675699401</v>
      </c>
      <c r="I1582" s="5">
        <v>577015.24498247704</v>
      </c>
      <c r="J1582" s="5">
        <v>4008.2580844651302</v>
      </c>
      <c r="K1582" s="5">
        <v>3274.47807914635</v>
      </c>
      <c r="L1582" s="5">
        <v>3984.98</v>
      </c>
      <c r="M1582" s="55" t="s">
        <v>4291</v>
      </c>
      <c r="N1582" s="60" t="s">
        <v>4290</v>
      </c>
    </row>
    <row r="1583" spans="1:14" ht="18.75" customHeight="1" x14ac:dyDescent="0.25">
      <c r="A1583" s="4" t="str">
        <f t="shared" si="24"/>
        <v>476212M033</v>
      </c>
      <c r="B1583" s="4">
        <v>4762</v>
      </c>
      <c r="C1583" s="4" t="s">
        <v>3070</v>
      </c>
      <c r="D1583" s="4" t="s">
        <v>3071</v>
      </c>
      <c r="E1583" s="5">
        <v>1140.25</v>
      </c>
      <c r="F1583" s="5">
        <v>6463695.6341000004</v>
      </c>
      <c r="G1583" s="5">
        <v>6867264.3139480604</v>
      </c>
      <c r="H1583" s="6">
        <v>-5.8767022994641101E-2</v>
      </c>
      <c r="I1583" s="5">
        <v>-403568.67984806403</v>
      </c>
      <c r="J1583" s="5">
        <v>5668.6653226046901</v>
      </c>
      <c r="K1583" s="5">
        <v>6022.5953202789397</v>
      </c>
      <c r="L1583" s="5">
        <v>5727.49</v>
      </c>
      <c r="M1583" s="55" t="s">
        <v>4291</v>
      </c>
      <c r="N1583" s="60" t="s">
        <v>4286</v>
      </c>
    </row>
    <row r="1584" spans="1:14" ht="18.75" customHeight="1" x14ac:dyDescent="0.25">
      <c r="A1584" s="4" t="str">
        <f t="shared" si="24"/>
        <v>476312M034</v>
      </c>
      <c r="B1584" s="4">
        <v>4763</v>
      </c>
      <c r="C1584" s="4" t="s">
        <v>3072</v>
      </c>
      <c r="D1584" s="4" t="s">
        <v>3073</v>
      </c>
      <c r="E1584" s="5">
        <v>292.27</v>
      </c>
      <c r="F1584" s="5">
        <v>2099539.7766999998</v>
      </c>
      <c r="G1584" s="5">
        <v>2558164.4868458598</v>
      </c>
      <c r="H1584" s="6">
        <v>-0.179278819835129</v>
      </c>
      <c r="I1584" s="5">
        <v>-458624.710145864</v>
      </c>
      <c r="J1584" s="5">
        <v>7183.5623796489499</v>
      </c>
      <c r="K1584" s="5">
        <v>8752.7439930402106</v>
      </c>
      <c r="L1584" s="5">
        <v>7093.8</v>
      </c>
      <c r="M1584" s="55" t="s">
        <v>4285</v>
      </c>
      <c r="N1584" s="60" t="s">
        <v>4286</v>
      </c>
    </row>
    <row r="1585" spans="1:14" ht="18.75" customHeight="1" x14ac:dyDescent="0.25">
      <c r="A1585" s="4" t="str">
        <f t="shared" si="24"/>
        <v>476412M03T</v>
      </c>
      <c r="B1585" s="4">
        <v>4764</v>
      </c>
      <c r="C1585" s="4" t="s">
        <v>3074</v>
      </c>
      <c r="D1585" s="4" t="s">
        <v>3075</v>
      </c>
      <c r="E1585" s="5">
        <v>1098.54</v>
      </c>
      <c r="F1585" s="5">
        <v>581951.56499999994</v>
      </c>
      <c r="G1585" s="5">
        <v>717364.63270875497</v>
      </c>
      <c r="H1585" s="6">
        <v>-0.18876462754713499</v>
      </c>
      <c r="I1585" s="5">
        <v>-135413.067708755</v>
      </c>
      <c r="J1585" s="5">
        <v>529.75</v>
      </c>
      <c r="K1585" s="5">
        <v>653.01639695300605</v>
      </c>
      <c r="L1585" s="5">
        <v>529.75</v>
      </c>
      <c r="M1585" s="55" t="s">
        <v>4291</v>
      </c>
      <c r="N1585" s="60" t="s">
        <v>4286</v>
      </c>
    </row>
    <row r="1586" spans="1:14" ht="18.75" customHeight="1" x14ac:dyDescent="0.25">
      <c r="A1586" s="4" t="str">
        <f t="shared" si="24"/>
        <v>476512M041</v>
      </c>
      <c r="B1586" s="4">
        <v>4765</v>
      </c>
      <c r="C1586" s="4" t="s">
        <v>3076</v>
      </c>
      <c r="D1586" s="4" t="s">
        <v>3077</v>
      </c>
      <c r="E1586" s="5">
        <v>478.41</v>
      </c>
      <c r="F1586" s="5">
        <v>532021.56420000002</v>
      </c>
      <c r="G1586" s="5">
        <v>608567.23887192097</v>
      </c>
      <c r="H1586" s="6">
        <v>-0.125780143561146</v>
      </c>
      <c r="I1586" s="5">
        <v>-76545.674671920395</v>
      </c>
      <c r="J1586" s="5">
        <v>1112.0619640057701</v>
      </c>
      <c r="K1586" s="5">
        <v>1272.0621200892999</v>
      </c>
      <c r="L1586" s="5">
        <v>1101.2</v>
      </c>
      <c r="M1586" s="55" t="s">
        <v>4291</v>
      </c>
      <c r="N1586" s="60" t="s">
        <v>4290</v>
      </c>
    </row>
    <row r="1587" spans="1:14" ht="18.75" customHeight="1" x14ac:dyDescent="0.25">
      <c r="A1587" s="4" t="str">
        <f t="shared" si="24"/>
        <v>476612M042</v>
      </c>
      <c r="B1587" s="4">
        <v>4766</v>
      </c>
      <c r="C1587" s="4" t="s">
        <v>3078</v>
      </c>
      <c r="D1587" s="4" t="s">
        <v>3079</v>
      </c>
      <c r="E1587" s="5">
        <v>555.25</v>
      </c>
      <c r="F1587" s="5">
        <v>1219374.0123999999</v>
      </c>
      <c r="G1587" s="5">
        <v>1100107.51414627</v>
      </c>
      <c r="H1587" s="6">
        <v>0.10841349297235101</v>
      </c>
      <c r="I1587" s="5">
        <v>119266.498253728</v>
      </c>
      <c r="J1587" s="5">
        <v>2196.0810669068001</v>
      </c>
      <c r="K1587" s="5">
        <v>1981.2832312404701</v>
      </c>
      <c r="L1587" s="5">
        <v>2168.59</v>
      </c>
      <c r="M1587" s="55" t="s">
        <v>4291</v>
      </c>
      <c r="N1587" s="60" t="s">
        <v>4290</v>
      </c>
    </row>
    <row r="1588" spans="1:14" ht="18.75" customHeight="1" x14ac:dyDescent="0.25">
      <c r="A1588" s="4" t="str">
        <f t="shared" si="24"/>
        <v>476712M043</v>
      </c>
      <c r="B1588" s="4">
        <v>4767</v>
      </c>
      <c r="C1588" s="4" t="s">
        <v>3080</v>
      </c>
      <c r="D1588" s="4" t="s">
        <v>3081</v>
      </c>
      <c r="E1588" s="5">
        <v>417.68</v>
      </c>
      <c r="F1588" s="5">
        <v>1500185.2256</v>
      </c>
      <c r="G1588" s="5">
        <v>1341725.52541674</v>
      </c>
      <c r="H1588" s="6">
        <v>0.118101427737273</v>
      </c>
      <c r="I1588" s="5">
        <v>158459.70018325999</v>
      </c>
      <c r="J1588" s="5">
        <v>3591.70950392645</v>
      </c>
      <c r="K1588" s="5">
        <v>3212.3288771708999</v>
      </c>
      <c r="L1588" s="5">
        <v>3585.17</v>
      </c>
      <c r="M1588" s="55" t="s">
        <v>4285</v>
      </c>
      <c r="N1588" s="60" t="s">
        <v>4286</v>
      </c>
    </row>
    <row r="1589" spans="1:14" ht="18.75" customHeight="1" x14ac:dyDescent="0.25">
      <c r="A1589" s="4" t="str">
        <f t="shared" si="24"/>
        <v>476912M051</v>
      </c>
      <c r="B1589" s="4">
        <v>4769</v>
      </c>
      <c r="C1589" s="4" t="s">
        <v>3082</v>
      </c>
      <c r="D1589" s="4" t="s">
        <v>3083</v>
      </c>
      <c r="E1589" s="5">
        <v>1883.11</v>
      </c>
      <c r="F1589" s="5">
        <v>2455375.6504000002</v>
      </c>
      <c r="G1589" s="5">
        <v>3932533.92497156</v>
      </c>
      <c r="H1589" s="6">
        <v>-0.375625055690331</v>
      </c>
      <c r="I1589" s="5">
        <v>-1477158.2745715601</v>
      </c>
      <c r="J1589" s="5">
        <v>1303.89390444531</v>
      </c>
      <c r="K1589" s="5">
        <v>2088.3187519430899</v>
      </c>
      <c r="L1589" s="5">
        <v>1285.1199999999999</v>
      </c>
      <c r="M1589" s="55" t="s">
        <v>4288</v>
      </c>
      <c r="N1589" s="60" t="s">
        <v>4292</v>
      </c>
    </row>
    <row r="1590" spans="1:14" ht="18.75" customHeight="1" x14ac:dyDescent="0.25">
      <c r="A1590" s="4" t="str">
        <f t="shared" si="24"/>
        <v>477012M052</v>
      </c>
      <c r="B1590" s="4">
        <v>4770</v>
      </c>
      <c r="C1590" s="4" t="s">
        <v>3084</v>
      </c>
      <c r="D1590" s="4" t="s">
        <v>3085</v>
      </c>
      <c r="E1590" s="5">
        <v>354.38</v>
      </c>
      <c r="F1590" s="5">
        <v>972996.55579999997</v>
      </c>
      <c r="G1590" s="5">
        <v>864431.82387884601</v>
      </c>
      <c r="H1590" s="6">
        <v>0.12559085508213599</v>
      </c>
      <c r="I1590" s="5">
        <v>108564.731921154</v>
      </c>
      <c r="J1590" s="5">
        <v>2745.6305542073501</v>
      </c>
      <c r="K1590" s="5">
        <v>2439.2793720832001</v>
      </c>
      <c r="L1590" s="5">
        <v>2668.02</v>
      </c>
      <c r="M1590" s="55" t="s">
        <v>4285</v>
      </c>
      <c r="N1590" s="60" t="s">
        <v>4286</v>
      </c>
    </row>
    <row r="1591" spans="1:14" ht="18.75" customHeight="1" x14ac:dyDescent="0.25">
      <c r="A1591" s="4" t="str">
        <f t="shared" si="24"/>
        <v>477112M053</v>
      </c>
      <c r="B1591" s="4">
        <v>4771</v>
      </c>
      <c r="C1591" s="4" t="s">
        <v>3086</v>
      </c>
      <c r="D1591" s="4" t="s">
        <v>3087</v>
      </c>
      <c r="E1591" s="5">
        <v>139.71</v>
      </c>
      <c r="F1591" s="5">
        <v>642708.99710000004</v>
      </c>
      <c r="G1591" s="5">
        <v>452210.55147298501</v>
      </c>
      <c r="H1591" s="6">
        <v>0.421260505767733</v>
      </c>
      <c r="I1591" s="5">
        <v>190498.445627015</v>
      </c>
      <c r="J1591" s="5">
        <v>4600.3077596449803</v>
      </c>
      <c r="K1591" s="5">
        <v>3236.7801264976401</v>
      </c>
      <c r="L1591" s="5">
        <v>4324.04</v>
      </c>
      <c r="M1591" s="55" t="s">
        <v>4289</v>
      </c>
      <c r="N1591" s="61" t="s">
        <v>4332</v>
      </c>
    </row>
    <row r="1592" spans="1:14" ht="18.75" customHeight="1" x14ac:dyDescent="0.25">
      <c r="A1592" s="4" t="str">
        <f t="shared" si="24"/>
        <v>477312M061</v>
      </c>
      <c r="B1592" s="4">
        <v>4773</v>
      </c>
      <c r="C1592" s="4" t="s">
        <v>3088</v>
      </c>
      <c r="D1592" s="4" t="s">
        <v>3089</v>
      </c>
      <c r="E1592" s="5">
        <v>5330.75</v>
      </c>
      <c r="F1592" s="5">
        <v>7071493.6058999998</v>
      </c>
      <c r="G1592" s="5">
        <v>8146573.7903855396</v>
      </c>
      <c r="H1592" s="6">
        <v>-0.131967157255034</v>
      </c>
      <c r="I1592" s="5">
        <v>-1075080.18448554</v>
      </c>
      <c r="J1592" s="5">
        <v>1326.54759759884</v>
      </c>
      <c r="K1592" s="5">
        <v>1528.22281862506</v>
      </c>
      <c r="L1592" s="5">
        <v>1307.1300000000001</v>
      </c>
      <c r="M1592" s="55" t="s">
        <v>4291</v>
      </c>
      <c r="N1592" s="60" t="s">
        <v>4287</v>
      </c>
    </row>
    <row r="1593" spans="1:14" ht="18.75" customHeight="1" x14ac:dyDescent="0.25">
      <c r="A1593" s="4" t="str">
        <f t="shared" si="24"/>
        <v>477412M062</v>
      </c>
      <c r="B1593" s="4">
        <v>4774</v>
      </c>
      <c r="C1593" s="4" t="s">
        <v>3090</v>
      </c>
      <c r="D1593" s="4" t="s">
        <v>3091</v>
      </c>
      <c r="E1593" s="5">
        <v>6124.93</v>
      </c>
      <c r="F1593" s="5">
        <v>15158453.694</v>
      </c>
      <c r="G1593" s="5">
        <v>14061708.6951464</v>
      </c>
      <c r="H1593" s="6">
        <v>7.7995144305051695E-2</v>
      </c>
      <c r="I1593" s="5">
        <v>1096744.9988535501</v>
      </c>
      <c r="J1593" s="5">
        <v>2474.8778670123602</v>
      </c>
      <c r="K1593" s="5">
        <v>2295.81541260822</v>
      </c>
      <c r="L1593" s="5">
        <v>2427.2399999999998</v>
      </c>
      <c r="M1593" s="55" t="s">
        <v>4291</v>
      </c>
      <c r="N1593" s="60" t="s">
        <v>4286</v>
      </c>
    </row>
    <row r="1594" spans="1:14" ht="18.75" customHeight="1" x14ac:dyDescent="0.25">
      <c r="A1594" s="4" t="str">
        <f t="shared" si="24"/>
        <v>477512M063</v>
      </c>
      <c r="B1594" s="4">
        <v>4775</v>
      </c>
      <c r="C1594" s="4" t="s">
        <v>3092</v>
      </c>
      <c r="D1594" s="4" t="s">
        <v>3093</v>
      </c>
      <c r="E1594" s="5">
        <v>5435.13</v>
      </c>
      <c r="F1594" s="5">
        <v>20131714.0381</v>
      </c>
      <c r="G1594" s="5">
        <v>19809429.347500101</v>
      </c>
      <c r="H1594" s="6">
        <v>1.62692566729883E-2</v>
      </c>
      <c r="I1594" s="5">
        <v>322284.69059990701</v>
      </c>
      <c r="J1594" s="5">
        <v>3703.9986234183898</v>
      </c>
      <c r="K1594" s="5">
        <v>3644.7020305862202</v>
      </c>
      <c r="L1594" s="5">
        <v>3631.45</v>
      </c>
      <c r="M1594" s="55" t="s">
        <v>4291</v>
      </c>
      <c r="N1594" s="60" t="s">
        <v>4290</v>
      </c>
    </row>
    <row r="1595" spans="1:14" ht="18.75" customHeight="1" x14ac:dyDescent="0.25">
      <c r="A1595" s="4" t="str">
        <f t="shared" si="24"/>
        <v>477612M064</v>
      </c>
      <c r="B1595" s="4">
        <v>4776</v>
      </c>
      <c r="C1595" s="4" t="s">
        <v>3094</v>
      </c>
      <c r="D1595" s="4" t="s">
        <v>3095</v>
      </c>
      <c r="E1595" s="5">
        <v>5731.32</v>
      </c>
      <c r="F1595" s="5">
        <v>28844226.419399999</v>
      </c>
      <c r="G1595" s="5">
        <v>30011895.5901738</v>
      </c>
      <c r="H1595" s="6">
        <v>-3.8906878349799903E-2</v>
      </c>
      <c r="I1595" s="5">
        <v>-1167669.17077379</v>
      </c>
      <c r="J1595" s="5">
        <v>5032.7370342957602</v>
      </c>
      <c r="K1595" s="5">
        <v>5236.4718058272401</v>
      </c>
      <c r="L1595" s="5">
        <v>4810.7</v>
      </c>
      <c r="M1595" s="55" t="s">
        <v>4291</v>
      </c>
      <c r="N1595" s="60" t="s">
        <v>4286</v>
      </c>
    </row>
    <row r="1596" spans="1:14" ht="18.75" customHeight="1" x14ac:dyDescent="0.25">
      <c r="A1596" s="4" t="str">
        <f t="shared" si="24"/>
        <v>477712M06T</v>
      </c>
      <c r="B1596" s="4">
        <v>4777</v>
      </c>
      <c r="C1596" s="4" t="s">
        <v>3096</v>
      </c>
      <c r="D1596" s="4" t="s">
        <v>3097</v>
      </c>
      <c r="E1596" s="5">
        <v>4170.8599999999997</v>
      </c>
      <c r="F1596" s="5">
        <v>2144864.7549999999</v>
      </c>
      <c r="G1596" s="5">
        <v>2553835.7138804598</v>
      </c>
      <c r="H1596" s="6">
        <v>-0.16013988552890901</v>
      </c>
      <c r="I1596" s="5">
        <v>-408970.95888045599</v>
      </c>
      <c r="J1596" s="5">
        <v>514.25</v>
      </c>
      <c r="K1596" s="5">
        <v>612.30434823524604</v>
      </c>
      <c r="L1596" s="5">
        <v>514.25</v>
      </c>
      <c r="M1596" s="55" t="s">
        <v>4291</v>
      </c>
      <c r="N1596" s="60" t="s">
        <v>4286</v>
      </c>
    </row>
    <row r="1597" spans="1:14" ht="18.75" customHeight="1" x14ac:dyDescent="0.25">
      <c r="A1597" s="4" t="str">
        <f t="shared" si="24"/>
        <v>477812M071</v>
      </c>
      <c r="B1597" s="4">
        <v>4778</v>
      </c>
      <c r="C1597" s="4" t="s">
        <v>3098</v>
      </c>
      <c r="D1597" s="4" t="s">
        <v>3099</v>
      </c>
      <c r="E1597" s="5">
        <v>765.23</v>
      </c>
      <c r="F1597" s="5">
        <v>652877.08840000001</v>
      </c>
      <c r="G1597" s="5">
        <v>771650.02860257996</v>
      </c>
      <c r="H1597" s="6">
        <v>-0.153920735825892</v>
      </c>
      <c r="I1597" s="5">
        <v>-118772.94020257999</v>
      </c>
      <c r="J1597" s="5">
        <v>853.17759157377498</v>
      </c>
      <c r="K1597" s="5">
        <v>1008.3896718667301</v>
      </c>
      <c r="L1597" s="5">
        <v>836.12</v>
      </c>
      <c r="M1597" s="55" t="s">
        <v>4291</v>
      </c>
      <c r="N1597" s="60" t="s">
        <v>4286</v>
      </c>
    </row>
    <row r="1598" spans="1:14" ht="18.75" customHeight="1" x14ac:dyDescent="0.25">
      <c r="A1598" s="4" t="str">
        <f t="shared" si="24"/>
        <v>477912M072</v>
      </c>
      <c r="B1598" s="4">
        <v>4779</v>
      </c>
      <c r="C1598" s="4" t="s">
        <v>3100</v>
      </c>
      <c r="D1598" s="4" t="s">
        <v>3101</v>
      </c>
      <c r="E1598" s="5">
        <v>204.69</v>
      </c>
      <c r="F1598" s="5">
        <v>498113.73190000001</v>
      </c>
      <c r="G1598" s="5">
        <v>506917.02677660901</v>
      </c>
      <c r="H1598" s="6">
        <v>-1.73663428363959E-2</v>
      </c>
      <c r="I1598" s="5">
        <v>-8803.2948766091104</v>
      </c>
      <c r="J1598" s="5">
        <v>2433.5030138257898</v>
      </c>
      <c r="K1598" s="5">
        <v>2476.5109520573001</v>
      </c>
      <c r="L1598" s="5">
        <v>2384.83</v>
      </c>
      <c r="M1598" s="55" t="s">
        <v>4285</v>
      </c>
      <c r="N1598" s="60" t="s">
        <v>4286</v>
      </c>
    </row>
    <row r="1599" spans="1:14" ht="18.75" customHeight="1" x14ac:dyDescent="0.25">
      <c r="A1599" s="4" t="str">
        <f t="shared" si="24"/>
        <v>478012M073</v>
      </c>
      <c r="B1599" s="4">
        <v>4780</v>
      </c>
      <c r="C1599" s="4" t="s">
        <v>3102</v>
      </c>
      <c r="D1599" s="4" t="s">
        <v>3103</v>
      </c>
      <c r="E1599" s="5">
        <v>237.62</v>
      </c>
      <c r="F1599" s="5">
        <v>788072.4057</v>
      </c>
      <c r="G1599" s="5">
        <v>911405.71068110596</v>
      </c>
      <c r="H1599" s="6">
        <v>-0.135322067368809</v>
      </c>
      <c r="I1599" s="5">
        <v>-123333.304981106</v>
      </c>
      <c r="J1599" s="5">
        <v>3316.5238856156898</v>
      </c>
      <c r="K1599" s="5">
        <v>3835.5597621458901</v>
      </c>
      <c r="L1599" s="5">
        <v>3153.6</v>
      </c>
      <c r="M1599" s="55" t="s">
        <v>4285</v>
      </c>
      <c r="N1599" s="60" t="s">
        <v>4286</v>
      </c>
    </row>
    <row r="1600" spans="1:14" ht="18.75" customHeight="1" x14ac:dyDescent="0.25">
      <c r="A1600" s="4" t="str">
        <f t="shared" si="24"/>
        <v>478212M07T</v>
      </c>
      <c r="B1600" s="4">
        <v>4782</v>
      </c>
      <c r="C1600" s="4" t="s">
        <v>3104</v>
      </c>
      <c r="D1600" s="4" t="s">
        <v>3105</v>
      </c>
      <c r="E1600" s="5">
        <v>612.32000000000005</v>
      </c>
      <c r="F1600" s="5">
        <v>284036.87839999999</v>
      </c>
      <c r="G1600" s="5">
        <v>323736.78045667202</v>
      </c>
      <c r="H1600" s="6">
        <v>-0.122630187403081</v>
      </c>
      <c r="I1600" s="5">
        <v>-39699.902056671599</v>
      </c>
      <c r="J1600" s="5">
        <v>463.87</v>
      </c>
      <c r="K1600" s="5">
        <v>528.705220238881</v>
      </c>
      <c r="L1600" s="5">
        <v>463.87</v>
      </c>
      <c r="M1600" s="55" t="s">
        <v>4291</v>
      </c>
      <c r="N1600" s="60" t="s">
        <v>4290</v>
      </c>
    </row>
    <row r="1601" spans="1:14" ht="18.75" customHeight="1" x14ac:dyDescent="0.25">
      <c r="A1601" s="4" t="str">
        <f t="shared" si="24"/>
        <v>478312M08Z</v>
      </c>
      <c r="B1601" s="4">
        <v>4783</v>
      </c>
      <c r="C1601" s="4" t="s">
        <v>3106</v>
      </c>
      <c r="D1601" s="4" t="s">
        <v>3107</v>
      </c>
      <c r="E1601" s="5">
        <v>945.68</v>
      </c>
      <c r="F1601" s="5">
        <v>628584.0392</v>
      </c>
      <c r="G1601" s="5">
        <v>639523.43587092403</v>
      </c>
      <c r="H1601" s="6">
        <v>-1.7105544624844302E-2</v>
      </c>
      <c r="I1601" s="5">
        <v>-10939.396670923799</v>
      </c>
      <c r="J1601" s="5">
        <v>664.69</v>
      </c>
      <c r="K1601" s="5">
        <v>676.25775724444202</v>
      </c>
      <c r="L1601" s="5">
        <v>664.69</v>
      </c>
      <c r="M1601" s="55" t="s">
        <v>4289</v>
      </c>
      <c r="N1601" s="60" t="s">
        <v>4292</v>
      </c>
    </row>
    <row r="1602" spans="1:14" ht="18.75" customHeight="1" x14ac:dyDescent="0.25">
      <c r="A1602" s="4" t="str">
        <f t="shared" si="24"/>
        <v>478412M09Z</v>
      </c>
      <c r="B1602" s="4">
        <v>4784</v>
      </c>
      <c r="C1602" s="4" t="s">
        <v>3108</v>
      </c>
      <c r="D1602" s="4" t="s">
        <v>3109</v>
      </c>
      <c r="E1602" s="5">
        <v>300.99</v>
      </c>
      <c r="F1602" s="5">
        <v>212535.0588</v>
      </c>
      <c r="G1602" s="5">
        <v>143602.56652036001</v>
      </c>
      <c r="H1602" s="6">
        <v>0.48002270398048502</v>
      </c>
      <c r="I1602" s="5">
        <v>68932.492279640501</v>
      </c>
      <c r="J1602" s="5">
        <v>706.12</v>
      </c>
      <c r="K1602" s="5">
        <v>477.10078913040098</v>
      </c>
      <c r="L1602" s="5">
        <v>706.12</v>
      </c>
      <c r="M1602" s="55" t="s">
        <v>4288</v>
      </c>
      <c r="N1602" s="60" t="s">
        <v>4292</v>
      </c>
    </row>
    <row r="1603" spans="1:14" ht="18.75" customHeight="1" x14ac:dyDescent="0.25">
      <c r="A1603" s="4" t="str">
        <f t="shared" si="24"/>
        <v>478512M04T</v>
      </c>
      <c r="B1603" s="4">
        <v>4785</v>
      </c>
      <c r="C1603" s="4" t="s">
        <v>3110</v>
      </c>
      <c r="D1603" s="4" t="s">
        <v>3111</v>
      </c>
      <c r="E1603" s="5">
        <v>875.5</v>
      </c>
      <c r="F1603" s="5">
        <v>396067.44500000001</v>
      </c>
      <c r="G1603" s="5">
        <v>437158.29465536802</v>
      </c>
      <c r="H1603" s="6">
        <v>-9.3995356276522293E-2</v>
      </c>
      <c r="I1603" s="5">
        <v>-41090.849655368198</v>
      </c>
      <c r="J1603" s="5">
        <v>452.39</v>
      </c>
      <c r="K1603" s="5">
        <v>499.32415151955303</v>
      </c>
      <c r="L1603" s="5">
        <v>452.39</v>
      </c>
      <c r="M1603" s="55" t="s">
        <v>4291</v>
      </c>
      <c r="N1603" s="60" t="s">
        <v>4286</v>
      </c>
    </row>
    <row r="1604" spans="1:14" ht="18.75" customHeight="1" x14ac:dyDescent="0.25">
      <c r="A1604" s="4" t="str">
        <f t="shared" si="24"/>
        <v>478612M05T</v>
      </c>
      <c r="B1604" s="4">
        <v>4786</v>
      </c>
      <c r="C1604" s="4" t="s">
        <v>3112</v>
      </c>
      <c r="D1604" s="4" t="s">
        <v>3113</v>
      </c>
      <c r="E1604" s="5">
        <v>3280.65</v>
      </c>
      <c r="F1604" s="5">
        <v>2854263.9194999998</v>
      </c>
      <c r="G1604" s="5">
        <v>3817062.3290833598</v>
      </c>
      <c r="H1604" s="6">
        <v>-0.25223544353664601</v>
      </c>
      <c r="I1604" s="5">
        <v>-962798.40958336496</v>
      </c>
      <c r="J1604" s="5">
        <v>870.03</v>
      </c>
      <c r="K1604" s="5">
        <v>1163.5079417442801</v>
      </c>
      <c r="L1604" s="5">
        <v>870.03</v>
      </c>
      <c r="M1604" s="55" t="s">
        <v>4289</v>
      </c>
      <c r="N1604" s="60" t="s">
        <v>4290</v>
      </c>
    </row>
    <row r="1605" spans="1:14" ht="18.75" customHeight="1" x14ac:dyDescent="0.25">
      <c r="A1605" s="4" t="str">
        <f t="shared" si="24"/>
        <v>480013C17J</v>
      </c>
      <c r="B1605" s="4">
        <v>4800</v>
      </c>
      <c r="C1605" s="4" t="s">
        <v>3114</v>
      </c>
      <c r="D1605" s="4" t="s">
        <v>3115</v>
      </c>
      <c r="E1605" s="5">
        <v>5355.86</v>
      </c>
      <c r="F1605" s="5">
        <v>10723770.685000001</v>
      </c>
      <c r="G1605" s="5">
        <v>10374369.1780618</v>
      </c>
      <c r="H1605" s="6">
        <v>3.3679301453538403E-2</v>
      </c>
      <c r="I1605" s="5">
        <v>349401.50693824003</v>
      </c>
      <c r="J1605" s="5">
        <v>2002.25</v>
      </c>
      <c r="K1605" s="5">
        <v>1937.0127632279</v>
      </c>
      <c r="L1605" s="5">
        <v>2002.25</v>
      </c>
      <c r="M1605" s="55" t="s">
        <v>4285</v>
      </c>
      <c r="N1605" s="60" t="s">
        <v>4287</v>
      </c>
    </row>
    <row r="1606" spans="1:14" ht="18.75" customHeight="1" x14ac:dyDescent="0.25">
      <c r="A1606" s="4" t="str">
        <f t="shared" si="24"/>
        <v>492213C031</v>
      </c>
      <c r="B1606" s="4">
        <v>4922</v>
      </c>
      <c r="C1606" s="4" t="s">
        <v>3116</v>
      </c>
      <c r="D1606" s="4" t="s">
        <v>3117</v>
      </c>
      <c r="E1606" s="5">
        <v>19188.849999999999</v>
      </c>
      <c r="F1606" s="5">
        <v>54949709.032099999</v>
      </c>
      <c r="G1606" s="5">
        <v>70521749.923653498</v>
      </c>
      <c r="H1606" s="6">
        <v>-0.22081189006812399</v>
      </c>
      <c r="I1606" s="5">
        <v>-15572040.891553501</v>
      </c>
      <c r="J1606" s="5">
        <v>2863.6270038121102</v>
      </c>
      <c r="K1606" s="5">
        <v>3675.1420707157299</v>
      </c>
      <c r="L1606" s="5">
        <v>2856.76</v>
      </c>
      <c r="M1606" s="55" t="s">
        <v>4289</v>
      </c>
      <c r="N1606" s="60" t="s">
        <v>4286</v>
      </c>
    </row>
    <row r="1607" spans="1:14" ht="18.75" customHeight="1" x14ac:dyDescent="0.25">
      <c r="A1607" s="4" t="str">
        <f t="shared" si="24"/>
        <v>492313C032</v>
      </c>
      <c r="B1607" s="4">
        <v>4923</v>
      </c>
      <c r="C1607" s="4" t="s">
        <v>3118</v>
      </c>
      <c r="D1607" s="4" t="s">
        <v>3119</v>
      </c>
      <c r="E1607" s="5">
        <v>3209.94</v>
      </c>
      <c r="F1607" s="5">
        <v>13156495.419399999</v>
      </c>
      <c r="G1607" s="5">
        <v>14912872.018289</v>
      </c>
      <c r="H1607" s="6">
        <v>-0.117775878230228</v>
      </c>
      <c r="I1607" s="5">
        <v>-1756376.59888897</v>
      </c>
      <c r="J1607" s="5">
        <v>4098.6733145790904</v>
      </c>
      <c r="K1607" s="5">
        <v>4645.8413609877298</v>
      </c>
      <c r="L1607" s="5">
        <v>4082.49</v>
      </c>
      <c r="M1607" s="55" t="s">
        <v>4291</v>
      </c>
      <c r="N1607" s="60" t="s">
        <v>4286</v>
      </c>
    </row>
    <row r="1608" spans="1:14" ht="18.75" customHeight="1" x14ac:dyDescent="0.25">
      <c r="A1608" s="4" t="str">
        <f t="shared" si="24"/>
        <v>492413C033</v>
      </c>
      <c r="B1608" s="4">
        <v>4924</v>
      </c>
      <c r="C1608" s="4" t="s">
        <v>3120</v>
      </c>
      <c r="D1608" s="4" t="s">
        <v>3121</v>
      </c>
      <c r="E1608" s="5">
        <v>644.74</v>
      </c>
      <c r="F1608" s="5">
        <v>3699245.9696</v>
      </c>
      <c r="G1608" s="5">
        <v>4211625.72339545</v>
      </c>
      <c r="H1608" s="6">
        <v>-0.121658425379349</v>
      </c>
      <c r="I1608" s="5">
        <v>-512379.75379545399</v>
      </c>
      <c r="J1608" s="5">
        <v>5737.5778912429796</v>
      </c>
      <c r="K1608" s="5">
        <v>6532.2854536641998</v>
      </c>
      <c r="L1608" s="5">
        <v>5675.1</v>
      </c>
      <c r="M1608" s="55" t="s">
        <v>4291</v>
      </c>
      <c r="N1608" s="60" t="s">
        <v>4286</v>
      </c>
    </row>
    <row r="1609" spans="1:14" ht="18.75" customHeight="1" x14ac:dyDescent="0.25">
      <c r="A1609" s="4" t="str">
        <f t="shared" si="24"/>
        <v>492613C041</v>
      </c>
      <c r="B1609" s="4">
        <v>4926</v>
      </c>
      <c r="C1609" s="4" t="s">
        <v>3122</v>
      </c>
      <c r="D1609" s="4" t="s">
        <v>3123</v>
      </c>
      <c r="E1609" s="5">
        <v>8907.69</v>
      </c>
      <c r="F1609" s="5">
        <v>24815233.784499999</v>
      </c>
      <c r="G1609" s="5">
        <v>33913794.435033202</v>
      </c>
      <c r="H1609" s="6">
        <v>-0.26828495018340798</v>
      </c>
      <c r="I1609" s="5">
        <v>-9098560.6505332403</v>
      </c>
      <c r="J1609" s="5">
        <v>2785.8214401825799</v>
      </c>
      <c r="K1609" s="5">
        <v>3807.2490662599698</v>
      </c>
      <c r="L1609" s="5">
        <v>2773.41</v>
      </c>
      <c r="M1609" s="55" t="s">
        <v>4289</v>
      </c>
      <c r="N1609" s="60" t="s">
        <v>4287</v>
      </c>
    </row>
    <row r="1610" spans="1:14" ht="18.75" customHeight="1" x14ac:dyDescent="0.25">
      <c r="A1610" s="4" t="str">
        <f t="shared" si="24"/>
        <v>492713C042</v>
      </c>
      <c r="B1610" s="4">
        <v>4927</v>
      </c>
      <c r="C1610" s="4" t="s">
        <v>3124</v>
      </c>
      <c r="D1610" s="4" t="s">
        <v>3125</v>
      </c>
      <c r="E1610" s="5">
        <v>1316.02</v>
      </c>
      <c r="F1610" s="5">
        <v>4505758.8805</v>
      </c>
      <c r="G1610" s="5">
        <v>6182990.0690190401</v>
      </c>
      <c r="H1610" s="6">
        <v>-0.271265386131396</v>
      </c>
      <c r="I1610" s="5">
        <v>-1677231.1885190301</v>
      </c>
      <c r="J1610" s="5">
        <v>3423.7769034665098</v>
      </c>
      <c r="K1610" s="5">
        <v>4698.2493191737503</v>
      </c>
      <c r="L1610" s="5">
        <v>3400.55</v>
      </c>
      <c r="M1610" s="55" t="s">
        <v>4289</v>
      </c>
      <c r="N1610" s="60" t="s">
        <v>4286</v>
      </c>
    </row>
    <row r="1611" spans="1:14" ht="18.75" customHeight="1" x14ac:dyDescent="0.25">
      <c r="A1611" s="4" t="str">
        <f t="shared" si="24"/>
        <v>492813C043</v>
      </c>
      <c r="B1611" s="4">
        <v>4928</v>
      </c>
      <c r="C1611" s="4" t="s">
        <v>3126</v>
      </c>
      <c r="D1611" s="4" t="s">
        <v>3127</v>
      </c>
      <c r="E1611" s="5">
        <v>183.6</v>
      </c>
      <c r="F1611" s="5">
        <v>889656.51930000004</v>
      </c>
      <c r="G1611" s="5">
        <v>1201852.16961303</v>
      </c>
      <c r="H1611" s="6">
        <v>-0.25976210569520097</v>
      </c>
      <c r="I1611" s="5">
        <v>-312195.65031302499</v>
      </c>
      <c r="J1611" s="5">
        <v>4845.6237434640498</v>
      </c>
      <c r="K1611" s="5">
        <v>6546.0357822060196</v>
      </c>
      <c r="L1611" s="5">
        <v>4576.1899999999996</v>
      </c>
      <c r="M1611" s="55" t="s">
        <v>4285</v>
      </c>
      <c r="N1611" s="60" t="s">
        <v>4286</v>
      </c>
    </row>
    <row r="1612" spans="1:14" ht="18.75" customHeight="1" x14ac:dyDescent="0.25">
      <c r="A1612" s="4" t="str">
        <f t="shared" si="24"/>
        <v>493013C051</v>
      </c>
      <c r="B1612" s="4">
        <v>4930</v>
      </c>
      <c r="C1612" s="4" t="s">
        <v>3128</v>
      </c>
      <c r="D1612" s="4" t="s">
        <v>3129</v>
      </c>
      <c r="E1612" s="5">
        <v>2814.96</v>
      </c>
      <c r="F1612" s="5">
        <v>8843454.3882999998</v>
      </c>
      <c r="G1612" s="5">
        <v>8605166.3954934496</v>
      </c>
      <c r="H1612" s="6">
        <v>2.76912707848791E-2</v>
      </c>
      <c r="I1612" s="5">
        <v>238287.99280655201</v>
      </c>
      <c r="J1612" s="5">
        <v>3141.59149270327</v>
      </c>
      <c r="K1612" s="5">
        <v>3056.9409140781599</v>
      </c>
      <c r="L1612" s="5">
        <v>3126.03</v>
      </c>
      <c r="M1612" s="55" t="s">
        <v>4289</v>
      </c>
      <c r="N1612" s="60" t="s">
        <v>4286</v>
      </c>
    </row>
    <row r="1613" spans="1:14" ht="18.75" customHeight="1" x14ac:dyDescent="0.25">
      <c r="A1613" s="4" t="str">
        <f t="shared" si="24"/>
        <v>493113C052</v>
      </c>
      <c r="B1613" s="4">
        <v>4931</v>
      </c>
      <c r="C1613" s="4" t="s">
        <v>3130</v>
      </c>
      <c r="D1613" s="4" t="s">
        <v>3131</v>
      </c>
      <c r="E1613" s="5">
        <v>419.41</v>
      </c>
      <c r="F1613" s="5">
        <v>2160960.9511000002</v>
      </c>
      <c r="G1613" s="5">
        <v>2145702.5417934302</v>
      </c>
      <c r="H1613" s="6">
        <v>7.1111484510866197E-3</v>
      </c>
      <c r="I1613" s="5">
        <v>15258.4093065672</v>
      </c>
      <c r="J1613" s="5">
        <v>5152.38299301399</v>
      </c>
      <c r="K1613" s="5">
        <v>5116.0023408918096</v>
      </c>
      <c r="L1613" s="5">
        <v>5126.3500000000004</v>
      </c>
      <c r="M1613" s="55" t="s">
        <v>4285</v>
      </c>
      <c r="N1613" s="60" t="s">
        <v>4286</v>
      </c>
    </row>
    <row r="1614" spans="1:14" ht="18.75" customHeight="1" x14ac:dyDescent="0.25">
      <c r="A1614" s="4" t="str">
        <f t="shared" si="24"/>
        <v>493213C053</v>
      </c>
      <c r="B1614" s="4">
        <v>4932</v>
      </c>
      <c r="C1614" s="4" t="s">
        <v>3132</v>
      </c>
      <c r="D1614" s="4" t="s">
        <v>3133</v>
      </c>
      <c r="E1614" s="5">
        <v>221.11</v>
      </c>
      <c r="F1614" s="5">
        <v>1941947.1976000001</v>
      </c>
      <c r="G1614" s="5">
        <v>1923858.01069846</v>
      </c>
      <c r="H1614" s="6">
        <v>9.4025581934555902E-3</v>
      </c>
      <c r="I1614" s="5">
        <v>18089.1869015382</v>
      </c>
      <c r="J1614" s="5">
        <v>8782.7199023110697</v>
      </c>
      <c r="K1614" s="5">
        <v>8700.9090981794707</v>
      </c>
      <c r="L1614" s="5">
        <v>9165.93</v>
      </c>
      <c r="M1614" s="55" t="s">
        <v>4285</v>
      </c>
      <c r="N1614" s="60" t="s">
        <v>4286</v>
      </c>
    </row>
    <row r="1615" spans="1:14" ht="18.75" customHeight="1" x14ac:dyDescent="0.25">
      <c r="A1615" s="4" t="str">
        <f t="shared" ref="A1615:A1678" si="25">CONCATENATE(B1615,C1615)</f>
        <v>493413C061</v>
      </c>
      <c r="B1615" s="4">
        <v>4934</v>
      </c>
      <c r="C1615" s="4" t="s">
        <v>3134</v>
      </c>
      <c r="D1615" s="4" t="s">
        <v>3135</v>
      </c>
      <c r="E1615" s="5">
        <v>1893.74</v>
      </c>
      <c r="F1615" s="5">
        <v>3603562.4992999998</v>
      </c>
      <c r="G1615" s="5">
        <v>5803620.7853741804</v>
      </c>
      <c r="H1615" s="6">
        <v>-0.37908374227664798</v>
      </c>
      <c r="I1615" s="5">
        <v>-2200058.2860741802</v>
      </c>
      <c r="J1615" s="5">
        <v>1902.88133497735</v>
      </c>
      <c r="K1615" s="5">
        <v>3064.6344193892401</v>
      </c>
      <c r="L1615" s="5">
        <v>1847.52</v>
      </c>
      <c r="M1615" s="55" t="s">
        <v>4289</v>
      </c>
      <c r="N1615" s="60" t="s">
        <v>4286</v>
      </c>
    </row>
    <row r="1616" spans="1:14" ht="18.75" customHeight="1" x14ac:dyDescent="0.25">
      <c r="A1616" s="4" t="str">
        <f t="shared" si="25"/>
        <v>493513C062</v>
      </c>
      <c r="B1616" s="4">
        <v>4935</v>
      </c>
      <c r="C1616" s="4" t="s">
        <v>3136</v>
      </c>
      <c r="D1616" s="4" t="s">
        <v>3137</v>
      </c>
      <c r="E1616" s="5">
        <v>192.86</v>
      </c>
      <c r="F1616" s="5">
        <v>745214.19660000002</v>
      </c>
      <c r="G1616" s="5">
        <v>983624.28696240904</v>
      </c>
      <c r="H1616" s="6">
        <v>-0.24237922296394099</v>
      </c>
      <c r="I1616" s="5">
        <v>-238410.09036240901</v>
      </c>
      <c r="J1616" s="5">
        <v>3864.0163673130801</v>
      </c>
      <c r="K1616" s="5">
        <v>5100.1985220491997</v>
      </c>
      <c r="L1616" s="5">
        <v>3815.31</v>
      </c>
      <c r="M1616" s="55" t="s">
        <v>4289</v>
      </c>
      <c r="N1616" s="61" t="s">
        <v>4332</v>
      </c>
    </row>
    <row r="1617" spans="1:14" ht="18.75" customHeight="1" x14ac:dyDescent="0.25">
      <c r="A1617" s="4" t="str">
        <f t="shared" si="25"/>
        <v>493813C06J</v>
      </c>
      <c r="B1617" s="4">
        <v>4938</v>
      </c>
      <c r="C1617" s="4" t="s">
        <v>3138</v>
      </c>
      <c r="D1617" s="4" t="s">
        <v>3139</v>
      </c>
      <c r="E1617" s="5">
        <v>1883.23</v>
      </c>
      <c r="F1617" s="5">
        <v>3479305.0896000001</v>
      </c>
      <c r="G1617" s="5">
        <v>3375169.32669234</v>
      </c>
      <c r="H1617" s="6">
        <v>3.0853492914892301E-2</v>
      </c>
      <c r="I1617" s="5">
        <v>104135.762907664</v>
      </c>
      <c r="J1617" s="5">
        <v>1847.52</v>
      </c>
      <c r="K1617" s="5">
        <v>1792.22364060276</v>
      </c>
      <c r="L1617" s="5">
        <v>1847.52</v>
      </c>
      <c r="M1617" s="55" t="s">
        <v>4289</v>
      </c>
      <c r="N1617" s="60" t="s">
        <v>4287</v>
      </c>
    </row>
    <row r="1618" spans="1:14" ht="18.75" customHeight="1" x14ac:dyDescent="0.25">
      <c r="A1618" s="4" t="str">
        <f t="shared" si="25"/>
        <v>493913C071</v>
      </c>
      <c r="B1618" s="4">
        <v>4939</v>
      </c>
      <c r="C1618" s="4" t="s">
        <v>3140</v>
      </c>
      <c r="D1618" s="4" t="s">
        <v>3141</v>
      </c>
      <c r="E1618" s="5">
        <v>16254.48</v>
      </c>
      <c r="F1618" s="5">
        <v>36407977.221000001</v>
      </c>
      <c r="G1618" s="5">
        <v>43364260.967765197</v>
      </c>
      <c r="H1618" s="6">
        <v>-0.16041513429540899</v>
      </c>
      <c r="I1618" s="5">
        <v>-6956283.7467652299</v>
      </c>
      <c r="J1618" s="5">
        <v>2239.8733900438501</v>
      </c>
      <c r="K1618" s="5">
        <v>2667.83440428517</v>
      </c>
      <c r="L1618" s="5">
        <v>2210.1999999999998</v>
      </c>
      <c r="M1618" s="55" t="s">
        <v>4289</v>
      </c>
      <c r="N1618" s="60" t="s">
        <v>4286</v>
      </c>
    </row>
    <row r="1619" spans="1:14" ht="18.75" customHeight="1" x14ac:dyDescent="0.25">
      <c r="A1619" s="4" t="str">
        <f t="shared" si="25"/>
        <v>494013C072</v>
      </c>
      <c r="B1619" s="4">
        <v>4940</v>
      </c>
      <c r="C1619" s="4" t="s">
        <v>3142</v>
      </c>
      <c r="D1619" s="4" t="s">
        <v>3143</v>
      </c>
      <c r="E1619" s="5">
        <v>1597.61</v>
      </c>
      <c r="F1619" s="5">
        <v>5718896.1562000001</v>
      </c>
      <c r="G1619" s="5">
        <v>6721478.3387986999</v>
      </c>
      <c r="H1619" s="6">
        <v>-0.14916096311899901</v>
      </c>
      <c r="I1619" s="5">
        <v>-1002582.1825987</v>
      </c>
      <c r="J1619" s="5">
        <v>3579.6572105833102</v>
      </c>
      <c r="K1619" s="5">
        <v>4207.2084794153097</v>
      </c>
      <c r="L1619" s="5">
        <v>3525.45</v>
      </c>
      <c r="M1619" s="55" t="s">
        <v>4289</v>
      </c>
      <c r="N1619" s="60" t="s">
        <v>4286</v>
      </c>
    </row>
    <row r="1620" spans="1:14" ht="18.75" customHeight="1" x14ac:dyDescent="0.25">
      <c r="A1620" s="4" t="str">
        <f t="shared" si="25"/>
        <v>494113C073</v>
      </c>
      <c r="B1620" s="4">
        <v>4941</v>
      </c>
      <c r="C1620" s="4" t="s">
        <v>3144</v>
      </c>
      <c r="D1620" s="4" t="s">
        <v>3145</v>
      </c>
      <c r="E1620" s="5">
        <v>479.1</v>
      </c>
      <c r="F1620" s="5">
        <v>2984127.2618999998</v>
      </c>
      <c r="G1620" s="5">
        <v>2992877.57172225</v>
      </c>
      <c r="H1620" s="6">
        <v>-2.9237112486411002E-3</v>
      </c>
      <c r="I1620" s="5">
        <v>-8750.3098222501594</v>
      </c>
      <c r="J1620" s="5">
        <v>6228.6104402003803</v>
      </c>
      <c r="K1620" s="5">
        <v>6246.8744974373803</v>
      </c>
      <c r="L1620" s="5">
        <v>6194.99</v>
      </c>
      <c r="M1620" s="55" t="s">
        <v>4285</v>
      </c>
      <c r="N1620" s="60" t="s">
        <v>4292</v>
      </c>
    </row>
    <row r="1621" spans="1:14" ht="18.75" customHeight="1" x14ac:dyDescent="0.25">
      <c r="A1621" s="4" t="str">
        <f t="shared" si="25"/>
        <v>494313C07J</v>
      </c>
      <c r="B1621" s="4">
        <v>4943</v>
      </c>
      <c r="C1621" s="4" t="s">
        <v>3146</v>
      </c>
      <c r="D1621" s="4" t="s">
        <v>3147</v>
      </c>
      <c r="E1621" s="5">
        <v>4761.54</v>
      </c>
      <c r="F1621" s="5">
        <v>10523955.708000001</v>
      </c>
      <c r="G1621" s="5">
        <v>10195908.786179001</v>
      </c>
      <c r="H1621" s="6">
        <v>3.2174368043158798E-2</v>
      </c>
      <c r="I1621" s="5">
        <v>328046.921821</v>
      </c>
      <c r="J1621" s="5">
        <v>2210.1999999999998</v>
      </c>
      <c r="K1621" s="5">
        <v>2141.3048690505598</v>
      </c>
      <c r="L1621" s="5">
        <v>2210.1999999999998</v>
      </c>
      <c r="M1621" s="55" t="s">
        <v>4289</v>
      </c>
      <c r="N1621" s="60" t="s">
        <v>4292</v>
      </c>
    </row>
    <row r="1622" spans="1:14" ht="18.75" customHeight="1" x14ac:dyDescent="0.25">
      <c r="A1622" s="4" t="str">
        <f t="shared" si="25"/>
        <v>494413C081</v>
      </c>
      <c r="B1622" s="4">
        <v>4944</v>
      </c>
      <c r="C1622" s="4" t="s">
        <v>3148</v>
      </c>
      <c r="D1622" s="4" t="s">
        <v>3149</v>
      </c>
      <c r="E1622" s="5">
        <v>7024.17</v>
      </c>
      <c r="F1622" s="5">
        <v>6221943.0223000003</v>
      </c>
      <c r="G1622" s="5">
        <v>8693246.6143584102</v>
      </c>
      <c r="H1622" s="6">
        <v>-0.284278555721245</v>
      </c>
      <c r="I1622" s="5">
        <v>-2471303.5920584099</v>
      </c>
      <c r="J1622" s="5">
        <v>885.79049514746896</v>
      </c>
      <c r="K1622" s="5">
        <v>1237.61905169698</v>
      </c>
      <c r="L1622" s="5">
        <v>867.54</v>
      </c>
      <c r="M1622" s="55" t="s">
        <v>4291</v>
      </c>
      <c r="N1622" s="60" t="s">
        <v>4290</v>
      </c>
    </row>
    <row r="1623" spans="1:14" ht="18.75" customHeight="1" x14ac:dyDescent="0.25">
      <c r="A1623" s="4" t="str">
        <f t="shared" si="25"/>
        <v>494513C082</v>
      </c>
      <c r="B1623" s="4">
        <v>4945</v>
      </c>
      <c r="C1623" s="4" t="s">
        <v>3150</v>
      </c>
      <c r="D1623" s="4" t="s">
        <v>3151</v>
      </c>
      <c r="E1623" s="5">
        <v>455.5</v>
      </c>
      <c r="F1623" s="5">
        <v>1623927.7615</v>
      </c>
      <c r="G1623" s="5">
        <v>1654597.7207166599</v>
      </c>
      <c r="H1623" s="6">
        <v>-1.85362029891925E-2</v>
      </c>
      <c r="I1623" s="5">
        <v>-30669.959216659201</v>
      </c>
      <c r="J1623" s="5">
        <v>3565.1542513721201</v>
      </c>
      <c r="K1623" s="5">
        <v>3632.4867633735698</v>
      </c>
      <c r="L1623" s="5">
        <v>3517.97</v>
      </c>
      <c r="M1623" s="55" t="s">
        <v>4291</v>
      </c>
      <c r="N1623" s="60" t="s">
        <v>4286</v>
      </c>
    </row>
    <row r="1624" spans="1:14" ht="18.75" customHeight="1" x14ac:dyDescent="0.25">
      <c r="A1624" s="4" t="str">
        <f t="shared" si="25"/>
        <v>494613C083</v>
      </c>
      <c r="B1624" s="4">
        <v>4946</v>
      </c>
      <c r="C1624" s="4" t="s">
        <v>3152</v>
      </c>
      <c r="D1624" s="4" t="s">
        <v>3153</v>
      </c>
      <c r="E1624" s="5">
        <v>170.09</v>
      </c>
      <c r="F1624" s="5">
        <v>1130033.8134000001</v>
      </c>
      <c r="G1624" s="5">
        <v>1125384.68112427</v>
      </c>
      <c r="H1624" s="6">
        <v>4.1311494226898803E-3</v>
      </c>
      <c r="I1624" s="5">
        <v>4649.1322757305998</v>
      </c>
      <c r="J1624" s="5">
        <v>6643.7404515256603</v>
      </c>
      <c r="K1624" s="5">
        <v>6616.40708521529</v>
      </c>
      <c r="L1624" s="5">
        <v>6625.88</v>
      </c>
      <c r="M1624" s="55" t="s">
        <v>4285</v>
      </c>
      <c r="N1624" s="60" t="s">
        <v>4286</v>
      </c>
    </row>
    <row r="1625" spans="1:14" ht="18.75" customHeight="1" x14ac:dyDescent="0.25">
      <c r="A1625" s="4" t="str">
        <f t="shared" si="25"/>
        <v>494813C08J</v>
      </c>
      <c r="B1625" s="4">
        <v>4948</v>
      </c>
      <c r="C1625" s="4" t="s">
        <v>3154</v>
      </c>
      <c r="D1625" s="4" t="s">
        <v>3155</v>
      </c>
      <c r="E1625" s="5">
        <v>9774.92</v>
      </c>
      <c r="F1625" s="5">
        <v>8480134.0967999995</v>
      </c>
      <c r="G1625" s="5">
        <v>9948899.2259523291</v>
      </c>
      <c r="H1625" s="6">
        <v>-0.14763091833526301</v>
      </c>
      <c r="I1625" s="5">
        <v>-1468765.1291523301</v>
      </c>
      <c r="J1625" s="5">
        <v>867.54</v>
      </c>
      <c r="K1625" s="5">
        <v>1017.79853195242</v>
      </c>
      <c r="L1625" s="5">
        <v>867.54</v>
      </c>
      <c r="M1625" s="55" t="s">
        <v>4291</v>
      </c>
      <c r="N1625" s="60" t="s">
        <v>4286</v>
      </c>
    </row>
    <row r="1626" spans="1:14" ht="18.75" customHeight="1" x14ac:dyDescent="0.25">
      <c r="A1626" s="4" t="str">
        <f t="shared" si="25"/>
        <v>494913C091</v>
      </c>
      <c r="B1626" s="4">
        <v>4949</v>
      </c>
      <c r="C1626" s="4" t="s">
        <v>3156</v>
      </c>
      <c r="D1626" s="4" t="s">
        <v>3157</v>
      </c>
      <c r="E1626" s="5">
        <v>3191.23</v>
      </c>
      <c r="F1626" s="5">
        <v>4632785.9956</v>
      </c>
      <c r="G1626" s="5">
        <v>5989893.6319270004</v>
      </c>
      <c r="H1626" s="6">
        <v>-0.22656623301178799</v>
      </c>
      <c r="I1626" s="5">
        <v>-1357107.6363270001</v>
      </c>
      <c r="J1626" s="5">
        <v>1451.72425541249</v>
      </c>
      <c r="K1626" s="5">
        <v>1876.98587438919</v>
      </c>
      <c r="L1626" s="5">
        <v>1430.52</v>
      </c>
      <c r="M1626" s="55" t="s">
        <v>4289</v>
      </c>
      <c r="N1626" s="60" t="s">
        <v>4286</v>
      </c>
    </row>
    <row r="1627" spans="1:14" ht="18.75" customHeight="1" x14ac:dyDescent="0.25">
      <c r="A1627" s="4" t="str">
        <f t="shared" si="25"/>
        <v>495013C092</v>
      </c>
      <c r="B1627" s="4">
        <v>4950</v>
      </c>
      <c r="C1627" s="4" t="s">
        <v>3158</v>
      </c>
      <c r="D1627" s="4" t="s">
        <v>3159</v>
      </c>
      <c r="E1627" s="5">
        <v>450.9</v>
      </c>
      <c r="F1627" s="5">
        <v>1455524.3091</v>
      </c>
      <c r="G1627" s="5">
        <v>1612018.0181085099</v>
      </c>
      <c r="H1627" s="6">
        <v>-9.7079379542004005E-2</v>
      </c>
      <c r="I1627" s="5">
        <v>-156493.70900850499</v>
      </c>
      <c r="J1627" s="5">
        <v>3228.0423799068499</v>
      </c>
      <c r="K1627" s="5">
        <v>3575.11203838657</v>
      </c>
      <c r="L1627" s="5">
        <v>3167.67</v>
      </c>
      <c r="M1627" s="55" t="s">
        <v>4285</v>
      </c>
      <c r="N1627" s="60" t="s">
        <v>4286</v>
      </c>
    </row>
    <row r="1628" spans="1:14" ht="18.75" customHeight="1" x14ac:dyDescent="0.25">
      <c r="A1628" s="4" t="str">
        <f t="shared" si="25"/>
        <v>495113C093</v>
      </c>
      <c r="B1628" s="4">
        <v>4951</v>
      </c>
      <c r="C1628" s="4" t="s">
        <v>3160</v>
      </c>
      <c r="D1628" s="4" t="s">
        <v>3161</v>
      </c>
      <c r="E1628" s="5">
        <v>224.6</v>
      </c>
      <c r="F1628" s="5">
        <v>1459677.5119</v>
      </c>
      <c r="G1628" s="5">
        <v>1683087.5454314901</v>
      </c>
      <c r="H1628" s="6">
        <v>-0.13273821325450899</v>
      </c>
      <c r="I1628" s="5">
        <v>-223410.03353149301</v>
      </c>
      <c r="J1628" s="5">
        <v>6499.00940293856</v>
      </c>
      <c r="K1628" s="5">
        <v>7493.7112441295303</v>
      </c>
      <c r="L1628" s="5">
        <v>6673.5</v>
      </c>
      <c r="M1628" s="55" t="s">
        <v>4285</v>
      </c>
      <c r="N1628" s="60" t="s">
        <v>4292</v>
      </c>
    </row>
    <row r="1629" spans="1:14" ht="18.75" customHeight="1" x14ac:dyDescent="0.25">
      <c r="A1629" s="4" t="str">
        <f t="shared" si="25"/>
        <v>495413C101</v>
      </c>
      <c r="B1629" s="4">
        <v>4954</v>
      </c>
      <c r="C1629" s="4" t="s">
        <v>3162</v>
      </c>
      <c r="D1629" s="4" t="s">
        <v>3163</v>
      </c>
      <c r="E1629" s="5">
        <v>1208</v>
      </c>
      <c r="F1629" s="5">
        <v>1302970.4808</v>
      </c>
      <c r="G1629" s="5">
        <v>1671423.3717604601</v>
      </c>
      <c r="H1629" s="6">
        <v>-0.22044258635224301</v>
      </c>
      <c r="I1629" s="5">
        <v>-368452.89096046297</v>
      </c>
      <c r="J1629" s="5">
        <v>1078.6179476821201</v>
      </c>
      <c r="K1629" s="5">
        <v>1383.62861900701</v>
      </c>
      <c r="L1629" s="5">
        <v>1067.3699999999999</v>
      </c>
      <c r="M1629" s="55" t="s">
        <v>4288</v>
      </c>
      <c r="N1629" s="60" t="s">
        <v>4286</v>
      </c>
    </row>
    <row r="1630" spans="1:14" ht="18.75" customHeight="1" x14ac:dyDescent="0.25">
      <c r="A1630" s="4" t="str">
        <f t="shared" si="25"/>
        <v>495913C111</v>
      </c>
      <c r="B1630" s="4">
        <v>4959</v>
      </c>
      <c r="C1630" s="4" t="s">
        <v>3164</v>
      </c>
      <c r="D1630" s="4" t="s">
        <v>3165</v>
      </c>
      <c r="E1630" s="5">
        <v>439.73</v>
      </c>
      <c r="F1630" s="5">
        <v>395544.48220000003</v>
      </c>
      <c r="G1630" s="5">
        <v>541284.02037020901</v>
      </c>
      <c r="H1630" s="6">
        <v>-0.26924781202765002</v>
      </c>
      <c r="I1630" s="5">
        <v>-145739.53817020901</v>
      </c>
      <c r="J1630" s="5">
        <v>899.51670843472095</v>
      </c>
      <c r="K1630" s="5">
        <v>1230.9463088036</v>
      </c>
      <c r="L1630" s="5">
        <v>894.14</v>
      </c>
      <c r="M1630" s="55" t="s">
        <v>4291</v>
      </c>
      <c r="N1630" s="60" t="s">
        <v>4287</v>
      </c>
    </row>
    <row r="1631" spans="1:14" ht="18.75" customHeight="1" x14ac:dyDescent="0.25">
      <c r="A1631" s="4" t="str">
        <f t="shared" si="25"/>
        <v>496313C11J</v>
      </c>
      <c r="B1631" s="4">
        <v>4963</v>
      </c>
      <c r="C1631" s="4" t="s">
        <v>3166</v>
      </c>
      <c r="D1631" s="4" t="s">
        <v>3167</v>
      </c>
      <c r="E1631" s="5">
        <v>4360.34</v>
      </c>
      <c r="F1631" s="5">
        <v>3898754.4076</v>
      </c>
      <c r="G1631" s="5">
        <v>4366853.2269561198</v>
      </c>
      <c r="H1631" s="6">
        <v>-0.107193623194522</v>
      </c>
      <c r="I1631" s="5">
        <v>-468098.81935611699</v>
      </c>
      <c r="J1631" s="5">
        <v>894.14</v>
      </c>
      <c r="K1631" s="5">
        <v>1001.49374290907</v>
      </c>
      <c r="L1631" s="5">
        <v>894.14</v>
      </c>
      <c r="M1631" s="55" t="s">
        <v>4291</v>
      </c>
      <c r="N1631" s="60" t="s">
        <v>4286</v>
      </c>
    </row>
    <row r="1632" spans="1:14" ht="18.75" customHeight="1" x14ac:dyDescent="0.25">
      <c r="A1632" s="4" t="str">
        <f t="shared" si="25"/>
        <v>496413C121</v>
      </c>
      <c r="B1632" s="4">
        <v>4964</v>
      </c>
      <c r="C1632" s="4" t="s">
        <v>3168</v>
      </c>
      <c r="D1632" s="4" t="s">
        <v>3169</v>
      </c>
      <c r="E1632" s="5">
        <v>1881.93</v>
      </c>
      <c r="F1632" s="5">
        <v>1813399.1617000001</v>
      </c>
      <c r="G1632" s="5">
        <v>2145237.1245701602</v>
      </c>
      <c r="H1632" s="6">
        <v>-0.15468591283895899</v>
      </c>
      <c r="I1632" s="5">
        <v>-331837.96287016</v>
      </c>
      <c r="J1632" s="5">
        <v>963.584810115148</v>
      </c>
      <c r="K1632" s="5">
        <v>1139.9133467079901</v>
      </c>
      <c r="L1632" s="5">
        <v>957.11</v>
      </c>
      <c r="M1632" s="55" t="s">
        <v>4291</v>
      </c>
      <c r="N1632" s="60" t="s">
        <v>4290</v>
      </c>
    </row>
    <row r="1633" spans="1:14" ht="18.75" customHeight="1" x14ac:dyDescent="0.25">
      <c r="A1633" s="4" t="str">
        <f t="shared" si="25"/>
        <v>496813C12J</v>
      </c>
      <c r="B1633" s="4">
        <v>4968</v>
      </c>
      <c r="C1633" s="4" t="s">
        <v>3170</v>
      </c>
      <c r="D1633" s="4" t="s">
        <v>3171</v>
      </c>
      <c r="E1633" s="5">
        <v>14043.17</v>
      </c>
      <c r="F1633" s="5">
        <v>13440858.4387</v>
      </c>
      <c r="G1633" s="5">
        <v>14093510.869800899</v>
      </c>
      <c r="H1633" s="6">
        <v>-4.6308718752214303E-2</v>
      </c>
      <c r="I1633" s="5">
        <v>-652652.43110088399</v>
      </c>
      <c r="J1633" s="5">
        <v>957.11</v>
      </c>
      <c r="K1633" s="5">
        <v>1003.58472266596</v>
      </c>
      <c r="L1633" s="5">
        <v>957.11</v>
      </c>
      <c r="M1633" s="55" t="s">
        <v>4291</v>
      </c>
      <c r="N1633" s="60" t="s">
        <v>4286</v>
      </c>
    </row>
    <row r="1634" spans="1:14" ht="18.75" customHeight="1" x14ac:dyDescent="0.25">
      <c r="A1634" s="4" t="str">
        <f t="shared" si="25"/>
        <v>496913C131</v>
      </c>
      <c r="B1634" s="4">
        <v>4969</v>
      </c>
      <c r="C1634" s="4" t="s">
        <v>3172</v>
      </c>
      <c r="D1634" s="4" t="s">
        <v>3173</v>
      </c>
      <c r="E1634" s="5">
        <v>954.95</v>
      </c>
      <c r="F1634" s="5">
        <v>3160689.7377999998</v>
      </c>
      <c r="G1634" s="5">
        <v>3094847.8969548498</v>
      </c>
      <c r="H1634" s="6">
        <v>2.1274661320167101E-2</v>
      </c>
      <c r="I1634" s="5">
        <v>65841.840845145794</v>
      </c>
      <c r="J1634" s="5">
        <v>3309.79604984554</v>
      </c>
      <c r="K1634" s="5">
        <v>3240.8481040419401</v>
      </c>
      <c r="L1634" s="5">
        <v>3292.87</v>
      </c>
      <c r="M1634" s="55" t="s">
        <v>4289</v>
      </c>
      <c r="N1634" s="60" t="s">
        <v>4286</v>
      </c>
    </row>
    <row r="1635" spans="1:14" ht="18.75" customHeight="1" x14ac:dyDescent="0.25">
      <c r="A1635" s="4" t="str">
        <f t="shared" si="25"/>
        <v>497013C132</v>
      </c>
      <c r="B1635" s="4">
        <v>4970</v>
      </c>
      <c r="C1635" s="4" t="s">
        <v>3174</v>
      </c>
      <c r="D1635" s="4" t="s">
        <v>3175</v>
      </c>
      <c r="E1635" s="5">
        <v>328.16</v>
      </c>
      <c r="F1635" s="5">
        <v>1781314.5913</v>
      </c>
      <c r="G1635" s="5">
        <v>1962093.33052963</v>
      </c>
      <c r="H1635" s="6">
        <v>-9.2135647380666E-2</v>
      </c>
      <c r="I1635" s="5">
        <v>-180778.73922963499</v>
      </c>
      <c r="J1635" s="5">
        <v>5428.1892713919997</v>
      </c>
      <c r="K1635" s="5">
        <v>5979.0752393028797</v>
      </c>
      <c r="L1635" s="5">
        <v>5371.32</v>
      </c>
      <c r="M1635" s="55" t="s">
        <v>4285</v>
      </c>
      <c r="N1635" s="60" t="s">
        <v>4290</v>
      </c>
    </row>
    <row r="1636" spans="1:14" ht="18.75" customHeight="1" x14ac:dyDescent="0.25">
      <c r="A1636" s="4" t="str">
        <f t="shared" si="25"/>
        <v>497113C133</v>
      </c>
      <c r="B1636" s="4">
        <v>4971</v>
      </c>
      <c r="C1636" s="4" t="s">
        <v>3176</v>
      </c>
      <c r="D1636" s="4" t="s">
        <v>3177</v>
      </c>
      <c r="E1636" s="5">
        <v>258.33999999999997</v>
      </c>
      <c r="F1636" s="5">
        <v>2010941.7556</v>
      </c>
      <c r="G1636" s="5">
        <v>2194231.5395953101</v>
      </c>
      <c r="H1636" s="6">
        <v>-8.3532562853011597E-2</v>
      </c>
      <c r="I1636" s="5">
        <v>-183289.78399530501</v>
      </c>
      <c r="J1636" s="5">
        <v>7784.0897871022698</v>
      </c>
      <c r="K1636" s="5">
        <v>8493.58031894134</v>
      </c>
      <c r="L1636" s="5">
        <v>8153.62</v>
      </c>
      <c r="M1636" s="55" t="s">
        <v>4285</v>
      </c>
      <c r="N1636" s="60" t="s">
        <v>4286</v>
      </c>
    </row>
    <row r="1637" spans="1:14" ht="18.75" customHeight="1" x14ac:dyDescent="0.25">
      <c r="A1637" s="4" t="str">
        <f t="shared" si="25"/>
        <v>497213C134</v>
      </c>
      <c r="B1637" s="4">
        <v>4972</v>
      </c>
      <c r="C1637" s="4" t="s">
        <v>3178</v>
      </c>
      <c r="D1637" s="4" t="s">
        <v>3179</v>
      </c>
      <c r="E1637" s="5">
        <v>143.5</v>
      </c>
      <c r="F1637" s="5">
        <v>2160906.2245</v>
      </c>
      <c r="G1637" s="5">
        <v>2236035.0820155502</v>
      </c>
      <c r="H1637" s="6">
        <v>-3.35991407826359E-2</v>
      </c>
      <c r="I1637" s="5">
        <v>-75128.857515553507</v>
      </c>
      <c r="J1637" s="5">
        <v>15058.5799616725</v>
      </c>
      <c r="K1637" s="5">
        <v>15582.126007077</v>
      </c>
      <c r="L1637" s="5">
        <v>15060.48</v>
      </c>
      <c r="M1637" s="55" t="s">
        <v>4288</v>
      </c>
      <c r="N1637" s="61" t="s">
        <v>4332</v>
      </c>
    </row>
    <row r="1638" spans="1:14" ht="18.75" customHeight="1" x14ac:dyDescent="0.25">
      <c r="A1638" s="4" t="str">
        <f t="shared" si="25"/>
        <v>497313C13T</v>
      </c>
      <c r="B1638" s="4">
        <v>4973</v>
      </c>
      <c r="C1638" s="4" t="s">
        <v>3180</v>
      </c>
      <c r="D1638" s="4" t="s">
        <v>3181</v>
      </c>
      <c r="E1638" s="5">
        <v>749.7</v>
      </c>
      <c r="F1638" s="5">
        <v>793092.63600000006</v>
      </c>
      <c r="G1638" s="5">
        <v>1074110.8952888499</v>
      </c>
      <c r="H1638" s="6">
        <v>-0.26162872057384401</v>
      </c>
      <c r="I1638" s="5">
        <v>-281018.25928884803</v>
      </c>
      <c r="J1638" s="5">
        <v>1057.8800000000001</v>
      </c>
      <c r="K1638" s="5">
        <v>1432.7209487646401</v>
      </c>
      <c r="L1638" s="5">
        <v>1057.8800000000001</v>
      </c>
      <c r="M1638" s="55" t="s">
        <v>4289</v>
      </c>
      <c r="N1638" s="60" t="s">
        <v>4286</v>
      </c>
    </row>
    <row r="1639" spans="1:14" ht="18.75" customHeight="1" x14ac:dyDescent="0.25">
      <c r="A1639" s="4" t="str">
        <f t="shared" si="25"/>
        <v>497413C141</v>
      </c>
      <c r="B1639" s="4">
        <v>4974</v>
      </c>
      <c r="C1639" s="4" t="s">
        <v>3182</v>
      </c>
      <c r="D1639" s="4" t="s">
        <v>3183</v>
      </c>
      <c r="E1639" s="5">
        <v>4189.6099999999997</v>
      </c>
      <c r="F1639" s="5">
        <v>28230675.234900001</v>
      </c>
      <c r="G1639" s="5">
        <v>24761414.026898</v>
      </c>
      <c r="H1639" s="6">
        <v>0.14010755622572299</v>
      </c>
      <c r="I1639" s="5">
        <v>3469261.2080020201</v>
      </c>
      <c r="J1639" s="5">
        <v>6738.25850971809</v>
      </c>
      <c r="K1639" s="5">
        <v>5910.1954661407599</v>
      </c>
      <c r="L1639" s="5">
        <v>6705.73</v>
      </c>
      <c r="M1639" s="55" t="s">
        <v>4289</v>
      </c>
      <c r="N1639" s="60" t="s">
        <v>4286</v>
      </c>
    </row>
    <row r="1640" spans="1:14" ht="18.75" customHeight="1" x14ac:dyDescent="0.25">
      <c r="A1640" s="4" t="str">
        <f t="shared" si="25"/>
        <v>497513C142</v>
      </c>
      <c r="B1640" s="4">
        <v>4975</v>
      </c>
      <c r="C1640" s="4" t="s">
        <v>3184</v>
      </c>
      <c r="D1640" s="4" t="s">
        <v>3185</v>
      </c>
      <c r="E1640" s="5">
        <v>2559.4699999999998</v>
      </c>
      <c r="F1640" s="5">
        <v>22850861.5112</v>
      </c>
      <c r="G1640" s="5">
        <v>21041411.747449599</v>
      </c>
      <c r="H1640" s="6">
        <v>8.5994693962003502E-2</v>
      </c>
      <c r="I1640" s="5">
        <v>1809449.76375043</v>
      </c>
      <c r="J1640" s="5">
        <v>8927.9661458036298</v>
      </c>
      <c r="K1640" s="5">
        <v>8221.0034684718194</v>
      </c>
      <c r="L1640" s="5">
        <v>8876.9</v>
      </c>
      <c r="M1640" s="55" t="s">
        <v>4289</v>
      </c>
      <c r="N1640" s="60" t="s">
        <v>4286</v>
      </c>
    </row>
    <row r="1641" spans="1:14" ht="18.75" customHeight="1" x14ac:dyDescent="0.25">
      <c r="A1641" s="4" t="str">
        <f t="shared" si="25"/>
        <v>497613C143</v>
      </c>
      <c r="B1641" s="4">
        <v>4976</v>
      </c>
      <c r="C1641" s="4" t="s">
        <v>3186</v>
      </c>
      <c r="D1641" s="4" t="s">
        <v>3187</v>
      </c>
      <c r="E1641" s="5">
        <v>1129.4100000000001</v>
      </c>
      <c r="F1641" s="5">
        <v>15075510.4405</v>
      </c>
      <c r="G1641" s="5">
        <v>14492659.9864827</v>
      </c>
      <c r="H1641" s="6">
        <v>4.0216941166145499E-2</v>
      </c>
      <c r="I1641" s="5">
        <v>582850.454017326</v>
      </c>
      <c r="J1641" s="5">
        <v>13348.1290589777</v>
      </c>
      <c r="K1641" s="5">
        <v>12832.0627464629</v>
      </c>
      <c r="L1641" s="5">
        <v>13503.23</v>
      </c>
      <c r="M1641" s="55" t="s">
        <v>4289</v>
      </c>
      <c r="N1641" s="60" t="s">
        <v>4286</v>
      </c>
    </row>
    <row r="1642" spans="1:14" ht="18.75" customHeight="1" x14ac:dyDescent="0.25">
      <c r="A1642" s="4" t="str">
        <f t="shared" si="25"/>
        <v>497713C144</v>
      </c>
      <c r="B1642" s="4">
        <v>4977</v>
      </c>
      <c r="C1642" s="4" t="s">
        <v>3188</v>
      </c>
      <c r="D1642" s="4" t="s">
        <v>3189</v>
      </c>
      <c r="E1642" s="5">
        <v>405.78</v>
      </c>
      <c r="F1642" s="5">
        <v>7853819.5126</v>
      </c>
      <c r="G1642" s="5">
        <v>8243672.6688467599</v>
      </c>
      <c r="H1642" s="6">
        <v>-4.7291197977818097E-2</v>
      </c>
      <c r="I1642" s="5">
        <v>-389853.15624675999</v>
      </c>
      <c r="J1642" s="5">
        <v>19354.870897037799</v>
      </c>
      <c r="K1642" s="5">
        <v>20315.6209493981</v>
      </c>
      <c r="L1642" s="5">
        <v>18786.009999999998</v>
      </c>
      <c r="M1642" s="55" t="s">
        <v>4291</v>
      </c>
      <c r="N1642" s="60" t="s">
        <v>4286</v>
      </c>
    </row>
    <row r="1643" spans="1:14" ht="18.75" customHeight="1" x14ac:dyDescent="0.25">
      <c r="A1643" s="4" t="str">
        <f t="shared" si="25"/>
        <v>497813C151</v>
      </c>
      <c r="B1643" s="4">
        <v>4978</v>
      </c>
      <c r="C1643" s="4" t="s">
        <v>3190</v>
      </c>
      <c r="D1643" s="4" t="s">
        <v>3191</v>
      </c>
      <c r="E1643" s="5">
        <v>3625.58</v>
      </c>
      <c r="F1643" s="5">
        <v>12295362.1326</v>
      </c>
      <c r="G1643" s="5">
        <v>14784174.335671499</v>
      </c>
      <c r="H1643" s="6">
        <v>-0.16834299613651199</v>
      </c>
      <c r="I1643" s="5">
        <v>-2488812.2030714499</v>
      </c>
      <c r="J1643" s="5">
        <v>3391.2814315502601</v>
      </c>
      <c r="K1643" s="5">
        <v>4077.7404817081601</v>
      </c>
      <c r="L1643" s="5">
        <v>3374.97</v>
      </c>
      <c r="M1643" s="55" t="s">
        <v>4289</v>
      </c>
      <c r="N1643" s="60" t="s">
        <v>4286</v>
      </c>
    </row>
    <row r="1644" spans="1:14" ht="18.75" customHeight="1" x14ac:dyDescent="0.25">
      <c r="A1644" s="4" t="str">
        <f t="shared" si="25"/>
        <v>497913C152</v>
      </c>
      <c r="B1644" s="4">
        <v>4979</v>
      </c>
      <c r="C1644" s="4" t="s">
        <v>3192</v>
      </c>
      <c r="D1644" s="4" t="s">
        <v>3193</v>
      </c>
      <c r="E1644" s="5">
        <v>826.92</v>
      </c>
      <c r="F1644" s="5">
        <v>3500551.0109999999</v>
      </c>
      <c r="G1644" s="5">
        <v>4278917.55061498</v>
      </c>
      <c r="H1644" s="6">
        <v>-0.18190734698851799</v>
      </c>
      <c r="I1644" s="5">
        <v>-778366.53961497999</v>
      </c>
      <c r="J1644" s="5">
        <v>4233.2402300101603</v>
      </c>
      <c r="K1644" s="5">
        <v>5174.5241989732704</v>
      </c>
      <c r="L1644" s="5">
        <v>4144.25</v>
      </c>
      <c r="M1644" s="55" t="s">
        <v>4289</v>
      </c>
      <c r="N1644" s="60" t="s">
        <v>4286</v>
      </c>
    </row>
    <row r="1645" spans="1:14" ht="18.75" customHeight="1" x14ac:dyDescent="0.25">
      <c r="A1645" s="4" t="str">
        <f t="shared" si="25"/>
        <v>498013C153</v>
      </c>
      <c r="B1645" s="4">
        <v>4980</v>
      </c>
      <c r="C1645" s="4" t="s">
        <v>3194</v>
      </c>
      <c r="D1645" s="4" t="s">
        <v>3195</v>
      </c>
      <c r="E1645" s="5">
        <v>220.42</v>
      </c>
      <c r="F1645" s="5">
        <v>1570625.1015999999</v>
      </c>
      <c r="G1645" s="5">
        <v>1656071.4043528701</v>
      </c>
      <c r="H1645" s="6">
        <v>-5.1595784172274603E-2</v>
      </c>
      <c r="I1645" s="5">
        <v>-85446.302752866206</v>
      </c>
      <c r="J1645" s="5">
        <v>7125.6015860629695</v>
      </c>
      <c r="K1645" s="5">
        <v>7513.25380797054</v>
      </c>
      <c r="L1645" s="5">
        <v>7003.28</v>
      </c>
      <c r="M1645" s="55" t="s">
        <v>4285</v>
      </c>
      <c r="N1645" s="60" t="s">
        <v>4286</v>
      </c>
    </row>
    <row r="1646" spans="1:14" ht="18.75" customHeight="1" x14ac:dyDescent="0.25">
      <c r="A1646" s="4" t="str">
        <f t="shared" si="25"/>
        <v>498213C16J</v>
      </c>
      <c r="B1646" s="4">
        <v>4982</v>
      </c>
      <c r="C1646" s="4" t="s">
        <v>3196</v>
      </c>
      <c r="D1646" s="4" t="s">
        <v>3197</v>
      </c>
      <c r="E1646" s="5">
        <v>36080.07</v>
      </c>
      <c r="F1646" s="5">
        <v>42459747.977399997</v>
      </c>
      <c r="G1646" s="5">
        <v>30406885.7044857</v>
      </c>
      <c r="H1646" s="6">
        <v>0.39638594988161702</v>
      </c>
      <c r="I1646" s="5">
        <v>12052862.2729143</v>
      </c>
      <c r="J1646" s="5">
        <v>1176.82</v>
      </c>
      <c r="K1646" s="5">
        <v>842.761272483276</v>
      </c>
      <c r="L1646" s="5">
        <v>1176.82</v>
      </c>
      <c r="M1646" s="55" t="s">
        <v>4289</v>
      </c>
      <c r="N1646" s="60" t="s">
        <v>4292</v>
      </c>
    </row>
    <row r="1647" spans="1:14" ht="18.75" customHeight="1" x14ac:dyDescent="0.25">
      <c r="A1647" s="4" t="str">
        <f t="shared" si="25"/>
        <v>498313C171</v>
      </c>
      <c r="B1647" s="4">
        <v>4983</v>
      </c>
      <c r="C1647" s="4" t="s">
        <v>3198</v>
      </c>
      <c r="D1647" s="4" t="s">
        <v>3199</v>
      </c>
      <c r="E1647" s="5">
        <v>4776.25</v>
      </c>
      <c r="F1647" s="5">
        <v>9626300.1724999994</v>
      </c>
      <c r="G1647" s="5">
        <v>9691815.8335139602</v>
      </c>
      <c r="H1647" s="6">
        <v>-6.7598953735182902E-3</v>
      </c>
      <c r="I1647" s="5">
        <v>-65515.661013962701</v>
      </c>
      <c r="J1647" s="5">
        <v>2015.45148861555</v>
      </c>
      <c r="K1647" s="5">
        <v>2029.16845506704</v>
      </c>
      <c r="L1647" s="5">
        <v>2002.25</v>
      </c>
      <c r="M1647" s="55" t="s">
        <v>4289</v>
      </c>
      <c r="N1647" s="60" t="s">
        <v>4286</v>
      </c>
    </row>
    <row r="1648" spans="1:14" ht="18.75" customHeight="1" x14ac:dyDescent="0.25">
      <c r="A1648" s="4" t="str">
        <f t="shared" si="25"/>
        <v>498413C172</v>
      </c>
      <c r="B1648" s="4">
        <v>4984</v>
      </c>
      <c r="C1648" s="4" t="s">
        <v>3200</v>
      </c>
      <c r="D1648" s="4" t="s">
        <v>3201</v>
      </c>
      <c r="E1648" s="5">
        <v>426.64</v>
      </c>
      <c r="F1648" s="5">
        <v>1305988.2552</v>
      </c>
      <c r="G1648" s="5">
        <v>1294034.7983254499</v>
      </c>
      <c r="H1648" s="6">
        <v>9.2373535008647405E-3</v>
      </c>
      <c r="I1648" s="5">
        <v>11953.456874552399</v>
      </c>
      <c r="J1648" s="5">
        <v>3061.1012919557502</v>
      </c>
      <c r="K1648" s="5">
        <v>3033.08362630191</v>
      </c>
      <c r="L1648" s="5">
        <v>2981.09</v>
      </c>
      <c r="M1648" s="55" t="s">
        <v>4289</v>
      </c>
      <c r="N1648" s="60" t="s">
        <v>4286</v>
      </c>
    </row>
    <row r="1649" spans="1:14" ht="18.75" customHeight="1" x14ac:dyDescent="0.25">
      <c r="A1649" s="4" t="str">
        <f t="shared" si="25"/>
        <v>498713C12J</v>
      </c>
      <c r="B1649" s="4">
        <v>4987</v>
      </c>
      <c r="C1649" s="4" t="s">
        <v>3170</v>
      </c>
      <c r="D1649" s="4" t="s">
        <v>3171</v>
      </c>
      <c r="E1649" s="5">
        <v>2156.5300000000002</v>
      </c>
      <c r="F1649" s="5">
        <v>2470391.3761999998</v>
      </c>
      <c r="G1649" s="5">
        <v>3453812.9159262301</v>
      </c>
      <c r="H1649" s="6">
        <v>-0.28473503448651499</v>
      </c>
      <c r="I1649" s="5">
        <v>-983421.53972622706</v>
      </c>
      <c r="J1649" s="5">
        <v>1145.54</v>
      </c>
      <c r="K1649" s="5">
        <v>1601.5603381015901</v>
      </c>
      <c r="L1649" s="5">
        <v>1145.54</v>
      </c>
      <c r="M1649" s="55" t="s">
        <v>4289</v>
      </c>
      <c r="N1649" s="60" t="s">
        <v>4286</v>
      </c>
    </row>
    <row r="1650" spans="1:14" ht="18.75" customHeight="1" x14ac:dyDescent="0.25">
      <c r="A1650" s="4" t="str">
        <f t="shared" si="25"/>
        <v>498813C04J</v>
      </c>
      <c r="B1650" s="4">
        <v>4988</v>
      </c>
      <c r="C1650" s="4" t="s">
        <v>3202</v>
      </c>
      <c r="D1650" s="4" t="s">
        <v>3203</v>
      </c>
      <c r="E1650" s="5">
        <v>791.08</v>
      </c>
      <c r="F1650" s="5">
        <v>2193989.1828000001</v>
      </c>
      <c r="G1650" s="5">
        <v>1904558.26191386</v>
      </c>
      <c r="H1650" s="6">
        <v>0.15196748068777999</v>
      </c>
      <c r="I1650" s="5">
        <v>289430.92088614497</v>
      </c>
      <c r="J1650" s="5">
        <v>2773.41</v>
      </c>
      <c r="K1650" s="5">
        <v>2407.54191979807</v>
      </c>
      <c r="L1650" s="5">
        <v>2773.41</v>
      </c>
      <c r="M1650" s="55" t="s">
        <v>4288</v>
      </c>
      <c r="N1650" s="60" t="s">
        <v>4286</v>
      </c>
    </row>
    <row r="1651" spans="1:14" ht="18.75" customHeight="1" x14ac:dyDescent="0.25">
      <c r="A1651" s="4" t="str">
        <f t="shared" si="25"/>
        <v>498913C16J</v>
      </c>
      <c r="B1651" s="4">
        <v>4989</v>
      </c>
      <c r="C1651" s="4" t="s">
        <v>3196</v>
      </c>
      <c r="D1651" s="4" t="s">
        <v>3197</v>
      </c>
      <c r="E1651" s="5">
        <v>537.94000000000005</v>
      </c>
      <c r="F1651" s="5">
        <v>782923.25540000002</v>
      </c>
      <c r="G1651" s="5">
        <v>392441.574765953</v>
      </c>
      <c r="H1651" s="6">
        <v>0.99500589576149101</v>
      </c>
      <c r="I1651" s="5">
        <v>390481.68063404702</v>
      </c>
      <c r="J1651" s="5">
        <v>1455.41</v>
      </c>
      <c r="K1651" s="5">
        <v>729.52666610765698</v>
      </c>
      <c r="L1651" s="5">
        <v>1455.41</v>
      </c>
      <c r="M1651" s="55" t="s">
        <v>4289</v>
      </c>
      <c r="N1651" s="60" t="s">
        <v>4286</v>
      </c>
    </row>
    <row r="1652" spans="1:14" ht="18.75" customHeight="1" x14ac:dyDescent="0.25">
      <c r="A1652" s="4" t="str">
        <f t="shared" si="25"/>
        <v>499013C181</v>
      </c>
      <c r="B1652" s="4">
        <v>4990</v>
      </c>
      <c r="C1652" s="4" t="s">
        <v>3204</v>
      </c>
      <c r="D1652" s="4" t="s">
        <v>3205</v>
      </c>
      <c r="E1652" s="5">
        <v>2819.83</v>
      </c>
      <c r="F1652" s="5">
        <v>7414207.8120999997</v>
      </c>
      <c r="G1652" s="5">
        <v>9874379.1048741192</v>
      </c>
      <c r="H1652" s="6">
        <v>-0.24914693538146099</v>
      </c>
      <c r="I1652" s="5">
        <v>-2460171.2927741199</v>
      </c>
      <c r="J1652" s="5">
        <v>2629.3102109347001</v>
      </c>
      <c r="K1652" s="5">
        <v>3501.7639733154501</v>
      </c>
      <c r="L1652" s="5">
        <v>2618.4699999999998</v>
      </c>
      <c r="M1652" s="55" t="s">
        <v>4289</v>
      </c>
      <c r="N1652" s="60" t="s">
        <v>4287</v>
      </c>
    </row>
    <row r="1653" spans="1:14" ht="18.75" customHeight="1" x14ac:dyDescent="0.25">
      <c r="A1653" s="4" t="str">
        <f t="shared" si="25"/>
        <v>499113C182</v>
      </c>
      <c r="B1653" s="4">
        <v>4991</v>
      </c>
      <c r="C1653" s="4" t="s">
        <v>3206</v>
      </c>
      <c r="D1653" s="4" t="s">
        <v>3207</v>
      </c>
      <c r="E1653" s="5">
        <v>423.73</v>
      </c>
      <c r="F1653" s="5">
        <v>1681453.7879999999</v>
      </c>
      <c r="G1653" s="5">
        <v>1977359.0749713001</v>
      </c>
      <c r="H1653" s="6">
        <v>-0.149646713496177</v>
      </c>
      <c r="I1653" s="5">
        <v>-295905.28697129601</v>
      </c>
      <c r="J1653" s="5">
        <v>3968.2198286644798</v>
      </c>
      <c r="K1653" s="5">
        <v>4666.5543505800797</v>
      </c>
      <c r="L1653" s="5">
        <v>3920.6</v>
      </c>
      <c r="M1653" s="55" t="s">
        <v>4285</v>
      </c>
      <c r="N1653" s="60" t="s">
        <v>4287</v>
      </c>
    </row>
    <row r="1654" spans="1:14" ht="18.75" customHeight="1" x14ac:dyDescent="0.25">
      <c r="A1654" s="4" t="str">
        <f t="shared" si="25"/>
        <v>499413C191</v>
      </c>
      <c r="B1654" s="4">
        <v>4994</v>
      </c>
      <c r="C1654" s="4" t="s">
        <v>3208</v>
      </c>
      <c r="D1654" s="4" t="s">
        <v>3209</v>
      </c>
      <c r="E1654" s="5">
        <v>1134.8599999999999</v>
      </c>
      <c r="F1654" s="5">
        <v>2418007.7494999999</v>
      </c>
      <c r="G1654" s="5">
        <v>2784176.8367333501</v>
      </c>
      <c r="H1654" s="6">
        <v>-0.13151789872046199</v>
      </c>
      <c r="I1654" s="5">
        <v>-366169.08723335201</v>
      </c>
      <c r="J1654" s="5">
        <v>2130.6661169659701</v>
      </c>
      <c r="K1654" s="5">
        <v>2453.3218517996502</v>
      </c>
      <c r="L1654" s="5">
        <v>2081.83</v>
      </c>
      <c r="M1654" s="55" t="s">
        <v>4289</v>
      </c>
      <c r="N1654" s="60" t="s">
        <v>4286</v>
      </c>
    </row>
    <row r="1655" spans="1:14" ht="18.75" customHeight="1" x14ac:dyDescent="0.25">
      <c r="A1655" s="4" t="str">
        <f t="shared" si="25"/>
        <v>499813C19J</v>
      </c>
      <c r="B1655" s="4">
        <v>4998</v>
      </c>
      <c r="C1655" s="4" t="s">
        <v>3210</v>
      </c>
      <c r="D1655" s="4" t="s">
        <v>3211</v>
      </c>
      <c r="E1655" s="5">
        <v>1175.4000000000001</v>
      </c>
      <c r="F1655" s="5">
        <v>2446982.9819999998</v>
      </c>
      <c r="G1655" s="5">
        <v>2835174.2352485899</v>
      </c>
      <c r="H1655" s="6">
        <v>-0.13691971675756801</v>
      </c>
      <c r="I1655" s="5">
        <v>-388191.25324858999</v>
      </c>
      <c r="J1655" s="5">
        <v>2081.83</v>
      </c>
      <c r="K1655" s="5">
        <v>2412.0931046865699</v>
      </c>
      <c r="L1655" s="5">
        <v>2081.83</v>
      </c>
      <c r="M1655" s="55" t="s">
        <v>4288</v>
      </c>
      <c r="N1655" s="60" t="s">
        <v>4286</v>
      </c>
    </row>
    <row r="1656" spans="1:14" ht="18.75" customHeight="1" x14ac:dyDescent="0.25">
      <c r="A1656" s="4" t="str">
        <f t="shared" si="25"/>
        <v>499913C201</v>
      </c>
      <c r="B1656" s="4">
        <v>4999</v>
      </c>
      <c r="C1656" s="4" t="s">
        <v>3212</v>
      </c>
      <c r="D1656" s="4" t="s">
        <v>3213</v>
      </c>
      <c r="E1656" s="5">
        <v>234.71</v>
      </c>
      <c r="F1656" s="5">
        <v>190781.7254</v>
      </c>
      <c r="G1656" s="5">
        <v>257049.92370896699</v>
      </c>
      <c r="H1656" s="6">
        <v>-0.25780283204439203</v>
      </c>
      <c r="I1656" s="5">
        <v>-66268.198308966501</v>
      </c>
      <c r="J1656" s="5">
        <v>812.84020876826696</v>
      </c>
      <c r="K1656" s="5">
        <v>1095.1809625025201</v>
      </c>
      <c r="L1656" s="5">
        <v>786.34</v>
      </c>
      <c r="M1656" s="55" t="s">
        <v>4285</v>
      </c>
      <c r="N1656" s="60" t="s">
        <v>4286</v>
      </c>
    </row>
    <row r="1657" spans="1:14" ht="18.75" customHeight="1" x14ac:dyDescent="0.25">
      <c r="A1657" s="4" t="str">
        <f t="shared" si="25"/>
        <v>500313C20J</v>
      </c>
      <c r="B1657" s="4">
        <v>5003</v>
      </c>
      <c r="C1657" s="4" t="s">
        <v>3214</v>
      </c>
      <c r="D1657" s="4" t="s">
        <v>3215</v>
      </c>
      <c r="E1657" s="5">
        <v>2654.61</v>
      </c>
      <c r="F1657" s="5">
        <v>2087426.0274</v>
      </c>
      <c r="G1657" s="5">
        <v>2139560.5114938701</v>
      </c>
      <c r="H1657" s="6">
        <v>-2.4366912650424701E-2</v>
      </c>
      <c r="I1657" s="5">
        <v>-52134.484093869098</v>
      </c>
      <c r="J1657" s="5">
        <v>786.34</v>
      </c>
      <c r="K1657" s="5">
        <v>805.97922538296405</v>
      </c>
      <c r="L1657" s="5">
        <v>786.34</v>
      </c>
      <c r="M1657" s="55" t="s">
        <v>4291</v>
      </c>
      <c r="N1657" s="60" t="s">
        <v>4292</v>
      </c>
    </row>
    <row r="1658" spans="1:14" ht="18.75" customHeight="1" x14ac:dyDescent="0.25">
      <c r="A1658" s="4" t="str">
        <f t="shared" si="25"/>
        <v>500413C10J</v>
      </c>
      <c r="B1658" s="4">
        <v>5004</v>
      </c>
      <c r="C1658" s="4" t="s">
        <v>3216</v>
      </c>
      <c r="D1658" s="4" t="s">
        <v>3217</v>
      </c>
      <c r="E1658" s="5">
        <v>5444.62</v>
      </c>
      <c r="F1658" s="5">
        <v>5811424.0493999999</v>
      </c>
      <c r="G1658" s="5">
        <v>7533332.0516179204</v>
      </c>
      <c r="H1658" s="6">
        <v>-0.228571897590537</v>
      </c>
      <c r="I1658" s="5">
        <v>-1721908.00221792</v>
      </c>
      <c r="J1658" s="5">
        <v>1067.3699999999999</v>
      </c>
      <c r="K1658" s="5">
        <v>1383.62861900701</v>
      </c>
      <c r="L1658" s="5">
        <v>1067.3699999999999</v>
      </c>
      <c r="M1658" s="55" t="s">
        <v>4288</v>
      </c>
      <c r="N1658" s="60" t="s">
        <v>4286</v>
      </c>
    </row>
    <row r="1659" spans="1:14" ht="18.75" customHeight="1" x14ac:dyDescent="0.25">
      <c r="A1659" s="4" t="str">
        <f t="shared" si="25"/>
        <v>500513C09J</v>
      </c>
      <c r="B1659" s="4">
        <v>5005</v>
      </c>
      <c r="C1659" s="4" t="s">
        <v>3218</v>
      </c>
      <c r="D1659" s="4" t="s">
        <v>3219</v>
      </c>
      <c r="E1659" s="5">
        <v>2225.71</v>
      </c>
      <c r="F1659" s="5">
        <v>3183922.6691999999</v>
      </c>
      <c r="G1659" s="5">
        <v>3635974.69149809</v>
      </c>
      <c r="H1659" s="6">
        <v>-0.12432760419238199</v>
      </c>
      <c r="I1659" s="5">
        <v>-452052.022298094</v>
      </c>
      <c r="J1659" s="5">
        <v>1430.52</v>
      </c>
      <c r="K1659" s="5">
        <v>1633.62463730589</v>
      </c>
      <c r="L1659" s="5">
        <v>1430.52</v>
      </c>
      <c r="M1659" s="55" t="s">
        <v>4285</v>
      </c>
      <c r="N1659" s="60" t="s">
        <v>4286</v>
      </c>
    </row>
    <row r="1660" spans="1:14" ht="18.75" customHeight="1" x14ac:dyDescent="0.25">
      <c r="A1660" s="4" t="str">
        <f t="shared" si="25"/>
        <v>520513K02Z</v>
      </c>
      <c r="B1660" s="4">
        <v>5205</v>
      </c>
      <c r="C1660" s="4" t="s">
        <v>3220</v>
      </c>
      <c r="D1660" s="4" t="s">
        <v>3221</v>
      </c>
      <c r="E1660" s="5">
        <v>35905.97</v>
      </c>
      <c r="F1660" s="5">
        <v>43054848.626999997</v>
      </c>
      <c r="G1660" s="5">
        <v>49035657.450649001</v>
      </c>
      <c r="H1660" s="6">
        <v>-0.12196856603112401</v>
      </c>
      <c r="I1660" s="5">
        <v>-5980808.8236490497</v>
      </c>
      <c r="J1660" s="5">
        <v>1199.0999999999999</v>
      </c>
      <c r="K1660" s="5">
        <v>1365.6686464854999</v>
      </c>
      <c r="L1660" s="5">
        <v>1199.0999999999999</v>
      </c>
      <c r="M1660" s="55" t="s">
        <v>4291</v>
      </c>
      <c r="N1660" s="60" t="s">
        <v>4286</v>
      </c>
    </row>
    <row r="1661" spans="1:14" ht="18.75" customHeight="1" x14ac:dyDescent="0.25">
      <c r="A1661" s="4" t="str">
        <f t="shared" si="25"/>
        <v>520613K03Z</v>
      </c>
      <c r="B1661" s="4">
        <v>5206</v>
      </c>
      <c r="C1661" s="4" t="s">
        <v>3222</v>
      </c>
      <c r="D1661" s="4" t="s">
        <v>3223</v>
      </c>
      <c r="E1661" s="5">
        <v>4190.8</v>
      </c>
      <c r="F1661" s="5">
        <v>3339019.9</v>
      </c>
      <c r="G1661" s="5">
        <v>3740909.6116256402</v>
      </c>
      <c r="H1661" s="6">
        <v>-0.107431013670229</v>
      </c>
      <c r="I1661" s="5">
        <v>-401889.71162564401</v>
      </c>
      <c r="J1661" s="5">
        <v>796.75</v>
      </c>
      <c r="K1661" s="5">
        <v>892.64808905832899</v>
      </c>
      <c r="L1661" s="5">
        <v>796.75</v>
      </c>
      <c r="M1661" s="55" t="s">
        <v>4291</v>
      </c>
      <c r="N1661" s="60" t="s">
        <v>4292</v>
      </c>
    </row>
    <row r="1662" spans="1:14" ht="18.75" customHeight="1" x14ac:dyDescent="0.25">
      <c r="A1662" s="4" t="str">
        <f t="shared" si="25"/>
        <v>520713K04Z</v>
      </c>
      <c r="B1662" s="4">
        <v>5207</v>
      </c>
      <c r="C1662" s="4" t="s">
        <v>3224</v>
      </c>
      <c r="D1662" s="4" t="s">
        <v>3225</v>
      </c>
      <c r="E1662" s="5">
        <v>13777.23</v>
      </c>
      <c r="F1662" s="5">
        <v>11366352.522299999</v>
      </c>
      <c r="G1662" s="5">
        <v>13424529.464406401</v>
      </c>
      <c r="H1662" s="6">
        <v>-0.153314642987182</v>
      </c>
      <c r="I1662" s="5">
        <v>-2058176.9421063701</v>
      </c>
      <c r="J1662" s="5">
        <v>825.01</v>
      </c>
      <c r="K1662" s="5">
        <v>974.39974976148096</v>
      </c>
      <c r="L1662" s="5">
        <v>825.01</v>
      </c>
      <c r="M1662" s="55" t="s">
        <v>4291</v>
      </c>
      <c r="N1662" s="60" t="s">
        <v>4286</v>
      </c>
    </row>
    <row r="1663" spans="1:14" ht="18.75" customHeight="1" x14ac:dyDescent="0.25">
      <c r="A1663" s="4" t="str">
        <f t="shared" si="25"/>
        <v>520813K05Z</v>
      </c>
      <c r="B1663" s="4">
        <v>5208</v>
      </c>
      <c r="C1663" s="4" t="s">
        <v>3226</v>
      </c>
      <c r="D1663" s="4" t="s">
        <v>3227</v>
      </c>
      <c r="E1663" s="5">
        <v>1430.51</v>
      </c>
      <c r="F1663" s="5">
        <v>834030.24529999995</v>
      </c>
      <c r="G1663" s="5">
        <v>1009364.52470262</v>
      </c>
      <c r="H1663" s="6">
        <v>-0.173707590381458</v>
      </c>
      <c r="I1663" s="5">
        <v>-175334.27940261801</v>
      </c>
      <c r="J1663" s="5">
        <v>583.03</v>
      </c>
      <c r="K1663" s="5">
        <v>705.59767125194298</v>
      </c>
      <c r="L1663" s="5">
        <v>583.03</v>
      </c>
      <c r="M1663" s="55" t="s">
        <v>4291</v>
      </c>
      <c r="N1663" s="60" t="s">
        <v>4286</v>
      </c>
    </row>
    <row r="1664" spans="1:14" ht="18.75" customHeight="1" x14ac:dyDescent="0.25">
      <c r="A1664" s="4" t="str">
        <f t="shared" si="25"/>
        <v>520913K06J</v>
      </c>
      <c r="B1664" s="4">
        <v>5209</v>
      </c>
      <c r="C1664" s="4" t="s">
        <v>3228</v>
      </c>
      <c r="D1664" s="4" t="s">
        <v>3229</v>
      </c>
      <c r="E1664" s="5">
        <v>3337.52</v>
      </c>
      <c r="F1664" s="5">
        <v>1918272.9952</v>
      </c>
      <c r="G1664" s="5">
        <v>2086067.74210245</v>
      </c>
      <c r="H1664" s="6">
        <v>-8.0435905083954595E-2</v>
      </c>
      <c r="I1664" s="5">
        <v>-167794.746902452</v>
      </c>
      <c r="J1664" s="5">
        <v>574.76</v>
      </c>
      <c r="K1664" s="5">
        <v>625.03527832116401</v>
      </c>
      <c r="L1664" s="5">
        <v>574.76</v>
      </c>
      <c r="M1664" s="55" t="s">
        <v>4291</v>
      </c>
      <c r="N1664" s="60" t="s">
        <v>4286</v>
      </c>
    </row>
    <row r="1665" spans="1:14" ht="18.75" customHeight="1" x14ac:dyDescent="0.25">
      <c r="A1665" s="4" t="str">
        <f t="shared" si="25"/>
        <v>521013M031</v>
      </c>
      <c r="B1665" s="4">
        <v>5210</v>
      </c>
      <c r="C1665" s="4" t="s">
        <v>3230</v>
      </c>
      <c r="D1665" s="4" t="s">
        <v>3231</v>
      </c>
      <c r="E1665" s="5">
        <v>820.8</v>
      </c>
      <c r="F1665" s="5">
        <v>1597215.9582</v>
      </c>
      <c r="G1665" s="5">
        <v>1435637.9978315099</v>
      </c>
      <c r="H1665" s="6">
        <v>0.112547843267277</v>
      </c>
      <c r="I1665" s="5">
        <v>161577.96036848801</v>
      </c>
      <c r="J1665" s="5">
        <v>1945.9258749999999</v>
      </c>
      <c r="K1665" s="5">
        <v>1749.07163478498</v>
      </c>
      <c r="L1665" s="5">
        <v>1901.11</v>
      </c>
      <c r="M1665" s="55" t="s">
        <v>4291</v>
      </c>
      <c r="N1665" s="60" t="s">
        <v>4286</v>
      </c>
    </row>
    <row r="1666" spans="1:14" ht="18.75" customHeight="1" x14ac:dyDescent="0.25">
      <c r="A1666" s="4" t="str">
        <f t="shared" si="25"/>
        <v>521113M032</v>
      </c>
      <c r="B1666" s="4">
        <v>5211</v>
      </c>
      <c r="C1666" s="4" t="s">
        <v>3232</v>
      </c>
      <c r="D1666" s="4" t="s">
        <v>3233</v>
      </c>
      <c r="E1666" s="5">
        <v>770.86</v>
      </c>
      <c r="F1666" s="5">
        <v>3400404.6088999999</v>
      </c>
      <c r="G1666" s="5">
        <v>2879803.3110437398</v>
      </c>
      <c r="H1666" s="6">
        <v>0.180776685636761</v>
      </c>
      <c r="I1666" s="5">
        <v>520601.29785625899</v>
      </c>
      <c r="J1666" s="5">
        <v>4411.1831057520203</v>
      </c>
      <c r="K1666" s="5">
        <v>3735.8318125778201</v>
      </c>
      <c r="L1666" s="5">
        <v>4356.4399999999996</v>
      </c>
      <c r="M1666" s="55" t="s">
        <v>4291</v>
      </c>
      <c r="N1666" s="60" t="s">
        <v>4290</v>
      </c>
    </row>
    <row r="1667" spans="1:14" ht="18.75" customHeight="1" x14ac:dyDescent="0.25">
      <c r="A1667" s="4" t="str">
        <f t="shared" si="25"/>
        <v>521213M033</v>
      </c>
      <c r="B1667" s="4">
        <v>5212</v>
      </c>
      <c r="C1667" s="4" t="s">
        <v>3234</v>
      </c>
      <c r="D1667" s="4" t="s">
        <v>3235</v>
      </c>
      <c r="E1667" s="5">
        <v>1495.2</v>
      </c>
      <c r="F1667" s="5">
        <v>9934589.4776000008</v>
      </c>
      <c r="G1667" s="5">
        <v>9665805.6663035601</v>
      </c>
      <c r="H1667" s="6">
        <v>2.780769866225E-2</v>
      </c>
      <c r="I1667" s="5">
        <v>268783.81129643897</v>
      </c>
      <c r="J1667" s="5">
        <v>6644.3214804708396</v>
      </c>
      <c r="K1667" s="5">
        <v>6464.5570266877803</v>
      </c>
      <c r="L1667" s="5">
        <v>6513.1</v>
      </c>
      <c r="M1667" s="55" t="s">
        <v>4291</v>
      </c>
      <c r="N1667" s="60" t="s">
        <v>4286</v>
      </c>
    </row>
    <row r="1668" spans="1:14" ht="18.75" customHeight="1" x14ac:dyDescent="0.25">
      <c r="A1668" s="4" t="str">
        <f t="shared" si="25"/>
        <v>521313M034</v>
      </c>
      <c r="B1668" s="4">
        <v>5213</v>
      </c>
      <c r="C1668" s="4" t="s">
        <v>3236</v>
      </c>
      <c r="D1668" s="4" t="s">
        <v>3237</v>
      </c>
      <c r="E1668" s="5">
        <v>461.02</v>
      </c>
      <c r="F1668" s="5">
        <v>4705897.7187000001</v>
      </c>
      <c r="G1668" s="5">
        <v>4598354.3550015697</v>
      </c>
      <c r="H1668" s="6">
        <v>2.3387358910576202E-2</v>
      </c>
      <c r="I1668" s="5">
        <v>107543.36369843299</v>
      </c>
      <c r="J1668" s="5">
        <v>10207.578236735901</v>
      </c>
      <c r="K1668" s="5">
        <v>9974.3055724297592</v>
      </c>
      <c r="L1668" s="5">
        <v>9891.5400000000009</v>
      </c>
      <c r="M1668" s="55" t="s">
        <v>4285</v>
      </c>
      <c r="N1668" s="60" t="s">
        <v>4286</v>
      </c>
    </row>
    <row r="1669" spans="1:14" ht="18.75" customHeight="1" x14ac:dyDescent="0.25">
      <c r="A1669" s="4" t="str">
        <f t="shared" si="25"/>
        <v>521413M03T</v>
      </c>
      <c r="B1669" s="4">
        <v>5214</v>
      </c>
      <c r="C1669" s="4" t="s">
        <v>3238</v>
      </c>
      <c r="D1669" s="4" t="s">
        <v>3239</v>
      </c>
      <c r="E1669" s="5">
        <v>1236.6400000000001</v>
      </c>
      <c r="F1669" s="5">
        <v>726550.7328</v>
      </c>
      <c r="G1669" s="5">
        <v>798271.86573301605</v>
      </c>
      <c r="H1669" s="6">
        <v>-8.9845497520018205E-2</v>
      </c>
      <c r="I1669" s="5">
        <v>-71721.132933016095</v>
      </c>
      <c r="J1669" s="5">
        <v>587.52</v>
      </c>
      <c r="K1669" s="5">
        <v>645.51677588709401</v>
      </c>
      <c r="L1669" s="5">
        <v>587.52</v>
      </c>
      <c r="M1669" s="55" t="s">
        <v>4291</v>
      </c>
      <c r="N1669" s="60" t="s">
        <v>4286</v>
      </c>
    </row>
    <row r="1670" spans="1:14" ht="18.75" customHeight="1" x14ac:dyDescent="0.25">
      <c r="A1670" s="4" t="str">
        <f t="shared" si="25"/>
        <v>521513M041</v>
      </c>
      <c r="B1670" s="4">
        <v>5215</v>
      </c>
      <c r="C1670" s="4" t="s">
        <v>3240</v>
      </c>
      <c r="D1670" s="4" t="s">
        <v>3241</v>
      </c>
      <c r="E1670" s="5">
        <v>5021.99</v>
      </c>
      <c r="F1670" s="5">
        <v>6621151.5738000004</v>
      </c>
      <c r="G1670" s="5">
        <v>7379417.29173717</v>
      </c>
      <c r="H1670" s="6">
        <v>-0.102754145477884</v>
      </c>
      <c r="I1670" s="5">
        <v>-758265.71793717204</v>
      </c>
      <c r="J1670" s="5">
        <v>1318.4318514772001</v>
      </c>
      <c r="K1670" s="5">
        <v>1469.4209450311901</v>
      </c>
      <c r="L1670" s="5">
        <v>1297.77</v>
      </c>
      <c r="M1670" s="55" t="s">
        <v>4291</v>
      </c>
      <c r="N1670" s="60" t="s">
        <v>4286</v>
      </c>
    </row>
    <row r="1671" spans="1:14" ht="18.75" customHeight="1" x14ac:dyDescent="0.25">
      <c r="A1671" s="4" t="str">
        <f t="shared" si="25"/>
        <v>521613M042</v>
      </c>
      <c r="B1671" s="4">
        <v>5216</v>
      </c>
      <c r="C1671" s="4" t="s">
        <v>3242</v>
      </c>
      <c r="D1671" s="4" t="s">
        <v>3243</v>
      </c>
      <c r="E1671" s="5">
        <v>1200.4100000000001</v>
      </c>
      <c r="F1671" s="5">
        <v>3019687.659</v>
      </c>
      <c r="G1671" s="5">
        <v>3136565.9279801599</v>
      </c>
      <c r="H1671" s="6">
        <v>-3.7263131610764298E-2</v>
      </c>
      <c r="I1671" s="5">
        <v>-116878.26898016399</v>
      </c>
      <c r="J1671" s="5">
        <v>2515.5469039744798</v>
      </c>
      <c r="K1671" s="5">
        <v>2612.9121949835198</v>
      </c>
      <c r="L1671" s="5">
        <v>2474.8200000000002</v>
      </c>
      <c r="M1671" s="55" t="s">
        <v>4291</v>
      </c>
      <c r="N1671" s="60" t="s">
        <v>4286</v>
      </c>
    </row>
    <row r="1672" spans="1:14" ht="18.75" customHeight="1" x14ac:dyDescent="0.25">
      <c r="A1672" s="4" t="str">
        <f t="shared" si="25"/>
        <v>521713M043</v>
      </c>
      <c r="B1672" s="4">
        <v>5217</v>
      </c>
      <c r="C1672" s="4" t="s">
        <v>3244</v>
      </c>
      <c r="D1672" s="4" t="s">
        <v>3245</v>
      </c>
      <c r="E1672" s="5">
        <v>315.74</v>
      </c>
      <c r="F1672" s="5">
        <v>1392449.0759000001</v>
      </c>
      <c r="G1672" s="5">
        <v>1633034.3917990399</v>
      </c>
      <c r="H1672" s="6">
        <v>-0.14732409623902801</v>
      </c>
      <c r="I1672" s="5">
        <v>-240585.31589904401</v>
      </c>
      <c r="J1672" s="5">
        <v>4410.1129913853201</v>
      </c>
      <c r="K1672" s="5">
        <v>5172.0858674828796</v>
      </c>
      <c r="L1672" s="5">
        <v>4368.5600000000004</v>
      </c>
      <c r="M1672" s="55" t="s">
        <v>4285</v>
      </c>
      <c r="N1672" s="60" t="s">
        <v>4290</v>
      </c>
    </row>
    <row r="1673" spans="1:14" ht="18.75" customHeight="1" x14ac:dyDescent="0.25">
      <c r="A1673" s="4" t="str">
        <f t="shared" si="25"/>
        <v>521913M04T</v>
      </c>
      <c r="B1673" s="4">
        <v>5219</v>
      </c>
      <c r="C1673" s="4" t="s">
        <v>3246</v>
      </c>
      <c r="D1673" s="4" t="s">
        <v>3247</v>
      </c>
      <c r="E1673" s="5">
        <v>10406.99</v>
      </c>
      <c r="F1673" s="5">
        <v>5435987.1566000003</v>
      </c>
      <c r="G1673" s="5">
        <v>6684341.3126551099</v>
      </c>
      <c r="H1673" s="6">
        <v>-0.18675799120126799</v>
      </c>
      <c r="I1673" s="5">
        <v>-1248354.15605511</v>
      </c>
      <c r="J1673" s="5">
        <v>522.34</v>
      </c>
      <c r="K1673" s="5">
        <v>642.29343092047895</v>
      </c>
      <c r="L1673" s="5">
        <v>522.34</v>
      </c>
      <c r="M1673" s="55" t="s">
        <v>4291</v>
      </c>
      <c r="N1673" s="60" t="s">
        <v>4286</v>
      </c>
    </row>
    <row r="1674" spans="1:14" ht="18.75" customHeight="1" x14ac:dyDescent="0.25">
      <c r="A1674" s="4" t="str">
        <f t="shared" si="25"/>
        <v>522013M051</v>
      </c>
      <c r="B1674" s="4">
        <v>5220</v>
      </c>
      <c r="C1674" s="4" t="s">
        <v>3248</v>
      </c>
      <c r="D1674" s="4" t="s">
        <v>3249</v>
      </c>
      <c r="E1674" s="5">
        <v>3268.2</v>
      </c>
      <c r="F1674" s="5">
        <v>4050160.2828000002</v>
      </c>
      <c r="G1674" s="5">
        <v>4648267.6205238197</v>
      </c>
      <c r="H1674" s="6">
        <v>-0.12867317171734199</v>
      </c>
      <c r="I1674" s="5">
        <v>-598107.33772382396</v>
      </c>
      <c r="J1674" s="5">
        <v>1239.2632895171701</v>
      </c>
      <c r="K1674" s="5">
        <v>1422.2714706945201</v>
      </c>
      <c r="L1674" s="5">
        <v>1211.8499999999999</v>
      </c>
      <c r="M1674" s="55" t="s">
        <v>4291</v>
      </c>
      <c r="N1674" s="60" t="s">
        <v>4287</v>
      </c>
    </row>
    <row r="1675" spans="1:14" ht="18.75" customHeight="1" x14ac:dyDescent="0.25">
      <c r="A1675" s="4" t="str">
        <f t="shared" si="25"/>
        <v>522113M052</v>
      </c>
      <c r="B1675" s="4">
        <v>5221</v>
      </c>
      <c r="C1675" s="4" t="s">
        <v>3250</v>
      </c>
      <c r="D1675" s="4" t="s">
        <v>3251</v>
      </c>
      <c r="E1675" s="5">
        <v>570.65</v>
      </c>
      <c r="F1675" s="5">
        <v>1619522.2267</v>
      </c>
      <c r="G1675" s="5">
        <v>1373869.53945394</v>
      </c>
      <c r="H1675" s="6">
        <v>0.178803503674519</v>
      </c>
      <c r="I1675" s="5">
        <v>245652.68724606201</v>
      </c>
      <c r="J1675" s="5">
        <v>2838.0307135722401</v>
      </c>
      <c r="K1675" s="5">
        <v>2407.5519836220801</v>
      </c>
      <c r="L1675" s="5">
        <v>2793.07</v>
      </c>
      <c r="M1675" s="55" t="s">
        <v>4285</v>
      </c>
      <c r="N1675" s="60" t="s">
        <v>4286</v>
      </c>
    </row>
    <row r="1676" spans="1:14" ht="18.75" customHeight="1" x14ac:dyDescent="0.25">
      <c r="A1676" s="4" t="str">
        <f t="shared" si="25"/>
        <v>522213M053</v>
      </c>
      <c r="B1676" s="4">
        <v>5222</v>
      </c>
      <c r="C1676" s="4" t="s">
        <v>3252</v>
      </c>
      <c r="D1676" s="4" t="s">
        <v>3253</v>
      </c>
      <c r="E1676" s="5">
        <v>253.73</v>
      </c>
      <c r="F1676" s="5">
        <v>1162904.5163</v>
      </c>
      <c r="G1676" s="5">
        <v>912122.68670898501</v>
      </c>
      <c r="H1676" s="6">
        <v>0.27494308961424602</v>
      </c>
      <c r="I1676" s="5">
        <v>250781.829591015</v>
      </c>
      <c r="J1676" s="5">
        <v>4583.2361813738999</v>
      </c>
      <c r="K1676" s="5">
        <v>3594.8555027351299</v>
      </c>
      <c r="L1676" s="5">
        <v>4280.74</v>
      </c>
      <c r="M1676" s="55" t="s">
        <v>4285</v>
      </c>
      <c r="N1676" s="60" t="s">
        <v>4286</v>
      </c>
    </row>
    <row r="1677" spans="1:14" ht="18.75" customHeight="1" x14ac:dyDescent="0.25">
      <c r="A1677" s="4" t="str">
        <f t="shared" si="25"/>
        <v>522413M061</v>
      </c>
      <c r="B1677" s="4">
        <v>5224</v>
      </c>
      <c r="C1677" s="4" t="s">
        <v>3254</v>
      </c>
      <c r="D1677" s="4" t="s">
        <v>3255</v>
      </c>
      <c r="E1677" s="5">
        <v>734.03</v>
      </c>
      <c r="F1677" s="5">
        <v>920742.21239999996</v>
      </c>
      <c r="G1677" s="5">
        <v>1068010.23380815</v>
      </c>
      <c r="H1677" s="6">
        <v>-0.13789008452010901</v>
      </c>
      <c r="I1677" s="5">
        <v>-147268.021408147</v>
      </c>
      <c r="J1677" s="5">
        <v>1254.3659147446299</v>
      </c>
      <c r="K1677" s="5">
        <v>1454.9953459778801</v>
      </c>
      <c r="L1677" s="5">
        <v>1234.56</v>
      </c>
      <c r="M1677" s="55" t="s">
        <v>4291</v>
      </c>
      <c r="N1677" s="60" t="s">
        <v>4286</v>
      </c>
    </row>
    <row r="1678" spans="1:14" ht="18.75" customHeight="1" x14ac:dyDescent="0.25">
      <c r="A1678" s="4" t="str">
        <f t="shared" si="25"/>
        <v>522513M062</v>
      </c>
      <c r="B1678" s="4">
        <v>5225</v>
      </c>
      <c r="C1678" s="4" t="s">
        <v>3256</v>
      </c>
      <c r="D1678" s="4" t="s">
        <v>3257</v>
      </c>
      <c r="E1678" s="5">
        <v>197.88</v>
      </c>
      <c r="F1678" s="5">
        <v>460168.3443</v>
      </c>
      <c r="G1678" s="5">
        <v>452092.36454024998</v>
      </c>
      <c r="H1678" s="6">
        <v>1.7863561504656102E-2</v>
      </c>
      <c r="I1678" s="5">
        <v>8075.9797597501301</v>
      </c>
      <c r="J1678" s="5">
        <v>2325.49193602183</v>
      </c>
      <c r="K1678" s="5">
        <v>2284.6794246020299</v>
      </c>
      <c r="L1678" s="5">
        <v>2291.36</v>
      </c>
      <c r="M1678" s="55" t="s">
        <v>4285</v>
      </c>
      <c r="N1678" s="60" t="s">
        <v>4292</v>
      </c>
    </row>
    <row r="1679" spans="1:14" ht="18.75" customHeight="1" x14ac:dyDescent="0.25">
      <c r="A1679" s="4" t="str">
        <f t="shared" ref="A1679:A1742" si="26">CONCATENATE(B1679,C1679)</f>
        <v>522813M071</v>
      </c>
      <c r="B1679" s="4">
        <v>5228</v>
      </c>
      <c r="C1679" s="4" t="s">
        <v>3258</v>
      </c>
      <c r="D1679" s="4" t="s">
        <v>3259</v>
      </c>
      <c r="E1679" s="5">
        <v>2213.46</v>
      </c>
      <c r="F1679" s="5">
        <v>2873797.4701999999</v>
      </c>
      <c r="G1679" s="5">
        <v>3694811.4476843602</v>
      </c>
      <c r="H1679" s="6">
        <v>-0.22220727339115301</v>
      </c>
      <c r="I1679" s="5">
        <v>-821013.97748435999</v>
      </c>
      <c r="J1679" s="5">
        <v>1298.3281695625899</v>
      </c>
      <c r="K1679" s="5">
        <v>1669.2469923487899</v>
      </c>
      <c r="L1679" s="5">
        <v>1268.17</v>
      </c>
      <c r="M1679" s="55" t="s">
        <v>4289</v>
      </c>
      <c r="N1679" s="60" t="s">
        <v>4286</v>
      </c>
    </row>
    <row r="1680" spans="1:14" ht="18.75" customHeight="1" x14ac:dyDescent="0.25">
      <c r="A1680" s="4" t="str">
        <f t="shared" si="26"/>
        <v>522913M072</v>
      </c>
      <c r="B1680" s="4">
        <v>5229</v>
      </c>
      <c r="C1680" s="4" t="s">
        <v>3260</v>
      </c>
      <c r="D1680" s="4" t="s">
        <v>3261</v>
      </c>
      <c r="E1680" s="5">
        <v>187.15</v>
      </c>
      <c r="F1680" s="5">
        <v>637483.48699999996</v>
      </c>
      <c r="G1680" s="5">
        <v>532335.50665515498</v>
      </c>
      <c r="H1680" s="6">
        <v>0.19752201202118799</v>
      </c>
      <c r="I1680" s="5">
        <v>105147.980344845</v>
      </c>
      <c r="J1680" s="5">
        <v>3406.27030189687</v>
      </c>
      <c r="K1680" s="5">
        <v>2844.4323091378901</v>
      </c>
      <c r="L1680" s="5">
        <v>3256.55</v>
      </c>
      <c r="M1680" s="55" t="s">
        <v>4285</v>
      </c>
      <c r="N1680" s="60" t="s">
        <v>4286</v>
      </c>
    </row>
    <row r="1681" spans="1:14" ht="18.75" customHeight="1" x14ac:dyDescent="0.25">
      <c r="A1681" s="4" t="str">
        <f t="shared" si="26"/>
        <v>523213M081</v>
      </c>
      <c r="B1681" s="4">
        <v>5232</v>
      </c>
      <c r="C1681" s="4" t="s">
        <v>3262</v>
      </c>
      <c r="D1681" s="4" t="s">
        <v>3263</v>
      </c>
      <c r="E1681" s="5">
        <v>147.9</v>
      </c>
      <c r="F1681" s="5">
        <v>58263.726000000002</v>
      </c>
      <c r="G1681" s="5">
        <v>93751.315080679007</v>
      </c>
      <c r="H1681" s="6">
        <v>-0.37852897370175198</v>
      </c>
      <c r="I1681" s="5">
        <v>-35487.589080678998</v>
      </c>
      <c r="J1681" s="5">
        <v>393.94</v>
      </c>
      <c r="K1681" s="5">
        <v>633.88313103907399</v>
      </c>
      <c r="L1681" s="5">
        <v>393.94</v>
      </c>
      <c r="M1681" s="55" t="s">
        <v>4285</v>
      </c>
      <c r="N1681" s="60" t="s">
        <v>4287</v>
      </c>
    </row>
    <row r="1682" spans="1:14" ht="18.75" customHeight="1" x14ac:dyDescent="0.25">
      <c r="A1682" s="4" t="str">
        <f t="shared" si="26"/>
        <v>523613M09Z</v>
      </c>
      <c r="B1682" s="4">
        <v>5236</v>
      </c>
      <c r="C1682" s="4" t="s">
        <v>3264</v>
      </c>
      <c r="D1682" s="4" t="s">
        <v>3265</v>
      </c>
      <c r="E1682" s="5">
        <v>1668.47</v>
      </c>
      <c r="F1682" s="5">
        <v>1111885.0926999999</v>
      </c>
      <c r="G1682" s="5">
        <v>1198901.1869081401</v>
      </c>
      <c r="H1682" s="6">
        <v>-7.2579871601047799E-2</v>
      </c>
      <c r="I1682" s="5">
        <v>-87016.094208136405</v>
      </c>
      <c r="J1682" s="5">
        <v>666.41</v>
      </c>
      <c r="K1682" s="5">
        <v>718.56322673355601</v>
      </c>
      <c r="L1682" s="5">
        <v>666.41</v>
      </c>
      <c r="M1682" s="55" t="s">
        <v>4291</v>
      </c>
      <c r="N1682" s="60" t="s">
        <v>4290</v>
      </c>
    </row>
    <row r="1683" spans="1:14" ht="18.75" customHeight="1" x14ac:dyDescent="0.25">
      <c r="A1683" s="4" t="str">
        <f t="shared" si="26"/>
        <v>523713M10Z</v>
      </c>
      <c r="B1683" s="4">
        <v>5237</v>
      </c>
      <c r="C1683" s="4" t="s">
        <v>3266</v>
      </c>
      <c r="D1683" s="4" t="s">
        <v>3267</v>
      </c>
      <c r="E1683" s="5">
        <v>691.14</v>
      </c>
      <c r="F1683" s="5">
        <v>594477.15960000001</v>
      </c>
      <c r="G1683" s="5">
        <v>500927.48999471799</v>
      </c>
      <c r="H1683" s="6">
        <v>0.18675291628788099</v>
      </c>
      <c r="I1683" s="5">
        <v>93549.669605282004</v>
      </c>
      <c r="J1683" s="5">
        <v>860.14</v>
      </c>
      <c r="K1683" s="5">
        <v>724.78439967983002</v>
      </c>
      <c r="L1683" s="5">
        <v>860.14</v>
      </c>
      <c r="M1683" s="55" t="s">
        <v>4291</v>
      </c>
      <c r="N1683" s="60" t="s">
        <v>4287</v>
      </c>
    </row>
    <row r="1684" spans="1:14" ht="18.75" customHeight="1" x14ac:dyDescent="0.25">
      <c r="A1684" s="4" t="str">
        <f t="shared" si="26"/>
        <v>523813M06T</v>
      </c>
      <c r="B1684" s="4">
        <v>5238</v>
      </c>
      <c r="C1684" s="4" t="s">
        <v>3268</v>
      </c>
      <c r="D1684" s="4" t="s">
        <v>3269</v>
      </c>
      <c r="E1684" s="5">
        <v>910.22</v>
      </c>
      <c r="F1684" s="5">
        <v>417208.43920000002</v>
      </c>
      <c r="G1684" s="5">
        <v>515495.30533609999</v>
      </c>
      <c r="H1684" s="6">
        <v>-0.19066491026919699</v>
      </c>
      <c r="I1684" s="5">
        <v>-98286.866136099605</v>
      </c>
      <c r="J1684" s="5">
        <v>458.36</v>
      </c>
      <c r="K1684" s="5">
        <v>566.34143980147599</v>
      </c>
      <c r="L1684" s="5">
        <v>458.36</v>
      </c>
      <c r="M1684" s="55" t="s">
        <v>4291</v>
      </c>
      <c r="N1684" s="60" t="s">
        <v>4286</v>
      </c>
    </row>
    <row r="1685" spans="1:14" ht="18.75" customHeight="1" x14ac:dyDescent="0.25">
      <c r="A1685" s="4" t="str">
        <f t="shared" si="26"/>
        <v>531014C04T</v>
      </c>
      <c r="B1685" s="4">
        <v>5310</v>
      </c>
      <c r="C1685" s="4" t="s">
        <v>3270</v>
      </c>
      <c r="D1685" s="4" t="s">
        <v>3271</v>
      </c>
      <c r="E1685" s="5">
        <v>1159.1099999999999</v>
      </c>
      <c r="F1685" s="5">
        <v>990691.31700000004</v>
      </c>
      <c r="G1685" s="5">
        <v>1125702.9715175501</v>
      </c>
      <c r="H1685" s="6">
        <v>-0.11993541629862201</v>
      </c>
      <c r="I1685" s="5">
        <v>-135011.65451755401</v>
      </c>
      <c r="J1685" s="5">
        <v>854.7</v>
      </c>
      <c r="K1685" s="5">
        <v>971.17872464007201</v>
      </c>
      <c r="L1685" s="5">
        <v>854.7</v>
      </c>
      <c r="M1685" s="55" t="s">
        <v>4291</v>
      </c>
      <c r="N1685" s="60" t="s">
        <v>4287</v>
      </c>
    </row>
    <row r="1686" spans="1:14" ht="18.75" customHeight="1" x14ac:dyDescent="0.25">
      <c r="A1686" s="4" t="str">
        <f t="shared" si="26"/>
        <v>531114C04Z</v>
      </c>
      <c r="B1686" s="4">
        <v>5311</v>
      </c>
      <c r="C1686" s="4" t="s">
        <v>3272</v>
      </c>
      <c r="D1686" s="4" t="s">
        <v>3273</v>
      </c>
      <c r="E1686" s="5">
        <v>665.85</v>
      </c>
      <c r="F1686" s="5">
        <v>1699270.3851000001</v>
      </c>
      <c r="G1686" s="5">
        <v>1969588.62418551</v>
      </c>
      <c r="H1686" s="6">
        <v>-0.13724603999340099</v>
      </c>
      <c r="I1686" s="5">
        <v>-270318.23908551299</v>
      </c>
      <c r="J1686" s="5">
        <v>2552.0318166253701</v>
      </c>
      <c r="K1686" s="5">
        <v>2958.0064942337099</v>
      </c>
      <c r="L1686" s="5">
        <v>2403.87</v>
      </c>
      <c r="M1686" s="55" t="s">
        <v>4291</v>
      </c>
      <c r="N1686" s="60" t="s">
        <v>4286</v>
      </c>
    </row>
    <row r="1687" spans="1:14" ht="18.75" customHeight="1" x14ac:dyDescent="0.25">
      <c r="A1687" s="4" t="str">
        <f t="shared" si="26"/>
        <v>531214C05J</v>
      </c>
      <c r="B1687" s="4">
        <v>5312</v>
      </c>
      <c r="C1687" s="4" t="s">
        <v>3274</v>
      </c>
      <c r="D1687" s="4" t="s">
        <v>3275</v>
      </c>
      <c r="E1687" s="5">
        <v>22977.43</v>
      </c>
      <c r="F1687" s="5">
        <v>16194952.2126</v>
      </c>
      <c r="G1687" s="5">
        <v>14929444.098171899</v>
      </c>
      <c r="H1687" s="6">
        <v>8.47659233730675E-2</v>
      </c>
      <c r="I1687" s="5">
        <v>1265508.11442813</v>
      </c>
      <c r="J1687" s="5">
        <v>704.82</v>
      </c>
      <c r="K1687" s="5">
        <v>649.74386161428299</v>
      </c>
      <c r="L1687" s="5">
        <v>704.82</v>
      </c>
      <c r="M1687" s="55" t="s">
        <v>4291</v>
      </c>
      <c r="N1687" s="60" t="s">
        <v>4286</v>
      </c>
    </row>
    <row r="1688" spans="1:14" ht="18.75" customHeight="1" x14ac:dyDescent="0.25">
      <c r="A1688" s="4" t="str">
        <f t="shared" si="26"/>
        <v>531314C05Z</v>
      </c>
      <c r="B1688" s="4">
        <v>5313</v>
      </c>
      <c r="C1688" s="4" t="s">
        <v>3276</v>
      </c>
      <c r="D1688" s="4" t="s">
        <v>3277</v>
      </c>
      <c r="E1688" s="5">
        <v>13880.86</v>
      </c>
      <c r="F1688" s="5">
        <v>10729952.888699999</v>
      </c>
      <c r="G1688" s="5">
        <v>15212187.5795347</v>
      </c>
      <c r="H1688" s="6">
        <v>-0.29464760853098798</v>
      </c>
      <c r="I1688" s="5">
        <v>-4482234.6908347104</v>
      </c>
      <c r="J1688" s="5">
        <v>773.00346582992699</v>
      </c>
      <c r="K1688" s="5">
        <v>1095.9110299747099</v>
      </c>
      <c r="L1688" s="5">
        <v>704.82</v>
      </c>
      <c r="M1688" s="55" t="s">
        <v>4291</v>
      </c>
      <c r="N1688" s="60" t="s">
        <v>4286</v>
      </c>
    </row>
    <row r="1689" spans="1:14" ht="18.75" customHeight="1" x14ac:dyDescent="0.25">
      <c r="A1689" s="4" t="str">
        <f t="shared" si="26"/>
        <v>531414C03A</v>
      </c>
      <c r="B1689" s="4">
        <v>5314</v>
      </c>
      <c r="C1689" s="4" t="s">
        <v>3278</v>
      </c>
      <c r="D1689" s="4" t="s">
        <v>3279</v>
      </c>
      <c r="E1689" s="5">
        <v>204.96</v>
      </c>
      <c r="F1689" s="5">
        <v>775924.12080000003</v>
      </c>
      <c r="G1689" s="5">
        <v>826181.66432893299</v>
      </c>
      <c r="H1689" s="6">
        <v>-6.0831104948032198E-2</v>
      </c>
      <c r="I1689" s="5">
        <v>-50257.543528933304</v>
      </c>
      <c r="J1689" s="5">
        <v>3785.7343911007001</v>
      </c>
      <c r="K1689" s="5">
        <v>4030.94098521142</v>
      </c>
      <c r="L1689" s="5">
        <v>3762.83</v>
      </c>
      <c r="M1689" s="55" t="s">
        <v>4289</v>
      </c>
      <c r="N1689" s="61" t="s">
        <v>4332</v>
      </c>
    </row>
    <row r="1690" spans="1:14" ht="18.75" customHeight="1" x14ac:dyDescent="0.25">
      <c r="A1690" s="4" t="str">
        <f t="shared" si="26"/>
        <v>531914C06B</v>
      </c>
      <c r="B1690" s="4">
        <v>5319</v>
      </c>
      <c r="C1690" s="4" t="s">
        <v>3280</v>
      </c>
      <c r="D1690" s="4" t="s">
        <v>3281</v>
      </c>
      <c r="E1690" s="5">
        <v>128.16</v>
      </c>
      <c r="F1690" s="5">
        <v>483748.1446</v>
      </c>
      <c r="G1690" s="5">
        <v>554649.93560867105</v>
      </c>
      <c r="H1690" s="6">
        <v>-0.12783160414661099</v>
      </c>
      <c r="I1690" s="5">
        <v>-70901.791008671004</v>
      </c>
      <c r="J1690" s="5">
        <v>3774.5641744694099</v>
      </c>
      <c r="K1690" s="5">
        <v>4327.79288084169</v>
      </c>
      <c r="L1690" s="5">
        <v>3773.49</v>
      </c>
      <c r="M1690" s="55" t="s">
        <v>4289</v>
      </c>
      <c r="N1690" s="62" t="s">
        <v>4334</v>
      </c>
    </row>
    <row r="1691" spans="1:14" ht="18.75" customHeight="1" x14ac:dyDescent="0.25">
      <c r="A1691" s="4" t="str">
        <f t="shared" si="26"/>
        <v>532214C07A</v>
      </c>
      <c r="B1691" s="4">
        <v>5322</v>
      </c>
      <c r="C1691" s="4" t="s">
        <v>3282</v>
      </c>
      <c r="D1691" s="4" t="s">
        <v>3283</v>
      </c>
      <c r="E1691" s="5">
        <v>2578.11</v>
      </c>
      <c r="F1691" s="5">
        <v>9468520.3548000008</v>
      </c>
      <c r="G1691" s="5">
        <v>10087819.7653921</v>
      </c>
      <c r="H1691" s="6">
        <v>-6.1390808419940601E-2</v>
      </c>
      <c r="I1691" s="5">
        <v>-619299.41059207497</v>
      </c>
      <c r="J1691" s="5">
        <v>3672.6595664265701</v>
      </c>
      <c r="K1691" s="5">
        <v>3912.8740687527202</v>
      </c>
      <c r="L1691" s="5">
        <v>3669.96</v>
      </c>
      <c r="M1691" s="55" t="s">
        <v>4291</v>
      </c>
      <c r="N1691" s="60" t="s">
        <v>4286</v>
      </c>
    </row>
    <row r="1692" spans="1:14" ht="18.75" customHeight="1" x14ac:dyDescent="0.25">
      <c r="A1692" s="4" t="str">
        <f t="shared" si="26"/>
        <v>532314C07B</v>
      </c>
      <c r="B1692" s="4">
        <v>5323</v>
      </c>
      <c r="C1692" s="4" t="s">
        <v>3284</v>
      </c>
      <c r="D1692" s="4" t="s">
        <v>3285</v>
      </c>
      <c r="E1692" s="5">
        <v>1658.15</v>
      </c>
      <c r="F1692" s="5">
        <v>6678119.7176000001</v>
      </c>
      <c r="G1692" s="5">
        <v>7029123.0389496097</v>
      </c>
      <c r="H1692" s="6">
        <v>-4.9935577938333899E-2</v>
      </c>
      <c r="I1692" s="5">
        <v>-351003.32134960702</v>
      </c>
      <c r="J1692" s="5">
        <v>4027.4521108464301</v>
      </c>
      <c r="K1692" s="5">
        <v>4239.1358073453002</v>
      </c>
      <c r="L1692" s="5">
        <v>4026.34</v>
      </c>
      <c r="M1692" s="55" t="s">
        <v>4291</v>
      </c>
      <c r="N1692" s="60" t="s">
        <v>4286</v>
      </c>
    </row>
    <row r="1693" spans="1:14" ht="18.75" customHeight="1" x14ac:dyDescent="0.25">
      <c r="A1693" s="4" t="str">
        <f t="shared" si="26"/>
        <v>532414C07C</v>
      </c>
      <c r="B1693" s="4">
        <v>5324</v>
      </c>
      <c r="C1693" s="4" t="s">
        <v>3286</v>
      </c>
      <c r="D1693" s="4" t="s">
        <v>3287</v>
      </c>
      <c r="E1693" s="5">
        <v>1937.12</v>
      </c>
      <c r="F1693" s="5">
        <v>8521931.5495999996</v>
      </c>
      <c r="G1693" s="5">
        <v>9095680.1825497299</v>
      </c>
      <c r="H1693" s="6">
        <v>-6.3079244370363705E-2</v>
      </c>
      <c r="I1693" s="5">
        <v>-573748.63294972898</v>
      </c>
      <c r="J1693" s="5">
        <v>4399.2791100189997</v>
      </c>
      <c r="K1693" s="5">
        <v>4695.4655274581501</v>
      </c>
      <c r="L1693" s="5">
        <v>4384.07</v>
      </c>
      <c r="M1693" s="55" t="s">
        <v>4291</v>
      </c>
      <c r="N1693" s="60" t="s">
        <v>4286</v>
      </c>
    </row>
    <row r="1694" spans="1:14" ht="18.75" customHeight="1" x14ac:dyDescent="0.25">
      <c r="A1694" s="4" t="str">
        <f t="shared" si="26"/>
        <v>532514C07D</v>
      </c>
      <c r="B1694" s="4">
        <v>5325</v>
      </c>
      <c r="C1694" s="4" t="s">
        <v>3288</v>
      </c>
      <c r="D1694" s="4" t="s">
        <v>3289</v>
      </c>
      <c r="E1694" s="5">
        <v>173.02</v>
      </c>
      <c r="F1694" s="5">
        <v>1254112.1459999999</v>
      </c>
      <c r="G1694" s="5">
        <v>1243097.6884846899</v>
      </c>
      <c r="H1694" s="6">
        <v>8.8604923147579395E-3</v>
      </c>
      <c r="I1694" s="5">
        <v>11014.4575153119</v>
      </c>
      <c r="J1694" s="5">
        <v>7248.3651947751696</v>
      </c>
      <c r="K1694" s="5">
        <v>7184.7051698340501</v>
      </c>
      <c r="L1694" s="5">
        <v>7069.94</v>
      </c>
      <c r="M1694" s="55" t="s">
        <v>4285</v>
      </c>
      <c r="N1694" s="60" t="s">
        <v>4287</v>
      </c>
    </row>
    <row r="1695" spans="1:14" ht="18.75" customHeight="1" x14ac:dyDescent="0.25">
      <c r="A1695" s="4" t="str">
        <f t="shared" si="26"/>
        <v>532614C08A</v>
      </c>
      <c r="B1695" s="4">
        <v>5326</v>
      </c>
      <c r="C1695" s="4" t="s">
        <v>3290</v>
      </c>
      <c r="D1695" s="4" t="s">
        <v>3291</v>
      </c>
      <c r="E1695" s="5">
        <v>89944.49</v>
      </c>
      <c r="F1695" s="5">
        <v>249152430.35532901</v>
      </c>
      <c r="G1695" s="5">
        <v>339491935.29782301</v>
      </c>
      <c r="H1695" s="6">
        <v>-0.26610206473164999</v>
      </c>
      <c r="I1695" s="5">
        <v>-90339504.942494601</v>
      </c>
      <c r="J1695" s="5">
        <v>2770.0688541936102</v>
      </c>
      <c r="K1695" s="5">
        <v>3774.46061785245</v>
      </c>
      <c r="L1695" s="5">
        <v>2765.99</v>
      </c>
      <c r="M1695" s="55" t="s">
        <v>4291</v>
      </c>
      <c r="N1695" s="60" t="s">
        <v>4286</v>
      </c>
    </row>
    <row r="1696" spans="1:14" ht="18.75" customHeight="1" x14ac:dyDescent="0.25">
      <c r="A1696" s="4" t="str">
        <f t="shared" si="26"/>
        <v>532714C08B</v>
      </c>
      <c r="B1696" s="4">
        <v>5327</v>
      </c>
      <c r="C1696" s="4" t="s">
        <v>3292</v>
      </c>
      <c r="D1696" s="4" t="s">
        <v>3293</v>
      </c>
      <c r="E1696" s="5">
        <v>9727.39</v>
      </c>
      <c r="F1696" s="5">
        <v>39460332.5593509</v>
      </c>
      <c r="G1696" s="5">
        <v>40262325.812668599</v>
      </c>
      <c r="H1696" s="6">
        <v>-1.99191983356658E-2</v>
      </c>
      <c r="I1696" s="5">
        <v>-801993.25331774401</v>
      </c>
      <c r="J1696" s="5">
        <v>4056.62079543957</v>
      </c>
      <c r="K1696" s="5">
        <v>4139.0677060001299</v>
      </c>
      <c r="L1696" s="5">
        <v>4059.49</v>
      </c>
      <c r="M1696" s="55" t="s">
        <v>4291</v>
      </c>
      <c r="N1696" s="60" t="s">
        <v>4286</v>
      </c>
    </row>
    <row r="1697" spans="1:14" ht="18.75" customHeight="1" x14ac:dyDescent="0.25">
      <c r="A1697" s="4" t="str">
        <f t="shared" si="26"/>
        <v>532814C08C</v>
      </c>
      <c r="B1697" s="4">
        <v>5328</v>
      </c>
      <c r="C1697" s="4" t="s">
        <v>3294</v>
      </c>
      <c r="D1697" s="4" t="s">
        <v>3295</v>
      </c>
      <c r="E1697" s="5">
        <v>9289.08</v>
      </c>
      <c r="F1697" s="5">
        <v>39890953.368575104</v>
      </c>
      <c r="G1697" s="5">
        <v>43006270.680165403</v>
      </c>
      <c r="H1697" s="6">
        <v>-7.2438676088857901E-2</v>
      </c>
      <c r="I1697" s="5">
        <v>-3115317.3115902501</v>
      </c>
      <c r="J1697" s="5">
        <v>4294.39227227832</v>
      </c>
      <c r="K1697" s="5">
        <v>4629.7664225268099</v>
      </c>
      <c r="L1697" s="5">
        <v>4287.09</v>
      </c>
      <c r="M1697" s="55" t="s">
        <v>4291</v>
      </c>
      <c r="N1697" s="60" t="s">
        <v>4286</v>
      </c>
    </row>
    <row r="1698" spans="1:14" ht="18.75" customHeight="1" x14ac:dyDescent="0.25">
      <c r="A1698" s="4" t="str">
        <f t="shared" si="26"/>
        <v>532914C08D</v>
      </c>
      <c r="B1698" s="4">
        <v>5329</v>
      </c>
      <c r="C1698" s="4" t="s">
        <v>3296</v>
      </c>
      <c r="D1698" s="4" t="s">
        <v>3297</v>
      </c>
      <c r="E1698" s="5">
        <v>1075.04</v>
      </c>
      <c r="F1698" s="5">
        <v>7289135.5617732899</v>
      </c>
      <c r="G1698" s="5">
        <v>7888872.1059453804</v>
      </c>
      <c r="H1698" s="6">
        <v>-7.6023103951717505E-2</v>
      </c>
      <c r="I1698" s="5">
        <v>-599736.54417209001</v>
      </c>
      <c r="J1698" s="5">
        <v>6780.33892857316</v>
      </c>
      <c r="K1698" s="5">
        <v>7338.2126301769003</v>
      </c>
      <c r="L1698" s="5">
        <v>6701.47</v>
      </c>
      <c r="M1698" s="55" t="s">
        <v>4291</v>
      </c>
      <c r="N1698" s="60" t="s">
        <v>4286</v>
      </c>
    </row>
    <row r="1699" spans="1:14" ht="18.75" customHeight="1" x14ac:dyDescent="0.25">
      <c r="A1699" s="4" t="str">
        <f t="shared" si="26"/>
        <v>533014C09A</v>
      </c>
      <c r="B1699" s="4">
        <v>5330</v>
      </c>
      <c r="C1699" s="4" t="s">
        <v>3298</v>
      </c>
      <c r="D1699" s="4" t="s">
        <v>3299</v>
      </c>
      <c r="E1699" s="5">
        <v>7029.27</v>
      </c>
      <c r="F1699" s="5">
        <v>15843712.122400001</v>
      </c>
      <c r="G1699" s="5">
        <v>15987938.907414</v>
      </c>
      <c r="H1699" s="6">
        <v>-9.0209742387195001E-3</v>
      </c>
      <c r="I1699" s="5">
        <v>-144226.78501400401</v>
      </c>
      <c r="J1699" s="5">
        <v>2253.9626621825601</v>
      </c>
      <c r="K1699" s="5">
        <v>2274.4806939289601</v>
      </c>
      <c r="L1699" s="5">
        <v>2229.2199999999998</v>
      </c>
      <c r="M1699" s="55" t="s">
        <v>4285</v>
      </c>
      <c r="N1699" s="60" t="s">
        <v>4286</v>
      </c>
    </row>
    <row r="1700" spans="1:14" ht="18.75" customHeight="1" x14ac:dyDescent="0.25">
      <c r="A1700" s="4" t="str">
        <f t="shared" si="26"/>
        <v>533114C09B</v>
      </c>
      <c r="B1700" s="4">
        <v>5331</v>
      </c>
      <c r="C1700" s="4" t="s">
        <v>3300</v>
      </c>
      <c r="D1700" s="4" t="s">
        <v>3301</v>
      </c>
      <c r="E1700" s="5">
        <v>600.45000000000005</v>
      </c>
      <c r="F1700" s="5">
        <v>2103948.4611</v>
      </c>
      <c r="G1700" s="5">
        <v>2049511.75807099</v>
      </c>
      <c r="H1700" s="6">
        <v>2.6560815186660099E-2</v>
      </c>
      <c r="I1700" s="5">
        <v>54436.703029010401</v>
      </c>
      <c r="J1700" s="5">
        <v>3503.9528038970798</v>
      </c>
      <c r="K1700" s="5">
        <v>3413.2929603980201</v>
      </c>
      <c r="L1700" s="5">
        <v>3390.05</v>
      </c>
      <c r="M1700" s="55" t="s">
        <v>4285</v>
      </c>
      <c r="N1700" s="60" t="s">
        <v>4286</v>
      </c>
    </row>
    <row r="1701" spans="1:14" ht="18.75" customHeight="1" x14ac:dyDescent="0.25">
      <c r="A1701" s="4" t="str">
        <f t="shared" si="26"/>
        <v>533214C10T</v>
      </c>
      <c r="B1701" s="4">
        <v>5332</v>
      </c>
      <c r="C1701" s="4" t="s">
        <v>3302</v>
      </c>
      <c r="D1701" s="4" t="s">
        <v>3303</v>
      </c>
      <c r="E1701" s="5">
        <v>223.15</v>
      </c>
      <c r="F1701" s="5">
        <v>163816.6465</v>
      </c>
      <c r="G1701" s="5">
        <v>197765.659828567</v>
      </c>
      <c r="H1701" s="6">
        <v>-0.17166283245532099</v>
      </c>
      <c r="I1701" s="5">
        <v>-33949.013328567402</v>
      </c>
      <c r="J1701" s="5">
        <v>734.11</v>
      </c>
      <c r="K1701" s="5">
        <v>886.24539470565696</v>
      </c>
      <c r="L1701" s="5">
        <v>734.11</v>
      </c>
      <c r="M1701" s="55" t="s">
        <v>4288</v>
      </c>
      <c r="N1701" s="60" t="s">
        <v>4286</v>
      </c>
    </row>
    <row r="1702" spans="1:14" ht="18.75" customHeight="1" x14ac:dyDescent="0.25">
      <c r="A1702" s="4" t="str">
        <f t="shared" si="26"/>
        <v>533314C10Z</v>
      </c>
      <c r="B1702" s="4">
        <v>5333</v>
      </c>
      <c r="C1702" s="4" t="s">
        <v>3304</v>
      </c>
      <c r="D1702" s="4" t="s">
        <v>3305</v>
      </c>
      <c r="E1702" s="5">
        <v>584.62</v>
      </c>
      <c r="F1702" s="5">
        <v>1381397.3362</v>
      </c>
      <c r="G1702" s="5">
        <v>1494775.37977061</v>
      </c>
      <c r="H1702" s="6">
        <v>-7.5849552451158805E-2</v>
      </c>
      <c r="I1702" s="5">
        <v>-113378.043570612</v>
      </c>
      <c r="J1702" s="5">
        <v>2362.8978416749301</v>
      </c>
      <c r="K1702" s="5">
        <v>2556.8324377725899</v>
      </c>
      <c r="L1702" s="5">
        <v>2266.36</v>
      </c>
      <c r="M1702" s="55" t="s">
        <v>4291</v>
      </c>
      <c r="N1702" s="60" t="s">
        <v>4286</v>
      </c>
    </row>
    <row r="1703" spans="1:14" ht="18.75" customHeight="1" x14ac:dyDescent="0.25">
      <c r="A1703" s="4" t="str">
        <f t="shared" si="26"/>
        <v>546014M02T</v>
      </c>
      <c r="B1703" s="4">
        <v>5460</v>
      </c>
      <c r="C1703" s="4" t="s">
        <v>3306</v>
      </c>
      <c r="D1703" s="4" t="s">
        <v>3307</v>
      </c>
      <c r="E1703" s="5">
        <v>2631.08</v>
      </c>
      <c r="F1703" s="5">
        <v>1621771.4012</v>
      </c>
      <c r="G1703" s="5">
        <v>1815235.8026179799</v>
      </c>
      <c r="H1703" s="6">
        <v>-0.106578110204172</v>
      </c>
      <c r="I1703" s="5">
        <v>-193464.40141797799</v>
      </c>
      <c r="J1703" s="5">
        <v>616.39</v>
      </c>
      <c r="K1703" s="5">
        <v>689.92041390530801</v>
      </c>
      <c r="L1703" s="5">
        <v>616.39</v>
      </c>
      <c r="M1703" s="55" t="s">
        <v>4291</v>
      </c>
      <c r="N1703" s="60" t="s">
        <v>4286</v>
      </c>
    </row>
    <row r="1704" spans="1:14" ht="18.75" customHeight="1" x14ac:dyDescent="0.25">
      <c r="A1704" s="4" t="str">
        <f t="shared" si="26"/>
        <v>546914Z04T</v>
      </c>
      <c r="B1704" s="4">
        <v>5469</v>
      </c>
      <c r="C1704" s="4" t="s">
        <v>3308</v>
      </c>
      <c r="D1704" s="4" t="s">
        <v>3309</v>
      </c>
      <c r="E1704" s="5">
        <v>9917.3700000000008</v>
      </c>
      <c r="F1704" s="5">
        <v>4728998.7107999995</v>
      </c>
      <c r="G1704" s="5">
        <v>5562797.6664395304</v>
      </c>
      <c r="H1704" s="6">
        <v>-0.14988842047408199</v>
      </c>
      <c r="I1704" s="5">
        <v>-833798.95563952904</v>
      </c>
      <c r="J1704" s="5">
        <v>476.84</v>
      </c>
      <c r="K1704" s="5">
        <v>560.91460401694496</v>
      </c>
      <c r="L1704" s="5">
        <v>476.84</v>
      </c>
      <c r="M1704" s="55" t="s">
        <v>4291</v>
      </c>
      <c r="N1704" s="60" t="s">
        <v>4287</v>
      </c>
    </row>
    <row r="1705" spans="1:14" ht="18.75" customHeight="1" x14ac:dyDescent="0.25">
      <c r="A1705" s="4" t="str">
        <f t="shared" si="26"/>
        <v>547014Z04Z</v>
      </c>
      <c r="B1705" s="4">
        <v>5470</v>
      </c>
      <c r="C1705" s="4" t="s">
        <v>3310</v>
      </c>
      <c r="D1705" s="4" t="s">
        <v>3311</v>
      </c>
      <c r="E1705" s="5">
        <v>1517.52</v>
      </c>
      <c r="F1705" s="5">
        <v>2206578.5118</v>
      </c>
      <c r="G1705" s="5">
        <v>2268286.12293548</v>
      </c>
      <c r="H1705" s="6">
        <v>-2.7204509392150199E-2</v>
      </c>
      <c r="I1705" s="5">
        <v>-61707.611135482301</v>
      </c>
      <c r="J1705" s="5">
        <v>1454.0688174126201</v>
      </c>
      <c r="K1705" s="5">
        <v>1494.7322756441299</v>
      </c>
      <c r="L1705" s="5">
        <v>1349.96</v>
      </c>
      <c r="M1705" s="55" t="s">
        <v>4291</v>
      </c>
      <c r="N1705" s="61" t="s">
        <v>4332</v>
      </c>
    </row>
    <row r="1706" spans="1:14" ht="18.75" customHeight="1" x14ac:dyDescent="0.25">
      <c r="A1706" s="4" t="str">
        <f t="shared" si="26"/>
        <v>547214Z06T</v>
      </c>
      <c r="B1706" s="4">
        <v>5472</v>
      </c>
      <c r="C1706" s="4" t="s">
        <v>3312</v>
      </c>
      <c r="D1706" s="4" t="s">
        <v>3313</v>
      </c>
      <c r="E1706" s="5">
        <v>1891.51</v>
      </c>
      <c r="F1706" s="5">
        <v>775462.35470000003</v>
      </c>
      <c r="G1706" s="5">
        <v>933268.966832045</v>
      </c>
      <c r="H1706" s="6">
        <v>-0.16909017415173999</v>
      </c>
      <c r="I1706" s="5">
        <v>-157806.612132045</v>
      </c>
      <c r="J1706" s="5">
        <v>409.97</v>
      </c>
      <c r="K1706" s="5">
        <v>493.39890713347802</v>
      </c>
      <c r="L1706" s="5">
        <v>409.97</v>
      </c>
      <c r="M1706" s="55" t="s">
        <v>4291</v>
      </c>
      <c r="N1706" s="60" t="s">
        <v>4290</v>
      </c>
    </row>
    <row r="1707" spans="1:14" ht="18.75" customHeight="1" x14ac:dyDescent="0.25">
      <c r="A1707" s="4" t="str">
        <f t="shared" si="26"/>
        <v>547314Z06Z</v>
      </c>
      <c r="B1707" s="4">
        <v>5473</v>
      </c>
      <c r="C1707" s="4" t="s">
        <v>3314</v>
      </c>
      <c r="D1707" s="4" t="s">
        <v>3315</v>
      </c>
      <c r="E1707" s="5">
        <v>2025.11</v>
      </c>
      <c r="F1707" s="5">
        <v>2857971.9219999998</v>
      </c>
      <c r="G1707" s="5">
        <v>2781276.2514853799</v>
      </c>
      <c r="H1707" s="6">
        <v>2.75757111411217E-2</v>
      </c>
      <c r="I1707" s="5">
        <v>76695.670514622194</v>
      </c>
      <c r="J1707" s="5">
        <v>1411.26749756803</v>
      </c>
      <c r="K1707" s="5">
        <v>1373.39514963897</v>
      </c>
      <c r="L1707" s="5">
        <v>1293.56</v>
      </c>
      <c r="M1707" s="55" t="s">
        <v>4291</v>
      </c>
      <c r="N1707" s="60" t="s">
        <v>4290</v>
      </c>
    </row>
    <row r="1708" spans="1:14" ht="18.75" customHeight="1" x14ac:dyDescent="0.25">
      <c r="A1708" s="4" t="str">
        <f t="shared" si="26"/>
        <v>547514M02A</v>
      </c>
      <c r="B1708" s="4">
        <v>5475</v>
      </c>
      <c r="C1708" s="4" t="s">
        <v>3316</v>
      </c>
      <c r="D1708" s="4" t="s">
        <v>3317</v>
      </c>
      <c r="E1708" s="5">
        <v>6879.09</v>
      </c>
      <c r="F1708" s="5">
        <v>9326440.3497000001</v>
      </c>
      <c r="G1708" s="5">
        <v>10014595.406773601</v>
      </c>
      <c r="H1708" s="6">
        <v>-6.8715213058750196E-2</v>
      </c>
      <c r="I1708" s="5">
        <v>-688155.05707363004</v>
      </c>
      <c r="J1708" s="5">
        <v>1355.7665839086301</v>
      </c>
      <c r="K1708" s="5">
        <v>1455.8023527492201</v>
      </c>
      <c r="L1708" s="5">
        <v>1315.33</v>
      </c>
      <c r="M1708" s="55" t="s">
        <v>4291</v>
      </c>
      <c r="N1708" s="60" t="s">
        <v>4286</v>
      </c>
    </row>
    <row r="1709" spans="1:14" ht="18.75" customHeight="1" x14ac:dyDescent="0.25">
      <c r="A1709" s="4" t="str">
        <f t="shared" si="26"/>
        <v>547614M02B</v>
      </c>
      <c r="B1709" s="4">
        <v>5476</v>
      </c>
      <c r="C1709" s="4" t="s">
        <v>3318</v>
      </c>
      <c r="D1709" s="4" t="s">
        <v>3319</v>
      </c>
      <c r="E1709" s="5">
        <v>885.75</v>
      </c>
      <c r="F1709" s="5">
        <v>1949442.3798</v>
      </c>
      <c r="G1709" s="5">
        <v>2328297.4350038799</v>
      </c>
      <c r="H1709" s="6">
        <v>-0.162717636289991</v>
      </c>
      <c r="I1709" s="5">
        <v>-378855.05520388001</v>
      </c>
      <c r="J1709" s="5">
        <v>2200.89458628281</v>
      </c>
      <c r="K1709" s="5">
        <v>2628.6169178706</v>
      </c>
      <c r="L1709" s="5">
        <v>2091.34</v>
      </c>
      <c r="M1709" s="55" t="s">
        <v>4291</v>
      </c>
      <c r="N1709" s="60" t="s">
        <v>4286</v>
      </c>
    </row>
    <row r="1710" spans="1:14" ht="18.75" customHeight="1" x14ac:dyDescent="0.25">
      <c r="A1710" s="4" t="str">
        <f t="shared" si="26"/>
        <v>547714M03A</v>
      </c>
      <c r="B1710" s="4">
        <v>5477</v>
      </c>
      <c r="C1710" s="4" t="s">
        <v>3320</v>
      </c>
      <c r="D1710" s="4" t="s">
        <v>3321</v>
      </c>
      <c r="E1710" s="5">
        <v>48461.58</v>
      </c>
      <c r="F1710" s="5">
        <v>45658812.296400003</v>
      </c>
      <c r="G1710" s="5">
        <v>46092628.3783492</v>
      </c>
      <c r="H1710" s="6">
        <v>-9.41183215650487E-3</v>
      </c>
      <c r="I1710" s="5">
        <v>-433816.081949174</v>
      </c>
      <c r="J1710" s="5">
        <v>942.16516045081505</v>
      </c>
      <c r="K1710" s="5">
        <v>951.11691319905697</v>
      </c>
      <c r="L1710" s="5">
        <v>921.2</v>
      </c>
      <c r="M1710" s="55" t="s">
        <v>4291</v>
      </c>
      <c r="N1710" s="60" t="s">
        <v>4286</v>
      </c>
    </row>
    <row r="1711" spans="1:14" ht="18.75" customHeight="1" x14ac:dyDescent="0.25">
      <c r="A1711" s="4" t="str">
        <f t="shared" si="26"/>
        <v>547814M03B</v>
      </c>
      <c r="B1711" s="4">
        <v>5478</v>
      </c>
      <c r="C1711" s="4" t="s">
        <v>3322</v>
      </c>
      <c r="D1711" s="4" t="s">
        <v>3323</v>
      </c>
      <c r="E1711" s="5">
        <v>8688.07</v>
      </c>
      <c r="F1711" s="5">
        <v>17889148.760299999</v>
      </c>
      <c r="G1711" s="5">
        <v>18524553.607238699</v>
      </c>
      <c r="H1711" s="6">
        <v>-3.4300683320669802E-2</v>
      </c>
      <c r="I1711" s="5">
        <v>-635404.84693866596</v>
      </c>
      <c r="J1711" s="5">
        <v>2059.0474938968</v>
      </c>
      <c r="K1711" s="5">
        <v>2132.1828216437798</v>
      </c>
      <c r="L1711" s="5">
        <v>2018.63</v>
      </c>
      <c r="M1711" s="55" t="s">
        <v>4291</v>
      </c>
      <c r="N1711" s="60" t="s">
        <v>4286</v>
      </c>
    </row>
    <row r="1712" spans="1:14" ht="18.75" customHeight="1" x14ac:dyDescent="0.25">
      <c r="A1712" s="4" t="str">
        <f t="shared" si="26"/>
        <v>547914M03C</v>
      </c>
      <c r="B1712" s="4">
        <v>5479</v>
      </c>
      <c r="C1712" s="4" t="s">
        <v>3324</v>
      </c>
      <c r="D1712" s="4" t="s">
        <v>3325</v>
      </c>
      <c r="E1712" s="5">
        <v>1058.81</v>
      </c>
      <c r="F1712" s="5">
        <v>2921155.2250999999</v>
      </c>
      <c r="G1712" s="5">
        <v>3096452.7732376698</v>
      </c>
      <c r="H1712" s="6">
        <v>-5.6612375829770599E-2</v>
      </c>
      <c r="I1712" s="5">
        <v>-175297.54813766599</v>
      </c>
      <c r="J1712" s="5">
        <v>2758.9040763687499</v>
      </c>
      <c r="K1712" s="5">
        <v>2924.4649873326298</v>
      </c>
      <c r="L1712" s="5">
        <v>2707.06</v>
      </c>
      <c r="M1712" s="55" t="s">
        <v>4291</v>
      </c>
      <c r="N1712" s="60" t="s">
        <v>4292</v>
      </c>
    </row>
    <row r="1713" spans="1:14" ht="18.75" customHeight="1" x14ac:dyDescent="0.25">
      <c r="A1713" s="4" t="str">
        <f t="shared" si="26"/>
        <v>548014M03D</v>
      </c>
      <c r="B1713" s="4">
        <v>5480</v>
      </c>
      <c r="C1713" s="4" t="s">
        <v>3326</v>
      </c>
      <c r="D1713" s="4" t="s">
        <v>3327</v>
      </c>
      <c r="E1713" s="5">
        <v>503.81</v>
      </c>
      <c r="F1713" s="5">
        <v>2038253.3777999999</v>
      </c>
      <c r="G1713" s="5">
        <v>2272552.61394512</v>
      </c>
      <c r="H1713" s="6">
        <v>-0.10309958709311499</v>
      </c>
      <c r="I1713" s="5">
        <v>-234299.23614512099</v>
      </c>
      <c r="J1713" s="5">
        <v>4045.67868402771</v>
      </c>
      <c r="K1713" s="5">
        <v>4510.7334390844198</v>
      </c>
      <c r="L1713" s="5">
        <v>3946.46</v>
      </c>
      <c r="M1713" s="55" t="s">
        <v>4285</v>
      </c>
      <c r="N1713" s="60" t="s">
        <v>4287</v>
      </c>
    </row>
    <row r="1714" spans="1:14" ht="18.75" customHeight="1" x14ac:dyDescent="0.25">
      <c r="A1714" s="4" t="str">
        <f t="shared" si="26"/>
        <v>548114M03T</v>
      </c>
      <c r="B1714" s="4">
        <v>5481</v>
      </c>
      <c r="C1714" s="4" t="s">
        <v>3328</v>
      </c>
      <c r="D1714" s="4" t="s">
        <v>3329</v>
      </c>
      <c r="E1714" s="5">
        <v>43219.33</v>
      </c>
      <c r="F1714" s="5">
        <v>19019098.3598</v>
      </c>
      <c r="G1714" s="5">
        <v>20825865.5478063</v>
      </c>
      <c r="H1714" s="6">
        <v>-8.6755923006362298E-2</v>
      </c>
      <c r="I1714" s="5">
        <v>-1806767.1880063401</v>
      </c>
      <c r="J1714" s="5">
        <v>440.06</v>
      </c>
      <c r="K1714" s="5">
        <v>481.864608910095</v>
      </c>
      <c r="L1714" s="5">
        <v>440.06</v>
      </c>
      <c r="M1714" s="55" t="s">
        <v>4291</v>
      </c>
      <c r="N1714" s="60" t="s">
        <v>4286</v>
      </c>
    </row>
    <row r="1715" spans="1:14" ht="18.75" customHeight="1" x14ac:dyDescent="0.25">
      <c r="A1715" s="4" t="str">
        <f t="shared" si="26"/>
        <v>548214Z09Z</v>
      </c>
      <c r="B1715" s="4">
        <v>5482</v>
      </c>
      <c r="C1715" s="4" t="s">
        <v>3330</v>
      </c>
      <c r="D1715" s="4" t="s">
        <v>3331</v>
      </c>
      <c r="E1715" s="5">
        <v>2882.79</v>
      </c>
      <c r="F1715" s="5">
        <v>4271115.6495000003</v>
      </c>
      <c r="G1715" s="5">
        <v>3729034.1358262398</v>
      </c>
      <c r="H1715" s="6">
        <v>0.145367806764163</v>
      </c>
      <c r="I1715" s="5">
        <v>542081.51367375604</v>
      </c>
      <c r="J1715" s="5">
        <v>1481.59097592957</v>
      </c>
      <c r="K1715" s="5">
        <v>1293.5503924414299</v>
      </c>
      <c r="L1715" s="5">
        <v>1465.05</v>
      </c>
      <c r="M1715" s="55" t="s">
        <v>4291</v>
      </c>
      <c r="N1715" s="60" t="s">
        <v>4286</v>
      </c>
    </row>
    <row r="1716" spans="1:14" ht="18.75" customHeight="1" x14ac:dyDescent="0.25">
      <c r="A1716" s="4" t="str">
        <f t="shared" si="26"/>
        <v>548314Z10A</v>
      </c>
      <c r="B1716" s="4">
        <v>5483</v>
      </c>
      <c r="C1716" s="4" t="s">
        <v>3332</v>
      </c>
      <c r="D1716" s="4" t="s">
        <v>3333</v>
      </c>
      <c r="E1716" s="5">
        <v>3712.52</v>
      </c>
      <c r="F1716" s="5">
        <v>7249314.4948000005</v>
      </c>
      <c r="G1716" s="5">
        <v>8021702.5664591398</v>
      </c>
      <c r="H1716" s="6">
        <v>-9.6287298769802104E-2</v>
      </c>
      <c r="I1716" s="5">
        <v>-772388.07165913901</v>
      </c>
      <c r="J1716" s="5">
        <v>1952.66678557961</v>
      </c>
      <c r="K1716" s="5">
        <v>2160.7163238067801</v>
      </c>
      <c r="L1716" s="5">
        <v>1949.57</v>
      </c>
      <c r="M1716" s="55" t="s">
        <v>4291</v>
      </c>
      <c r="N1716" s="60" t="s">
        <v>4286</v>
      </c>
    </row>
    <row r="1717" spans="1:14" ht="18.75" customHeight="1" x14ac:dyDescent="0.25">
      <c r="A1717" s="4" t="str">
        <f t="shared" si="26"/>
        <v>548414Z10B</v>
      </c>
      <c r="B1717" s="4">
        <v>5484</v>
      </c>
      <c r="C1717" s="4" t="s">
        <v>3334</v>
      </c>
      <c r="D1717" s="4" t="s">
        <v>3335</v>
      </c>
      <c r="E1717" s="5">
        <v>542.47</v>
      </c>
      <c r="F1717" s="5">
        <v>1624749.5526000001</v>
      </c>
      <c r="G1717" s="5">
        <v>1748212.0735853999</v>
      </c>
      <c r="H1717" s="6">
        <v>-7.06221646966394E-2</v>
      </c>
      <c r="I1717" s="5">
        <v>-123462.52098540201</v>
      </c>
      <c r="J1717" s="5">
        <v>2995.09567828636</v>
      </c>
      <c r="K1717" s="5">
        <v>3222.6889479333399</v>
      </c>
      <c r="L1717" s="5">
        <v>2970.93</v>
      </c>
      <c r="M1717" s="55" t="s">
        <v>4291</v>
      </c>
      <c r="N1717" s="60" t="s">
        <v>4286</v>
      </c>
    </row>
    <row r="1718" spans="1:14" ht="18.75" customHeight="1" x14ac:dyDescent="0.25">
      <c r="A1718" s="4" t="str">
        <f t="shared" si="26"/>
        <v>548514Z10T</v>
      </c>
      <c r="B1718" s="4">
        <v>5485</v>
      </c>
      <c r="C1718" s="4" t="s">
        <v>3336</v>
      </c>
      <c r="D1718" s="4" t="s">
        <v>3337</v>
      </c>
      <c r="E1718" s="5">
        <v>1091.68</v>
      </c>
      <c r="F1718" s="5">
        <v>1254569.5728</v>
      </c>
      <c r="G1718" s="5">
        <v>1626400.0826826601</v>
      </c>
      <c r="H1718" s="6">
        <v>-0.22862179720831199</v>
      </c>
      <c r="I1718" s="5">
        <v>-371830.50988265697</v>
      </c>
      <c r="J1718" s="5">
        <v>1149.21</v>
      </c>
      <c r="K1718" s="5">
        <v>1489.8139406077401</v>
      </c>
      <c r="L1718" s="5">
        <v>1149.21</v>
      </c>
      <c r="M1718" s="55" t="s">
        <v>4291</v>
      </c>
      <c r="N1718" s="60" t="s">
        <v>4286</v>
      </c>
    </row>
    <row r="1719" spans="1:14" ht="18.75" customHeight="1" x14ac:dyDescent="0.25">
      <c r="A1719" s="4" t="str">
        <f t="shared" si="26"/>
        <v>548614Z11A</v>
      </c>
      <c r="B1719" s="4">
        <v>5486</v>
      </c>
      <c r="C1719" s="4" t="s">
        <v>3338</v>
      </c>
      <c r="D1719" s="4" t="s">
        <v>3339</v>
      </c>
      <c r="E1719" s="5">
        <v>1579.22</v>
      </c>
      <c r="F1719" s="5">
        <v>4987448.2292999998</v>
      </c>
      <c r="G1719" s="5">
        <v>5369180.2541336697</v>
      </c>
      <c r="H1719" s="6">
        <v>-7.1096891287972294E-2</v>
      </c>
      <c r="I1719" s="5">
        <v>-381732.02483366901</v>
      </c>
      <c r="J1719" s="5">
        <v>3158.1719008751202</v>
      </c>
      <c r="K1719" s="5">
        <v>3399.8937792921001</v>
      </c>
      <c r="L1719" s="5">
        <v>3172.58</v>
      </c>
      <c r="M1719" s="55" t="s">
        <v>4291</v>
      </c>
      <c r="N1719" s="60" t="s">
        <v>4286</v>
      </c>
    </row>
    <row r="1720" spans="1:14" ht="18.75" customHeight="1" x14ac:dyDescent="0.25">
      <c r="A1720" s="4" t="str">
        <f t="shared" si="26"/>
        <v>548714Z11B</v>
      </c>
      <c r="B1720" s="4">
        <v>5487</v>
      </c>
      <c r="C1720" s="4" t="s">
        <v>3340</v>
      </c>
      <c r="D1720" s="4" t="s">
        <v>3341</v>
      </c>
      <c r="E1720" s="5">
        <v>538.61</v>
      </c>
      <c r="F1720" s="5">
        <v>2097179.7371999999</v>
      </c>
      <c r="G1720" s="5">
        <v>2311699.9078948698</v>
      </c>
      <c r="H1720" s="6">
        <v>-9.2797585864083598E-2</v>
      </c>
      <c r="I1720" s="5">
        <v>-214520.17069486799</v>
      </c>
      <c r="J1720" s="5">
        <v>3893.6888234529602</v>
      </c>
      <c r="K1720" s="5">
        <v>4291.9736133656397</v>
      </c>
      <c r="L1720" s="5">
        <v>3888.12</v>
      </c>
      <c r="M1720" s="55" t="s">
        <v>4291</v>
      </c>
      <c r="N1720" s="60" t="s">
        <v>4292</v>
      </c>
    </row>
    <row r="1721" spans="1:14" ht="18.75" customHeight="1" x14ac:dyDescent="0.25">
      <c r="A1721" s="4" t="str">
        <f t="shared" si="26"/>
        <v>548814Z12A</v>
      </c>
      <c r="B1721" s="4">
        <v>5488</v>
      </c>
      <c r="C1721" s="4" t="s">
        <v>3342</v>
      </c>
      <c r="D1721" s="4" t="s">
        <v>3343</v>
      </c>
      <c r="E1721" s="5">
        <v>2587.31</v>
      </c>
      <c r="F1721" s="5">
        <v>7142391.6816999996</v>
      </c>
      <c r="G1721" s="5">
        <v>7560374.7400164204</v>
      </c>
      <c r="H1721" s="6">
        <v>-5.52860238665248E-2</v>
      </c>
      <c r="I1721" s="5">
        <v>-417983.05831641902</v>
      </c>
      <c r="J1721" s="5">
        <v>2760.5473181412399</v>
      </c>
      <c r="K1721" s="5">
        <v>2922.09852704795</v>
      </c>
      <c r="L1721" s="5">
        <v>2776.64</v>
      </c>
      <c r="M1721" s="55" t="s">
        <v>4291</v>
      </c>
      <c r="N1721" s="60" t="s">
        <v>4286</v>
      </c>
    </row>
    <row r="1722" spans="1:14" ht="18.75" customHeight="1" x14ac:dyDescent="0.25">
      <c r="A1722" s="4" t="str">
        <f t="shared" si="26"/>
        <v>548914Z12B</v>
      </c>
      <c r="B1722" s="4">
        <v>5489</v>
      </c>
      <c r="C1722" s="4" t="s">
        <v>3344</v>
      </c>
      <c r="D1722" s="4" t="s">
        <v>3345</v>
      </c>
      <c r="E1722" s="5">
        <v>638.33000000000004</v>
      </c>
      <c r="F1722" s="5">
        <v>2267385.7938000001</v>
      </c>
      <c r="G1722" s="5">
        <v>2228638.6929806001</v>
      </c>
      <c r="H1722" s="6">
        <v>1.7385994841354599E-2</v>
      </c>
      <c r="I1722" s="5">
        <v>38747.1008194038</v>
      </c>
      <c r="J1722" s="5">
        <v>3552.05895665251</v>
      </c>
      <c r="K1722" s="5">
        <v>3491.3582206391602</v>
      </c>
      <c r="L1722" s="5">
        <v>3604.83</v>
      </c>
      <c r="M1722" s="55" t="s">
        <v>4291</v>
      </c>
      <c r="N1722" s="60" t="s">
        <v>4286</v>
      </c>
    </row>
    <row r="1723" spans="1:14" ht="18.75" customHeight="1" x14ac:dyDescent="0.25">
      <c r="A1723" s="4" t="str">
        <f t="shared" si="26"/>
        <v>549014Z13A</v>
      </c>
      <c r="B1723" s="4">
        <v>5490</v>
      </c>
      <c r="C1723" s="4" t="s">
        <v>3346</v>
      </c>
      <c r="D1723" s="4" t="s">
        <v>3347</v>
      </c>
      <c r="E1723" s="5">
        <v>168371.02</v>
      </c>
      <c r="F1723" s="5">
        <v>413054434.21160001</v>
      </c>
      <c r="G1723" s="5">
        <v>408774061.53681397</v>
      </c>
      <c r="H1723" s="6">
        <v>1.04712433530962E-2</v>
      </c>
      <c r="I1723" s="5">
        <v>4280372.6747854901</v>
      </c>
      <c r="J1723" s="5">
        <v>2453.2394839183098</v>
      </c>
      <c r="K1723" s="5">
        <v>2427.8172190013101</v>
      </c>
      <c r="L1723" s="5">
        <v>2451.25</v>
      </c>
      <c r="M1723" s="55" t="s">
        <v>4291</v>
      </c>
      <c r="N1723" s="60" t="s">
        <v>4286</v>
      </c>
    </row>
    <row r="1724" spans="1:14" ht="18.75" customHeight="1" x14ac:dyDescent="0.25">
      <c r="A1724" s="4" t="str">
        <f t="shared" si="26"/>
        <v>549114Z13B</v>
      </c>
      <c r="B1724" s="4">
        <v>5491</v>
      </c>
      <c r="C1724" s="4" t="s">
        <v>3348</v>
      </c>
      <c r="D1724" s="4" t="s">
        <v>3349</v>
      </c>
      <c r="E1724" s="5">
        <v>18898.54</v>
      </c>
      <c r="F1724" s="5">
        <v>54813369.712200001</v>
      </c>
      <c r="G1724" s="5">
        <v>52253383.641649097</v>
      </c>
      <c r="H1724" s="6">
        <v>4.8991776075347999E-2</v>
      </c>
      <c r="I1724" s="5">
        <v>2559986.07055092</v>
      </c>
      <c r="J1724" s="5">
        <v>2900.40234389535</v>
      </c>
      <c r="K1724" s="5">
        <v>2764.9428813892</v>
      </c>
      <c r="L1724" s="5">
        <v>2898.48</v>
      </c>
      <c r="M1724" s="55" t="s">
        <v>4291</v>
      </c>
      <c r="N1724" s="60" t="s">
        <v>4286</v>
      </c>
    </row>
    <row r="1725" spans="1:14" ht="18.75" customHeight="1" x14ac:dyDescent="0.25">
      <c r="A1725" s="4" t="str">
        <f t="shared" si="26"/>
        <v>549214Z13C</v>
      </c>
      <c r="B1725" s="4">
        <v>5492</v>
      </c>
      <c r="C1725" s="4" t="s">
        <v>3350</v>
      </c>
      <c r="D1725" s="4" t="s">
        <v>3351</v>
      </c>
      <c r="E1725" s="5">
        <v>5031.49</v>
      </c>
      <c r="F1725" s="5">
        <v>15207933.767000001</v>
      </c>
      <c r="G1725" s="5">
        <v>16502596.0973562</v>
      </c>
      <c r="H1725" s="6">
        <v>-7.8452040074081894E-2</v>
      </c>
      <c r="I1725" s="5">
        <v>-1294662.33035618</v>
      </c>
      <c r="J1725" s="5">
        <v>3022.5507289093298</v>
      </c>
      <c r="K1725" s="5">
        <v>3279.86264453595</v>
      </c>
      <c r="L1725" s="5">
        <v>3008.8</v>
      </c>
      <c r="M1725" s="55" t="s">
        <v>4291</v>
      </c>
      <c r="N1725" s="60" t="s">
        <v>4286</v>
      </c>
    </row>
    <row r="1726" spans="1:14" ht="18.75" customHeight="1" x14ac:dyDescent="0.25">
      <c r="A1726" s="4" t="str">
        <f t="shared" si="26"/>
        <v>549314Z13D</v>
      </c>
      <c r="B1726" s="4">
        <v>5493</v>
      </c>
      <c r="C1726" s="4" t="s">
        <v>3352</v>
      </c>
      <c r="D1726" s="4" t="s">
        <v>3353</v>
      </c>
      <c r="E1726" s="5">
        <v>1204.98</v>
      </c>
      <c r="F1726" s="5">
        <v>4673916.3498</v>
      </c>
      <c r="G1726" s="5">
        <v>4407049.0840113303</v>
      </c>
      <c r="H1726" s="6">
        <v>6.0554638875446501E-2</v>
      </c>
      <c r="I1726" s="5">
        <v>266867.26578867302</v>
      </c>
      <c r="J1726" s="5">
        <v>3878.83313399393</v>
      </c>
      <c r="K1726" s="5">
        <v>3657.36284752554</v>
      </c>
      <c r="L1726" s="5">
        <v>3870.01</v>
      </c>
      <c r="M1726" s="55" t="s">
        <v>4291</v>
      </c>
      <c r="N1726" s="60" t="s">
        <v>4286</v>
      </c>
    </row>
    <row r="1727" spans="1:14" ht="18.75" customHeight="1" x14ac:dyDescent="0.25">
      <c r="A1727" s="4" t="str">
        <f t="shared" si="26"/>
        <v>549414Z13T</v>
      </c>
      <c r="B1727" s="4">
        <v>5494</v>
      </c>
      <c r="C1727" s="4" t="s">
        <v>3354</v>
      </c>
      <c r="D1727" s="4" t="s">
        <v>3355</v>
      </c>
      <c r="E1727" s="5">
        <v>1301.3399999999999</v>
      </c>
      <c r="F1727" s="5">
        <v>1891276.4622</v>
      </c>
      <c r="G1727" s="5">
        <v>1974879.1680189699</v>
      </c>
      <c r="H1727" s="6">
        <v>-4.2333073928178998E-2</v>
      </c>
      <c r="I1727" s="5">
        <v>-83602.705818967399</v>
      </c>
      <c r="J1727" s="5">
        <v>1453.33</v>
      </c>
      <c r="K1727" s="5">
        <v>1517.5735534287501</v>
      </c>
      <c r="L1727" s="5">
        <v>1453.33</v>
      </c>
      <c r="M1727" s="55" t="s">
        <v>4291</v>
      </c>
      <c r="N1727" s="60" t="s">
        <v>4286</v>
      </c>
    </row>
    <row r="1728" spans="1:14" ht="18.75" customHeight="1" x14ac:dyDescent="0.25">
      <c r="A1728" s="4" t="str">
        <f t="shared" si="26"/>
        <v>549514Z14A</v>
      </c>
      <c r="B1728" s="4">
        <v>5495</v>
      </c>
      <c r="C1728" s="4" t="s">
        <v>3356</v>
      </c>
      <c r="D1728" s="4" t="s">
        <v>3357</v>
      </c>
      <c r="E1728" s="5">
        <v>248438.48</v>
      </c>
      <c r="F1728" s="5">
        <v>500660158.47909999</v>
      </c>
      <c r="G1728" s="5">
        <v>494277045.25285602</v>
      </c>
      <c r="H1728" s="6">
        <v>1.2914039378418601E-2</v>
      </c>
      <c r="I1728" s="5">
        <v>6383113.2262437297</v>
      </c>
      <c r="J1728" s="5">
        <v>2015.22790865207</v>
      </c>
      <c r="K1728" s="5">
        <v>1989.53497563202</v>
      </c>
      <c r="L1728" s="5">
        <v>2014.8</v>
      </c>
      <c r="M1728" s="55" t="s">
        <v>4291</v>
      </c>
      <c r="N1728" s="60" t="s">
        <v>4286</v>
      </c>
    </row>
    <row r="1729" spans="1:14" ht="18.75" customHeight="1" x14ac:dyDescent="0.25">
      <c r="A1729" s="4" t="str">
        <f t="shared" si="26"/>
        <v>549614Z14B</v>
      </c>
      <c r="B1729" s="4">
        <v>5496</v>
      </c>
      <c r="C1729" s="4" t="s">
        <v>3358</v>
      </c>
      <c r="D1729" s="4" t="s">
        <v>3359</v>
      </c>
      <c r="E1729" s="5">
        <v>17444.02</v>
      </c>
      <c r="F1729" s="5">
        <v>40033052.085600004</v>
      </c>
      <c r="G1729" s="5">
        <v>40443523.486920103</v>
      </c>
      <c r="H1729" s="6">
        <v>-1.014924927233E-2</v>
      </c>
      <c r="I1729" s="5">
        <v>-410471.40132008499</v>
      </c>
      <c r="J1729" s="5">
        <v>2294.9441748862901</v>
      </c>
      <c r="K1729" s="5">
        <v>2318.4749551376399</v>
      </c>
      <c r="L1729" s="5">
        <v>2293.88</v>
      </c>
      <c r="M1729" s="55" t="s">
        <v>4291</v>
      </c>
      <c r="N1729" s="60" t="s">
        <v>4286</v>
      </c>
    </row>
    <row r="1730" spans="1:14" ht="18.75" customHeight="1" x14ac:dyDescent="0.25">
      <c r="A1730" s="4" t="str">
        <f t="shared" si="26"/>
        <v>549714Z14C</v>
      </c>
      <c r="B1730" s="4">
        <v>5497</v>
      </c>
      <c r="C1730" s="4" t="s">
        <v>3360</v>
      </c>
      <c r="D1730" s="4" t="s">
        <v>3361</v>
      </c>
      <c r="E1730" s="5">
        <v>4867.87</v>
      </c>
      <c r="F1730" s="5">
        <v>12486587.1559</v>
      </c>
      <c r="G1730" s="5">
        <v>13691061.9136474</v>
      </c>
      <c r="H1730" s="6">
        <v>-8.7975261914985295E-2</v>
      </c>
      <c r="I1730" s="5">
        <v>-1204474.7577474101</v>
      </c>
      <c r="J1730" s="5">
        <v>2565.10283879808</v>
      </c>
      <c r="K1730" s="5">
        <v>2812.5364715260298</v>
      </c>
      <c r="L1730" s="5">
        <v>2561.91</v>
      </c>
      <c r="M1730" s="55" t="s">
        <v>4291</v>
      </c>
      <c r="N1730" s="60" t="s">
        <v>4286</v>
      </c>
    </row>
    <row r="1731" spans="1:14" ht="18.75" customHeight="1" x14ac:dyDescent="0.25">
      <c r="A1731" s="4" t="str">
        <f t="shared" si="26"/>
        <v>549814Z14D</v>
      </c>
      <c r="B1731" s="4">
        <v>5498</v>
      </c>
      <c r="C1731" s="4" t="s">
        <v>3362</v>
      </c>
      <c r="D1731" s="4" t="s">
        <v>3363</v>
      </c>
      <c r="E1731" s="5">
        <v>1198.9000000000001</v>
      </c>
      <c r="F1731" s="5">
        <v>3544713.1694</v>
      </c>
      <c r="G1731" s="5">
        <v>3811828.2096841298</v>
      </c>
      <c r="H1731" s="6">
        <v>-7.0075309166743899E-2</v>
      </c>
      <c r="I1731" s="5">
        <v>-267115.04028413101</v>
      </c>
      <c r="J1731" s="5">
        <v>2956.6378925681902</v>
      </c>
      <c r="K1731" s="5">
        <v>3179.4379928969302</v>
      </c>
      <c r="L1731" s="5">
        <v>2949.86</v>
      </c>
      <c r="M1731" s="55" t="s">
        <v>4291</v>
      </c>
      <c r="N1731" s="60" t="s">
        <v>4286</v>
      </c>
    </row>
    <row r="1732" spans="1:14" ht="18.75" customHeight="1" x14ac:dyDescent="0.25">
      <c r="A1732" s="4" t="str">
        <f t="shared" si="26"/>
        <v>549914Z14T</v>
      </c>
      <c r="B1732" s="4">
        <v>5499</v>
      </c>
      <c r="C1732" s="4" t="s">
        <v>3364</v>
      </c>
      <c r="D1732" s="4" t="s">
        <v>3365</v>
      </c>
      <c r="E1732" s="5">
        <v>2750.62</v>
      </c>
      <c r="F1732" s="5">
        <v>2922038.6384000001</v>
      </c>
      <c r="G1732" s="5">
        <v>3253956.7323013502</v>
      </c>
      <c r="H1732" s="6">
        <v>-0.102004458328061</v>
      </c>
      <c r="I1732" s="5">
        <v>-331918.09390134801</v>
      </c>
      <c r="J1732" s="5">
        <v>1062.32</v>
      </c>
      <c r="K1732" s="5">
        <v>1182.9902830275901</v>
      </c>
      <c r="L1732" s="5">
        <v>1062.32</v>
      </c>
      <c r="M1732" s="55" t="s">
        <v>4291</v>
      </c>
      <c r="N1732" s="60" t="s">
        <v>4292</v>
      </c>
    </row>
    <row r="1733" spans="1:14" ht="18.75" customHeight="1" x14ac:dyDescent="0.25">
      <c r="A1733" s="4" t="str">
        <f t="shared" si="26"/>
        <v>550014Z15Z</v>
      </c>
      <c r="B1733" s="4">
        <v>5500</v>
      </c>
      <c r="C1733" s="4" t="s">
        <v>3366</v>
      </c>
      <c r="D1733" s="4" t="s">
        <v>3367</v>
      </c>
      <c r="E1733" s="5">
        <v>4449.05</v>
      </c>
      <c r="F1733" s="5">
        <v>3878593.5460000001</v>
      </c>
      <c r="G1733" s="5">
        <v>3060941.8561031399</v>
      </c>
      <c r="H1733" s="6">
        <v>0.26712421481204102</v>
      </c>
      <c r="I1733" s="5">
        <v>817651.68989686097</v>
      </c>
      <c r="J1733" s="5">
        <v>871.78016565334201</v>
      </c>
      <c r="K1733" s="5">
        <v>687.99897868154699</v>
      </c>
      <c r="L1733" s="5">
        <v>837.2</v>
      </c>
      <c r="M1733" s="55" t="s">
        <v>4291</v>
      </c>
      <c r="N1733" s="60" t="s">
        <v>4292</v>
      </c>
    </row>
    <row r="1734" spans="1:14" ht="18.75" customHeight="1" x14ac:dyDescent="0.25">
      <c r="A1734" s="4" t="str">
        <f t="shared" si="26"/>
        <v>550114Z16T</v>
      </c>
      <c r="B1734" s="4">
        <v>5501</v>
      </c>
      <c r="C1734" s="4" t="s">
        <v>3368</v>
      </c>
      <c r="D1734" s="4" t="s">
        <v>3369</v>
      </c>
      <c r="E1734" s="5">
        <v>20009.57</v>
      </c>
      <c r="F1734" s="5">
        <v>7535003.7748999996</v>
      </c>
      <c r="G1734" s="5">
        <v>8811939.2753755208</v>
      </c>
      <c r="H1734" s="6">
        <v>-0.14490970268529199</v>
      </c>
      <c r="I1734" s="5">
        <v>-1276935.50047552</v>
      </c>
      <c r="J1734" s="5">
        <v>376.57</v>
      </c>
      <c r="K1734" s="5">
        <v>440.38623895343699</v>
      </c>
      <c r="L1734" s="5">
        <v>376.57</v>
      </c>
      <c r="M1734" s="55" t="s">
        <v>4291</v>
      </c>
      <c r="N1734" s="60" t="s">
        <v>4286</v>
      </c>
    </row>
    <row r="1735" spans="1:14" ht="18.75" customHeight="1" x14ac:dyDescent="0.25">
      <c r="A1735" s="4" t="str">
        <f t="shared" si="26"/>
        <v>550214Z16Z</v>
      </c>
      <c r="B1735" s="4">
        <v>5502</v>
      </c>
      <c r="C1735" s="4" t="s">
        <v>3370</v>
      </c>
      <c r="D1735" s="4" t="s">
        <v>3371</v>
      </c>
      <c r="E1735" s="5">
        <v>34084.67</v>
      </c>
      <c r="F1735" s="5">
        <v>58949684.361500002</v>
      </c>
      <c r="G1735" s="5">
        <v>64147977.139148399</v>
      </c>
      <c r="H1735" s="6">
        <v>-8.1035957944119399E-2</v>
      </c>
      <c r="I1735" s="5">
        <v>-5198292.7776483595</v>
      </c>
      <c r="J1735" s="5">
        <v>1729.5072641601</v>
      </c>
      <c r="K1735" s="5">
        <v>1882.01843054805</v>
      </c>
      <c r="L1735" s="5">
        <v>1086.7</v>
      </c>
      <c r="M1735" s="55" t="s">
        <v>4291</v>
      </c>
      <c r="N1735" s="60" t="s">
        <v>4286</v>
      </c>
    </row>
    <row r="1736" spans="1:14" ht="18.75" customHeight="1" x14ac:dyDescent="0.25">
      <c r="A1736" s="4" t="str">
        <f t="shared" si="26"/>
        <v>583715C02A</v>
      </c>
      <c r="B1736" s="4">
        <v>5837</v>
      </c>
      <c r="C1736" s="4" t="s">
        <v>3372</v>
      </c>
      <c r="D1736" s="4" t="s">
        <v>3373</v>
      </c>
      <c r="E1736" s="5">
        <v>130</v>
      </c>
      <c r="F1736" s="5">
        <v>1518723.66</v>
      </c>
      <c r="G1736" s="5">
        <v>1196109.28652672</v>
      </c>
      <c r="H1736" s="6">
        <v>0.26971981332082001</v>
      </c>
      <c r="I1736" s="5">
        <v>322614.373473285</v>
      </c>
      <c r="J1736" s="5">
        <v>11682.489692307699</v>
      </c>
      <c r="K1736" s="5">
        <v>9200.8406655901199</v>
      </c>
      <c r="L1736" s="5">
        <v>11593.02</v>
      </c>
      <c r="M1736" s="55" t="s">
        <v>4285</v>
      </c>
      <c r="N1736" s="60" t="s">
        <v>4286</v>
      </c>
    </row>
    <row r="1737" spans="1:14" ht="18.75" customHeight="1" x14ac:dyDescent="0.25">
      <c r="A1737" s="4" t="str">
        <f t="shared" si="26"/>
        <v>583815C03A</v>
      </c>
      <c r="B1737" s="4">
        <v>5838</v>
      </c>
      <c r="C1737" s="4" t="s">
        <v>3374</v>
      </c>
      <c r="D1737" s="4" t="s">
        <v>3375</v>
      </c>
      <c r="E1737" s="5">
        <v>45.05</v>
      </c>
      <c r="F1737" s="5">
        <v>1090713.2084999999</v>
      </c>
      <c r="G1737" s="5">
        <v>753297.31716117798</v>
      </c>
      <c r="H1737" s="6">
        <v>0.44791861546830303</v>
      </c>
      <c r="I1737" s="5">
        <v>337415.89133882202</v>
      </c>
      <c r="J1737" s="5">
        <v>24211.17</v>
      </c>
      <c r="K1737" s="5">
        <v>16721.361091258099</v>
      </c>
      <c r="L1737" s="5">
        <v>24211.17</v>
      </c>
      <c r="M1737" s="55" t="s">
        <v>4291</v>
      </c>
      <c r="N1737" s="60" t="s">
        <v>4287</v>
      </c>
    </row>
    <row r="1738" spans="1:14" ht="18.75" customHeight="1" x14ac:dyDescent="0.25">
      <c r="A1738" s="4" t="str">
        <f t="shared" si="26"/>
        <v>583915C04A</v>
      </c>
      <c r="B1738" s="4">
        <v>5839</v>
      </c>
      <c r="C1738" s="4" t="s">
        <v>3376</v>
      </c>
      <c r="D1738" s="4" t="s">
        <v>3377</v>
      </c>
      <c r="E1738" s="5">
        <v>683.52</v>
      </c>
      <c r="F1738" s="5">
        <v>4599363.5508000003</v>
      </c>
      <c r="G1738" s="5">
        <v>3976462.0905513298</v>
      </c>
      <c r="H1738" s="6">
        <v>0.15664715168007701</v>
      </c>
      <c r="I1738" s="5">
        <v>622901.46024866996</v>
      </c>
      <c r="J1738" s="5">
        <v>6728.9377791432598</v>
      </c>
      <c r="K1738" s="5">
        <v>5817.6236109423699</v>
      </c>
      <c r="L1738" s="5">
        <v>6537.1</v>
      </c>
      <c r="M1738" s="55" t="s">
        <v>4289</v>
      </c>
      <c r="N1738" s="60" t="s">
        <v>4286</v>
      </c>
    </row>
    <row r="1739" spans="1:14" ht="18.75" customHeight="1" x14ac:dyDescent="0.25">
      <c r="A1739" s="4" t="str">
        <f t="shared" si="26"/>
        <v>584015C05A</v>
      </c>
      <c r="B1739" s="4">
        <v>5840</v>
      </c>
      <c r="C1739" s="4" t="s">
        <v>3378</v>
      </c>
      <c r="D1739" s="4" t="s">
        <v>3379</v>
      </c>
      <c r="E1739" s="5">
        <v>79.22</v>
      </c>
      <c r="F1739" s="5">
        <v>506482.77140000003</v>
      </c>
      <c r="G1739" s="5">
        <v>522298.57951396902</v>
      </c>
      <c r="H1739" s="6">
        <v>-3.0281162412286101E-2</v>
      </c>
      <c r="I1739" s="5">
        <v>-15815.8081139688</v>
      </c>
      <c r="J1739" s="5">
        <v>6393.37</v>
      </c>
      <c r="K1739" s="5">
        <v>6593.01413170877</v>
      </c>
      <c r="L1739" s="5">
        <v>6393.37</v>
      </c>
      <c r="M1739" s="55" t="s">
        <v>4285</v>
      </c>
      <c r="N1739" s="60" t="s">
        <v>4286</v>
      </c>
    </row>
    <row r="1740" spans="1:14" ht="18.75" customHeight="1" x14ac:dyDescent="0.25">
      <c r="A1740" s="4" t="str">
        <f t="shared" si="26"/>
        <v>584115C06A</v>
      </c>
      <c r="B1740" s="4">
        <v>5841</v>
      </c>
      <c r="C1740" s="4" t="s">
        <v>3380</v>
      </c>
      <c r="D1740" s="4" t="s">
        <v>3381</v>
      </c>
      <c r="E1740" s="5">
        <v>47.67</v>
      </c>
      <c r="F1740" s="5">
        <v>341464.02360000001</v>
      </c>
      <c r="G1740" s="5">
        <v>335560.48094466497</v>
      </c>
      <c r="H1740" s="6">
        <v>1.7593080802350999E-2</v>
      </c>
      <c r="I1740" s="5">
        <v>5903.5426553352199</v>
      </c>
      <c r="J1740" s="5">
        <v>7163.08</v>
      </c>
      <c r="K1740" s="5">
        <v>7039.2381150548499</v>
      </c>
      <c r="L1740" s="5">
        <v>7163.08</v>
      </c>
      <c r="M1740" s="55" t="s">
        <v>4288</v>
      </c>
      <c r="N1740" s="60" t="s">
        <v>4287</v>
      </c>
    </row>
    <row r="1741" spans="1:14" ht="18.75" customHeight="1" x14ac:dyDescent="0.25">
      <c r="A1741" s="4" t="str">
        <f t="shared" si="26"/>
        <v>590015M02Z</v>
      </c>
      <c r="B1741" s="4">
        <v>5900</v>
      </c>
      <c r="C1741" s="4" t="s">
        <v>3382</v>
      </c>
      <c r="D1741" s="4" t="s">
        <v>3383</v>
      </c>
      <c r="E1741" s="5">
        <v>9279.6</v>
      </c>
      <c r="F1741" s="5">
        <v>4777323.6720000003</v>
      </c>
      <c r="G1741" s="5">
        <v>5075083.54433781</v>
      </c>
      <c r="H1741" s="6">
        <v>-5.8670930189911298E-2</v>
      </c>
      <c r="I1741" s="5">
        <v>-297759.87233781198</v>
      </c>
      <c r="J1741" s="5">
        <v>514.82000000000005</v>
      </c>
      <c r="K1741" s="5">
        <v>546.90757622503202</v>
      </c>
      <c r="L1741" s="5">
        <v>514.82000000000005</v>
      </c>
      <c r="M1741" s="55" t="s">
        <v>4291</v>
      </c>
      <c r="N1741" s="60" t="s">
        <v>4286</v>
      </c>
    </row>
    <row r="1742" spans="1:14" ht="18.75" customHeight="1" x14ac:dyDescent="0.25">
      <c r="A1742" s="4" t="str">
        <f t="shared" si="26"/>
        <v>590115M03E</v>
      </c>
      <c r="B1742" s="4">
        <v>5901</v>
      </c>
      <c r="C1742" s="4" t="s">
        <v>3384</v>
      </c>
      <c r="D1742" s="4" t="s">
        <v>3385</v>
      </c>
      <c r="E1742" s="5">
        <v>1106.0899999999999</v>
      </c>
      <c r="F1742" s="5">
        <v>1471343.0397999999</v>
      </c>
      <c r="G1742" s="5">
        <v>994692.31458585802</v>
      </c>
      <c r="H1742" s="6">
        <v>0.47919413694534901</v>
      </c>
      <c r="I1742" s="5">
        <v>476650.725214142</v>
      </c>
      <c r="J1742" s="5">
        <v>1330.22</v>
      </c>
      <c r="K1742" s="5">
        <v>899.28696090359597</v>
      </c>
      <c r="L1742" s="5">
        <v>1330.22</v>
      </c>
      <c r="M1742" s="55" t="s">
        <v>4291</v>
      </c>
      <c r="N1742" s="60" t="s">
        <v>4286</v>
      </c>
    </row>
    <row r="1743" spans="1:14" ht="18.75" customHeight="1" x14ac:dyDescent="0.25">
      <c r="A1743" s="4" t="str">
        <f t="shared" ref="A1743:A1806" si="27">CONCATENATE(B1743,C1743)</f>
        <v>590215M04E</v>
      </c>
      <c r="B1743" s="4">
        <v>5902</v>
      </c>
      <c r="C1743" s="4" t="s">
        <v>3386</v>
      </c>
      <c r="D1743" s="4" t="s">
        <v>3387</v>
      </c>
      <c r="E1743" s="5">
        <v>842.4</v>
      </c>
      <c r="F1743" s="5">
        <v>2800146.0240000002</v>
      </c>
      <c r="G1743" s="5">
        <v>2948733.3133785501</v>
      </c>
      <c r="H1743" s="6">
        <v>-5.0390209485681098E-2</v>
      </c>
      <c r="I1743" s="5">
        <v>-148587.289378552</v>
      </c>
      <c r="J1743" s="5">
        <v>3324.01</v>
      </c>
      <c r="K1743" s="5">
        <v>3500.39567115213</v>
      </c>
      <c r="L1743" s="5">
        <v>3324.01</v>
      </c>
      <c r="M1743" s="55" t="s">
        <v>4285</v>
      </c>
      <c r="N1743" s="60" t="s">
        <v>4287</v>
      </c>
    </row>
    <row r="1744" spans="1:14" ht="18.75" customHeight="1" x14ac:dyDescent="0.25">
      <c r="A1744" s="4" t="str">
        <f t="shared" si="27"/>
        <v>590315M05A</v>
      </c>
      <c r="B1744" s="4">
        <v>5903</v>
      </c>
      <c r="C1744" s="4" t="s">
        <v>3388</v>
      </c>
      <c r="D1744" s="4" t="s">
        <v>3389</v>
      </c>
      <c r="E1744" s="5">
        <v>408496.26</v>
      </c>
      <c r="F1744" s="5">
        <v>366976731.53939998</v>
      </c>
      <c r="G1744" s="5">
        <v>412609247.44158</v>
      </c>
      <c r="H1744" s="6">
        <v>-0.110594990745187</v>
      </c>
      <c r="I1744" s="5">
        <v>-45632515.902180098</v>
      </c>
      <c r="J1744" s="5">
        <v>898.36007688148698</v>
      </c>
      <c r="K1744" s="5">
        <v>1010.06860489146</v>
      </c>
      <c r="L1744" s="5">
        <v>897.05</v>
      </c>
      <c r="M1744" s="55" t="s">
        <v>4291</v>
      </c>
      <c r="N1744" s="60" t="s">
        <v>4286</v>
      </c>
    </row>
    <row r="1745" spans="1:14" ht="18.75" customHeight="1" x14ac:dyDescent="0.25">
      <c r="A1745" s="4" t="str">
        <f t="shared" si="27"/>
        <v>590415M05B</v>
      </c>
      <c r="B1745" s="4">
        <v>5904</v>
      </c>
      <c r="C1745" s="4" t="s">
        <v>3390</v>
      </c>
      <c r="D1745" s="4" t="s">
        <v>3391</v>
      </c>
      <c r="E1745" s="5">
        <v>109524.29</v>
      </c>
      <c r="F1745" s="5">
        <v>163888335.08790001</v>
      </c>
      <c r="G1745" s="5">
        <v>154953143.36433601</v>
      </c>
      <c r="H1745" s="6">
        <v>5.7663830042833403E-2</v>
      </c>
      <c r="I1745" s="5">
        <v>8935191.7235638797</v>
      </c>
      <c r="J1745" s="5">
        <v>1496.36519066136</v>
      </c>
      <c r="K1745" s="5">
        <v>1414.7833632551799</v>
      </c>
      <c r="L1745" s="5">
        <v>1479.54</v>
      </c>
      <c r="M1745" s="55" t="s">
        <v>4291</v>
      </c>
      <c r="N1745" s="60" t="s">
        <v>4286</v>
      </c>
    </row>
    <row r="1746" spans="1:14" ht="18.75" customHeight="1" x14ac:dyDescent="0.25">
      <c r="A1746" s="4" t="str">
        <f t="shared" si="27"/>
        <v>590515M05C</v>
      </c>
      <c r="B1746" s="4">
        <v>5905</v>
      </c>
      <c r="C1746" s="4" t="s">
        <v>3392</v>
      </c>
      <c r="D1746" s="4" t="s">
        <v>3393</v>
      </c>
      <c r="E1746" s="5">
        <v>7478.41</v>
      </c>
      <c r="F1746" s="5">
        <v>20349343.317699999</v>
      </c>
      <c r="G1746" s="5">
        <v>19614424.871753499</v>
      </c>
      <c r="H1746" s="6">
        <v>3.7468263828877003E-2</v>
      </c>
      <c r="I1746" s="5">
        <v>734918.44594654394</v>
      </c>
      <c r="J1746" s="5">
        <v>2721.0788546897002</v>
      </c>
      <c r="K1746" s="5">
        <v>2622.8068361795399</v>
      </c>
      <c r="L1746" s="5">
        <v>2662.72</v>
      </c>
      <c r="M1746" s="55" t="s">
        <v>4291</v>
      </c>
      <c r="N1746" s="60" t="s">
        <v>4286</v>
      </c>
    </row>
    <row r="1747" spans="1:14" ht="18.75" customHeight="1" x14ac:dyDescent="0.25">
      <c r="A1747" s="4" t="str">
        <f t="shared" si="27"/>
        <v>590615M05D</v>
      </c>
      <c r="B1747" s="4">
        <v>5906</v>
      </c>
      <c r="C1747" s="4" t="s">
        <v>3394</v>
      </c>
      <c r="D1747" s="4" t="s">
        <v>3395</v>
      </c>
      <c r="E1747" s="5">
        <v>1824.81</v>
      </c>
      <c r="F1747" s="5">
        <v>8903646.9546000008</v>
      </c>
      <c r="G1747" s="5">
        <v>9213148.8811102901</v>
      </c>
      <c r="H1747" s="6">
        <v>-3.3593501039027002E-2</v>
      </c>
      <c r="I1747" s="5">
        <v>-309501.92651028902</v>
      </c>
      <c r="J1747" s="5">
        <v>4879.2186335015704</v>
      </c>
      <c r="K1747" s="5">
        <v>5048.8263880131599</v>
      </c>
      <c r="L1747" s="5">
        <v>4571.16</v>
      </c>
      <c r="M1747" s="55" t="s">
        <v>4291</v>
      </c>
      <c r="N1747" s="60" t="s">
        <v>4286</v>
      </c>
    </row>
    <row r="1748" spans="1:14" ht="18.75" customHeight="1" x14ac:dyDescent="0.25">
      <c r="A1748" s="4" t="str">
        <f t="shared" si="27"/>
        <v>590715M06A</v>
      </c>
      <c r="B1748" s="4">
        <v>5907</v>
      </c>
      <c r="C1748" s="4" t="s">
        <v>3396</v>
      </c>
      <c r="D1748" s="4" t="s">
        <v>3397</v>
      </c>
      <c r="E1748" s="5">
        <v>23075.99</v>
      </c>
      <c r="F1748" s="5">
        <v>27505430.6655</v>
      </c>
      <c r="G1748" s="5">
        <v>25536861.081332002</v>
      </c>
      <c r="H1748" s="6">
        <v>7.7087374908697506E-2</v>
      </c>
      <c r="I1748" s="5">
        <v>1968569.5841679701</v>
      </c>
      <c r="J1748" s="5">
        <v>1191.9501900243499</v>
      </c>
      <c r="K1748" s="5">
        <v>1106.64205875163</v>
      </c>
      <c r="L1748" s="5">
        <v>1206.69</v>
      </c>
      <c r="M1748" s="55" t="s">
        <v>4291</v>
      </c>
      <c r="N1748" s="60" t="s">
        <v>4286</v>
      </c>
    </row>
    <row r="1749" spans="1:14" ht="18.75" customHeight="1" x14ac:dyDescent="0.25">
      <c r="A1749" s="4" t="str">
        <f t="shared" si="27"/>
        <v>590815M06B</v>
      </c>
      <c r="B1749" s="4">
        <v>5908</v>
      </c>
      <c r="C1749" s="4" t="s">
        <v>3398</v>
      </c>
      <c r="D1749" s="4" t="s">
        <v>3399</v>
      </c>
      <c r="E1749" s="5">
        <v>15645.02</v>
      </c>
      <c r="F1749" s="5">
        <v>26380690.007599998</v>
      </c>
      <c r="G1749" s="5">
        <v>25015442.101174101</v>
      </c>
      <c r="H1749" s="6">
        <v>5.4576205405612303E-2</v>
      </c>
      <c r="I1749" s="5">
        <v>1365247.90642588</v>
      </c>
      <c r="J1749" s="5">
        <v>1686.20366145905</v>
      </c>
      <c r="K1749" s="5">
        <v>1598.9396051378701</v>
      </c>
      <c r="L1749" s="5">
        <v>1666.69</v>
      </c>
      <c r="M1749" s="55" t="s">
        <v>4291</v>
      </c>
      <c r="N1749" s="60" t="s">
        <v>4286</v>
      </c>
    </row>
    <row r="1750" spans="1:14" ht="18.75" customHeight="1" x14ac:dyDescent="0.25">
      <c r="A1750" s="4" t="str">
        <f t="shared" si="27"/>
        <v>590915M06C</v>
      </c>
      <c r="B1750" s="4">
        <v>5909</v>
      </c>
      <c r="C1750" s="4" t="s">
        <v>3400</v>
      </c>
      <c r="D1750" s="4" t="s">
        <v>3401</v>
      </c>
      <c r="E1750" s="5">
        <v>1441.08</v>
      </c>
      <c r="F1750" s="5">
        <v>4587322.6276000002</v>
      </c>
      <c r="G1750" s="5">
        <v>4621631.5090720402</v>
      </c>
      <c r="H1750" s="6">
        <v>-7.4235432670681804E-3</v>
      </c>
      <c r="I1750" s="5">
        <v>-34308.881472041801</v>
      </c>
      <c r="J1750" s="5">
        <v>3183.2532736558701</v>
      </c>
      <c r="K1750" s="5">
        <v>3207.0610299720001</v>
      </c>
      <c r="L1750" s="5">
        <v>3150.79</v>
      </c>
      <c r="M1750" s="55" t="s">
        <v>4291</v>
      </c>
      <c r="N1750" s="60" t="s">
        <v>4286</v>
      </c>
    </row>
    <row r="1751" spans="1:14" ht="18.75" customHeight="1" x14ac:dyDescent="0.25">
      <c r="A1751" s="4" t="str">
        <f t="shared" si="27"/>
        <v>591015M06D</v>
      </c>
      <c r="B1751" s="4">
        <v>5910</v>
      </c>
      <c r="C1751" s="4" t="s">
        <v>3402</v>
      </c>
      <c r="D1751" s="4" t="s">
        <v>3403</v>
      </c>
      <c r="E1751" s="5">
        <v>432.71</v>
      </c>
      <c r="F1751" s="5">
        <v>2059264.6074000001</v>
      </c>
      <c r="G1751" s="5">
        <v>2053339.7200485901</v>
      </c>
      <c r="H1751" s="6">
        <v>2.88548811166467E-3</v>
      </c>
      <c r="I1751" s="5">
        <v>5924.8873514090701</v>
      </c>
      <c r="J1751" s="5">
        <v>4758.9947248734697</v>
      </c>
      <c r="K1751" s="5">
        <v>4745.3022117552</v>
      </c>
      <c r="L1751" s="5">
        <v>4569.28</v>
      </c>
      <c r="M1751" s="55" t="s">
        <v>4291</v>
      </c>
      <c r="N1751" s="60" t="s">
        <v>4286</v>
      </c>
    </row>
    <row r="1752" spans="1:14" ht="18.75" customHeight="1" x14ac:dyDescent="0.25">
      <c r="A1752" s="4" t="str">
        <f t="shared" si="27"/>
        <v>591115M07A</v>
      </c>
      <c r="B1752" s="4">
        <v>5911</v>
      </c>
      <c r="C1752" s="4" t="s">
        <v>3404</v>
      </c>
      <c r="D1752" s="4" t="s">
        <v>3405</v>
      </c>
      <c r="E1752" s="5">
        <v>10560.05</v>
      </c>
      <c r="F1752" s="5">
        <v>18249179.958099999</v>
      </c>
      <c r="G1752" s="5">
        <v>17323682.126661599</v>
      </c>
      <c r="H1752" s="6">
        <v>5.3423852081312402E-2</v>
      </c>
      <c r="I1752" s="5">
        <v>925497.83143844095</v>
      </c>
      <c r="J1752" s="5">
        <v>1728.13385903476</v>
      </c>
      <c r="K1752" s="5">
        <v>1640.49243390529</v>
      </c>
      <c r="L1752" s="5">
        <v>1734.46</v>
      </c>
      <c r="M1752" s="55" t="s">
        <v>4291</v>
      </c>
      <c r="N1752" s="60" t="s">
        <v>4286</v>
      </c>
    </row>
    <row r="1753" spans="1:14" ht="18.75" customHeight="1" x14ac:dyDescent="0.25">
      <c r="A1753" s="4" t="str">
        <f t="shared" si="27"/>
        <v>591215M07B</v>
      </c>
      <c r="B1753" s="4">
        <v>5912</v>
      </c>
      <c r="C1753" s="4" t="s">
        <v>3406</v>
      </c>
      <c r="D1753" s="4" t="s">
        <v>3407</v>
      </c>
      <c r="E1753" s="5">
        <v>1570.75</v>
      </c>
      <c r="F1753" s="5">
        <v>4873494.4323000005</v>
      </c>
      <c r="G1753" s="5">
        <v>4952257.8966285698</v>
      </c>
      <c r="H1753" s="6">
        <v>-1.59045562595173E-2</v>
      </c>
      <c r="I1753" s="5">
        <v>-78763.464328567497</v>
      </c>
      <c r="J1753" s="5">
        <v>3102.6544213273901</v>
      </c>
      <c r="K1753" s="5">
        <v>3152.7982789295302</v>
      </c>
      <c r="L1753" s="5">
        <v>3090.65</v>
      </c>
      <c r="M1753" s="55" t="s">
        <v>4291</v>
      </c>
      <c r="N1753" s="60" t="s">
        <v>4286</v>
      </c>
    </row>
    <row r="1754" spans="1:14" ht="18.75" customHeight="1" x14ac:dyDescent="0.25">
      <c r="A1754" s="4" t="str">
        <f t="shared" si="27"/>
        <v>591315M07C</v>
      </c>
      <c r="B1754" s="4">
        <v>5913</v>
      </c>
      <c r="C1754" s="4" t="s">
        <v>3408</v>
      </c>
      <c r="D1754" s="4" t="s">
        <v>3409</v>
      </c>
      <c r="E1754" s="5">
        <v>218.87</v>
      </c>
      <c r="F1754" s="5">
        <v>963283.96900000004</v>
      </c>
      <c r="G1754" s="5">
        <v>1150627.0265673399</v>
      </c>
      <c r="H1754" s="6">
        <v>-0.16281823148743799</v>
      </c>
      <c r="I1754" s="5">
        <v>-187343.05756734399</v>
      </c>
      <c r="J1754" s="5">
        <v>4401.1695024443698</v>
      </c>
      <c r="K1754" s="5">
        <v>5257.1253555413896</v>
      </c>
      <c r="L1754" s="5">
        <v>4402.5200000000004</v>
      </c>
      <c r="M1754" s="55" t="s">
        <v>4285</v>
      </c>
      <c r="N1754" s="60" t="s">
        <v>4286</v>
      </c>
    </row>
    <row r="1755" spans="1:14" ht="18.75" customHeight="1" x14ac:dyDescent="0.25">
      <c r="A1755" s="4" t="str">
        <f t="shared" si="27"/>
        <v>591415M08A</v>
      </c>
      <c r="B1755" s="4">
        <v>5914</v>
      </c>
      <c r="C1755" s="4" t="s">
        <v>3410</v>
      </c>
      <c r="D1755" s="4" t="s">
        <v>3411</v>
      </c>
      <c r="E1755" s="5">
        <v>7666.82</v>
      </c>
      <c r="F1755" s="5">
        <v>16372549.4026</v>
      </c>
      <c r="G1755" s="5">
        <v>16322592.6177347</v>
      </c>
      <c r="H1755" s="6">
        <v>3.0605912942431898E-3</v>
      </c>
      <c r="I1755" s="5">
        <v>49956.784865317903</v>
      </c>
      <c r="J1755" s="5">
        <v>2135.5072119340198</v>
      </c>
      <c r="K1755" s="5">
        <v>2128.9912398797301</v>
      </c>
      <c r="L1755" s="5">
        <v>2128.17</v>
      </c>
      <c r="M1755" s="55" t="s">
        <v>4291</v>
      </c>
      <c r="N1755" s="60" t="s">
        <v>4287</v>
      </c>
    </row>
    <row r="1756" spans="1:14" ht="18.75" customHeight="1" x14ac:dyDescent="0.25">
      <c r="A1756" s="4" t="str">
        <f t="shared" si="27"/>
        <v>591515M08B</v>
      </c>
      <c r="B1756" s="4">
        <v>5915</v>
      </c>
      <c r="C1756" s="4" t="s">
        <v>3412</v>
      </c>
      <c r="D1756" s="4" t="s">
        <v>3413</v>
      </c>
      <c r="E1756" s="5">
        <v>2016.2</v>
      </c>
      <c r="F1756" s="5">
        <v>6465210.4850000003</v>
      </c>
      <c r="G1756" s="5">
        <v>6607265.0189447599</v>
      </c>
      <c r="H1756" s="6">
        <v>-2.1499748161674801E-2</v>
      </c>
      <c r="I1756" s="5">
        <v>-142054.533944756</v>
      </c>
      <c r="J1756" s="5">
        <v>3206.6315271302401</v>
      </c>
      <c r="K1756" s="5">
        <v>3277.08809589562</v>
      </c>
      <c r="L1756" s="5">
        <v>3194.8</v>
      </c>
      <c r="M1756" s="55" t="s">
        <v>4291</v>
      </c>
      <c r="N1756" s="60" t="s">
        <v>4286</v>
      </c>
    </row>
    <row r="1757" spans="1:14" ht="18.75" customHeight="1" x14ac:dyDescent="0.25">
      <c r="A1757" s="4" t="str">
        <f t="shared" si="27"/>
        <v>591615M08C</v>
      </c>
      <c r="B1757" s="4">
        <v>5916</v>
      </c>
      <c r="C1757" s="4" t="s">
        <v>3414</v>
      </c>
      <c r="D1757" s="4" t="s">
        <v>3415</v>
      </c>
      <c r="E1757" s="5">
        <v>178.09</v>
      </c>
      <c r="F1757" s="5">
        <v>892479.64549999998</v>
      </c>
      <c r="G1757" s="5">
        <v>986418.65717154101</v>
      </c>
      <c r="H1757" s="6">
        <v>-9.52323954829708E-2</v>
      </c>
      <c r="I1757" s="5">
        <v>-93939.011671541099</v>
      </c>
      <c r="J1757" s="5">
        <v>5011.3967404121504</v>
      </c>
      <c r="K1757" s="5">
        <v>5538.8772933434802</v>
      </c>
      <c r="L1757" s="5">
        <v>4880.28</v>
      </c>
      <c r="M1757" s="55" t="s">
        <v>4285</v>
      </c>
      <c r="N1757" s="60" t="s">
        <v>4286</v>
      </c>
    </row>
    <row r="1758" spans="1:14" ht="18.75" customHeight="1" x14ac:dyDescent="0.25">
      <c r="A1758" s="4" t="str">
        <f t="shared" si="27"/>
        <v>591715M09A</v>
      </c>
      <c r="B1758" s="4">
        <v>5917</v>
      </c>
      <c r="C1758" s="4" t="s">
        <v>3416</v>
      </c>
      <c r="D1758" s="4" t="s">
        <v>3417</v>
      </c>
      <c r="E1758" s="5">
        <v>4826</v>
      </c>
      <c r="F1758" s="5">
        <v>13415312.478599999</v>
      </c>
      <c r="G1758" s="5">
        <v>14176755.171105601</v>
      </c>
      <c r="H1758" s="6">
        <v>-5.3710646993293303E-2</v>
      </c>
      <c r="I1758" s="5">
        <v>-761442.69250559795</v>
      </c>
      <c r="J1758" s="5">
        <v>2779.7995189805201</v>
      </c>
      <c r="K1758" s="5">
        <v>2937.57877561243</v>
      </c>
      <c r="L1758" s="5">
        <v>2810.09</v>
      </c>
      <c r="M1758" s="55" t="s">
        <v>4291</v>
      </c>
      <c r="N1758" s="60" t="s">
        <v>4286</v>
      </c>
    </row>
    <row r="1759" spans="1:14" ht="18.75" customHeight="1" x14ac:dyDescent="0.25">
      <c r="A1759" s="4" t="str">
        <f t="shared" si="27"/>
        <v>591815M09B</v>
      </c>
      <c r="B1759" s="4">
        <v>5918</v>
      </c>
      <c r="C1759" s="4" t="s">
        <v>3418</v>
      </c>
      <c r="D1759" s="4" t="s">
        <v>3419</v>
      </c>
      <c r="E1759" s="5">
        <v>2447.7600000000002</v>
      </c>
      <c r="F1759" s="5">
        <v>9527176.3951999992</v>
      </c>
      <c r="G1759" s="5">
        <v>10021269.322929099</v>
      </c>
      <c r="H1759" s="6">
        <v>-4.9304425597918401E-2</v>
      </c>
      <c r="I1759" s="5">
        <v>-494092.92772905697</v>
      </c>
      <c r="J1759" s="5">
        <v>3892.2020113082999</v>
      </c>
      <c r="K1759" s="5">
        <v>4094.0571473220598</v>
      </c>
      <c r="L1759" s="5">
        <v>3903.1</v>
      </c>
      <c r="M1759" s="55" t="s">
        <v>4291</v>
      </c>
      <c r="N1759" s="60" t="s">
        <v>4286</v>
      </c>
    </row>
    <row r="1760" spans="1:14" ht="18.75" customHeight="1" x14ac:dyDescent="0.25">
      <c r="A1760" s="4" t="str">
        <f t="shared" si="27"/>
        <v>591915M09C</v>
      </c>
      <c r="B1760" s="4">
        <v>5919</v>
      </c>
      <c r="C1760" s="4" t="s">
        <v>3420</v>
      </c>
      <c r="D1760" s="4" t="s">
        <v>3421</v>
      </c>
      <c r="E1760" s="5">
        <v>230.65</v>
      </c>
      <c r="F1760" s="5">
        <v>1327267.0508999999</v>
      </c>
      <c r="G1760" s="5">
        <v>1388944.59628584</v>
      </c>
      <c r="H1760" s="6">
        <v>-4.4406051581011102E-2</v>
      </c>
      <c r="I1760" s="5">
        <v>-61677.545385835503</v>
      </c>
      <c r="J1760" s="5">
        <v>5754.4636934749597</v>
      </c>
      <c r="K1760" s="5">
        <v>6021.8712173675904</v>
      </c>
      <c r="L1760" s="5">
        <v>5725.58</v>
      </c>
      <c r="M1760" s="55" t="s">
        <v>4288</v>
      </c>
      <c r="N1760" s="60" t="s">
        <v>4286</v>
      </c>
    </row>
    <row r="1761" spans="1:14" ht="18.75" customHeight="1" x14ac:dyDescent="0.25">
      <c r="A1761" s="4" t="str">
        <f t="shared" si="27"/>
        <v>592015M10A</v>
      </c>
      <c r="B1761" s="4">
        <v>5920</v>
      </c>
      <c r="C1761" s="4" t="s">
        <v>3422</v>
      </c>
      <c r="D1761" s="4" t="s">
        <v>3423</v>
      </c>
      <c r="E1761" s="5">
        <v>2738.77</v>
      </c>
      <c r="F1761" s="5">
        <v>10393761.629799999</v>
      </c>
      <c r="G1761" s="5">
        <v>10698813.1604745</v>
      </c>
      <c r="H1761" s="6">
        <v>-2.8512651459460001E-2</v>
      </c>
      <c r="I1761" s="5">
        <v>-305051.530674493</v>
      </c>
      <c r="J1761" s="5">
        <v>3795.0472766241801</v>
      </c>
      <c r="K1761" s="5">
        <v>3906.4299523050499</v>
      </c>
      <c r="L1761" s="5">
        <v>3866.64</v>
      </c>
      <c r="M1761" s="55" t="s">
        <v>4291</v>
      </c>
      <c r="N1761" s="60" t="s">
        <v>4286</v>
      </c>
    </row>
    <row r="1762" spans="1:14" ht="18.75" customHeight="1" x14ac:dyDescent="0.25">
      <c r="A1762" s="4" t="str">
        <f t="shared" si="27"/>
        <v>592115M10B</v>
      </c>
      <c r="B1762" s="4">
        <v>5921</v>
      </c>
      <c r="C1762" s="4" t="s">
        <v>3424</v>
      </c>
      <c r="D1762" s="4" t="s">
        <v>3425</v>
      </c>
      <c r="E1762" s="5">
        <v>2204.09</v>
      </c>
      <c r="F1762" s="5">
        <v>9323669.9484999999</v>
      </c>
      <c r="G1762" s="5">
        <v>10016452.2998686</v>
      </c>
      <c r="H1762" s="6">
        <v>-6.9164443720028404E-2</v>
      </c>
      <c r="I1762" s="5">
        <v>-692782.35136861203</v>
      </c>
      <c r="J1762" s="5">
        <v>4230.1675287760499</v>
      </c>
      <c r="K1762" s="5">
        <v>4544.48425421313</v>
      </c>
      <c r="L1762" s="5">
        <v>4240.76</v>
      </c>
      <c r="M1762" s="55" t="s">
        <v>4291</v>
      </c>
      <c r="N1762" s="60" t="s">
        <v>4286</v>
      </c>
    </row>
    <row r="1763" spans="1:14" ht="18.75" customHeight="1" x14ac:dyDescent="0.25">
      <c r="A1763" s="4" t="str">
        <f t="shared" si="27"/>
        <v>592215M10C</v>
      </c>
      <c r="B1763" s="4">
        <v>5922</v>
      </c>
      <c r="C1763" s="4" t="s">
        <v>3426</v>
      </c>
      <c r="D1763" s="4" t="s">
        <v>3427</v>
      </c>
      <c r="E1763" s="5">
        <v>241.07</v>
      </c>
      <c r="F1763" s="5">
        <v>1199030.1916</v>
      </c>
      <c r="G1763" s="5">
        <v>1227540.82317534</v>
      </c>
      <c r="H1763" s="6">
        <v>-2.32258113433612E-2</v>
      </c>
      <c r="I1763" s="5">
        <v>-28510.6315753448</v>
      </c>
      <c r="J1763" s="5">
        <v>4973.7843431368501</v>
      </c>
      <c r="K1763" s="5">
        <v>5092.0513675502698</v>
      </c>
      <c r="L1763" s="5">
        <v>4929.7700000000004</v>
      </c>
      <c r="M1763" s="55" t="s">
        <v>4285</v>
      </c>
      <c r="N1763" s="60" t="s">
        <v>4292</v>
      </c>
    </row>
    <row r="1764" spans="1:14" ht="18.75" customHeight="1" x14ac:dyDescent="0.25">
      <c r="A1764" s="4" t="str">
        <f t="shared" si="27"/>
        <v>592315M11A</v>
      </c>
      <c r="B1764" s="4">
        <v>5923</v>
      </c>
      <c r="C1764" s="4" t="s">
        <v>3428</v>
      </c>
      <c r="D1764" s="4" t="s">
        <v>3429</v>
      </c>
      <c r="E1764" s="5">
        <v>1823.14</v>
      </c>
      <c r="F1764" s="5">
        <v>6761245.733</v>
      </c>
      <c r="G1764" s="5">
        <v>7076822.5561955897</v>
      </c>
      <c r="H1764" s="6">
        <v>-4.45930105905104E-2</v>
      </c>
      <c r="I1764" s="5">
        <v>-315576.82319559302</v>
      </c>
      <c r="J1764" s="5">
        <v>3708.5718776396802</v>
      </c>
      <c r="K1764" s="5">
        <v>3881.6670997266201</v>
      </c>
      <c r="L1764" s="5">
        <v>3962.87</v>
      </c>
      <c r="M1764" s="55" t="s">
        <v>4291</v>
      </c>
      <c r="N1764" s="60" t="s">
        <v>4286</v>
      </c>
    </row>
    <row r="1765" spans="1:14" ht="18.75" customHeight="1" x14ac:dyDescent="0.25">
      <c r="A1765" s="4" t="str">
        <f t="shared" si="27"/>
        <v>592415M11B</v>
      </c>
      <c r="B1765" s="4">
        <v>5924</v>
      </c>
      <c r="C1765" s="4" t="s">
        <v>3430</v>
      </c>
      <c r="D1765" s="4" t="s">
        <v>3431</v>
      </c>
      <c r="E1765" s="5">
        <v>2395.7199999999998</v>
      </c>
      <c r="F1765" s="5">
        <v>11868128.7392</v>
      </c>
      <c r="G1765" s="5">
        <v>12326817.697849199</v>
      </c>
      <c r="H1765" s="6">
        <v>-3.7210654841537801E-2</v>
      </c>
      <c r="I1765" s="5">
        <v>-458688.95864922699</v>
      </c>
      <c r="J1765" s="5">
        <v>4953.8880750671997</v>
      </c>
      <c r="K1765" s="5">
        <v>5145.3499147852099</v>
      </c>
      <c r="L1765" s="5">
        <v>4991.17</v>
      </c>
      <c r="M1765" s="55" t="s">
        <v>4291</v>
      </c>
      <c r="N1765" s="60" t="s">
        <v>4286</v>
      </c>
    </row>
    <row r="1766" spans="1:14" ht="18.75" customHeight="1" x14ac:dyDescent="0.25">
      <c r="A1766" s="4" t="str">
        <f t="shared" si="27"/>
        <v>592515M11C</v>
      </c>
      <c r="B1766" s="4">
        <v>5925</v>
      </c>
      <c r="C1766" s="4" t="s">
        <v>3432</v>
      </c>
      <c r="D1766" s="4" t="s">
        <v>3433</v>
      </c>
      <c r="E1766" s="5">
        <v>319.66000000000003</v>
      </c>
      <c r="F1766" s="5">
        <v>1710212.6702000001</v>
      </c>
      <c r="G1766" s="5">
        <v>1768020.8112190401</v>
      </c>
      <c r="H1766" s="6">
        <v>-3.2696527468576E-2</v>
      </c>
      <c r="I1766" s="5">
        <v>-57808.141019037197</v>
      </c>
      <c r="J1766" s="5">
        <v>5350.0990746418101</v>
      </c>
      <c r="K1766" s="5">
        <v>5530.9416605738497</v>
      </c>
      <c r="L1766" s="5">
        <v>5221.42</v>
      </c>
      <c r="M1766" s="55" t="s">
        <v>4285</v>
      </c>
      <c r="N1766" s="61" t="s">
        <v>4332</v>
      </c>
    </row>
    <row r="1767" spans="1:14" ht="18.75" customHeight="1" x14ac:dyDescent="0.25">
      <c r="A1767" s="4" t="str">
        <f t="shared" si="27"/>
        <v>592615M12A</v>
      </c>
      <c r="B1767" s="4">
        <v>5926</v>
      </c>
      <c r="C1767" s="4" t="s">
        <v>3434</v>
      </c>
      <c r="D1767" s="4" t="s">
        <v>3435</v>
      </c>
      <c r="E1767" s="5">
        <v>3209.73</v>
      </c>
      <c r="F1767" s="5">
        <v>13283563.0944</v>
      </c>
      <c r="G1767" s="5">
        <v>13728282.6465731</v>
      </c>
      <c r="H1767" s="6">
        <v>-3.2394405303424599E-2</v>
      </c>
      <c r="I1767" s="5">
        <v>-444719.55217305903</v>
      </c>
      <c r="J1767" s="5">
        <v>4138.5297499789704</v>
      </c>
      <c r="K1767" s="5">
        <v>4277.0833205824401</v>
      </c>
      <c r="L1767" s="5">
        <v>4407.28</v>
      </c>
      <c r="M1767" s="55" t="s">
        <v>4291</v>
      </c>
      <c r="N1767" s="60" t="s">
        <v>4286</v>
      </c>
    </row>
    <row r="1768" spans="1:14" ht="18.75" customHeight="1" x14ac:dyDescent="0.25">
      <c r="A1768" s="4" t="str">
        <f t="shared" si="27"/>
        <v>592715M12B</v>
      </c>
      <c r="B1768" s="4">
        <v>5927</v>
      </c>
      <c r="C1768" s="4" t="s">
        <v>3436</v>
      </c>
      <c r="D1768" s="4" t="s">
        <v>3437</v>
      </c>
      <c r="E1768" s="5">
        <v>1655.07</v>
      </c>
      <c r="F1768" s="5">
        <v>8369887.3717999998</v>
      </c>
      <c r="G1768" s="5">
        <v>8703785.3344167601</v>
      </c>
      <c r="H1768" s="6">
        <v>-3.8362384846102902E-2</v>
      </c>
      <c r="I1768" s="5">
        <v>-333897.96261676197</v>
      </c>
      <c r="J1768" s="5">
        <v>5057.1198630873596</v>
      </c>
      <c r="K1768" s="5">
        <v>5258.8623649856299</v>
      </c>
      <c r="L1768" s="5">
        <v>5064.57</v>
      </c>
      <c r="M1768" s="55" t="s">
        <v>4291</v>
      </c>
      <c r="N1768" s="60" t="s">
        <v>4286</v>
      </c>
    </row>
    <row r="1769" spans="1:14" ht="18.75" customHeight="1" x14ac:dyDescent="0.25">
      <c r="A1769" s="4" t="str">
        <f t="shared" si="27"/>
        <v>592815M13A</v>
      </c>
      <c r="B1769" s="4">
        <v>5928</v>
      </c>
      <c r="C1769" s="4" t="s">
        <v>3438</v>
      </c>
      <c r="D1769" s="4" t="s">
        <v>3439</v>
      </c>
      <c r="E1769" s="5">
        <v>1233.94</v>
      </c>
      <c r="F1769" s="5">
        <v>4882453.7920000004</v>
      </c>
      <c r="G1769" s="5">
        <v>4786094.2613806399</v>
      </c>
      <c r="H1769" s="6">
        <v>2.0133228757506401E-2</v>
      </c>
      <c r="I1769" s="5">
        <v>96359.530619365207</v>
      </c>
      <c r="J1769" s="5">
        <v>3956.8</v>
      </c>
      <c r="K1769" s="5">
        <v>3878.70906314783</v>
      </c>
      <c r="L1769" s="5">
        <v>3956.8</v>
      </c>
      <c r="M1769" s="55" t="s">
        <v>4291</v>
      </c>
      <c r="N1769" s="60" t="s">
        <v>4286</v>
      </c>
    </row>
    <row r="1770" spans="1:14" ht="18.75" customHeight="1" x14ac:dyDescent="0.25">
      <c r="A1770" s="4" t="str">
        <f t="shared" si="27"/>
        <v>592915M13B</v>
      </c>
      <c r="B1770" s="4">
        <v>5929</v>
      </c>
      <c r="C1770" s="4" t="s">
        <v>3440</v>
      </c>
      <c r="D1770" s="4" t="s">
        <v>3441</v>
      </c>
      <c r="E1770" s="5">
        <v>1375.07</v>
      </c>
      <c r="F1770" s="5">
        <v>6599983.9561999999</v>
      </c>
      <c r="G1770" s="5">
        <v>6701962.7744802702</v>
      </c>
      <c r="H1770" s="6">
        <v>-1.52162615209652E-2</v>
      </c>
      <c r="I1770" s="5">
        <v>-101978.818280266</v>
      </c>
      <c r="J1770" s="5">
        <v>4799.7439811791401</v>
      </c>
      <c r="K1770" s="5">
        <v>4873.90661892141</v>
      </c>
      <c r="L1770" s="5">
        <v>4813.5</v>
      </c>
      <c r="M1770" s="55" t="s">
        <v>4289</v>
      </c>
      <c r="N1770" s="60" t="s">
        <v>4290</v>
      </c>
    </row>
    <row r="1771" spans="1:14" ht="18.75" customHeight="1" x14ac:dyDescent="0.25">
      <c r="A1771" s="4" t="str">
        <f t="shared" si="27"/>
        <v>593015M14A</v>
      </c>
      <c r="B1771" s="4">
        <v>5930</v>
      </c>
      <c r="C1771" s="4" t="s">
        <v>3442</v>
      </c>
      <c r="D1771" s="4" t="s">
        <v>3443</v>
      </c>
      <c r="E1771" s="5">
        <v>457.13</v>
      </c>
      <c r="F1771" s="5">
        <v>2130916.0663000001</v>
      </c>
      <c r="G1771" s="5">
        <v>1935608.31945356</v>
      </c>
      <c r="H1771" s="6">
        <v>0.100902514668657</v>
      </c>
      <c r="I1771" s="5">
        <v>195307.74684643699</v>
      </c>
      <c r="J1771" s="5">
        <v>4661.51</v>
      </c>
      <c r="K1771" s="5">
        <v>4234.2622874315002</v>
      </c>
      <c r="L1771" s="5">
        <v>4661.51</v>
      </c>
      <c r="M1771" s="55" t="s">
        <v>4291</v>
      </c>
      <c r="N1771" s="60" t="s">
        <v>4287</v>
      </c>
    </row>
    <row r="1772" spans="1:14" ht="18.75" customHeight="1" x14ac:dyDescent="0.25">
      <c r="A1772" s="4" t="str">
        <f t="shared" si="27"/>
        <v>593115M14B</v>
      </c>
      <c r="B1772" s="4">
        <v>5931</v>
      </c>
      <c r="C1772" s="4" t="s">
        <v>3444</v>
      </c>
      <c r="D1772" s="4" t="s">
        <v>3445</v>
      </c>
      <c r="E1772" s="5">
        <v>1623.64</v>
      </c>
      <c r="F1772" s="5">
        <v>11328212.816</v>
      </c>
      <c r="G1772" s="5">
        <v>11040093.444211399</v>
      </c>
      <c r="H1772" s="6">
        <v>2.6097548290196601E-2</v>
      </c>
      <c r="I1772" s="5">
        <v>288119.37178859097</v>
      </c>
      <c r="J1772" s="5">
        <v>6977.0471385282499</v>
      </c>
      <c r="K1772" s="5">
        <v>6799.5943954395098</v>
      </c>
      <c r="L1772" s="5">
        <v>6993.86</v>
      </c>
      <c r="M1772" s="55" t="s">
        <v>4285</v>
      </c>
      <c r="N1772" s="60" t="s">
        <v>4286</v>
      </c>
    </row>
    <row r="1773" spans="1:14" ht="18.75" customHeight="1" x14ac:dyDescent="0.25">
      <c r="A1773" s="4" t="str">
        <f t="shared" si="27"/>
        <v>593215C02B</v>
      </c>
      <c r="B1773" s="4">
        <v>5932</v>
      </c>
      <c r="C1773" s="4" t="s">
        <v>3446</v>
      </c>
      <c r="D1773" s="4" t="s">
        <v>3447</v>
      </c>
      <c r="E1773" s="5">
        <v>460.86</v>
      </c>
      <c r="F1773" s="5">
        <v>10348126.930199999</v>
      </c>
      <c r="G1773" s="5">
        <v>9769596.0081600808</v>
      </c>
      <c r="H1773" s="6">
        <v>5.9217486737086898E-2</v>
      </c>
      <c r="I1773" s="5">
        <v>578530.92203991697</v>
      </c>
      <c r="J1773" s="5">
        <v>22453.9489871111</v>
      </c>
      <c r="K1773" s="5">
        <v>21198.6199890641</v>
      </c>
      <c r="L1773" s="5">
        <v>21741.4</v>
      </c>
      <c r="M1773" s="55" t="s">
        <v>4285</v>
      </c>
      <c r="N1773" s="60" t="s">
        <v>4286</v>
      </c>
    </row>
    <row r="1774" spans="1:14" ht="18.75" customHeight="1" x14ac:dyDescent="0.25">
      <c r="A1774" s="4" t="str">
        <f t="shared" si="27"/>
        <v>593315C03B</v>
      </c>
      <c r="B1774" s="4">
        <v>5933</v>
      </c>
      <c r="C1774" s="4" t="s">
        <v>3448</v>
      </c>
      <c r="D1774" s="4" t="s">
        <v>3449</v>
      </c>
      <c r="E1774" s="5">
        <v>205.09</v>
      </c>
      <c r="F1774" s="5">
        <v>8404744.4758000001</v>
      </c>
      <c r="G1774" s="5">
        <v>6101217.2887644703</v>
      </c>
      <c r="H1774" s="6">
        <v>0.37755206510634098</v>
      </c>
      <c r="I1774" s="5">
        <v>2303527.1870355299</v>
      </c>
      <c r="J1774" s="5">
        <v>40980.761986445003</v>
      </c>
      <c r="K1774" s="5">
        <v>29748.975029326</v>
      </c>
      <c r="L1774" s="5">
        <v>40313.14</v>
      </c>
      <c r="M1774" s="55" t="s">
        <v>4285</v>
      </c>
      <c r="N1774" s="60" t="s">
        <v>4286</v>
      </c>
    </row>
    <row r="1775" spans="1:14" ht="18.75" customHeight="1" x14ac:dyDescent="0.25">
      <c r="A1775" s="4" t="str">
        <f t="shared" si="27"/>
        <v>593415C04B</v>
      </c>
      <c r="B1775" s="4">
        <v>5934</v>
      </c>
      <c r="C1775" s="4" t="s">
        <v>3450</v>
      </c>
      <c r="D1775" s="4" t="s">
        <v>3451</v>
      </c>
      <c r="E1775" s="5">
        <v>688.43</v>
      </c>
      <c r="F1775" s="5">
        <v>10964041.489600001</v>
      </c>
      <c r="G1775" s="5">
        <v>9515399.9767032806</v>
      </c>
      <c r="H1775" s="6">
        <v>0.15224178872600799</v>
      </c>
      <c r="I1775" s="5">
        <v>1448641.5128967201</v>
      </c>
      <c r="J1775" s="5">
        <v>15926.1529706724</v>
      </c>
      <c r="K1775" s="5">
        <v>13821.884544112399</v>
      </c>
      <c r="L1775" s="5">
        <v>15573.85</v>
      </c>
      <c r="M1775" s="55" t="s">
        <v>4289</v>
      </c>
      <c r="N1775" s="60" t="s">
        <v>4286</v>
      </c>
    </row>
    <row r="1776" spans="1:14" ht="18.75" customHeight="1" x14ac:dyDescent="0.25">
      <c r="A1776" s="4" t="str">
        <f t="shared" si="27"/>
        <v>593515C05B</v>
      </c>
      <c r="B1776" s="4">
        <v>5935</v>
      </c>
      <c r="C1776" s="4" t="s">
        <v>3452</v>
      </c>
      <c r="D1776" s="4" t="s">
        <v>3453</v>
      </c>
      <c r="E1776" s="5">
        <v>191.72</v>
      </c>
      <c r="F1776" s="5">
        <v>2267359.3733000001</v>
      </c>
      <c r="G1776" s="5">
        <v>2307873.3694248898</v>
      </c>
      <c r="H1776" s="6">
        <v>-1.7554687645182501E-2</v>
      </c>
      <c r="I1776" s="5">
        <v>-40513.996124888799</v>
      </c>
      <c r="J1776" s="5">
        <v>11826.4102508867</v>
      </c>
      <c r="K1776" s="5">
        <v>12037.728820284199</v>
      </c>
      <c r="L1776" s="5">
        <v>11615.42</v>
      </c>
      <c r="M1776" s="55" t="s">
        <v>4288</v>
      </c>
      <c r="N1776" s="60" t="s">
        <v>4286</v>
      </c>
    </row>
    <row r="1777" spans="1:14" ht="18.75" customHeight="1" x14ac:dyDescent="0.25">
      <c r="A1777" s="4" t="str">
        <f t="shared" si="27"/>
        <v>593615C06B</v>
      </c>
      <c r="B1777" s="4">
        <v>5936</v>
      </c>
      <c r="C1777" s="4" t="s">
        <v>3454</v>
      </c>
      <c r="D1777" s="4" t="s">
        <v>3455</v>
      </c>
      <c r="E1777" s="5">
        <v>319.99</v>
      </c>
      <c r="F1777" s="5">
        <v>3351117.4619999998</v>
      </c>
      <c r="G1777" s="5">
        <v>3478293.9665465401</v>
      </c>
      <c r="H1777" s="6">
        <v>-3.6562897147191402E-2</v>
      </c>
      <c r="I1777" s="5">
        <v>-127176.504546538</v>
      </c>
      <c r="J1777" s="5">
        <v>10472.569336541799</v>
      </c>
      <c r="K1777" s="5">
        <v>10870.0083332183</v>
      </c>
      <c r="L1777" s="5">
        <v>10298.200000000001</v>
      </c>
      <c r="M1777" s="55" t="s">
        <v>4289</v>
      </c>
      <c r="N1777" s="60" t="s">
        <v>4286</v>
      </c>
    </row>
    <row r="1778" spans="1:14" ht="18.75" customHeight="1" x14ac:dyDescent="0.25">
      <c r="A1778" s="4" t="str">
        <f t="shared" si="27"/>
        <v>610416C021</v>
      </c>
      <c r="B1778" s="4">
        <v>6104</v>
      </c>
      <c r="C1778" s="4" t="s">
        <v>3456</v>
      </c>
      <c r="D1778" s="4" t="s">
        <v>3457</v>
      </c>
      <c r="E1778" s="5">
        <v>358.52</v>
      </c>
      <c r="F1778" s="5">
        <v>1749639.3106</v>
      </c>
      <c r="G1778" s="5">
        <v>1736391.9013197899</v>
      </c>
      <c r="H1778" s="6">
        <v>7.6292738235783598E-3</v>
      </c>
      <c r="I1778" s="5">
        <v>13247.4092802124</v>
      </c>
      <c r="J1778" s="5">
        <v>4880.17212596229</v>
      </c>
      <c r="K1778" s="5">
        <v>4843.2218602024705</v>
      </c>
      <c r="L1778" s="5">
        <v>4837.91</v>
      </c>
      <c r="M1778" s="55" t="s">
        <v>4289</v>
      </c>
      <c r="N1778" s="60" t="s">
        <v>4286</v>
      </c>
    </row>
    <row r="1779" spans="1:14" ht="18.75" customHeight="1" x14ac:dyDescent="0.25">
      <c r="A1779" s="4" t="str">
        <f t="shared" si="27"/>
        <v>610516C022</v>
      </c>
      <c r="B1779" s="4">
        <v>6105</v>
      </c>
      <c r="C1779" s="4" t="s">
        <v>3458</v>
      </c>
      <c r="D1779" s="4" t="s">
        <v>3459</v>
      </c>
      <c r="E1779" s="5">
        <v>253.55</v>
      </c>
      <c r="F1779" s="5">
        <v>1686127.1647000001</v>
      </c>
      <c r="G1779" s="5">
        <v>1668546.80544198</v>
      </c>
      <c r="H1779" s="6">
        <v>1.0536329697606201E-2</v>
      </c>
      <c r="I1779" s="5">
        <v>17580.359258024298</v>
      </c>
      <c r="J1779" s="5">
        <v>6650.0775574837298</v>
      </c>
      <c r="K1779" s="5">
        <v>6580.7407037743096</v>
      </c>
      <c r="L1779" s="5">
        <v>6488.03</v>
      </c>
      <c r="M1779" s="55" t="s">
        <v>4285</v>
      </c>
      <c r="N1779" s="60" t="s">
        <v>4286</v>
      </c>
    </row>
    <row r="1780" spans="1:14" ht="18.75" customHeight="1" x14ac:dyDescent="0.25">
      <c r="A1780" s="4" t="str">
        <f t="shared" si="27"/>
        <v>610616C023</v>
      </c>
      <c r="B1780" s="4">
        <v>6106</v>
      </c>
      <c r="C1780" s="4" t="s">
        <v>3460</v>
      </c>
      <c r="D1780" s="4" t="s">
        <v>3461</v>
      </c>
      <c r="E1780" s="5">
        <v>198.96</v>
      </c>
      <c r="F1780" s="5">
        <v>2033148.8111</v>
      </c>
      <c r="G1780" s="5">
        <v>2091801.1241382</v>
      </c>
      <c r="H1780" s="6">
        <v>-2.8039144047389698E-2</v>
      </c>
      <c r="I1780" s="5">
        <v>-58652.313038202701</v>
      </c>
      <c r="J1780" s="5">
        <v>10218.8822431645</v>
      </c>
      <c r="K1780" s="5">
        <v>10513.676739737601</v>
      </c>
      <c r="L1780" s="5">
        <v>10423.219999999999</v>
      </c>
      <c r="M1780" s="55" t="s">
        <v>4285</v>
      </c>
      <c r="N1780" s="60" t="s">
        <v>4286</v>
      </c>
    </row>
    <row r="1781" spans="1:14" ht="18.75" customHeight="1" x14ac:dyDescent="0.25">
      <c r="A1781" s="4" t="str">
        <f t="shared" si="27"/>
        <v>610716C024</v>
      </c>
      <c r="B1781" s="4">
        <v>6107</v>
      </c>
      <c r="C1781" s="4" t="s">
        <v>3462</v>
      </c>
      <c r="D1781" s="4" t="s">
        <v>3463</v>
      </c>
      <c r="E1781" s="5">
        <v>89.65</v>
      </c>
      <c r="F1781" s="5">
        <v>1973057.2098000001</v>
      </c>
      <c r="G1781" s="5">
        <v>1686399.4788821801</v>
      </c>
      <c r="H1781" s="6">
        <v>0.16998210359257901</v>
      </c>
      <c r="I1781" s="5">
        <v>286657.73091782199</v>
      </c>
      <c r="J1781" s="5">
        <v>22008.446288901301</v>
      </c>
      <c r="K1781" s="5">
        <v>18810.925587085101</v>
      </c>
      <c r="L1781" s="5">
        <v>22222.82</v>
      </c>
      <c r="M1781" s="55" t="s">
        <v>4289</v>
      </c>
      <c r="N1781" s="62" t="s">
        <v>4334</v>
      </c>
    </row>
    <row r="1782" spans="1:14" ht="18.75" customHeight="1" x14ac:dyDescent="0.25">
      <c r="A1782" s="4" t="str">
        <f t="shared" si="27"/>
        <v>610816C031</v>
      </c>
      <c r="B1782" s="4">
        <v>6108</v>
      </c>
      <c r="C1782" s="4" t="s">
        <v>3464</v>
      </c>
      <c r="D1782" s="4" t="s">
        <v>3465</v>
      </c>
      <c r="E1782" s="5">
        <v>1883.62</v>
      </c>
      <c r="F1782" s="5">
        <v>3038221.4219999998</v>
      </c>
      <c r="G1782" s="5">
        <v>3863575.0985782598</v>
      </c>
      <c r="H1782" s="6">
        <v>-0.21362433899161901</v>
      </c>
      <c r="I1782" s="5">
        <v>-825353.67657826201</v>
      </c>
      <c r="J1782" s="5">
        <v>1612.9694004098501</v>
      </c>
      <c r="K1782" s="5">
        <v>2051.1435950872601</v>
      </c>
      <c r="L1782" s="5">
        <v>1593.06</v>
      </c>
      <c r="M1782" s="55" t="s">
        <v>4289</v>
      </c>
      <c r="N1782" s="60" t="s">
        <v>4286</v>
      </c>
    </row>
    <row r="1783" spans="1:14" ht="18.75" customHeight="1" x14ac:dyDescent="0.25">
      <c r="A1783" s="4" t="str">
        <f t="shared" si="27"/>
        <v>610916C032</v>
      </c>
      <c r="B1783" s="4">
        <v>6109</v>
      </c>
      <c r="C1783" s="4" t="s">
        <v>3466</v>
      </c>
      <c r="D1783" s="4" t="s">
        <v>3467</v>
      </c>
      <c r="E1783" s="5">
        <v>441.28</v>
      </c>
      <c r="F1783" s="5">
        <v>2157219.9575999998</v>
      </c>
      <c r="G1783" s="5">
        <v>2090322.1397289</v>
      </c>
      <c r="H1783" s="6">
        <v>3.2003592460527502E-2</v>
      </c>
      <c r="I1783" s="5">
        <v>66897.817871101404</v>
      </c>
      <c r="J1783" s="5">
        <v>4888.55139050036</v>
      </c>
      <c r="K1783" s="5">
        <v>4736.9519120034902</v>
      </c>
      <c r="L1783" s="5">
        <v>4835.67</v>
      </c>
      <c r="M1783" s="55" t="s">
        <v>4289</v>
      </c>
      <c r="N1783" s="60" t="s">
        <v>4286</v>
      </c>
    </row>
    <row r="1784" spans="1:14" ht="18.75" customHeight="1" x14ac:dyDescent="0.25">
      <c r="A1784" s="4" t="str">
        <f t="shared" si="27"/>
        <v>611016C033</v>
      </c>
      <c r="B1784" s="4">
        <v>6110</v>
      </c>
      <c r="C1784" s="4" t="s">
        <v>3468</v>
      </c>
      <c r="D1784" s="4" t="s">
        <v>3469</v>
      </c>
      <c r="E1784" s="5">
        <v>185.94</v>
      </c>
      <c r="F1784" s="5">
        <v>1629407.3267999999</v>
      </c>
      <c r="G1784" s="5">
        <v>1721699.9581295301</v>
      </c>
      <c r="H1784" s="6">
        <v>-5.3605525686250002E-2</v>
      </c>
      <c r="I1784" s="5">
        <v>-92292.6313295281</v>
      </c>
      <c r="J1784" s="5">
        <v>8763.0812455630894</v>
      </c>
      <c r="K1784" s="5">
        <v>9259.4383033749</v>
      </c>
      <c r="L1784" s="5">
        <v>8971.7900000000009</v>
      </c>
      <c r="M1784" s="55" t="s">
        <v>4285</v>
      </c>
      <c r="N1784" s="60" t="s">
        <v>4290</v>
      </c>
    </row>
    <row r="1785" spans="1:14" ht="18.75" customHeight="1" x14ac:dyDescent="0.25">
      <c r="A1785" s="4" t="str">
        <f t="shared" si="27"/>
        <v>611216C03J</v>
      </c>
      <c r="B1785" s="4">
        <v>6112</v>
      </c>
      <c r="C1785" s="4" t="s">
        <v>3470</v>
      </c>
      <c r="D1785" s="4" t="s">
        <v>3471</v>
      </c>
      <c r="E1785" s="5">
        <v>1627.95</v>
      </c>
      <c r="F1785" s="5">
        <v>2593422.0269999998</v>
      </c>
      <c r="G1785" s="5">
        <v>1886057.4875714299</v>
      </c>
      <c r="H1785" s="6">
        <v>0.37504929944601001</v>
      </c>
      <c r="I1785" s="5">
        <v>707364.53942856798</v>
      </c>
      <c r="J1785" s="5">
        <v>1593.06</v>
      </c>
      <c r="K1785" s="5">
        <v>1158.5475521799999</v>
      </c>
      <c r="L1785" s="5">
        <v>1593.06</v>
      </c>
      <c r="M1785" s="55" t="s">
        <v>4289</v>
      </c>
      <c r="N1785" s="60" t="s">
        <v>4290</v>
      </c>
    </row>
    <row r="1786" spans="1:14" ht="18.75" customHeight="1" x14ac:dyDescent="0.25">
      <c r="A1786" s="4" t="str">
        <f t="shared" si="27"/>
        <v>615916M061</v>
      </c>
      <c r="B1786" s="4">
        <v>6159</v>
      </c>
      <c r="C1786" s="4" t="s">
        <v>3472</v>
      </c>
      <c r="D1786" s="4" t="s">
        <v>3473</v>
      </c>
      <c r="E1786" s="5">
        <v>588.29999999999995</v>
      </c>
      <c r="F1786" s="5">
        <v>1939809.52</v>
      </c>
      <c r="G1786" s="5">
        <v>1892403.23464961</v>
      </c>
      <c r="H1786" s="6">
        <v>2.5050837201286098E-2</v>
      </c>
      <c r="I1786" s="5">
        <v>47406.285350394399</v>
      </c>
      <c r="J1786" s="5">
        <v>3297.31347951725</v>
      </c>
      <c r="K1786" s="5">
        <v>3216.7316584219002</v>
      </c>
      <c r="L1786" s="5">
        <v>3248.76</v>
      </c>
      <c r="M1786" s="55" t="s">
        <v>4291</v>
      </c>
      <c r="N1786" s="60" t="s">
        <v>4286</v>
      </c>
    </row>
    <row r="1787" spans="1:14" ht="18.75" customHeight="1" x14ac:dyDescent="0.25">
      <c r="A1787" s="4" t="str">
        <f t="shared" si="27"/>
        <v>616016M062</v>
      </c>
      <c r="B1787" s="4">
        <v>6160</v>
      </c>
      <c r="C1787" s="4" t="s">
        <v>3474</v>
      </c>
      <c r="D1787" s="4" t="s">
        <v>3475</v>
      </c>
      <c r="E1787" s="5">
        <v>588.6</v>
      </c>
      <c r="F1787" s="5">
        <v>3148770.0773999998</v>
      </c>
      <c r="G1787" s="5">
        <v>2751887.05816099</v>
      </c>
      <c r="H1787" s="6">
        <v>0.14422213224994801</v>
      </c>
      <c r="I1787" s="5">
        <v>396883.01923901401</v>
      </c>
      <c r="J1787" s="5">
        <v>5349.5923843017299</v>
      </c>
      <c r="K1787" s="5">
        <v>4675.3093071032699</v>
      </c>
      <c r="L1787" s="5">
        <v>5313.14</v>
      </c>
      <c r="M1787" s="55" t="s">
        <v>4291</v>
      </c>
      <c r="N1787" s="60" t="s">
        <v>4286</v>
      </c>
    </row>
    <row r="1788" spans="1:14" ht="18.75" customHeight="1" x14ac:dyDescent="0.25">
      <c r="A1788" s="4" t="str">
        <f t="shared" si="27"/>
        <v>616116M063</v>
      </c>
      <c r="B1788" s="4">
        <v>6161</v>
      </c>
      <c r="C1788" s="4" t="s">
        <v>3476</v>
      </c>
      <c r="D1788" s="4" t="s">
        <v>3477</v>
      </c>
      <c r="E1788" s="5">
        <v>273.66000000000003</v>
      </c>
      <c r="F1788" s="5">
        <v>2178888.0569000002</v>
      </c>
      <c r="G1788" s="5">
        <v>1646901.91781435</v>
      </c>
      <c r="H1788" s="6">
        <v>0.323022356906146</v>
      </c>
      <c r="I1788" s="5">
        <v>531986.13908564497</v>
      </c>
      <c r="J1788" s="5">
        <v>7962.0260794416399</v>
      </c>
      <c r="K1788" s="5">
        <v>6018.0586048905698</v>
      </c>
      <c r="L1788" s="5">
        <v>7823.72</v>
      </c>
      <c r="M1788" s="55" t="s">
        <v>4285</v>
      </c>
      <c r="N1788" s="60" t="s">
        <v>4286</v>
      </c>
    </row>
    <row r="1789" spans="1:14" ht="18.75" customHeight="1" x14ac:dyDescent="0.25">
      <c r="A1789" s="4" t="str">
        <f t="shared" si="27"/>
        <v>616316M06T</v>
      </c>
      <c r="B1789" s="4">
        <v>6163</v>
      </c>
      <c r="C1789" s="4" t="s">
        <v>3478</v>
      </c>
      <c r="D1789" s="4" t="s">
        <v>3479</v>
      </c>
      <c r="E1789" s="5">
        <v>316.88</v>
      </c>
      <c r="F1789" s="5">
        <v>230441.4736</v>
      </c>
      <c r="G1789" s="5">
        <v>270979.91619234899</v>
      </c>
      <c r="H1789" s="6">
        <v>-0.14959943586215399</v>
      </c>
      <c r="I1789" s="5">
        <v>-40538.442592349304</v>
      </c>
      <c r="J1789" s="5">
        <v>727.22</v>
      </c>
      <c r="K1789" s="5">
        <v>855.14995011471001</v>
      </c>
      <c r="L1789" s="5">
        <v>727.22</v>
      </c>
      <c r="M1789" s="55" t="s">
        <v>4288</v>
      </c>
      <c r="N1789" s="60" t="s">
        <v>4290</v>
      </c>
    </row>
    <row r="1790" spans="1:14" ht="18.75" customHeight="1" x14ac:dyDescent="0.25">
      <c r="A1790" s="4" t="str">
        <f t="shared" si="27"/>
        <v>616416M071</v>
      </c>
      <c r="B1790" s="4">
        <v>6164</v>
      </c>
      <c r="C1790" s="4" t="s">
        <v>3480</v>
      </c>
      <c r="D1790" s="4" t="s">
        <v>3481</v>
      </c>
      <c r="E1790" s="5">
        <v>578.30999999999995</v>
      </c>
      <c r="F1790" s="5">
        <v>673829.40249999997</v>
      </c>
      <c r="G1790" s="5">
        <v>661570.567812945</v>
      </c>
      <c r="H1790" s="6">
        <v>1.85298973132699E-2</v>
      </c>
      <c r="I1790" s="5">
        <v>12258.8346870556</v>
      </c>
      <c r="J1790" s="5">
        <v>1165.16989590358</v>
      </c>
      <c r="K1790" s="5">
        <v>1143.9722083535601</v>
      </c>
      <c r="L1790" s="5">
        <v>1161.1400000000001</v>
      </c>
      <c r="M1790" s="55" t="s">
        <v>4289</v>
      </c>
      <c r="N1790" s="60" t="s">
        <v>4286</v>
      </c>
    </row>
    <row r="1791" spans="1:14" ht="18.75" customHeight="1" x14ac:dyDescent="0.25">
      <c r="A1791" s="4" t="str">
        <f t="shared" si="27"/>
        <v>616816M081</v>
      </c>
      <c r="B1791" s="4">
        <v>6168</v>
      </c>
      <c r="C1791" s="4" t="s">
        <v>3482</v>
      </c>
      <c r="D1791" s="4" t="s">
        <v>3483</v>
      </c>
      <c r="E1791" s="5">
        <v>1216.3800000000001</v>
      </c>
      <c r="F1791" s="5">
        <v>813320.32319999998</v>
      </c>
      <c r="G1791" s="5">
        <v>875577.05439541896</v>
      </c>
      <c r="H1791" s="6">
        <v>-7.1103657733934997E-2</v>
      </c>
      <c r="I1791" s="5">
        <v>-62256.731195418899</v>
      </c>
      <c r="J1791" s="5">
        <v>668.64</v>
      </c>
      <c r="K1791" s="5">
        <v>719.82197536577303</v>
      </c>
      <c r="L1791" s="5">
        <v>668.64</v>
      </c>
      <c r="M1791" s="55" t="s">
        <v>4285</v>
      </c>
      <c r="N1791" s="60" t="s">
        <v>4286</v>
      </c>
    </row>
    <row r="1792" spans="1:14" ht="18.75" customHeight="1" x14ac:dyDescent="0.25">
      <c r="A1792" s="4" t="str">
        <f t="shared" si="27"/>
        <v>616916M082</v>
      </c>
      <c r="B1792" s="4">
        <v>6169</v>
      </c>
      <c r="C1792" s="4" t="s">
        <v>3484</v>
      </c>
      <c r="D1792" s="4" t="s">
        <v>3485</v>
      </c>
      <c r="E1792" s="5">
        <v>96.77</v>
      </c>
      <c r="F1792" s="5">
        <v>278341.45270000002</v>
      </c>
      <c r="G1792" s="5">
        <v>349771.74932842702</v>
      </c>
      <c r="H1792" s="6">
        <v>-0.20421974263380499</v>
      </c>
      <c r="I1792" s="5">
        <v>-71430.296628427095</v>
      </c>
      <c r="J1792" s="5">
        <v>2876.3196517515798</v>
      </c>
      <c r="K1792" s="5">
        <v>3614.4647031975501</v>
      </c>
      <c r="L1792" s="5">
        <v>2857.41</v>
      </c>
      <c r="M1792" s="55" t="s">
        <v>4288</v>
      </c>
      <c r="N1792" s="60" t="s">
        <v>4292</v>
      </c>
    </row>
    <row r="1793" spans="1:14" ht="18.75" customHeight="1" x14ac:dyDescent="0.25">
      <c r="A1793" s="4" t="str">
        <f t="shared" si="27"/>
        <v>617016M083</v>
      </c>
      <c r="B1793" s="4">
        <v>6170</v>
      </c>
      <c r="C1793" s="4" t="s">
        <v>3486</v>
      </c>
      <c r="D1793" s="4" t="s">
        <v>3487</v>
      </c>
      <c r="E1793" s="5">
        <v>51.95</v>
      </c>
      <c r="F1793" s="5">
        <v>257219.02499999999</v>
      </c>
      <c r="G1793" s="5">
        <v>391163.09520170599</v>
      </c>
      <c r="H1793" s="6">
        <v>-0.34242512099112199</v>
      </c>
      <c r="I1793" s="5">
        <v>-133944.070201706</v>
      </c>
      <c r="J1793" s="5">
        <v>4951.2805582290703</v>
      </c>
      <c r="K1793" s="5">
        <v>7529.6072223620004</v>
      </c>
      <c r="L1793" s="5">
        <v>3597.72</v>
      </c>
      <c r="M1793" s="55" t="s">
        <v>4289</v>
      </c>
      <c r="N1793" s="62" t="s">
        <v>4333</v>
      </c>
    </row>
    <row r="1794" spans="1:14" ht="18.75" customHeight="1" x14ac:dyDescent="0.25">
      <c r="A1794" s="4" t="str">
        <f t="shared" si="27"/>
        <v>617216M091</v>
      </c>
      <c r="B1794" s="4">
        <v>6172</v>
      </c>
      <c r="C1794" s="4" t="s">
        <v>3488</v>
      </c>
      <c r="D1794" s="4" t="s">
        <v>3489</v>
      </c>
      <c r="E1794" s="5">
        <v>3676.36</v>
      </c>
      <c r="F1794" s="5">
        <v>5757129.2691000002</v>
      </c>
      <c r="G1794" s="5">
        <v>5087819.9996496299</v>
      </c>
      <c r="H1794" s="6">
        <v>0.13155128709279401</v>
      </c>
      <c r="I1794" s="5">
        <v>669309.26945036906</v>
      </c>
      <c r="J1794" s="5">
        <v>1565.9862660620799</v>
      </c>
      <c r="K1794" s="5">
        <v>1383.92866847905</v>
      </c>
      <c r="L1794" s="5">
        <v>1538.11</v>
      </c>
      <c r="M1794" s="55" t="s">
        <v>4291</v>
      </c>
      <c r="N1794" s="60" t="s">
        <v>4286</v>
      </c>
    </row>
    <row r="1795" spans="1:14" ht="18.75" customHeight="1" x14ac:dyDescent="0.25">
      <c r="A1795" s="4" t="str">
        <f t="shared" si="27"/>
        <v>617316M092</v>
      </c>
      <c r="B1795" s="4">
        <v>6173</v>
      </c>
      <c r="C1795" s="4" t="s">
        <v>3490</v>
      </c>
      <c r="D1795" s="4" t="s">
        <v>3491</v>
      </c>
      <c r="E1795" s="5">
        <v>2731.95</v>
      </c>
      <c r="F1795" s="5">
        <v>10074314.681399999</v>
      </c>
      <c r="G1795" s="5">
        <v>8926203.9527597092</v>
      </c>
      <c r="H1795" s="6">
        <v>0.128622506803167</v>
      </c>
      <c r="I1795" s="5">
        <v>1148110.72864029</v>
      </c>
      <c r="J1795" s="5">
        <v>3687.5911643331701</v>
      </c>
      <c r="K1795" s="5">
        <v>3267.3379647357001</v>
      </c>
      <c r="L1795" s="5">
        <v>3619.64</v>
      </c>
      <c r="M1795" s="55" t="s">
        <v>4291</v>
      </c>
      <c r="N1795" s="60" t="s">
        <v>4286</v>
      </c>
    </row>
    <row r="1796" spans="1:14" ht="18.75" customHeight="1" x14ac:dyDescent="0.25">
      <c r="A1796" s="4" t="str">
        <f t="shared" si="27"/>
        <v>617416M093</v>
      </c>
      <c r="B1796" s="4">
        <v>6174</v>
      </c>
      <c r="C1796" s="4" t="s">
        <v>3492</v>
      </c>
      <c r="D1796" s="4" t="s">
        <v>3493</v>
      </c>
      <c r="E1796" s="5">
        <v>1606.15</v>
      </c>
      <c r="F1796" s="5">
        <v>9441574.9904999994</v>
      </c>
      <c r="G1796" s="5">
        <v>8436969.0868204497</v>
      </c>
      <c r="H1796" s="6">
        <v>0.11907189576513499</v>
      </c>
      <c r="I1796" s="5">
        <v>1004605.90367955</v>
      </c>
      <c r="J1796" s="5">
        <v>5878.3893101515996</v>
      </c>
      <c r="K1796" s="5">
        <v>5252.9147880462297</v>
      </c>
      <c r="L1796" s="5">
        <v>5797.67</v>
      </c>
      <c r="M1796" s="55" t="s">
        <v>4291</v>
      </c>
      <c r="N1796" s="60" t="s">
        <v>4290</v>
      </c>
    </row>
    <row r="1797" spans="1:14" ht="18.75" customHeight="1" x14ac:dyDescent="0.25">
      <c r="A1797" s="4" t="str">
        <f t="shared" si="27"/>
        <v>617516M094</v>
      </c>
      <c r="B1797" s="4">
        <v>6175</v>
      </c>
      <c r="C1797" s="4" t="s">
        <v>3494</v>
      </c>
      <c r="D1797" s="4" t="s">
        <v>3495</v>
      </c>
      <c r="E1797" s="5">
        <v>1059.58</v>
      </c>
      <c r="F1797" s="5">
        <v>10254194.5031</v>
      </c>
      <c r="G1797" s="5">
        <v>9441084.1423153393</v>
      </c>
      <c r="H1797" s="6">
        <v>8.6124681077702298E-2</v>
      </c>
      <c r="I1797" s="5">
        <v>813110.36078466102</v>
      </c>
      <c r="J1797" s="5">
        <v>9677.6029210630604</v>
      </c>
      <c r="K1797" s="5">
        <v>8910.2136151261293</v>
      </c>
      <c r="L1797" s="5">
        <v>9368.3700000000008</v>
      </c>
      <c r="M1797" s="55" t="s">
        <v>4285</v>
      </c>
      <c r="N1797" s="60" t="s">
        <v>4287</v>
      </c>
    </row>
    <row r="1798" spans="1:14" ht="18.75" customHeight="1" x14ac:dyDescent="0.25">
      <c r="A1798" s="4" t="str">
        <f t="shared" si="27"/>
        <v>617616M09T</v>
      </c>
      <c r="B1798" s="4">
        <v>6176</v>
      </c>
      <c r="C1798" s="4" t="s">
        <v>3496</v>
      </c>
      <c r="D1798" s="4" t="s">
        <v>3497</v>
      </c>
      <c r="E1798" s="5">
        <v>4288.72</v>
      </c>
      <c r="F1798" s="5">
        <v>2531631.4160000002</v>
      </c>
      <c r="G1798" s="5">
        <v>2817885.0626673098</v>
      </c>
      <c r="H1798" s="6">
        <v>-0.101584571514196</v>
      </c>
      <c r="I1798" s="5">
        <v>-286253.64666731202</v>
      </c>
      <c r="J1798" s="5">
        <v>590.29999999999995</v>
      </c>
      <c r="K1798" s="5">
        <v>657.04570656683404</v>
      </c>
      <c r="L1798" s="5">
        <v>590.29999999999995</v>
      </c>
      <c r="M1798" s="55" t="s">
        <v>4291</v>
      </c>
      <c r="N1798" s="60" t="s">
        <v>4286</v>
      </c>
    </row>
    <row r="1799" spans="1:14" ht="18.75" customHeight="1" x14ac:dyDescent="0.25">
      <c r="A1799" s="4" t="str">
        <f t="shared" si="27"/>
        <v>617716M101</v>
      </c>
      <c r="B1799" s="4">
        <v>6177</v>
      </c>
      <c r="C1799" s="4" t="s">
        <v>3498</v>
      </c>
      <c r="D1799" s="4" t="s">
        <v>3499</v>
      </c>
      <c r="E1799" s="5">
        <v>5110.46</v>
      </c>
      <c r="F1799" s="5">
        <v>11424447.0612</v>
      </c>
      <c r="G1799" s="5">
        <v>12759102.231672499</v>
      </c>
      <c r="H1799" s="6">
        <v>-0.104604159935287</v>
      </c>
      <c r="I1799" s="5">
        <v>-1334655.17047255</v>
      </c>
      <c r="J1799" s="5">
        <v>2235.5026868814198</v>
      </c>
      <c r="K1799" s="5">
        <v>2496.6641421070799</v>
      </c>
      <c r="L1799" s="5">
        <v>2160.25</v>
      </c>
      <c r="M1799" s="55" t="s">
        <v>4291</v>
      </c>
      <c r="N1799" s="60" t="s">
        <v>4286</v>
      </c>
    </row>
    <row r="1800" spans="1:14" ht="18.75" customHeight="1" x14ac:dyDescent="0.25">
      <c r="A1800" s="4" t="str">
        <f t="shared" si="27"/>
        <v>617816M102</v>
      </c>
      <c r="B1800" s="4">
        <v>6178</v>
      </c>
      <c r="C1800" s="4" t="s">
        <v>3500</v>
      </c>
      <c r="D1800" s="4" t="s">
        <v>3501</v>
      </c>
      <c r="E1800" s="5">
        <v>7089.43</v>
      </c>
      <c r="F1800" s="5">
        <v>30496051.9509</v>
      </c>
      <c r="G1800" s="5">
        <v>28869458.193836499</v>
      </c>
      <c r="H1800" s="6">
        <v>5.63430649145591E-2</v>
      </c>
      <c r="I1800" s="5">
        <v>1626593.7570634801</v>
      </c>
      <c r="J1800" s="5">
        <v>4301.62254947154</v>
      </c>
      <c r="K1800" s="5">
        <v>4072.1832635115302</v>
      </c>
      <c r="L1800" s="5">
        <v>4200.04</v>
      </c>
      <c r="M1800" s="55" t="s">
        <v>4291</v>
      </c>
      <c r="N1800" s="60" t="s">
        <v>4286</v>
      </c>
    </row>
    <row r="1801" spans="1:14" ht="18.75" customHeight="1" x14ac:dyDescent="0.25">
      <c r="A1801" s="4" t="str">
        <f t="shared" si="27"/>
        <v>617916M103</v>
      </c>
      <c r="B1801" s="4">
        <v>6179</v>
      </c>
      <c r="C1801" s="4" t="s">
        <v>3502</v>
      </c>
      <c r="D1801" s="4" t="s">
        <v>3503</v>
      </c>
      <c r="E1801" s="5">
        <v>4769.04</v>
      </c>
      <c r="F1801" s="5">
        <v>35190500.5876</v>
      </c>
      <c r="G1801" s="5">
        <v>31970767.829311501</v>
      </c>
      <c r="H1801" s="6">
        <v>0.100708646582351</v>
      </c>
      <c r="I1801" s="5">
        <v>3219732.7582885101</v>
      </c>
      <c r="J1801" s="5">
        <v>7378.9485069531802</v>
      </c>
      <c r="K1801" s="5">
        <v>6703.8162458925699</v>
      </c>
      <c r="L1801" s="5">
        <v>7125.27</v>
      </c>
      <c r="M1801" s="55" t="s">
        <v>4291</v>
      </c>
      <c r="N1801" s="60" t="s">
        <v>4286</v>
      </c>
    </row>
    <row r="1802" spans="1:14" ht="18.75" customHeight="1" x14ac:dyDescent="0.25">
      <c r="A1802" s="4" t="str">
        <f t="shared" si="27"/>
        <v>618016M104</v>
      </c>
      <c r="B1802" s="4">
        <v>6180</v>
      </c>
      <c r="C1802" s="4" t="s">
        <v>3504</v>
      </c>
      <c r="D1802" s="4" t="s">
        <v>3505</v>
      </c>
      <c r="E1802" s="5">
        <v>2827.5</v>
      </c>
      <c r="F1802" s="5">
        <v>35005292.938199997</v>
      </c>
      <c r="G1802" s="5">
        <v>30274679.981972601</v>
      </c>
      <c r="H1802" s="6">
        <v>0.15625641489998601</v>
      </c>
      <c r="I1802" s="5">
        <v>4730612.9562274097</v>
      </c>
      <c r="J1802" s="5">
        <v>12380.298121379299</v>
      </c>
      <c r="K1802" s="5">
        <v>10707.225457815201</v>
      </c>
      <c r="L1802" s="5">
        <v>11687.95</v>
      </c>
      <c r="M1802" s="55" t="s">
        <v>4291</v>
      </c>
      <c r="N1802" s="60" t="s">
        <v>4286</v>
      </c>
    </row>
    <row r="1803" spans="1:14" ht="18.75" customHeight="1" x14ac:dyDescent="0.25">
      <c r="A1803" s="4" t="str">
        <f t="shared" si="27"/>
        <v>618116M10T</v>
      </c>
      <c r="B1803" s="4">
        <v>6181</v>
      </c>
      <c r="C1803" s="4" t="s">
        <v>3506</v>
      </c>
      <c r="D1803" s="4" t="s">
        <v>3507</v>
      </c>
      <c r="E1803" s="5">
        <v>6371.8</v>
      </c>
      <c r="F1803" s="5">
        <v>4403869.57</v>
      </c>
      <c r="G1803" s="5">
        <v>4678921.2876111502</v>
      </c>
      <c r="H1803" s="6">
        <v>-5.8785284193480697E-2</v>
      </c>
      <c r="I1803" s="5">
        <v>-275051.71761114802</v>
      </c>
      <c r="J1803" s="5">
        <v>691.15</v>
      </c>
      <c r="K1803" s="5">
        <v>734.31703562747498</v>
      </c>
      <c r="L1803" s="5">
        <v>691.15</v>
      </c>
      <c r="M1803" s="55" t="s">
        <v>4285</v>
      </c>
      <c r="N1803" s="60" t="s">
        <v>4286</v>
      </c>
    </row>
    <row r="1804" spans="1:14" ht="18.75" customHeight="1" x14ac:dyDescent="0.25">
      <c r="A1804" s="4" t="str">
        <f t="shared" si="27"/>
        <v>618216M111</v>
      </c>
      <c r="B1804" s="4">
        <v>6182</v>
      </c>
      <c r="C1804" s="4" t="s">
        <v>3508</v>
      </c>
      <c r="D1804" s="4" t="s">
        <v>3509</v>
      </c>
      <c r="E1804" s="5">
        <v>18516.82</v>
      </c>
      <c r="F1804" s="5">
        <v>38555114.296800002</v>
      </c>
      <c r="G1804" s="5">
        <v>36958816.164765</v>
      </c>
      <c r="H1804" s="6">
        <v>4.31912679485877E-2</v>
      </c>
      <c r="I1804" s="5">
        <v>1596298.13203496</v>
      </c>
      <c r="J1804" s="5">
        <v>2082.1671483980499</v>
      </c>
      <c r="K1804" s="5">
        <v>1995.95914226984</v>
      </c>
      <c r="L1804" s="5">
        <v>2040.46</v>
      </c>
      <c r="M1804" s="55" t="s">
        <v>4291</v>
      </c>
      <c r="N1804" s="60" t="s">
        <v>4286</v>
      </c>
    </row>
    <row r="1805" spans="1:14" ht="18.75" customHeight="1" x14ac:dyDescent="0.25">
      <c r="A1805" s="4" t="str">
        <f t="shared" si="27"/>
        <v>618316M112</v>
      </c>
      <c r="B1805" s="4">
        <v>6183</v>
      </c>
      <c r="C1805" s="4" t="s">
        <v>3510</v>
      </c>
      <c r="D1805" s="4" t="s">
        <v>3511</v>
      </c>
      <c r="E1805" s="5">
        <v>23446.03</v>
      </c>
      <c r="F1805" s="5">
        <v>85951350.5458</v>
      </c>
      <c r="G1805" s="5">
        <v>82542728.914580002</v>
      </c>
      <c r="H1805" s="6">
        <v>4.1295237945760697E-2</v>
      </c>
      <c r="I1805" s="5">
        <v>3408621.6312199999</v>
      </c>
      <c r="J1805" s="5">
        <v>3665.9234226775302</v>
      </c>
      <c r="K1805" s="5">
        <v>3520.54181089848</v>
      </c>
      <c r="L1805" s="5">
        <v>3618.1</v>
      </c>
      <c r="M1805" s="55" t="s">
        <v>4291</v>
      </c>
      <c r="N1805" s="60" t="s">
        <v>4286</v>
      </c>
    </row>
    <row r="1806" spans="1:14" ht="18.75" customHeight="1" x14ac:dyDescent="0.25">
      <c r="A1806" s="4" t="str">
        <f t="shared" si="27"/>
        <v>618416M113</v>
      </c>
      <c r="B1806" s="4">
        <v>6184</v>
      </c>
      <c r="C1806" s="4" t="s">
        <v>3512</v>
      </c>
      <c r="D1806" s="4" t="s">
        <v>3513</v>
      </c>
      <c r="E1806" s="5">
        <v>15941.5</v>
      </c>
      <c r="F1806" s="5">
        <v>79395458.965000004</v>
      </c>
      <c r="G1806" s="5">
        <v>79993175.880193099</v>
      </c>
      <c r="H1806" s="6">
        <v>-7.4720988211334199E-3</v>
      </c>
      <c r="I1806" s="5">
        <v>-597716.91519311105</v>
      </c>
      <c r="J1806" s="5">
        <v>4980.4258673901504</v>
      </c>
      <c r="K1806" s="5">
        <v>5017.9202634754001</v>
      </c>
      <c r="L1806" s="5">
        <v>4919.03</v>
      </c>
      <c r="M1806" s="55" t="s">
        <v>4291</v>
      </c>
      <c r="N1806" s="60" t="s">
        <v>4286</v>
      </c>
    </row>
    <row r="1807" spans="1:14" ht="18.75" customHeight="1" x14ac:dyDescent="0.25">
      <c r="A1807" s="4" t="str">
        <f t="shared" ref="A1807:A1870" si="28">CONCATENATE(B1807,C1807)</f>
        <v>618516M114</v>
      </c>
      <c r="B1807" s="4">
        <v>6185</v>
      </c>
      <c r="C1807" s="4" t="s">
        <v>3514</v>
      </c>
      <c r="D1807" s="4" t="s">
        <v>3515</v>
      </c>
      <c r="E1807" s="5">
        <v>2844.84</v>
      </c>
      <c r="F1807" s="5">
        <v>18701991.8664</v>
      </c>
      <c r="G1807" s="5">
        <v>19238637.263788801</v>
      </c>
      <c r="H1807" s="6">
        <v>-2.7894148116137201E-2</v>
      </c>
      <c r="I1807" s="5">
        <v>-536645.39738876</v>
      </c>
      <c r="J1807" s="5">
        <v>6574.0048179862497</v>
      </c>
      <c r="K1807" s="5">
        <v>6762.64298301091</v>
      </c>
      <c r="L1807" s="5">
        <v>6263.51</v>
      </c>
      <c r="M1807" s="55" t="s">
        <v>4291</v>
      </c>
      <c r="N1807" s="60" t="s">
        <v>4286</v>
      </c>
    </row>
    <row r="1808" spans="1:14" ht="18.75" customHeight="1" x14ac:dyDescent="0.25">
      <c r="A1808" s="4" t="str">
        <f t="shared" si="28"/>
        <v>618616M11T</v>
      </c>
      <c r="B1808" s="4">
        <v>6186</v>
      </c>
      <c r="C1808" s="4" t="s">
        <v>3516</v>
      </c>
      <c r="D1808" s="4" t="s">
        <v>3517</v>
      </c>
      <c r="E1808" s="5">
        <v>34332.519999999997</v>
      </c>
      <c r="F1808" s="5">
        <v>24096622.487199999</v>
      </c>
      <c r="G1808" s="5">
        <v>30000505.5195769</v>
      </c>
      <c r="H1808" s="6">
        <v>-0.19679278499238301</v>
      </c>
      <c r="I1808" s="5">
        <v>-5903883.0323769096</v>
      </c>
      <c r="J1808" s="5">
        <v>701.86</v>
      </c>
      <c r="K1808" s="5">
        <v>873.82183188349995</v>
      </c>
      <c r="L1808" s="5">
        <v>701.86</v>
      </c>
      <c r="M1808" s="55" t="s">
        <v>4291</v>
      </c>
      <c r="N1808" s="60" t="s">
        <v>4286</v>
      </c>
    </row>
    <row r="1809" spans="1:14" ht="18.75" customHeight="1" x14ac:dyDescent="0.25">
      <c r="A1809" s="4" t="str">
        <f t="shared" si="28"/>
        <v>618716M121</v>
      </c>
      <c r="B1809" s="4">
        <v>6187</v>
      </c>
      <c r="C1809" s="4" t="s">
        <v>3518</v>
      </c>
      <c r="D1809" s="4" t="s">
        <v>3519</v>
      </c>
      <c r="E1809" s="5">
        <v>3308.83</v>
      </c>
      <c r="F1809" s="5">
        <v>5679262.1781000001</v>
      </c>
      <c r="G1809" s="5">
        <v>6450835.3506937101</v>
      </c>
      <c r="H1809" s="6">
        <v>-0.119608257016006</v>
      </c>
      <c r="I1809" s="5">
        <v>-771573.17259370803</v>
      </c>
      <c r="J1809" s="5">
        <v>1716.3958795404999</v>
      </c>
      <c r="K1809" s="5">
        <v>1949.58198236044</v>
      </c>
      <c r="L1809" s="5">
        <v>1689.57</v>
      </c>
      <c r="M1809" s="55" t="s">
        <v>4291</v>
      </c>
      <c r="N1809" s="60" t="s">
        <v>4286</v>
      </c>
    </row>
    <row r="1810" spans="1:14" ht="18.75" customHeight="1" x14ac:dyDescent="0.25">
      <c r="A1810" s="4" t="str">
        <f t="shared" si="28"/>
        <v>618816M122</v>
      </c>
      <c r="B1810" s="4">
        <v>6188</v>
      </c>
      <c r="C1810" s="4" t="s">
        <v>3520</v>
      </c>
      <c r="D1810" s="4" t="s">
        <v>3521</v>
      </c>
      <c r="E1810" s="5">
        <v>2048.3000000000002</v>
      </c>
      <c r="F1810" s="5">
        <v>7317921.9792999998</v>
      </c>
      <c r="G1810" s="5">
        <v>6986439.5607807701</v>
      </c>
      <c r="H1810" s="6">
        <v>4.7446544929701198E-2</v>
      </c>
      <c r="I1810" s="5">
        <v>331482.418519228</v>
      </c>
      <c r="J1810" s="5">
        <v>3572.6807495484099</v>
      </c>
      <c r="K1810" s="5">
        <v>3410.8478058784199</v>
      </c>
      <c r="L1810" s="5">
        <v>3535.04</v>
      </c>
      <c r="M1810" s="55" t="s">
        <v>4291</v>
      </c>
      <c r="N1810" s="60" t="s">
        <v>4286</v>
      </c>
    </row>
    <row r="1811" spans="1:14" ht="18.75" customHeight="1" x14ac:dyDescent="0.25">
      <c r="A1811" s="4" t="str">
        <f t="shared" si="28"/>
        <v>618916M123</v>
      </c>
      <c r="B1811" s="4">
        <v>6189</v>
      </c>
      <c r="C1811" s="4" t="s">
        <v>3522</v>
      </c>
      <c r="D1811" s="4" t="s">
        <v>3523</v>
      </c>
      <c r="E1811" s="5">
        <v>649.70000000000005</v>
      </c>
      <c r="F1811" s="5">
        <v>3403527.3204000001</v>
      </c>
      <c r="G1811" s="5">
        <v>4171548.3068597801</v>
      </c>
      <c r="H1811" s="6">
        <v>-0.184109335422733</v>
      </c>
      <c r="I1811" s="5">
        <v>-768020.98645978095</v>
      </c>
      <c r="J1811" s="5">
        <v>5238.6136992458096</v>
      </c>
      <c r="K1811" s="5">
        <v>6420.73003980265</v>
      </c>
      <c r="L1811" s="5">
        <v>5194.82</v>
      </c>
      <c r="M1811" s="55" t="s">
        <v>4291</v>
      </c>
      <c r="N1811" s="60" t="s">
        <v>4287</v>
      </c>
    </row>
    <row r="1812" spans="1:14" ht="18.75" customHeight="1" x14ac:dyDescent="0.25">
      <c r="A1812" s="4" t="str">
        <f t="shared" si="28"/>
        <v>619016M124</v>
      </c>
      <c r="B1812" s="4">
        <v>6190</v>
      </c>
      <c r="C1812" s="4" t="s">
        <v>3524</v>
      </c>
      <c r="D1812" s="4" t="s">
        <v>3525</v>
      </c>
      <c r="E1812" s="5">
        <v>154.61000000000001</v>
      </c>
      <c r="F1812" s="5">
        <v>1036290.5793</v>
      </c>
      <c r="G1812" s="5">
        <v>1526994.7035356699</v>
      </c>
      <c r="H1812" s="6">
        <v>-0.32135286592643197</v>
      </c>
      <c r="I1812" s="5">
        <v>-490704.12423567002</v>
      </c>
      <c r="J1812" s="5">
        <v>6702.61030528426</v>
      </c>
      <c r="K1812" s="5">
        <v>9876.4291024880004</v>
      </c>
      <c r="L1812" s="5">
        <v>6467.13</v>
      </c>
      <c r="M1812" s="55" t="s">
        <v>4288</v>
      </c>
      <c r="N1812" s="60" t="s">
        <v>4287</v>
      </c>
    </row>
    <row r="1813" spans="1:14" ht="18.75" customHeight="1" x14ac:dyDescent="0.25">
      <c r="A1813" s="4" t="str">
        <f t="shared" si="28"/>
        <v>619116M12T</v>
      </c>
      <c r="B1813" s="4">
        <v>6191</v>
      </c>
      <c r="C1813" s="4" t="s">
        <v>3526</v>
      </c>
      <c r="D1813" s="4" t="s">
        <v>3527</v>
      </c>
      <c r="E1813" s="5">
        <v>2661.04</v>
      </c>
      <c r="F1813" s="5">
        <v>1473604.1207999999</v>
      </c>
      <c r="G1813" s="5">
        <v>1690657.45916692</v>
      </c>
      <c r="H1813" s="6">
        <v>-0.12838398292334999</v>
      </c>
      <c r="I1813" s="5">
        <v>-217053.338366921</v>
      </c>
      <c r="J1813" s="5">
        <v>553.77</v>
      </c>
      <c r="K1813" s="5">
        <v>635.33710848650196</v>
      </c>
      <c r="L1813" s="5">
        <v>553.77</v>
      </c>
      <c r="M1813" s="55" t="s">
        <v>4285</v>
      </c>
      <c r="N1813" s="60" t="s">
        <v>4286</v>
      </c>
    </row>
    <row r="1814" spans="1:14" ht="18.75" customHeight="1" x14ac:dyDescent="0.25">
      <c r="A1814" s="4" t="str">
        <f t="shared" si="28"/>
        <v>619216M131</v>
      </c>
      <c r="B1814" s="4">
        <v>6192</v>
      </c>
      <c r="C1814" s="4" t="s">
        <v>3528</v>
      </c>
      <c r="D1814" s="4" t="s">
        <v>3529</v>
      </c>
      <c r="E1814" s="5">
        <v>3772.98</v>
      </c>
      <c r="F1814" s="5">
        <v>4455953.8583000004</v>
      </c>
      <c r="G1814" s="5">
        <v>4475051.2350971997</v>
      </c>
      <c r="H1814" s="6">
        <v>-4.26752137437569E-3</v>
      </c>
      <c r="I1814" s="5">
        <v>-19097.376797203899</v>
      </c>
      <c r="J1814" s="5">
        <v>1181.01708948895</v>
      </c>
      <c r="K1814" s="5">
        <v>1186.0787057172899</v>
      </c>
      <c r="L1814" s="5">
        <v>1140.71</v>
      </c>
      <c r="M1814" s="55" t="s">
        <v>4291</v>
      </c>
      <c r="N1814" s="60" t="s">
        <v>4286</v>
      </c>
    </row>
    <row r="1815" spans="1:14" ht="18.75" customHeight="1" x14ac:dyDescent="0.25">
      <c r="A1815" s="4" t="str">
        <f t="shared" si="28"/>
        <v>619316M132</v>
      </c>
      <c r="B1815" s="4">
        <v>6193</v>
      </c>
      <c r="C1815" s="4" t="s">
        <v>3530</v>
      </c>
      <c r="D1815" s="4" t="s">
        <v>3531</v>
      </c>
      <c r="E1815" s="5">
        <v>1535.14</v>
      </c>
      <c r="F1815" s="5">
        <v>5009424.625</v>
      </c>
      <c r="G1815" s="5">
        <v>5061615.5546299703</v>
      </c>
      <c r="H1815" s="6">
        <v>-1.0311120840109499E-2</v>
      </c>
      <c r="I1815" s="5">
        <v>-52190.929629967497</v>
      </c>
      <c r="J1815" s="5">
        <v>3263.17119285537</v>
      </c>
      <c r="K1815" s="5">
        <v>3297.16869772787</v>
      </c>
      <c r="L1815" s="5">
        <v>3163.24</v>
      </c>
      <c r="M1815" s="55" t="s">
        <v>4285</v>
      </c>
      <c r="N1815" s="60" t="s">
        <v>4286</v>
      </c>
    </row>
    <row r="1816" spans="1:14" ht="18.75" customHeight="1" x14ac:dyDescent="0.25">
      <c r="A1816" s="4" t="str">
        <f t="shared" si="28"/>
        <v>619416M133</v>
      </c>
      <c r="B1816" s="4">
        <v>6194</v>
      </c>
      <c r="C1816" s="4" t="s">
        <v>3532</v>
      </c>
      <c r="D1816" s="4" t="s">
        <v>3533</v>
      </c>
      <c r="E1816" s="5">
        <v>1553.09</v>
      </c>
      <c r="F1816" s="5">
        <v>8834397.4857999999</v>
      </c>
      <c r="G1816" s="5">
        <v>8339293.57449379</v>
      </c>
      <c r="H1816" s="6">
        <v>5.9370006210180501E-2</v>
      </c>
      <c r="I1816" s="5">
        <v>495103.91130621498</v>
      </c>
      <c r="J1816" s="5">
        <v>5688.2714368130601</v>
      </c>
      <c r="K1816" s="5">
        <v>5369.48507458923</v>
      </c>
      <c r="L1816" s="5">
        <v>5539.54</v>
      </c>
      <c r="M1816" s="55" t="s">
        <v>4289</v>
      </c>
      <c r="N1816" s="60" t="s">
        <v>4286</v>
      </c>
    </row>
    <row r="1817" spans="1:14" ht="18.75" customHeight="1" x14ac:dyDescent="0.25">
      <c r="A1817" s="4" t="str">
        <f t="shared" si="28"/>
        <v>619516M134</v>
      </c>
      <c r="B1817" s="4">
        <v>6195</v>
      </c>
      <c r="C1817" s="4" t="s">
        <v>3534</v>
      </c>
      <c r="D1817" s="4" t="s">
        <v>3535</v>
      </c>
      <c r="E1817" s="5">
        <v>1157.58</v>
      </c>
      <c r="F1817" s="5">
        <v>9569684.5793999992</v>
      </c>
      <c r="G1817" s="5">
        <v>8216996.0283130296</v>
      </c>
      <c r="H1817" s="6">
        <v>0.164620811112243</v>
      </c>
      <c r="I1817" s="5">
        <v>1352688.5510869699</v>
      </c>
      <c r="J1817" s="5">
        <v>8266.9747053335395</v>
      </c>
      <c r="K1817" s="5">
        <v>7098.4260511697103</v>
      </c>
      <c r="L1817" s="5">
        <v>7756.13</v>
      </c>
      <c r="M1817" s="55" t="s">
        <v>4291</v>
      </c>
      <c r="N1817" s="60" t="s">
        <v>4286</v>
      </c>
    </row>
    <row r="1818" spans="1:14" ht="18.75" customHeight="1" x14ac:dyDescent="0.25">
      <c r="A1818" s="4" t="str">
        <f t="shared" si="28"/>
        <v>619616M13T</v>
      </c>
      <c r="B1818" s="4">
        <v>6196</v>
      </c>
      <c r="C1818" s="4" t="s">
        <v>3536</v>
      </c>
      <c r="D1818" s="4" t="s">
        <v>3537</v>
      </c>
      <c r="E1818" s="5">
        <v>2894.56</v>
      </c>
      <c r="F1818" s="5">
        <v>1540137.4848</v>
      </c>
      <c r="G1818" s="5">
        <v>1789175.25826097</v>
      </c>
      <c r="H1818" s="6">
        <v>-0.13919138011277099</v>
      </c>
      <c r="I1818" s="5">
        <v>-249037.773460967</v>
      </c>
      <c r="J1818" s="5">
        <v>532.08000000000004</v>
      </c>
      <c r="K1818" s="5">
        <v>618.11648687916897</v>
      </c>
      <c r="L1818" s="5">
        <v>532.08000000000004</v>
      </c>
      <c r="M1818" s="55" t="s">
        <v>4291</v>
      </c>
      <c r="N1818" s="60" t="s">
        <v>4286</v>
      </c>
    </row>
    <row r="1819" spans="1:14" ht="18.75" customHeight="1" x14ac:dyDescent="0.25">
      <c r="A1819" s="4" t="str">
        <f t="shared" si="28"/>
        <v>619716M14Z</v>
      </c>
      <c r="B1819" s="4">
        <v>6197</v>
      </c>
      <c r="C1819" s="4" t="s">
        <v>3538</v>
      </c>
      <c r="D1819" s="4" t="s">
        <v>3539</v>
      </c>
      <c r="E1819" s="5">
        <v>11015.15</v>
      </c>
      <c r="F1819" s="5">
        <v>7704877.1220000004</v>
      </c>
      <c r="G1819" s="5">
        <v>8000870.2881113198</v>
      </c>
      <c r="H1819" s="6">
        <v>-3.6995121212143801E-2</v>
      </c>
      <c r="I1819" s="5">
        <v>-295993.166111317</v>
      </c>
      <c r="J1819" s="5">
        <v>699.48</v>
      </c>
      <c r="K1819" s="5">
        <v>726.35146031704699</v>
      </c>
      <c r="L1819" s="5">
        <v>699.48</v>
      </c>
      <c r="M1819" s="55" t="s">
        <v>4285</v>
      </c>
      <c r="N1819" s="60" t="s">
        <v>4286</v>
      </c>
    </row>
    <row r="1820" spans="1:14" ht="18.75" customHeight="1" x14ac:dyDescent="0.25">
      <c r="A1820" s="4" t="str">
        <f t="shared" si="28"/>
        <v>619816M15Z</v>
      </c>
      <c r="B1820" s="4">
        <v>6198</v>
      </c>
      <c r="C1820" s="4" t="s">
        <v>3540</v>
      </c>
      <c r="D1820" s="4" t="s">
        <v>3541</v>
      </c>
      <c r="E1820" s="5">
        <v>4056.5</v>
      </c>
      <c r="F1820" s="5">
        <v>9430712.1232999992</v>
      </c>
      <c r="G1820" s="5">
        <v>7809798.9747575102</v>
      </c>
      <c r="H1820" s="6">
        <v>0.20754863905992099</v>
      </c>
      <c r="I1820" s="5">
        <v>1620913.1485424901</v>
      </c>
      <c r="J1820" s="5">
        <v>2324.83967047948</v>
      </c>
      <c r="K1820" s="5">
        <v>1925.2555096160499</v>
      </c>
      <c r="L1820" s="5">
        <v>2118.12</v>
      </c>
      <c r="M1820" s="55" t="s">
        <v>4291</v>
      </c>
      <c r="N1820" s="60" t="s">
        <v>4286</v>
      </c>
    </row>
    <row r="1821" spans="1:14" ht="18.75" customHeight="1" x14ac:dyDescent="0.25">
      <c r="A1821" s="4" t="str">
        <f t="shared" si="28"/>
        <v>619916M161</v>
      </c>
      <c r="B1821" s="4">
        <v>6199</v>
      </c>
      <c r="C1821" s="4" t="s">
        <v>3542</v>
      </c>
      <c r="D1821" s="4" t="s">
        <v>3543</v>
      </c>
      <c r="E1821" s="5">
        <v>4224.47</v>
      </c>
      <c r="F1821" s="5">
        <v>9211531.0700000003</v>
      </c>
      <c r="G1821" s="5">
        <v>9488769.8935643807</v>
      </c>
      <c r="H1821" s="6">
        <v>-2.92175726331407E-2</v>
      </c>
      <c r="I1821" s="5">
        <v>-277238.82356437697</v>
      </c>
      <c r="J1821" s="5">
        <v>2180.5175726185798</v>
      </c>
      <c r="K1821" s="5">
        <v>2246.1444615690002</v>
      </c>
      <c r="L1821" s="5">
        <v>2110.4</v>
      </c>
      <c r="M1821" s="55" t="s">
        <v>4291</v>
      </c>
      <c r="N1821" s="60" t="s">
        <v>4286</v>
      </c>
    </row>
    <row r="1822" spans="1:14" ht="18.75" customHeight="1" x14ac:dyDescent="0.25">
      <c r="A1822" s="4" t="str">
        <f t="shared" si="28"/>
        <v>620016M162</v>
      </c>
      <c r="B1822" s="4">
        <v>6200</v>
      </c>
      <c r="C1822" s="4" t="s">
        <v>3544</v>
      </c>
      <c r="D1822" s="4" t="s">
        <v>3545</v>
      </c>
      <c r="E1822" s="5">
        <v>2638.81</v>
      </c>
      <c r="F1822" s="5">
        <v>12401204.7063</v>
      </c>
      <c r="G1822" s="5">
        <v>11063721.723693499</v>
      </c>
      <c r="H1822" s="6">
        <v>0.120889065723901</v>
      </c>
      <c r="I1822" s="5">
        <v>1337482.98260653</v>
      </c>
      <c r="J1822" s="5">
        <v>4699.5443803456901</v>
      </c>
      <c r="K1822" s="5">
        <v>4192.6935716074504</v>
      </c>
      <c r="L1822" s="5">
        <v>4607.3100000000004</v>
      </c>
      <c r="M1822" s="55" t="s">
        <v>4291</v>
      </c>
      <c r="N1822" s="60" t="s">
        <v>4286</v>
      </c>
    </row>
    <row r="1823" spans="1:14" ht="18.75" customHeight="1" x14ac:dyDescent="0.25">
      <c r="A1823" s="4" t="str">
        <f t="shared" si="28"/>
        <v>620116M163</v>
      </c>
      <c r="B1823" s="4">
        <v>6201</v>
      </c>
      <c r="C1823" s="4" t="s">
        <v>3546</v>
      </c>
      <c r="D1823" s="4" t="s">
        <v>3547</v>
      </c>
      <c r="E1823" s="5">
        <v>1021.27</v>
      </c>
      <c r="F1823" s="5">
        <v>8293374.6243000003</v>
      </c>
      <c r="G1823" s="5">
        <v>6671604.6774078999</v>
      </c>
      <c r="H1823" s="6">
        <v>0.24308543825804199</v>
      </c>
      <c r="I1823" s="5">
        <v>1621769.9468920999</v>
      </c>
      <c r="J1823" s="5">
        <v>8120.6484321482103</v>
      </c>
      <c r="K1823" s="5">
        <v>6532.6551033594396</v>
      </c>
      <c r="L1823" s="5">
        <v>7977.09</v>
      </c>
      <c r="M1823" s="55" t="s">
        <v>4291</v>
      </c>
      <c r="N1823" s="60" t="s">
        <v>4286</v>
      </c>
    </row>
    <row r="1824" spans="1:14" ht="18.75" customHeight="1" x14ac:dyDescent="0.25">
      <c r="A1824" s="4" t="str">
        <f t="shared" si="28"/>
        <v>620216M164</v>
      </c>
      <c r="B1824" s="4">
        <v>6202</v>
      </c>
      <c r="C1824" s="4" t="s">
        <v>3548</v>
      </c>
      <c r="D1824" s="4" t="s">
        <v>3549</v>
      </c>
      <c r="E1824" s="5">
        <v>402.02</v>
      </c>
      <c r="F1824" s="5">
        <v>4708574.4192000004</v>
      </c>
      <c r="G1824" s="5">
        <v>4415434.8514265502</v>
      </c>
      <c r="H1824" s="6">
        <v>6.6389739094156602E-2</v>
      </c>
      <c r="I1824" s="5">
        <v>293139.567773455</v>
      </c>
      <c r="J1824" s="5">
        <v>11712.288988607501</v>
      </c>
      <c r="K1824" s="5">
        <v>10983.1223606451</v>
      </c>
      <c r="L1824" s="5">
        <v>11182.92</v>
      </c>
      <c r="M1824" s="55" t="s">
        <v>4291</v>
      </c>
      <c r="N1824" s="60" t="s">
        <v>4286</v>
      </c>
    </row>
    <row r="1825" spans="1:14" ht="18.75" customHeight="1" x14ac:dyDescent="0.25">
      <c r="A1825" s="4" t="str">
        <f t="shared" si="28"/>
        <v>620316M16T</v>
      </c>
      <c r="B1825" s="4">
        <v>6203</v>
      </c>
      <c r="C1825" s="4" t="s">
        <v>3550</v>
      </c>
      <c r="D1825" s="4" t="s">
        <v>3551</v>
      </c>
      <c r="E1825" s="5">
        <v>2889.73</v>
      </c>
      <c r="F1825" s="5">
        <v>1942389.8141000001</v>
      </c>
      <c r="G1825" s="5">
        <v>2079982.4341181</v>
      </c>
      <c r="H1825" s="6">
        <v>-6.6150856738573599E-2</v>
      </c>
      <c r="I1825" s="5">
        <v>-137592.620018096</v>
      </c>
      <c r="J1825" s="5">
        <v>672.17</v>
      </c>
      <c r="K1825" s="5">
        <v>719.78435152007103</v>
      </c>
      <c r="L1825" s="5">
        <v>672.17</v>
      </c>
      <c r="M1825" s="55" t="s">
        <v>4291</v>
      </c>
      <c r="N1825" s="60" t="s">
        <v>4287</v>
      </c>
    </row>
    <row r="1826" spans="1:14" ht="18.75" customHeight="1" x14ac:dyDescent="0.25">
      <c r="A1826" s="4" t="str">
        <f t="shared" si="28"/>
        <v>620416M171</v>
      </c>
      <c r="B1826" s="4">
        <v>6204</v>
      </c>
      <c r="C1826" s="4" t="s">
        <v>3552</v>
      </c>
      <c r="D1826" s="4" t="s">
        <v>3553</v>
      </c>
      <c r="E1826" s="5">
        <v>771.44</v>
      </c>
      <c r="F1826" s="5">
        <v>1513202.9824000001</v>
      </c>
      <c r="G1826" s="5">
        <v>1558276.4283471501</v>
      </c>
      <c r="H1826" s="6">
        <v>-2.8925192685459299E-2</v>
      </c>
      <c r="I1826" s="5">
        <v>-45073.4459471507</v>
      </c>
      <c r="J1826" s="5">
        <v>1961.5303619205599</v>
      </c>
      <c r="K1826" s="5">
        <v>2019.9580373679701</v>
      </c>
      <c r="L1826" s="5">
        <v>1920.37</v>
      </c>
      <c r="M1826" s="55" t="s">
        <v>4291</v>
      </c>
      <c r="N1826" s="60" t="s">
        <v>4292</v>
      </c>
    </row>
    <row r="1827" spans="1:14" ht="18.75" customHeight="1" x14ac:dyDescent="0.25">
      <c r="A1827" s="4" t="str">
        <f t="shared" si="28"/>
        <v>620516M172</v>
      </c>
      <c r="B1827" s="4">
        <v>6205</v>
      </c>
      <c r="C1827" s="4" t="s">
        <v>3554</v>
      </c>
      <c r="D1827" s="4" t="s">
        <v>3555</v>
      </c>
      <c r="E1827" s="5">
        <v>234.32</v>
      </c>
      <c r="F1827" s="5">
        <v>947552.89520000003</v>
      </c>
      <c r="G1827" s="5">
        <v>884042.46033840999</v>
      </c>
      <c r="H1827" s="6">
        <v>7.18409326598166E-2</v>
      </c>
      <c r="I1827" s="5">
        <v>63510.4348615903</v>
      </c>
      <c r="J1827" s="5">
        <v>4043.8413076135198</v>
      </c>
      <c r="K1827" s="5">
        <v>3772.7998478081699</v>
      </c>
      <c r="L1827" s="5">
        <v>3922.71</v>
      </c>
      <c r="M1827" s="55" t="s">
        <v>4285</v>
      </c>
      <c r="N1827" s="60" t="s">
        <v>4286</v>
      </c>
    </row>
    <row r="1828" spans="1:14" ht="18.75" customHeight="1" x14ac:dyDescent="0.25">
      <c r="A1828" s="4" t="str">
        <f t="shared" si="28"/>
        <v>620816M17T</v>
      </c>
      <c r="B1828" s="4">
        <v>6208</v>
      </c>
      <c r="C1828" s="4" t="s">
        <v>3556</v>
      </c>
      <c r="D1828" s="4" t="s">
        <v>3557</v>
      </c>
      <c r="E1828" s="5">
        <v>1336.98</v>
      </c>
      <c r="F1828" s="5">
        <v>923893.28940000001</v>
      </c>
      <c r="G1828" s="5">
        <v>1060779.6427895401</v>
      </c>
      <c r="H1828" s="6">
        <v>-0.129043156436875</v>
      </c>
      <c r="I1828" s="5">
        <v>-136886.35338954299</v>
      </c>
      <c r="J1828" s="5">
        <v>691.03</v>
      </c>
      <c r="K1828" s="5">
        <v>793.41474277067903</v>
      </c>
      <c r="L1828" s="5">
        <v>691.03</v>
      </c>
      <c r="M1828" s="55" t="s">
        <v>4291</v>
      </c>
      <c r="N1828" s="60" t="s">
        <v>4286</v>
      </c>
    </row>
    <row r="1829" spans="1:14" ht="18.75" customHeight="1" x14ac:dyDescent="0.25">
      <c r="A1829" s="4" t="str">
        <f t="shared" si="28"/>
        <v>620916M15T</v>
      </c>
      <c r="B1829" s="4">
        <v>6209</v>
      </c>
      <c r="C1829" s="4" t="s">
        <v>3558</v>
      </c>
      <c r="D1829" s="4" t="s">
        <v>3559</v>
      </c>
      <c r="E1829" s="5">
        <v>25028.68</v>
      </c>
      <c r="F1829" s="5">
        <v>17985609.447999999</v>
      </c>
      <c r="G1829" s="5">
        <v>15486283.261644401</v>
      </c>
      <c r="H1829" s="6">
        <v>0.16138967266250201</v>
      </c>
      <c r="I1829" s="5">
        <v>2499326.1863555801</v>
      </c>
      <c r="J1829" s="5">
        <v>718.6</v>
      </c>
      <c r="K1829" s="5">
        <v>618.74151020526904</v>
      </c>
      <c r="L1829" s="5">
        <v>718.6</v>
      </c>
      <c r="M1829" s="55" t="s">
        <v>4291</v>
      </c>
      <c r="N1829" s="60" t="s">
        <v>4286</v>
      </c>
    </row>
    <row r="1830" spans="1:14" ht="18.75" customHeight="1" x14ac:dyDescent="0.25">
      <c r="A1830" s="4" t="str">
        <f t="shared" si="28"/>
        <v>621016M181</v>
      </c>
      <c r="B1830" s="4">
        <v>6210</v>
      </c>
      <c r="C1830" s="4" t="s">
        <v>3560</v>
      </c>
      <c r="D1830" s="4" t="s">
        <v>3561</v>
      </c>
      <c r="E1830" s="5">
        <v>267.54000000000002</v>
      </c>
      <c r="F1830" s="5">
        <v>275592.44500000001</v>
      </c>
      <c r="G1830" s="5">
        <v>227970.372609187</v>
      </c>
      <c r="H1830" s="6">
        <v>0.208895883468386</v>
      </c>
      <c r="I1830" s="5">
        <v>47622.0723908133</v>
      </c>
      <c r="J1830" s="5">
        <v>1030.0980974807501</v>
      </c>
      <c r="K1830" s="5">
        <v>852.09827543240897</v>
      </c>
      <c r="L1830" s="5">
        <v>1024.75</v>
      </c>
      <c r="M1830" s="55" t="s">
        <v>4285</v>
      </c>
      <c r="N1830" s="60" t="s">
        <v>4286</v>
      </c>
    </row>
    <row r="1831" spans="1:14" ht="18.75" customHeight="1" x14ac:dyDescent="0.25">
      <c r="A1831" s="4" t="str">
        <f t="shared" si="28"/>
        <v>632717C061</v>
      </c>
      <c r="B1831" s="4">
        <v>6327</v>
      </c>
      <c r="C1831" s="4" t="s">
        <v>3562</v>
      </c>
      <c r="D1831" s="4" t="s">
        <v>3563</v>
      </c>
      <c r="E1831" s="5">
        <v>844.45</v>
      </c>
      <c r="F1831" s="5">
        <v>5158800.3213999998</v>
      </c>
      <c r="G1831" s="5">
        <v>4642548.1673857197</v>
      </c>
      <c r="H1831" s="6">
        <v>0.11120017184549499</v>
      </c>
      <c r="I1831" s="5">
        <v>516252.15401427902</v>
      </c>
      <c r="J1831" s="5">
        <v>6109.06545254308</v>
      </c>
      <c r="K1831" s="5">
        <v>5497.7182395473001</v>
      </c>
      <c r="L1831" s="5">
        <v>6074.62</v>
      </c>
      <c r="M1831" s="55" t="s">
        <v>4289</v>
      </c>
      <c r="N1831" s="60" t="s">
        <v>4286</v>
      </c>
    </row>
    <row r="1832" spans="1:14" ht="18.75" customHeight="1" x14ac:dyDescent="0.25">
      <c r="A1832" s="4" t="str">
        <f t="shared" si="28"/>
        <v>632817C062</v>
      </c>
      <c r="B1832" s="4">
        <v>6328</v>
      </c>
      <c r="C1832" s="4" t="s">
        <v>3564</v>
      </c>
      <c r="D1832" s="4" t="s">
        <v>3565</v>
      </c>
      <c r="E1832" s="5">
        <v>873.37</v>
      </c>
      <c r="F1832" s="5">
        <v>7523543.2252000002</v>
      </c>
      <c r="G1832" s="5">
        <v>6774706.2425985103</v>
      </c>
      <c r="H1832" s="6">
        <v>0.110534236583262</v>
      </c>
      <c r="I1832" s="5">
        <v>748836.98260148801</v>
      </c>
      <c r="J1832" s="5">
        <v>8614.3824784455592</v>
      </c>
      <c r="K1832" s="5">
        <v>7756.9715499713902</v>
      </c>
      <c r="L1832" s="5">
        <v>8625.2800000000007</v>
      </c>
      <c r="M1832" s="55" t="s">
        <v>4289</v>
      </c>
      <c r="N1832" s="60" t="s">
        <v>4286</v>
      </c>
    </row>
    <row r="1833" spans="1:14" ht="18.75" customHeight="1" x14ac:dyDescent="0.25">
      <c r="A1833" s="4" t="str">
        <f t="shared" si="28"/>
        <v>632917C063</v>
      </c>
      <c r="B1833" s="4">
        <v>6329</v>
      </c>
      <c r="C1833" s="4" t="s">
        <v>3566</v>
      </c>
      <c r="D1833" s="4" t="s">
        <v>3567</v>
      </c>
      <c r="E1833" s="5">
        <v>809.8</v>
      </c>
      <c r="F1833" s="5">
        <v>10778652.9944</v>
      </c>
      <c r="G1833" s="5">
        <v>9584980.9083257895</v>
      </c>
      <c r="H1833" s="6">
        <v>0.12453567696075001</v>
      </c>
      <c r="I1833" s="5">
        <v>1193672.08607421</v>
      </c>
      <c r="J1833" s="5">
        <v>13310.2654907385</v>
      </c>
      <c r="K1833" s="5">
        <v>11836.2322898565</v>
      </c>
      <c r="L1833" s="5">
        <v>13426.83</v>
      </c>
      <c r="M1833" s="55" t="s">
        <v>4289</v>
      </c>
      <c r="N1833" s="60" t="s">
        <v>4286</v>
      </c>
    </row>
    <row r="1834" spans="1:14" ht="18.75" customHeight="1" x14ac:dyDescent="0.25">
      <c r="A1834" s="4" t="str">
        <f t="shared" si="28"/>
        <v>633017C064</v>
      </c>
      <c r="B1834" s="4">
        <v>6330</v>
      </c>
      <c r="C1834" s="4" t="s">
        <v>3568</v>
      </c>
      <c r="D1834" s="4" t="s">
        <v>3569</v>
      </c>
      <c r="E1834" s="5">
        <v>490.51</v>
      </c>
      <c r="F1834" s="5">
        <v>12756778.526000001</v>
      </c>
      <c r="G1834" s="5">
        <v>11916465.882827399</v>
      </c>
      <c r="H1834" s="6">
        <v>7.0516934419589505E-2</v>
      </c>
      <c r="I1834" s="5">
        <v>840312.64317261404</v>
      </c>
      <c r="J1834" s="5">
        <v>26007.173199323199</v>
      </c>
      <c r="K1834" s="5">
        <v>24294.0325025532</v>
      </c>
      <c r="L1834" s="5">
        <v>25916.53</v>
      </c>
      <c r="M1834" s="55" t="s">
        <v>4291</v>
      </c>
      <c r="N1834" s="60" t="s">
        <v>4292</v>
      </c>
    </row>
    <row r="1835" spans="1:14" ht="18.75" customHeight="1" x14ac:dyDescent="0.25">
      <c r="A1835" s="4" t="str">
        <f t="shared" si="28"/>
        <v>633117C071</v>
      </c>
      <c r="B1835" s="4">
        <v>6331</v>
      </c>
      <c r="C1835" s="4" t="s">
        <v>3570</v>
      </c>
      <c r="D1835" s="4" t="s">
        <v>3571</v>
      </c>
      <c r="E1835" s="5">
        <v>2364.25</v>
      </c>
      <c r="F1835" s="5">
        <v>8566034.3379999995</v>
      </c>
      <c r="G1835" s="5">
        <v>7793497.4757256499</v>
      </c>
      <c r="H1835" s="6">
        <v>9.9125824404327795E-2</v>
      </c>
      <c r="I1835" s="5">
        <v>772536.862274352</v>
      </c>
      <c r="J1835" s="5">
        <v>3623.1508249973599</v>
      </c>
      <c r="K1835" s="5">
        <v>3296.39313766549</v>
      </c>
      <c r="L1835" s="5">
        <v>3599.4</v>
      </c>
      <c r="M1835" s="55" t="s">
        <v>4289</v>
      </c>
      <c r="N1835" s="60" t="s">
        <v>4286</v>
      </c>
    </row>
    <row r="1836" spans="1:14" ht="18.75" customHeight="1" x14ac:dyDescent="0.25">
      <c r="A1836" s="4" t="str">
        <f t="shared" si="28"/>
        <v>633217C072</v>
      </c>
      <c r="B1836" s="4">
        <v>6332</v>
      </c>
      <c r="C1836" s="4" t="s">
        <v>3572</v>
      </c>
      <c r="D1836" s="4" t="s">
        <v>3573</v>
      </c>
      <c r="E1836" s="5">
        <v>726.41</v>
      </c>
      <c r="F1836" s="5">
        <v>4073809.7242999999</v>
      </c>
      <c r="G1836" s="5">
        <v>3647231.6735324301</v>
      </c>
      <c r="H1836" s="6">
        <v>0.116959406188315</v>
      </c>
      <c r="I1836" s="5">
        <v>426578.050767568</v>
      </c>
      <c r="J1836" s="5">
        <v>5608.1410282072102</v>
      </c>
      <c r="K1836" s="5">
        <v>5020.89959324959</v>
      </c>
      <c r="L1836" s="5">
        <v>5523.43</v>
      </c>
      <c r="M1836" s="55" t="s">
        <v>4289</v>
      </c>
      <c r="N1836" s="60" t="s">
        <v>4286</v>
      </c>
    </row>
    <row r="1837" spans="1:14" ht="18.75" customHeight="1" x14ac:dyDescent="0.25">
      <c r="A1837" s="4" t="str">
        <f t="shared" si="28"/>
        <v>633317C073</v>
      </c>
      <c r="B1837" s="4">
        <v>6333</v>
      </c>
      <c r="C1837" s="4" t="s">
        <v>3574</v>
      </c>
      <c r="D1837" s="4" t="s">
        <v>3575</v>
      </c>
      <c r="E1837" s="5">
        <v>475.44</v>
      </c>
      <c r="F1837" s="5">
        <v>4826454.0400999999</v>
      </c>
      <c r="G1837" s="5">
        <v>4578798.2966708504</v>
      </c>
      <c r="H1837" s="6">
        <v>5.4087497937880001E-2</v>
      </c>
      <c r="I1837" s="5">
        <v>247655.74342915299</v>
      </c>
      <c r="J1837" s="5">
        <v>10151.5523306832</v>
      </c>
      <c r="K1837" s="5">
        <v>9630.6543342395398</v>
      </c>
      <c r="L1837" s="5">
        <v>10418.84</v>
      </c>
      <c r="M1837" s="55" t="s">
        <v>4291</v>
      </c>
      <c r="N1837" s="60" t="s">
        <v>4286</v>
      </c>
    </row>
    <row r="1838" spans="1:14" ht="18.75" customHeight="1" x14ac:dyDescent="0.25">
      <c r="A1838" s="4" t="str">
        <f t="shared" si="28"/>
        <v>633417C074</v>
      </c>
      <c r="B1838" s="4">
        <v>6334</v>
      </c>
      <c r="C1838" s="4" t="s">
        <v>3576</v>
      </c>
      <c r="D1838" s="4" t="s">
        <v>3577</v>
      </c>
      <c r="E1838" s="5">
        <v>234.33</v>
      </c>
      <c r="F1838" s="5">
        <v>5001936.7325999998</v>
      </c>
      <c r="G1838" s="5">
        <v>4798174.0342163797</v>
      </c>
      <c r="H1838" s="6">
        <v>4.2466716907422902E-2</v>
      </c>
      <c r="I1838" s="5">
        <v>203762.69838361401</v>
      </c>
      <c r="J1838" s="5">
        <v>21345.695099219</v>
      </c>
      <c r="K1838" s="5">
        <v>20476.140631657901</v>
      </c>
      <c r="L1838" s="5">
        <v>21244.37</v>
      </c>
      <c r="M1838" s="55" t="s">
        <v>4285</v>
      </c>
      <c r="N1838" s="60" t="s">
        <v>4286</v>
      </c>
    </row>
    <row r="1839" spans="1:14" ht="18.75" customHeight="1" x14ac:dyDescent="0.25">
      <c r="A1839" s="4" t="str">
        <f t="shared" si="28"/>
        <v>633517C081</v>
      </c>
      <c r="B1839" s="4">
        <v>6335</v>
      </c>
      <c r="C1839" s="4" t="s">
        <v>3578</v>
      </c>
      <c r="D1839" s="4" t="s">
        <v>3579</v>
      </c>
      <c r="E1839" s="5">
        <v>3513.81</v>
      </c>
      <c r="F1839" s="5">
        <v>5979147.3090000004</v>
      </c>
      <c r="G1839" s="5">
        <v>7515211.3991233204</v>
      </c>
      <c r="H1839" s="6">
        <v>-0.20439399619583701</v>
      </c>
      <c r="I1839" s="5">
        <v>-1536064.09012332</v>
      </c>
      <c r="J1839" s="5">
        <v>1701.6137210037</v>
      </c>
      <c r="K1839" s="5">
        <v>2138.7643040242101</v>
      </c>
      <c r="L1839" s="5">
        <v>1651.26</v>
      </c>
      <c r="M1839" s="55" t="s">
        <v>4289</v>
      </c>
      <c r="N1839" s="60" t="s">
        <v>4286</v>
      </c>
    </row>
    <row r="1840" spans="1:14" ht="18.75" customHeight="1" x14ac:dyDescent="0.25">
      <c r="A1840" s="4" t="str">
        <f t="shared" si="28"/>
        <v>633617C082</v>
      </c>
      <c r="B1840" s="4">
        <v>6336</v>
      </c>
      <c r="C1840" s="4" t="s">
        <v>3580</v>
      </c>
      <c r="D1840" s="4" t="s">
        <v>3581</v>
      </c>
      <c r="E1840" s="5">
        <v>716.29</v>
      </c>
      <c r="F1840" s="5">
        <v>3504077.4958000001</v>
      </c>
      <c r="G1840" s="5">
        <v>3421461.60365484</v>
      </c>
      <c r="H1840" s="6">
        <v>2.4146374186080601E-2</v>
      </c>
      <c r="I1840" s="5">
        <v>82615.892145156904</v>
      </c>
      <c r="J1840" s="5">
        <v>4891.9815937678904</v>
      </c>
      <c r="K1840" s="5">
        <v>4776.6429849011502</v>
      </c>
      <c r="L1840" s="5">
        <v>4794.3999999999996</v>
      </c>
      <c r="M1840" s="55" t="s">
        <v>4291</v>
      </c>
      <c r="N1840" s="60" t="s">
        <v>4286</v>
      </c>
    </row>
    <row r="1841" spans="1:14" ht="18.75" customHeight="1" x14ac:dyDescent="0.25">
      <c r="A1841" s="4" t="str">
        <f t="shared" si="28"/>
        <v>633717C083</v>
      </c>
      <c r="B1841" s="4">
        <v>6337</v>
      </c>
      <c r="C1841" s="4" t="s">
        <v>3582</v>
      </c>
      <c r="D1841" s="4" t="s">
        <v>3583</v>
      </c>
      <c r="E1841" s="5">
        <v>828.24</v>
      </c>
      <c r="F1841" s="5">
        <v>8616707.8532999996</v>
      </c>
      <c r="G1841" s="5">
        <v>7858426.31390981</v>
      </c>
      <c r="H1841" s="6">
        <v>9.6492797552608894E-2</v>
      </c>
      <c r="I1841" s="5">
        <v>758281.53939019295</v>
      </c>
      <c r="J1841" s="5">
        <v>10403.636449942</v>
      </c>
      <c r="K1841" s="5">
        <v>9488.1028613805302</v>
      </c>
      <c r="L1841" s="5">
        <v>10570.27</v>
      </c>
      <c r="M1841" s="55" t="s">
        <v>4291</v>
      </c>
      <c r="N1841" s="60" t="s">
        <v>4292</v>
      </c>
    </row>
    <row r="1842" spans="1:14" ht="18.75" customHeight="1" x14ac:dyDescent="0.25">
      <c r="A1842" s="4" t="str">
        <f t="shared" si="28"/>
        <v>633817C084</v>
      </c>
      <c r="B1842" s="4">
        <v>6338</v>
      </c>
      <c r="C1842" s="4" t="s">
        <v>3584</v>
      </c>
      <c r="D1842" s="4" t="s">
        <v>3585</v>
      </c>
      <c r="E1842" s="5">
        <v>410.64</v>
      </c>
      <c r="F1842" s="5">
        <v>9092313.0607999992</v>
      </c>
      <c r="G1842" s="5">
        <v>8399469.9024118893</v>
      </c>
      <c r="H1842" s="6">
        <v>8.2486533845327101E-2</v>
      </c>
      <c r="I1842" s="5">
        <v>692843.15838810406</v>
      </c>
      <c r="J1842" s="5">
        <v>22141.810492889101</v>
      </c>
      <c r="K1842" s="5">
        <v>20454.582852162199</v>
      </c>
      <c r="L1842" s="5">
        <v>21831.23</v>
      </c>
      <c r="M1842" s="55" t="s">
        <v>4291</v>
      </c>
      <c r="N1842" s="60" t="s">
        <v>4286</v>
      </c>
    </row>
    <row r="1843" spans="1:14" ht="18.75" customHeight="1" x14ac:dyDescent="0.25">
      <c r="A1843" s="4" t="str">
        <f t="shared" si="28"/>
        <v>633917C08J</v>
      </c>
      <c r="B1843" s="4">
        <v>6339</v>
      </c>
      <c r="C1843" s="4" t="s">
        <v>3586</v>
      </c>
      <c r="D1843" s="4" t="s">
        <v>3587</v>
      </c>
      <c r="E1843" s="5">
        <v>3115.37</v>
      </c>
      <c r="F1843" s="5">
        <v>5144285.8662</v>
      </c>
      <c r="G1843" s="5">
        <v>3621087.6362573202</v>
      </c>
      <c r="H1843" s="6">
        <v>0.42064660758032102</v>
      </c>
      <c r="I1843" s="5">
        <v>1523198.2299426801</v>
      </c>
      <c r="J1843" s="5">
        <v>1651.26</v>
      </c>
      <c r="K1843" s="5">
        <v>1162.32987935857</v>
      </c>
      <c r="L1843" s="5">
        <v>1651.26</v>
      </c>
      <c r="M1843" s="55" t="s">
        <v>4289</v>
      </c>
      <c r="N1843" s="60" t="s">
        <v>4286</v>
      </c>
    </row>
    <row r="1844" spans="1:14" ht="18.75" customHeight="1" x14ac:dyDescent="0.25">
      <c r="A1844" s="4" t="str">
        <f t="shared" si="28"/>
        <v>640017K081</v>
      </c>
      <c r="B1844" s="4">
        <v>6400</v>
      </c>
      <c r="C1844" s="4" t="s">
        <v>3588</v>
      </c>
      <c r="D1844" s="4" t="s">
        <v>3589</v>
      </c>
      <c r="E1844" s="5">
        <v>1580.87</v>
      </c>
      <c r="F1844" s="5">
        <v>7369202.6540999999</v>
      </c>
      <c r="G1844" s="5">
        <v>6596937.2614679299</v>
      </c>
      <c r="H1844" s="6">
        <v>0.11706423178264901</v>
      </c>
      <c r="I1844" s="5">
        <v>772265.39263207302</v>
      </c>
      <c r="J1844" s="5">
        <v>4661.4855453642604</v>
      </c>
      <c r="K1844" s="5">
        <v>4172.97896820607</v>
      </c>
      <c r="L1844" s="5">
        <v>4600.07</v>
      </c>
      <c r="M1844" s="55" t="s">
        <v>4288</v>
      </c>
      <c r="N1844" s="60" t="s">
        <v>4287</v>
      </c>
    </row>
    <row r="1845" spans="1:14" ht="18.75" customHeight="1" x14ac:dyDescent="0.25">
      <c r="A1845" s="4" t="str">
        <f t="shared" si="28"/>
        <v>640117K082</v>
      </c>
      <c r="B1845" s="4">
        <v>6401</v>
      </c>
      <c r="C1845" s="4" t="s">
        <v>3590</v>
      </c>
      <c r="D1845" s="4" t="s">
        <v>3591</v>
      </c>
      <c r="E1845" s="5">
        <v>257.20999999999998</v>
      </c>
      <c r="F1845" s="5">
        <v>1701076.9264</v>
      </c>
      <c r="G1845" s="5">
        <v>1553967.9942576201</v>
      </c>
      <c r="H1845" s="6">
        <v>9.4666642225572598E-2</v>
      </c>
      <c r="I1845" s="5">
        <v>147108.93214237699</v>
      </c>
      <c r="J1845" s="5">
        <v>6613.5722810155103</v>
      </c>
      <c r="K1845" s="5">
        <v>6041.6313294880501</v>
      </c>
      <c r="L1845" s="5">
        <v>6276.82</v>
      </c>
      <c r="M1845" s="55" t="s">
        <v>4288</v>
      </c>
      <c r="N1845" s="60" t="s">
        <v>4286</v>
      </c>
    </row>
    <row r="1846" spans="1:14" ht="18.75" customHeight="1" x14ac:dyDescent="0.25">
      <c r="A1846" s="4" t="str">
        <f t="shared" si="28"/>
        <v>640417K091</v>
      </c>
      <c r="B1846" s="4">
        <v>6404</v>
      </c>
      <c r="C1846" s="4" t="s">
        <v>3592</v>
      </c>
      <c r="D1846" s="4" t="s">
        <v>3593</v>
      </c>
      <c r="E1846" s="5">
        <v>7357.1</v>
      </c>
      <c r="F1846" s="5">
        <v>15600899.1042</v>
      </c>
      <c r="G1846" s="5">
        <v>13133768.07332</v>
      </c>
      <c r="H1846" s="6">
        <v>0.18784639846744999</v>
      </c>
      <c r="I1846" s="5">
        <v>2467131.0308799599</v>
      </c>
      <c r="J1846" s="5">
        <v>2120.5229104130699</v>
      </c>
      <c r="K1846" s="5">
        <v>1785.18275860326</v>
      </c>
      <c r="L1846" s="5">
        <v>2115.5100000000002</v>
      </c>
      <c r="M1846" s="55" t="s">
        <v>4289</v>
      </c>
      <c r="N1846" s="60" t="s">
        <v>4292</v>
      </c>
    </row>
    <row r="1847" spans="1:14" ht="18.75" customHeight="1" x14ac:dyDescent="0.25">
      <c r="A1847" s="4" t="str">
        <f t="shared" si="28"/>
        <v>640517K092</v>
      </c>
      <c r="B1847" s="4">
        <v>6405</v>
      </c>
      <c r="C1847" s="4" t="s">
        <v>3594</v>
      </c>
      <c r="D1847" s="4" t="s">
        <v>3595</v>
      </c>
      <c r="E1847" s="5">
        <v>104.77</v>
      </c>
      <c r="F1847" s="5">
        <v>330124.71919999999</v>
      </c>
      <c r="G1847" s="5">
        <v>256932.700240715</v>
      </c>
      <c r="H1847" s="6">
        <v>0.28486844566967701</v>
      </c>
      <c r="I1847" s="5">
        <v>73192.018959285502</v>
      </c>
      <c r="J1847" s="5">
        <v>3150.94701918488</v>
      </c>
      <c r="K1847" s="5">
        <v>2452.3499116227399</v>
      </c>
      <c r="L1847" s="5">
        <v>3078.96</v>
      </c>
      <c r="M1847" s="55" t="s">
        <v>4288</v>
      </c>
      <c r="N1847" s="60" t="s">
        <v>4290</v>
      </c>
    </row>
    <row r="1848" spans="1:14" ht="18.75" customHeight="1" x14ac:dyDescent="0.25">
      <c r="A1848" s="4" t="str">
        <f t="shared" si="28"/>
        <v>647017K041</v>
      </c>
      <c r="B1848" s="4">
        <v>6470</v>
      </c>
      <c r="C1848" s="4" t="s">
        <v>3596</v>
      </c>
      <c r="D1848" s="4" t="s">
        <v>3597</v>
      </c>
      <c r="E1848" s="5">
        <v>2122.75</v>
      </c>
      <c r="F1848" s="5">
        <v>3520610.2773000002</v>
      </c>
      <c r="G1848" s="5">
        <v>3879301.06590751</v>
      </c>
      <c r="H1848" s="6">
        <v>-9.2462735558165102E-2</v>
      </c>
      <c r="I1848" s="5">
        <v>-358690.788607514</v>
      </c>
      <c r="J1848" s="5">
        <v>1658.5138510422801</v>
      </c>
      <c r="K1848" s="5">
        <v>1827.48843052998</v>
      </c>
      <c r="L1848" s="5">
        <v>1561.19</v>
      </c>
      <c r="M1848" s="55" t="s">
        <v>4285</v>
      </c>
      <c r="N1848" s="60" t="s">
        <v>4286</v>
      </c>
    </row>
    <row r="1849" spans="1:14" ht="18.75" customHeight="1" x14ac:dyDescent="0.25">
      <c r="A1849" s="4" t="str">
        <f t="shared" si="28"/>
        <v>647117K042</v>
      </c>
      <c r="B1849" s="4">
        <v>6471</v>
      </c>
      <c r="C1849" s="4" t="s">
        <v>3598</v>
      </c>
      <c r="D1849" s="4" t="s">
        <v>3599</v>
      </c>
      <c r="E1849" s="5">
        <v>722.77</v>
      </c>
      <c r="F1849" s="5">
        <v>3416277.0943</v>
      </c>
      <c r="G1849" s="5">
        <v>3285990.7692088401</v>
      </c>
      <c r="H1849" s="6">
        <v>3.9649023458007998E-2</v>
      </c>
      <c r="I1849" s="5">
        <v>130286.325091159</v>
      </c>
      <c r="J1849" s="5">
        <v>4726.6448445563601</v>
      </c>
      <c r="K1849" s="5">
        <v>4546.38511450232</v>
      </c>
      <c r="L1849" s="5">
        <v>4593.54</v>
      </c>
      <c r="M1849" s="55" t="s">
        <v>4285</v>
      </c>
      <c r="N1849" s="60" t="s">
        <v>4290</v>
      </c>
    </row>
    <row r="1850" spans="1:14" ht="18.75" customHeight="1" x14ac:dyDescent="0.25">
      <c r="A1850" s="4" t="str">
        <f t="shared" si="28"/>
        <v>647217K043</v>
      </c>
      <c r="B1850" s="4">
        <v>6472</v>
      </c>
      <c r="C1850" s="4" t="s">
        <v>3600</v>
      </c>
      <c r="D1850" s="4" t="s">
        <v>3601</v>
      </c>
      <c r="E1850" s="5">
        <v>467.22</v>
      </c>
      <c r="F1850" s="5">
        <v>3268306.2321000001</v>
      </c>
      <c r="G1850" s="5">
        <v>2945351.3506930601</v>
      </c>
      <c r="H1850" s="6">
        <v>0.109649017367977</v>
      </c>
      <c r="I1850" s="5">
        <v>322954.88140693802</v>
      </c>
      <c r="J1850" s="5">
        <v>6995.2190233722904</v>
      </c>
      <c r="K1850" s="5">
        <v>6303.9924461561204</v>
      </c>
      <c r="L1850" s="5">
        <v>6911.03</v>
      </c>
      <c r="M1850" s="55" t="s">
        <v>4285</v>
      </c>
      <c r="N1850" s="60" t="s">
        <v>4286</v>
      </c>
    </row>
    <row r="1851" spans="1:14" ht="18.75" customHeight="1" x14ac:dyDescent="0.25">
      <c r="A1851" s="4" t="str">
        <f t="shared" si="28"/>
        <v>647317K044</v>
      </c>
      <c r="B1851" s="4">
        <v>6473</v>
      </c>
      <c r="C1851" s="4" t="s">
        <v>3602</v>
      </c>
      <c r="D1851" s="4" t="s">
        <v>3603</v>
      </c>
      <c r="E1851" s="5">
        <v>160.19</v>
      </c>
      <c r="F1851" s="5">
        <v>1746238.8446</v>
      </c>
      <c r="G1851" s="5">
        <v>1830461.7990911</v>
      </c>
      <c r="H1851" s="6">
        <v>-4.6011861341723699E-2</v>
      </c>
      <c r="I1851" s="5">
        <v>-84222.954491101904</v>
      </c>
      <c r="J1851" s="5">
        <v>10901.047784505899</v>
      </c>
      <c r="K1851" s="5">
        <v>11426.8168992515</v>
      </c>
      <c r="L1851" s="5">
        <v>11030.64</v>
      </c>
      <c r="M1851" s="55" t="s">
        <v>4288</v>
      </c>
      <c r="N1851" s="60" t="s">
        <v>4286</v>
      </c>
    </row>
    <row r="1852" spans="1:14" ht="18.75" customHeight="1" x14ac:dyDescent="0.25">
      <c r="A1852" s="4" t="str">
        <f t="shared" si="28"/>
        <v>647417K051</v>
      </c>
      <c r="B1852" s="4">
        <v>6474</v>
      </c>
      <c r="C1852" s="4" t="s">
        <v>3604</v>
      </c>
      <c r="D1852" s="4" t="s">
        <v>3605</v>
      </c>
      <c r="E1852" s="5">
        <v>1009.7</v>
      </c>
      <c r="F1852" s="5">
        <v>5182042.9220000003</v>
      </c>
      <c r="G1852" s="5">
        <v>4457483.08379249</v>
      </c>
      <c r="H1852" s="6">
        <v>0.16254909431782799</v>
      </c>
      <c r="I1852" s="5">
        <v>724559.83820750902</v>
      </c>
      <c r="J1852" s="5">
        <v>5132.26</v>
      </c>
      <c r="K1852" s="5">
        <v>4414.6608733212797</v>
      </c>
      <c r="L1852" s="5">
        <v>5132.26</v>
      </c>
      <c r="M1852" s="55" t="s">
        <v>4288</v>
      </c>
      <c r="N1852" s="60" t="s">
        <v>4286</v>
      </c>
    </row>
    <row r="1853" spans="1:14" ht="18.75" customHeight="1" x14ac:dyDescent="0.25">
      <c r="A1853" s="4" t="str">
        <f t="shared" si="28"/>
        <v>648217K07J</v>
      </c>
      <c r="B1853" s="4">
        <v>6482</v>
      </c>
      <c r="C1853" s="4" t="s">
        <v>3606</v>
      </c>
      <c r="D1853" s="4" t="s">
        <v>3607</v>
      </c>
      <c r="E1853" s="5">
        <v>4218.91</v>
      </c>
      <c r="F1853" s="5">
        <v>2830171.3953</v>
      </c>
      <c r="G1853" s="5">
        <v>4133218.9226485402</v>
      </c>
      <c r="H1853" s="6">
        <v>-0.31526216049392197</v>
      </c>
      <c r="I1853" s="5">
        <v>-1303047.52734854</v>
      </c>
      <c r="J1853" s="5">
        <v>670.83</v>
      </c>
      <c r="K1853" s="5">
        <v>979.68881124473796</v>
      </c>
      <c r="L1853" s="5">
        <v>670.83</v>
      </c>
      <c r="M1853" s="55" t="s">
        <v>4289</v>
      </c>
      <c r="N1853" s="60" t="s">
        <v>4287</v>
      </c>
    </row>
    <row r="1854" spans="1:14" ht="18.75" customHeight="1" x14ac:dyDescent="0.25">
      <c r="A1854" s="4" t="str">
        <f t="shared" si="28"/>
        <v>648317M051</v>
      </c>
      <c r="B1854" s="4">
        <v>6483</v>
      </c>
      <c r="C1854" s="4" t="s">
        <v>3608</v>
      </c>
      <c r="D1854" s="4" t="s">
        <v>3609</v>
      </c>
      <c r="E1854" s="5">
        <v>6374.79</v>
      </c>
      <c r="F1854" s="5">
        <v>15013252.612</v>
      </c>
      <c r="G1854" s="5">
        <v>14973834.912365001</v>
      </c>
      <c r="H1854" s="6">
        <v>2.6324385079510302E-3</v>
      </c>
      <c r="I1854" s="5">
        <v>39417.699635012097</v>
      </c>
      <c r="J1854" s="5">
        <v>2355.0975972541801</v>
      </c>
      <c r="K1854" s="5">
        <v>2348.9142249964302</v>
      </c>
      <c r="L1854" s="5">
        <v>2274.3200000000002</v>
      </c>
      <c r="M1854" s="55" t="s">
        <v>4291</v>
      </c>
      <c r="N1854" s="60" t="s">
        <v>4286</v>
      </c>
    </row>
    <row r="1855" spans="1:14" ht="18.75" customHeight="1" x14ac:dyDescent="0.25">
      <c r="A1855" s="4" t="str">
        <f t="shared" si="28"/>
        <v>648417M052</v>
      </c>
      <c r="B1855" s="4">
        <v>6484</v>
      </c>
      <c r="C1855" s="4" t="s">
        <v>3610</v>
      </c>
      <c r="D1855" s="4" t="s">
        <v>3611</v>
      </c>
      <c r="E1855" s="5">
        <v>1473.9</v>
      </c>
      <c r="F1855" s="5">
        <v>9597018.1415999997</v>
      </c>
      <c r="G1855" s="5">
        <v>6773519.2287383303</v>
      </c>
      <c r="H1855" s="6">
        <v>0.41684371410392901</v>
      </c>
      <c r="I1855" s="5">
        <v>2823498.9128616699</v>
      </c>
      <c r="J1855" s="5">
        <v>6511.3088687156496</v>
      </c>
      <c r="K1855" s="5">
        <v>4595.6436859612804</v>
      </c>
      <c r="L1855" s="5">
        <v>6370.78</v>
      </c>
      <c r="M1855" s="55" t="s">
        <v>4291</v>
      </c>
      <c r="N1855" s="60" t="s">
        <v>4290</v>
      </c>
    </row>
    <row r="1856" spans="1:14" ht="18.75" customHeight="1" x14ac:dyDescent="0.25">
      <c r="A1856" s="4" t="str">
        <f t="shared" si="28"/>
        <v>648517M053</v>
      </c>
      <c r="B1856" s="4">
        <v>6485</v>
      </c>
      <c r="C1856" s="4" t="s">
        <v>3612</v>
      </c>
      <c r="D1856" s="4" t="s">
        <v>3613</v>
      </c>
      <c r="E1856" s="5">
        <v>493.3</v>
      </c>
      <c r="F1856" s="5">
        <v>4428432.3392000003</v>
      </c>
      <c r="G1856" s="5">
        <v>2919742.1888059699</v>
      </c>
      <c r="H1856" s="6">
        <v>0.51672033105464499</v>
      </c>
      <c r="I1856" s="5">
        <v>1508690.1503940299</v>
      </c>
      <c r="J1856" s="5">
        <v>8977.1586036894405</v>
      </c>
      <c r="K1856" s="5">
        <v>5918.7962473261096</v>
      </c>
      <c r="L1856" s="5">
        <v>8759.5400000000009</v>
      </c>
      <c r="M1856" s="55" t="s">
        <v>4291</v>
      </c>
      <c r="N1856" s="61" t="s">
        <v>4332</v>
      </c>
    </row>
    <row r="1857" spans="1:14" ht="18.75" customHeight="1" x14ac:dyDescent="0.25">
      <c r="A1857" s="4" t="str">
        <f t="shared" si="28"/>
        <v>648617M054</v>
      </c>
      <c r="B1857" s="4">
        <v>6486</v>
      </c>
      <c r="C1857" s="4" t="s">
        <v>3614</v>
      </c>
      <c r="D1857" s="4" t="s">
        <v>3615</v>
      </c>
      <c r="E1857" s="5">
        <v>2507.9</v>
      </c>
      <c r="F1857" s="5">
        <v>50094759.100199997</v>
      </c>
      <c r="G1857" s="5">
        <v>37835221.6827152</v>
      </c>
      <c r="H1857" s="6">
        <v>0.32402446377327498</v>
      </c>
      <c r="I1857" s="5">
        <v>12259537.417484799</v>
      </c>
      <c r="J1857" s="5">
        <v>19974.7833247737</v>
      </c>
      <c r="K1857" s="5">
        <v>15086.4155997907</v>
      </c>
      <c r="L1857" s="5">
        <v>20699.82</v>
      </c>
      <c r="M1857" s="55" t="s">
        <v>4291</v>
      </c>
      <c r="N1857" s="60" t="s">
        <v>4287</v>
      </c>
    </row>
    <row r="1858" spans="1:14" ht="18.75" customHeight="1" x14ac:dyDescent="0.25">
      <c r="A1858" s="4" t="str">
        <f t="shared" si="28"/>
        <v>648717M061</v>
      </c>
      <c r="B1858" s="4">
        <v>6487</v>
      </c>
      <c r="C1858" s="4" t="s">
        <v>3616</v>
      </c>
      <c r="D1858" s="4" t="s">
        <v>3617</v>
      </c>
      <c r="E1858" s="5">
        <v>32598.37</v>
      </c>
      <c r="F1858" s="5">
        <v>73914553.436199993</v>
      </c>
      <c r="G1858" s="5">
        <v>68611108.484618202</v>
      </c>
      <c r="H1858" s="6">
        <v>7.7297176342382007E-2</v>
      </c>
      <c r="I1858" s="5">
        <v>5303444.9515818404</v>
      </c>
      <c r="J1858" s="5">
        <v>2267.4309616155701</v>
      </c>
      <c r="K1858" s="5">
        <v>2104.74046661285</v>
      </c>
      <c r="L1858" s="5">
        <v>2225.14</v>
      </c>
      <c r="M1858" s="55" t="s">
        <v>4291</v>
      </c>
      <c r="N1858" s="60" t="s">
        <v>4286</v>
      </c>
    </row>
    <row r="1859" spans="1:14" ht="18.75" customHeight="1" x14ac:dyDescent="0.25">
      <c r="A1859" s="4" t="str">
        <f t="shared" si="28"/>
        <v>648817M062</v>
      </c>
      <c r="B1859" s="4">
        <v>6488</v>
      </c>
      <c r="C1859" s="4" t="s">
        <v>3618</v>
      </c>
      <c r="D1859" s="4" t="s">
        <v>3619</v>
      </c>
      <c r="E1859" s="5">
        <v>11886.6</v>
      </c>
      <c r="F1859" s="5">
        <v>33491032.568999998</v>
      </c>
      <c r="G1859" s="5">
        <v>32098464.047286998</v>
      </c>
      <c r="H1859" s="6">
        <v>4.3384272831917398E-2</v>
      </c>
      <c r="I1859" s="5">
        <v>1392568.52171299</v>
      </c>
      <c r="J1859" s="5">
        <v>2817.5451827267698</v>
      </c>
      <c r="K1859" s="5">
        <v>2700.3906960179502</v>
      </c>
      <c r="L1859" s="5">
        <v>2742.45</v>
      </c>
      <c r="M1859" s="55" t="s">
        <v>4291</v>
      </c>
      <c r="N1859" s="60" t="s">
        <v>4286</v>
      </c>
    </row>
    <row r="1860" spans="1:14" ht="18.75" customHeight="1" x14ac:dyDescent="0.25">
      <c r="A1860" s="4" t="str">
        <f t="shared" si="28"/>
        <v>648917M063</v>
      </c>
      <c r="B1860" s="4">
        <v>6489</v>
      </c>
      <c r="C1860" s="4" t="s">
        <v>3620</v>
      </c>
      <c r="D1860" s="4" t="s">
        <v>3621</v>
      </c>
      <c r="E1860" s="5">
        <v>4229.95</v>
      </c>
      <c r="F1860" s="5">
        <v>19404885.7203</v>
      </c>
      <c r="G1860" s="5">
        <v>18137309.0153304</v>
      </c>
      <c r="H1860" s="6">
        <v>6.9887804409034499E-2</v>
      </c>
      <c r="I1860" s="5">
        <v>1267576.7049696301</v>
      </c>
      <c r="J1860" s="5">
        <v>4587.49765843568</v>
      </c>
      <c r="K1860" s="5">
        <v>4287.8305926383</v>
      </c>
      <c r="L1860" s="5">
        <v>4454.25</v>
      </c>
      <c r="M1860" s="55" t="s">
        <v>4291</v>
      </c>
      <c r="N1860" s="60" t="s">
        <v>4286</v>
      </c>
    </row>
    <row r="1861" spans="1:14" ht="18.75" customHeight="1" x14ac:dyDescent="0.25">
      <c r="A1861" s="4" t="str">
        <f t="shared" si="28"/>
        <v>649017M064</v>
      </c>
      <c r="B1861" s="4">
        <v>6490</v>
      </c>
      <c r="C1861" s="4" t="s">
        <v>3622</v>
      </c>
      <c r="D1861" s="4" t="s">
        <v>3623</v>
      </c>
      <c r="E1861" s="5">
        <v>1952.02</v>
      </c>
      <c r="F1861" s="5">
        <v>16779981.605799999</v>
      </c>
      <c r="G1861" s="5">
        <v>19242436.459268302</v>
      </c>
      <c r="H1861" s="6">
        <v>-0.127970013500146</v>
      </c>
      <c r="I1861" s="5">
        <v>-2462454.8534682598</v>
      </c>
      <c r="J1861" s="5">
        <v>8596.2139761887702</v>
      </c>
      <c r="K1861" s="5">
        <v>9857.7045620783902</v>
      </c>
      <c r="L1861" s="5">
        <v>8158.65</v>
      </c>
      <c r="M1861" s="55" t="s">
        <v>4291</v>
      </c>
      <c r="N1861" s="60" t="s">
        <v>4286</v>
      </c>
    </row>
    <row r="1862" spans="1:14" ht="18.75" customHeight="1" x14ac:dyDescent="0.25">
      <c r="A1862" s="4" t="str">
        <f t="shared" si="28"/>
        <v>649117M06T</v>
      </c>
      <c r="B1862" s="4">
        <v>6491</v>
      </c>
      <c r="C1862" s="4" t="s">
        <v>3624</v>
      </c>
      <c r="D1862" s="4" t="s">
        <v>3625</v>
      </c>
      <c r="E1862" s="5">
        <v>98252.71</v>
      </c>
      <c r="F1862" s="5">
        <v>83607161.047399998</v>
      </c>
      <c r="G1862" s="5">
        <v>82467695.486329496</v>
      </c>
      <c r="H1862" s="6">
        <v>1.38171141360357E-2</v>
      </c>
      <c r="I1862" s="5">
        <v>1139465.5610704599</v>
      </c>
      <c r="J1862" s="5">
        <v>850.94</v>
      </c>
      <c r="K1862" s="5">
        <v>839.34270603151299</v>
      </c>
      <c r="L1862" s="5">
        <v>850.94</v>
      </c>
      <c r="M1862" s="55" t="s">
        <v>4291</v>
      </c>
      <c r="N1862" s="60" t="s">
        <v>4286</v>
      </c>
    </row>
    <row r="1863" spans="1:14" ht="18.75" customHeight="1" x14ac:dyDescent="0.25">
      <c r="A1863" s="4" t="str">
        <f t="shared" si="28"/>
        <v>649717M081</v>
      </c>
      <c r="B1863" s="4">
        <v>6497</v>
      </c>
      <c r="C1863" s="4" t="s">
        <v>3626</v>
      </c>
      <c r="D1863" s="4" t="s">
        <v>3627</v>
      </c>
      <c r="E1863" s="5">
        <v>194.11</v>
      </c>
      <c r="F1863" s="5">
        <v>590818.09880000004</v>
      </c>
      <c r="G1863" s="5">
        <v>342985.04913940502</v>
      </c>
      <c r="H1863" s="6">
        <v>0.72257683033835296</v>
      </c>
      <c r="I1863" s="5">
        <v>247833.04966059499</v>
      </c>
      <c r="J1863" s="5">
        <v>3043.7282922054501</v>
      </c>
      <c r="K1863" s="5">
        <v>1766.9622849899799</v>
      </c>
      <c r="L1863" s="5">
        <v>2983.68</v>
      </c>
      <c r="M1863" s="55" t="s">
        <v>4288</v>
      </c>
      <c r="N1863" s="60" t="s">
        <v>4287</v>
      </c>
    </row>
    <row r="1864" spans="1:14" ht="18.75" customHeight="1" x14ac:dyDescent="0.25">
      <c r="A1864" s="4" t="str">
        <f t="shared" si="28"/>
        <v>649817M082</v>
      </c>
      <c r="B1864" s="4">
        <v>6498</v>
      </c>
      <c r="C1864" s="4" t="s">
        <v>3628</v>
      </c>
      <c r="D1864" s="4" t="s">
        <v>3629</v>
      </c>
      <c r="E1864" s="5">
        <v>57.82</v>
      </c>
      <c r="F1864" s="5">
        <v>537930.97120000003</v>
      </c>
      <c r="G1864" s="5">
        <v>351026.91175671102</v>
      </c>
      <c r="H1864" s="6">
        <v>0.53244937406060699</v>
      </c>
      <c r="I1864" s="5">
        <v>186904.05944328901</v>
      </c>
      <c r="J1864" s="5">
        <v>9303.5449878934596</v>
      </c>
      <c r="K1864" s="5">
        <v>6071.0292590230201</v>
      </c>
      <c r="L1864" s="5">
        <v>9150.01</v>
      </c>
      <c r="M1864" s="55" t="s">
        <v>4285</v>
      </c>
      <c r="N1864" s="60" t="s">
        <v>4290</v>
      </c>
    </row>
    <row r="1865" spans="1:14" ht="18.75" customHeight="1" x14ac:dyDescent="0.25">
      <c r="A1865" s="4" t="str">
        <f t="shared" si="28"/>
        <v>649917M083</v>
      </c>
      <c r="B1865" s="4">
        <v>6499</v>
      </c>
      <c r="C1865" s="4" t="s">
        <v>3630</v>
      </c>
      <c r="D1865" s="4" t="s">
        <v>3631</v>
      </c>
      <c r="E1865" s="5">
        <v>250.04</v>
      </c>
      <c r="F1865" s="5">
        <v>4415118.7532000002</v>
      </c>
      <c r="G1865" s="5">
        <v>3216600.7547460301</v>
      </c>
      <c r="H1865" s="6">
        <v>0.37260390388380898</v>
      </c>
      <c r="I1865" s="5">
        <v>1198517.9984539701</v>
      </c>
      <c r="J1865" s="5">
        <v>17657.649788833802</v>
      </c>
      <c r="K1865" s="5">
        <v>12864.344723828301</v>
      </c>
      <c r="L1865" s="5">
        <v>18457.79</v>
      </c>
      <c r="M1865" s="55" t="s">
        <v>4291</v>
      </c>
      <c r="N1865" s="60" t="s">
        <v>4286</v>
      </c>
    </row>
    <row r="1866" spans="1:14" ht="18.75" customHeight="1" x14ac:dyDescent="0.25">
      <c r="A1866" s="4" t="str">
        <f t="shared" si="28"/>
        <v>650017M084</v>
      </c>
      <c r="B1866" s="4">
        <v>6500</v>
      </c>
      <c r="C1866" s="4" t="s">
        <v>3632</v>
      </c>
      <c r="D1866" s="4" t="s">
        <v>3633</v>
      </c>
      <c r="E1866" s="5">
        <v>553.39</v>
      </c>
      <c r="F1866" s="5">
        <v>19762185.294</v>
      </c>
      <c r="G1866" s="5">
        <v>14738656.3471517</v>
      </c>
      <c r="H1866" s="6">
        <v>0.34084036078492702</v>
      </c>
      <c r="I1866" s="5">
        <v>5023528.94684825</v>
      </c>
      <c r="J1866" s="5">
        <v>35711.135535517402</v>
      </c>
      <c r="K1866" s="5">
        <v>26633.398411882601</v>
      </c>
      <c r="L1866" s="5">
        <v>35427.64</v>
      </c>
      <c r="M1866" s="55" t="s">
        <v>4291</v>
      </c>
      <c r="N1866" s="60" t="s">
        <v>4287</v>
      </c>
    </row>
    <row r="1867" spans="1:14" ht="18.75" customHeight="1" x14ac:dyDescent="0.25">
      <c r="A1867" s="4" t="str">
        <f t="shared" si="28"/>
        <v>650117M08T</v>
      </c>
      <c r="B1867" s="4">
        <v>6501</v>
      </c>
      <c r="C1867" s="4" t="s">
        <v>3634</v>
      </c>
      <c r="D1867" s="4" t="s">
        <v>3635</v>
      </c>
      <c r="E1867" s="5">
        <v>159.62</v>
      </c>
      <c r="F1867" s="5">
        <v>97341.064599999998</v>
      </c>
      <c r="G1867" s="5">
        <v>114412.87845900199</v>
      </c>
      <c r="H1867" s="6">
        <v>-0.149212344702254</v>
      </c>
      <c r="I1867" s="5">
        <v>-17071.813859001599</v>
      </c>
      <c r="J1867" s="5">
        <v>609.83000000000004</v>
      </c>
      <c r="K1867" s="5">
        <v>716.78284963664703</v>
      </c>
      <c r="L1867" s="5">
        <v>609.83000000000004</v>
      </c>
      <c r="M1867" s="55" t="s">
        <v>4285</v>
      </c>
      <c r="N1867" s="60" t="s">
        <v>4286</v>
      </c>
    </row>
    <row r="1868" spans="1:14" ht="18.75" customHeight="1" x14ac:dyDescent="0.25">
      <c r="A1868" s="4" t="str">
        <f t="shared" si="28"/>
        <v>650217M091</v>
      </c>
      <c r="B1868" s="4">
        <v>6502</v>
      </c>
      <c r="C1868" s="4" t="s">
        <v>3636</v>
      </c>
      <c r="D1868" s="4" t="s">
        <v>3637</v>
      </c>
      <c r="E1868" s="5">
        <v>1324.14</v>
      </c>
      <c r="F1868" s="5">
        <v>2678738.094</v>
      </c>
      <c r="G1868" s="5">
        <v>2393073.4241355001</v>
      </c>
      <c r="H1868" s="6">
        <v>0.119371460559219</v>
      </c>
      <c r="I1868" s="5">
        <v>285664.66986450501</v>
      </c>
      <c r="J1868" s="5">
        <v>2023.00217046536</v>
      </c>
      <c r="K1868" s="5">
        <v>1807.2661683322699</v>
      </c>
      <c r="L1868" s="5">
        <v>1968.3</v>
      </c>
      <c r="M1868" s="55" t="s">
        <v>4291</v>
      </c>
      <c r="N1868" s="60" t="s">
        <v>4286</v>
      </c>
    </row>
    <row r="1869" spans="1:14" ht="18.75" customHeight="1" x14ac:dyDescent="0.25">
      <c r="A1869" s="4" t="str">
        <f t="shared" si="28"/>
        <v>650317M092</v>
      </c>
      <c r="B1869" s="4">
        <v>6503</v>
      </c>
      <c r="C1869" s="4" t="s">
        <v>3638</v>
      </c>
      <c r="D1869" s="4" t="s">
        <v>3639</v>
      </c>
      <c r="E1869" s="5">
        <v>989.56</v>
      </c>
      <c r="F1869" s="5">
        <v>5920351.5193999996</v>
      </c>
      <c r="G1869" s="5">
        <v>4308102.4312070804</v>
      </c>
      <c r="H1869" s="6">
        <v>0.37423647973504298</v>
      </c>
      <c r="I1869" s="5">
        <v>1612249.08819292</v>
      </c>
      <c r="J1869" s="5">
        <v>5982.8120774889903</v>
      </c>
      <c r="K1869" s="5">
        <v>4353.5535300609199</v>
      </c>
      <c r="L1869" s="5">
        <v>5874.92</v>
      </c>
      <c r="M1869" s="55" t="s">
        <v>4291</v>
      </c>
      <c r="N1869" s="60" t="s">
        <v>4286</v>
      </c>
    </row>
    <row r="1870" spans="1:14" ht="18.75" customHeight="1" x14ac:dyDescent="0.25">
      <c r="A1870" s="4" t="str">
        <f t="shared" si="28"/>
        <v>650417M093</v>
      </c>
      <c r="B1870" s="4">
        <v>6504</v>
      </c>
      <c r="C1870" s="4" t="s">
        <v>3640</v>
      </c>
      <c r="D1870" s="4" t="s">
        <v>3641</v>
      </c>
      <c r="E1870" s="5">
        <v>2003.72</v>
      </c>
      <c r="F1870" s="5">
        <v>24675440.604800001</v>
      </c>
      <c r="G1870" s="5">
        <v>16989101.0073062</v>
      </c>
      <c r="H1870" s="6">
        <v>0.45242768255885102</v>
      </c>
      <c r="I1870" s="5">
        <v>7686339.5974937901</v>
      </c>
      <c r="J1870" s="5">
        <v>12314.8147469706</v>
      </c>
      <c r="K1870" s="5">
        <v>8478.7799729035105</v>
      </c>
      <c r="L1870" s="5">
        <v>12240.47</v>
      </c>
      <c r="M1870" s="55" t="s">
        <v>4291</v>
      </c>
      <c r="N1870" s="60" t="s">
        <v>4286</v>
      </c>
    </row>
    <row r="1871" spans="1:14" ht="18.75" customHeight="1" x14ac:dyDescent="0.25">
      <c r="A1871" s="4" t="str">
        <f t="shared" ref="A1871:A1934" si="29">CONCATENATE(B1871,C1871)</f>
        <v>650517M094</v>
      </c>
      <c r="B1871" s="4">
        <v>6505</v>
      </c>
      <c r="C1871" s="4" t="s">
        <v>3642</v>
      </c>
      <c r="D1871" s="4" t="s">
        <v>3643</v>
      </c>
      <c r="E1871" s="5">
        <v>3119.39</v>
      </c>
      <c r="F1871" s="5">
        <v>77626652.370700002</v>
      </c>
      <c r="G1871" s="5">
        <v>66643612.511471398</v>
      </c>
      <c r="H1871" s="6">
        <v>0.16480258865526101</v>
      </c>
      <c r="I1871" s="5">
        <v>10983039.8592286</v>
      </c>
      <c r="J1871" s="5">
        <v>24885.202674465199</v>
      </c>
      <c r="K1871" s="5">
        <v>21364.309211567499</v>
      </c>
      <c r="L1871" s="5">
        <v>24921.49</v>
      </c>
      <c r="M1871" s="55" t="s">
        <v>4291</v>
      </c>
      <c r="N1871" s="60" t="s">
        <v>4286</v>
      </c>
    </row>
    <row r="1872" spans="1:14" ht="18.75" customHeight="1" x14ac:dyDescent="0.25">
      <c r="A1872" s="4" t="str">
        <f t="shared" si="29"/>
        <v>650617M09T</v>
      </c>
      <c r="B1872" s="4">
        <v>6506</v>
      </c>
      <c r="C1872" s="4" t="s">
        <v>3644</v>
      </c>
      <c r="D1872" s="4" t="s">
        <v>3645</v>
      </c>
      <c r="E1872" s="5">
        <v>826.6</v>
      </c>
      <c r="F1872" s="5">
        <v>579975.62399999995</v>
      </c>
      <c r="G1872" s="5">
        <v>713281.13297305303</v>
      </c>
      <c r="H1872" s="6">
        <v>-0.18689055802922699</v>
      </c>
      <c r="I1872" s="5">
        <v>-133305.50897305299</v>
      </c>
      <c r="J1872" s="5">
        <v>701.64</v>
      </c>
      <c r="K1872" s="5">
        <v>862.90966969883004</v>
      </c>
      <c r="L1872" s="5">
        <v>701.64</v>
      </c>
      <c r="M1872" s="55" t="s">
        <v>4285</v>
      </c>
      <c r="N1872" s="60" t="s">
        <v>4290</v>
      </c>
    </row>
    <row r="1873" spans="1:14" ht="18.75" customHeight="1" x14ac:dyDescent="0.25">
      <c r="A1873" s="4" t="str">
        <f t="shared" si="29"/>
        <v>652217M14Z</v>
      </c>
      <c r="B1873" s="4">
        <v>6522</v>
      </c>
      <c r="C1873" s="4" t="s">
        <v>3646</v>
      </c>
      <c r="D1873" s="4" t="s">
        <v>3647</v>
      </c>
      <c r="E1873" s="5">
        <v>15726.15</v>
      </c>
      <c r="F1873" s="5">
        <v>10282857.7005</v>
      </c>
      <c r="G1873" s="5">
        <v>10258508.0438221</v>
      </c>
      <c r="H1873" s="6">
        <v>2.3736060423094102E-3</v>
      </c>
      <c r="I1873" s="5">
        <v>24349.656677896201</v>
      </c>
      <c r="J1873" s="5">
        <v>653.87</v>
      </c>
      <c r="K1873" s="5">
        <v>652.32164540094698</v>
      </c>
      <c r="L1873" s="5">
        <v>653.87</v>
      </c>
      <c r="M1873" s="55" t="s">
        <v>4291</v>
      </c>
      <c r="N1873" s="60" t="s">
        <v>4292</v>
      </c>
    </row>
    <row r="1874" spans="1:14" ht="18.75" customHeight="1" x14ac:dyDescent="0.25">
      <c r="A1874" s="4" t="str">
        <f t="shared" si="29"/>
        <v>652317K041</v>
      </c>
      <c r="B1874" s="4">
        <v>6523</v>
      </c>
      <c r="C1874" s="4" t="s">
        <v>3596</v>
      </c>
      <c r="D1874" s="4" t="s">
        <v>3597</v>
      </c>
      <c r="E1874" s="5">
        <v>2860.03</v>
      </c>
      <c r="F1874" s="5">
        <v>18018131.799400002</v>
      </c>
      <c r="G1874" s="5">
        <v>8483514.9460956398</v>
      </c>
      <c r="H1874" s="6">
        <v>1.12389934053131</v>
      </c>
      <c r="I1874" s="5">
        <v>9534616.8533043601</v>
      </c>
      <c r="J1874" s="5">
        <v>6299.98</v>
      </c>
      <c r="K1874" s="5">
        <v>2966.2328528356802</v>
      </c>
      <c r="L1874" s="5">
        <v>6299.98</v>
      </c>
      <c r="M1874" s="55" t="s">
        <v>4285</v>
      </c>
      <c r="N1874" s="60" t="s">
        <v>4287</v>
      </c>
    </row>
    <row r="1875" spans="1:14" ht="18.75" customHeight="1" x14ac:dyDescent="0.25">
      <c r="A1875" s="4" t="str">
        <f t="shared" si="29"/>
        <v>652417K041</v>
      </c>
      <c r="B1875" s="4">
        <v>6524</v>
      </c>
      <c r="C1875" s="4" t="s">
        <v>3596</v>
      </c>
      <c r="D1875" s="4" t="s">
        <v>3597</v>
      </c>
      <c r="E1875" s="5">
        <v>427.48</v>
      </c>
      <c r="F1875" s="5">
        <v>1827498.2967999999</v>
      </c>
      <c r="G1875" s="5">
        <v>341340.11953132402</v>
      </c>
      <c r="H1875" s="6">
        <v>4.3538924733173401</v>
      </c>
      <c r="I1875" s="5">
        <v>1486158.17726868</v>
      </c>
      <c r="J1875" s="5">
        <v>4275.0498194067604</v>
      </c>
      <c r="K1875" s="5">
        <v>798.49377639029694</v>
      </c>
      <c r="L1875" s="5">
        <v>4240.66</v>
      </c>
      <c r="M1875" s="55" t="s">
        <v>4288</v>
      </c>
      <c r="N1875" s="60" t="s">
        <v>4287</v>
      </c>
    </row>
    <row r="1876" spans="1:14" ht="18.75" customHeight="1" x14ac:dyDescent="0.25">
      <c r="A1876" s="4" t="str">
        <f t="shared" si="29"/>
        <v>652617M151</v>
      </c>
      <c r="B1876" s="4">
        <v>6526</v>
      </c>
      <c r="C1876" s="4" t="s">
        <v>3648</v>
      </c>
      <c r="D1876" s="4" t="s">
        <v>3649</v>
      </c>
      <c r="E1876" s="5">
        <v>5558.12</v>
      </c>
      <c r="F1876" s="5">
        <v>10551762.726</v>
      </c>
      <c r="G1876" s="5">
        <v>8328047.7189819599</v>
      </c>
      <c r="H1876" s="6">
        <v>0.267015161542551</v>
      </c>
      <c r="I1876" s="5">
        <v>2223715.0070180399</v>
      </c>
      <c r="J1876" s="5">
        <v>1898.4409703281001</v>
      </c>
      <c r="K1876" s="5">
        <v>1498.3569478496299</v>
      </c>
      <c r="L1876" s="5">
        <v>1839.69</v>
      </c>
      <c r="M1876" s="55" t="s">
        <v>4291</v>
      </c>
      <c r="N1876" s="60" t="s">
        <v>4286</v>
      </c>
    </row>
    <row r="1877" spans="1:14" ht="18.75" customHeight="1" x14ac:dyDescent="0.25">
      <c r="A1877" s="4" t="str">
        <f t="shared" si="29"/>
        <v>652717M152</v>
      </c>
      <c r="B1877" s="4">
        <v>6527</v>
      </c>
      <c r="C1877" s="4" t="s">
        <v>3650</v>
      </c>
      <c r="D1877" s="4" t="s">
        <v>3651</v>
      </c>
      <c r="E1877" s="5">
        <v>3160.62</v>
      </c>
      <c r="F1877" s="5">
        <v>15894853.7272</v>
      </c>
      <c r="G1877" s="5">
        <v>11927335.599068301</v>
      </c>
      <c r="H1877" s="6">
        <v>0.332640772549543</v>
      </c>
      <c r="I1877" s="5">
        <v>3967518.12813173</v>
      </c>
      <c r="J1877" s="5">
        <v>5029.03029380311</v>
      </c>
      <c r="K1877" s="5">
        <v>3773.7328749005801</v>
      </c>
      <c r="L1877" s="5">
        <v>4909.87</v>
      </c>
      <c r="M1877" s="55" t="s">
        <v>4291</v>
      </c>
      <c r="N1877" s="60" t="s">
        <v>4286</v>
      </c>
    </row>
    <row r="1878" spans="1:14" ht="18.75" customHeight="1" x14ac:dyDescent="0.25">
      <c r="A1878" s="4" t="str">
        <f t="shared" si="29"/>
        <v>652817M153</v>
      </c>
      <c r="B1878" s="4">
        <v>6528</v>
      </c>
      <c r="C1878" s="4" t="s">
        <v>3652</v>
      </c>
      <c r="D1878" s="4" t="s">
        <v>3653</v>
      </c>
      <c r="E1878" s="5">
        <v>7488.71</v>
      </c>
      <c r="F1878" s="5">
        <v>63703465.098399997</v>
      </c>
      <c r="G1878" s="5">
        <v>48512152.7391752</v>
      </c>
      <c r="H1878" s="6">
        <v>0.31314447002384399</v>
      </c>
      <c r="I1878" s="5">
        <v>15191312.3592248</v>
      </c>
      <c r="J1878" s="5">
        <v>8506.6006159138196</v>
      </c>
      <c r="K1878" s="5">
        <v>6478.0386393885201</v>
      </c>
      <c r="L1878" s="5">
        <v>8366.06</v>
      </c>
      <c r="M1878" s="55" t="s">
        <v>4291</v>
      </c>
      <c r="N1878" s="60" t="s">
        <v>4286</v>
      </c>
    </row>
    <row r="1879" spans="1:14" ht="18.75" customHeight="1" x14ac:dyDescent="0.25">
      <c r="A1879" s="4" t="str">
        <f t="shared" si="29"/>
        <v>652917M154</v>
      </c>
      <c r="B1879" s="4">
        <v>6529</v>
      </c>
      <c r="C1879" s="4" t="s">
        <v>3654</v>
      </c>
      <c r="D1879" s="4" t="s">
        <v>3655</v>
      </c>
      <c r="E1879" s="5">
        <v>2776.55</v>
      </c>
      <c r="F1879" s="5">
        <v>39969918.233800001</v>
      </c>
      <c r="G1879" s="5">
        <v>36044932.538924903</v>
      </c>
      <c r="H1879" s="6">
        <v>0.108891470129304</v>
      </c>
      <c r="I1879" s="5">
        <v>3924985.6948751099</v>
      </c>
      <c r="J1879" s="5">
        <v>14395.533389926301</v>
      </c>
      <c r="K1879" s="5">
        <v>12981.9137198771</v>
      </c>
      <c r="L1879" s="5">
        <v>14239.36</v>
      </c>
      <c r="M1879" s="55" t="s">
        <v>4291</v>
      </c>
      <c r="N1879" s="60" t="s">
        <v>4286</v>
      </c>
    </row>
    <row r="1880" spans="1:14" ht="18.75" customHeight="1" x14ac:dyDescent="0.25">
      <c r="A1880" s="4" t="str">
        <f t="shared" si="29"/>
        <v>653017M15T</v>
      </c>
      <c r="B1880" s="4">
        <v>6530</v>
      </c>
      <c r="C1880" s="4" t="s">
        <v>3656</v>
      </c>
      <c r="D1880" s="4" t="s">
        <v>3657</v>
      </c>
      <c r="E1880" s="5">
        <v>6838.31</v>
      </c>
      <c r="F1880" s="5">
        <v>4335967.2216999996</v>
      </c>
      <c r="G1880" s="5">
        <v>4695216.2127328599</v>
      </c>
      <c r="H1880" s="6">
        <v>-7.6513833390381897E-2</v>
      </c>
      <c r="I1880" s="5">
        <v>-359248.99103286199</v>
      </c>
      <c r="J1880" s="5">
        <v>634.07000000000005</v>
      </c>
      <c r="K1880" s="5">
        <v>686.604762394928</v>
      </c>
      <c r="L1880" s="5">
        <v>634.07000000000005</v>
      </c>
      <c r="M1880" s="55" t="s">
        <v>4291</v>
      </c>
      <c r="N1880" s="60" t="s">
        <v>4286</v>
      </c>
    </row>
    <row r="1881" spans="1:14" ht="18.75" customHeight="1" x14ac:dyDescent="0.25">
      <c r="A1881" s="4" t="str">
        <f t="shared" si="29"/>
        <v>653117M161</v>
      </c>
      <c r="B1881" s="4">
        <v>6531</v>
      </c>
      <c r="C1881" s="4" t="s">
        <v>3658</v>
      </c>
      <c r="D1881" s="4" t="s">
        <v>3659</v>
      </c>
      <c r="E1881" s="5">
        <v>2199.46</v>
      </c>
      <c r="F1881" s="5">
        <v>3647825.6408000002</v>
      </c>
      <c r="G1881" s="5">
        <v>3442988.4846291398</v>
      </c>
      <c r="H1881" s="6">
        <v>5.94939997869086E-2</v>
      </c>
      <c r="I1881" s="5">
        <v>204837.15617085501</v>
      </c>
      <c r="J1881" s="5">
        <v>1658.5096527329399</v>
      </c>
      <c r="K1881" s="5">
        <v>1565.3789951302299</v>
      </c>
      <c r="L1881" s="5">
        <v>1608.12</v>
      </c>
      <c r="M1881" s="55" t="s">
        <v>4291</v>
      </c>
      <c r="N1881" s="60" t="s">
        <v>4286</v>
      </c>
    </row>
    <row r="1882" spans="1:14" ht="18.75" customHeight="1" x14ac:dyDescent="0.25">
      <c r="A1882" s="4" t="str">
        <f t="shared" si="29"/>
        <v>653217M162</v>
      </c>
      <c r="B1882" s="4">
        <v>6532</v>
      </c>
      <c r="C1882" s="4" t="s">
        <v>3660</v>
      </c>
      <c r="D1882" s="4" t="s">
        <v>3661</v>
      </c>
      <c r="E1882" s="5">
        <v>1499.76</v>
      </c>
      <c r="F1882" s="5">
        <v>6028654.0618000003</v>
      </c>
      <c r="G1882" s="5">
        <v>5430544.5655201701</v>
      </c>
      <c r="H1882" s="6">
        <v>0.11013803294744599</v>
      </c>
      <c r="I1882" s="5">
        <v>598109.49627983104</v>
      </c>
      <c r="J1882" s="5">
        <v>4019.7458672054199</v>
      </c>
      <c r="K1882" s="5">
        <v>3620.9423944632299</v>
      </c>
      <c r="L1882" s="5">
        <v>3911.63</v>
      </c>
      <c r="M1882" s="55" t="s">
        <v>4291</v>
      </c>
      <c r="N1882" s="60" t="s">
        <v>4292</v>
      </c>
    </row>
    <row r="1883" spans="1:14" ht="18.75" customHeight="1" x14ac:dyDescent="0.25">
      <c r="A1883" s="4" t="str">
        <f t="shared" si="29"/>
        <v>653317M163</v>
      </c>
      <c r="B1883" s="4">
        <v>6533</v>
      </c>
      <c r="C1883" s="4" t="s">
        <v>3662</v>
      </c>
      <c r="D1883" s="4" t="s">
        <v>3663</v>
      </c>
      <c r="E1883" s="5">
        <v>1326.73</v>
      </c>
      <c r="F1883" s="5">
        <v>9085499.7335999999</v>
      </c>
      <c r="G1883" s="5">
        <v>7589614.5252122199</v>
      </c>
      <c r="H1883" s="6">
        <v>0.197096335185211</v>
      </c>
      <c r="I1883" s="5">
        <v>1495885.20838778</v>
      </c>
      <c r="J1883" s="5">
        <v>6848.0397168979398</v>
      </c>
      <c r="K1883" s="5">
        <v>5720.54187755777</v>
      </c>
      <c r="L1883" s="5">
        <v>6608.2</v>
      </c>
      <c r="M1883" s="55" t="s">
        <v>4291</v>
      </c>
      <c r="N1883" s="60" t="s">
        <v>4286</v>
      </c>
    </row>
    <row r="1884" spans="1:14" ht="18.75" customHeight="1" x14ac:dyDescent="0.25">
      <c r="A1884" s="4" t="str">
        <f t="shared" si="29"/>
        <v>653417M164</v>
      </c>
      <c r="B1884" s="4">
        <v>6534</v>
      </c>
      <c r="C1884" s="4" t="s">
        <v>3664</v>
      </c>
      <c r="D1884" s="4" t="s">
        <v>3665</v>
      </c>
      <c r="E1884" s="5">
        <v>367.84</v>
      </c>
      <c r="F1884" s="5">
        <v>5161888.284</v>
      </c>
      <c r="G1884" s="5">
        <v>3943230.27143597</v>
      </c>
      <c r="H1884" s="6">
        <v>0.309050684001835</v>
      </c>
      <c r="I1884" s="5">
        <v>1218658.01256403</v>
      </c>
      <c r="J1884" s="5">
        <v>14032.9716289691</v>
      </c>
      <c r="K1884" s="5">
        <v>10719.960503033901</v>
      </c>
      <c r="L1884" s="5">
        <v>13745.39</v>
      </c>
      <c r="M1884" s="55" t="s">
        <v>4285</v>
      </c>
      <c r="N1884" s="60" t="s">
        <v>4287</v>
      </c>
    </row>
    <row r="1885" spans="1:14" ht="18.75" customHeight="1" x14ac:dyDescent="0.25">
      <c r="A1885" s="4" t="str">
        <f t="shared" si="29"/>
        <v>653517M16T</v>
      </c>
      <c r="B1885" s="4">
        <v>6535</v>
      </c>
      <c r="C1885" s="4" t="s">
        <v>3666</v>
      </c>
      <c r="D1885" s="4" t="s">
        <v>3667</v>
      </c>
      <c r="E1885" s="5">
        <v>2778.5</v>
      </c>
      <c r="F1885" s="5">
        <v>2026971.32</v>
      </c>
      <c r="G1885" s="5">
        <v>1819148.47256706</v>
      </c>
      <c r="H1885" s="6">
        <v>0.11424182828775301</v>
      </c>
      <c r="I1885" s="5">
        <v>207822.847432935</v>
      </c>
      <c r="J1885" s="5">
        <v>729.52</v>
      </c>
      <c r="K1885" s="5">
        <v>654.72322208640105</v>
      </c>
      <c r="L1885" s="5">
        <v>729.52</v>
      </c>
      <c r="M1885" s="55" t="s">
        <v>4291</v>
      </c>
      <c r="N1885" s="60" t="s">
        <v>4286</v>
      </c>
    </row>
    <row r="1886" spans="1:14" ht="18.75" customHeight="1" x14ac:dyDescent="0.25">
      <c r="A1886" s="4" t="str">
        <f t="shared" si="29"/>
        <v>653617M171</v>
      </c>
      <c r="B1886" s="4">
        <v>6536</v>
      </c>
      <c r="C1886" s="4" t="s">
        <v>3668</v>
      </c>
      <c r="D1886" s="4" t="s">
        <v>3669</v>
      </c>
      <c r="E1886" s="5">
        <v>1891.19</v>
      </c>
      <c r="F1886" s="5">
        <v>3665580.5414</v>
      </c>
      <c r="G1886" s="5">
        <v>2936692.49140062</v>
      </c>
      <c r="H1886" s="6">
        <v>0.24820033154092599</v>
      </c>
      <c r="I1886" s="5">
        <v>728888.04999938095</v>
      </c>
      <c r="J1886" s="5">
        <v>1938.24023043692</v>
      </c>
      <c r="K1886" s="5">
        <v>1552.8278445849501</v>
      </c>
      <c r="L1886" s="5">
        <v>1894.03</v>
      </c>
      <c r="M1886" s="55" t="s">
        <v>4289</v>
      </c>
      <c r="N1886" s="60" t="s">
        <v>4286</v>
      </c>
    </row>
    <row r="1887" spans="1:14" ht="18.75" customHeight="1" x14ac:dyDescent="0.25">
      <c r="A1887" s="4" t="str">
        <f t="shared" si="29"/>
        <v>653717M172</v>
      </c>
      <c r="B1887" s="4">
        <v>6537</v>
      </c>
      <c r="C1887" s="4" t="s">
        <v>3670</v>
      </c>
      <c r="D1887" s="4" t="s">
        <v>3671</v>
      </c>
      <c r="E1887" s="5">
        <v>906.81</v>
      </c>
      <c r="F1887" s="5">
        <v>3807026.8239000002</v>
      </c>
      <c r="G1887" s="5">
        <v>3594733.4233635799</v>
      </c>
      <c r="H1887" s="6">
        <v>5.90567854508037E-2</v>
      </c>
      <c r="I1887" s="5">
        <v>212293.40053641601</v>
      </c>
      <c r="J1887" s="5">
        <v>4198.2629480265996</v>
      </c>
      <c r="K1887" s="5">
        <v>3964.1528251382101</v>
      </c>
      <c r="L1887" s="5">
        <v>4123.99</v>
      </c>
      <c r="M1887" s="55" t="s">
        <v>4291</v>
      </c>
      <c r="N1887" s="60" t="s">
        <v>4287</v>
      </c>
    </row>
    <row r="1888" spans="1:14" ht="18.75" customHeight="1" x14ac:dyDescent="0.25">
      <c r="A1888" s="4" t="str">
        <f t="shared" si="29"/>
        <v>653817M173</v>
      </c>
      <c r="B1888" s="4">
        <v>6538</v>
      </c>
      <c r="C1888" s="4" t="s">
        <v>3672</v>
      </c>
      <c r="D1888" s="4" t="s">
        <v>3673</v>
      </c>
      <c r="E1888" s="5">
        <v>1238.8399999999999</v>
      </c>
      <c r="F1888" s="5">
        <v>9042240.0040000007</v>
      </c>
      <c r="G1888" s="5">
        <v>8145496.5731072901</v>
      </c>
      <c r="H1888" s="6">
        <v>0.11009070138870999</v>
      </c>
      <c r="I1888" s="5">
        <v>896743.43089271605</v>
      </c>
      <c r="J1888" s="5">
        <v>7298.9570921184404</v>
      </c>
      <c r="K1888" s="5">
        <v>6575.0997490453101</v>
      </c>
      <c r="L1888" s="5">
        <v>7217.3</v>
      </c>
      <c r="M1888" s="55" t="s">
        <v>4291</v>
      </c>
      <c r="N1888" s="60" t="s">
        <v>4286</v>
      </c>
    </row>
    <row r="1889" spans="1:14" ht="18.75" customHeight="1" x14ac:dyDescent="0.25">
      <c r="A1889" s="4" t="str">
        <f t="shared" si="29"/>
        <v>653917M174</v>
      </c>
      <c r="B1889" s="4">
        <v>6539</v>
      </c>
      <c r="C1889" s="4" t="s">
        <v>3674</v>
      </c>
      <c r="D1889" s="4" t="s">
        <v>3675</v>
      </c>
      <c r="E1889" s="5">
        <v>376.98</v>
      </c>
      <c r="F1889" s="5">
        <v>5363697.5286999997</v>
      </c>
      <c r="G1889" s="5">
        <v>3938374.7636957602</v>
      </c>
      <c r="H1889" s="6">
        <v>0.36190633205934902</v>
      </c>
      <c r="I1889" s="5">
        <v>1425322.76500424</v>
      </c>
      <c r="J1889" s="5">
        <v>14228.0692044671</v>
      </c>
      <c r="K1889" s="5">
        <v>10447.171636945601</v>
      </c>
      <c r="L1889" s="5">
        <v>13663.91</v>
      </c>
      <c r="M1889" s="55" t="s">
        <v>4285</v>
      </c>
      <c r="N1889" s="60" t="s">
        <v>4287</v>
      </c>
    </row>
    <row r="1890" spans="1:14" ht="18.75" customHeight="1" x14ac:dyDescent="0.25">
      <c r="A1890" s="4" t="str">
        <f t="shared" si="29"/>
        <v>654017M17T</v>
      </c>
      <c r="B1890" s="4">
        <v>6540</v>
      </c>
      <c r="C1890" s="4" t="s">
        <v>3676</v>
      </c>
      <c r="D1890" s="4" t="s">
        <v>3677</v>
      </c>
      <c r="E1890" s="5">
        <v>1025.0899999999999</v>
      </c>
      <c r="F1890" s="5">
        <v>719008.37690000003</v>
      </c>
      <c r="G1890" s="5">
        <v>733234.41314588196</v>
      </c>
      <c r="H1890" s="6">
        <v>-1.94017574609546E-2</v>
      </c>
      <c r="I1890" s="5">
        <v>-14226.0362458818</v>
      </c>
      <c r="J1890" s="5">
        <v>701.41</v>
      </c>
      <c r="K1890" s="5">
        <v>715.28784120992498</v>
      </c>
      <c r="L1890" s="5">
        <v>701.41</v>
      </c>
      <c r="M1890" s="55" t="s">
        <v>4285</v>
      </c>
      <c r="N1890" s="60" t="s">
        <v>4287</v>
      </c>
    </row>
    <row r="1891" spans="1:14" ht="18.75" customHeight="1" x14ac:dyDescent="0.25">
      <c r="A1891" s="4" t="str">
        <f t="shared" si="29"/>
        <v>670218C021</v>
      </c>
      <c r="B1891" s="4">
        <v>6702</v>
      </c>
      <c r="C1891" s="4" t="s">
        <v>3678</v>
      </c>
      <c r="D1891" s="4" t="s">
        <v>3679</v>
      </c>
      <c r="E1891" s="5">
        <v>591.99</v>
      </c>
      <c r="F1891" s="5">
        <v>1379810.6370000001</v>
      </c>
      <c r="G1891" s="5">
        <v>1681783.6844436901</v>
      </c>
      <c r="H1891" s="6">
        <v>-0.17955522475149999</v>
      </c>
      <c r="I1891" s="5">
        <v>-301973.04744369298</v>
      </c>
      <c r="J1891" s="5">
        <v>2330.8005827801098</v>
      </c>
      <c r="K1891" s="5">
        <v>2840.89880647256</v>
      </c>
      <c r="L1891" s="5">
        <v>2276.5500000000002</v>
      </c>
      <c r="M1891" s="55" t="s">
        <v>4291</v>
      </c>
      <c r="N1891" s="60" t="s">
        <v>4286</v>
      </c>
    </row>
    <row r="1892" spans="1:14" ht="18.75" customHeight="1" x14ac:dyDescent="0.25">
      <c r="A1892" s="4" t="str">
        <f t="shared" si="29"/>
        <v>670318C022</v>
      </c>
      <c r="B1892" s="4">
        <v>6703</v>
      </c>
      <c r="C1892" s="4" t="s">
        <v>3680</v>
      </c>
      <c r="D1892" s="4" t="s">
        <v>3681</v>
      </c>
      <c r="E1892" s="5">
        <v>347.31</v>
      </c>
      <c r="F1892" s="5">
        <v>2472096.588</v>
      </c>
      <c r="G1892" s="5">
        <v>2591919.5374556701</v>
      </c>
      <c r="H1892" s="6">
        <v>-4.6229424842908699E-2</v>
      </c>
      <c r="I1892" s="5">
        <v>-119822.949455674</v>
      </c>
      <c r="J1892" s="5">
        <v>7117.8387837954597</v>
      </c>
      <c r="K1892" s="5">
        <v>7462.8416615003098</v>
      </c>
      <c r="L1892" s="5">
        <v>7368.3</v>
      </c>
      <c r="M1892" s="55" t="s">
        <v>4291</v>
      </c>
      <c r="N1892" s="60" t="s">
        <v>4287</v>
      </c>
    </row>
    <row r="1893" spans="1:14" ht="18.75" customHeight="1" x14ac:dyDescent="0.25">
      <c r="A1893" s="4" t="str">
        <f t="shared" si="29"/>
        <v>670418C023</v>
      </c>
      <c r="B1893" s="4">
        <v>6704</v>
      </c>
      <c r="C1893" s="4" t="s">
        <v>3682</v>
      </c>
      <c r="D1893" s="4" t="s">
        <v>3683</v>
      </c>
      <c r="E1893" s="5">
        <v>669.42</v>
      </c>
      <c r="F1893" s="5">
        <v>8917044.3278999999</v>
      </c>
      <c r="G1893" s="5">
        <v>8346257.1529997801</v>
      </c>
      <c r="H1893" s="6">
        <v>6.8388400265748897E-2</v>
      </c>
      <c r="I1893" s="5">
        <v>570787.17490021803</v>
      </c>
      <c r="J1893" s="5">
        <v>13320.5526095725</v>
      </c>
      <c r="K1893" s="5">
        <v>12467.8933300466</v>
      </c>
      <c r="L1893" s="5">
        <v>13436.74</v>
      </c>
      <c r="M1893" s="55" t="s">
        <v>4291</v>
      </c>
      <c r="N1893" s="60" t="s">
        <v>4286</v>
      </c>
    </row>
    <row r="1894" spans="1:14" ht="18.75" customHeight="1" x14ac:dyDescent="0.25">
      <c r="A1894" s="4" t="str">
        <f t="shared" si="29"/>
        <v>670518C024</v>
      </c>
      <c r="B1894" s="4">
        <v>6705</v>
      </c>
      <c r="C1894" s="4" t="s">
        <v>3684</v>
      </c>
      <c r="D1894" s="4" t="s">
        <v>3685</v>
      </c>
      <c r="E1894" s="5">
        <v>908.44</v>
      </c>
      <c r="F1894" s="5">
        <v>20621537.233800001</v>
      </c>
      <c r="G1894" s="5">
        <v>19917511.0547546</v>
      </c>
      <c r="H1894" s="6">
        <v>3.5347096186366202E-2</v>
      </c>
      <c r="I1894" s="5">
        <v>704026.17904542398</v>
      </c>
      <c r="J1894" s="5">
        <v>22699.944117167899</v>
      </c>
      <c r="K1894" s="5">
        <v>21924.960431899301</v>
      </c>
      <c r="L1894" s="5">
        <v>22135.439999999999</v>
      </c>
      <c r="M1894" s="55" t="s">
        <v>4289</v>
      </c>
      <c r="N1894" s="60" t="s">
        <v>4290</v>
      </c>
    </row>
    <row r="1895" spans="1:14" ht="18.75" customHeight="1" x14ac:dyDescent="0.25">
      <c r="A1895" s="4" t="str">
        <f t="shared" si="29"/>
        <v>670618C02J</v>
      </c>
      <c r="B1895" s="4">
        <v>6706</v>
      </c>
      <c r="C1895" s="4" t="s">
        <v>3686</v>
      </c>
      <c r="D1895" s="4" t="s">
        <v>3687</v>
      </c>
      <c r="E1895" s="5">
        <v>268.22000000000003</v>
      </c>
      <c r="F1895" s="5">
        <v>610616.24100000004</v>
      </c>
      <c r="G1895" s="5">
        <v>310375.69489840802</v>
      </c>
      <c r="H1895" s="6">
        <v>0.96734554617708302</v>
      </c>
      <c r="I1895" s="5">
        <v>300240.54610159202</v>
      </c>
      <c r="J1895" s="5">
        <v>2276.5500000000002</v>
      </c>
      <c r="K1895" s="5">
        <v>1157.16835022895</v>
      </c>
      <c r="L1895" s="5">
        <v>2276.5500000000002</v>
      </c>
      <c r="M1895" s="55" t="s">
        <v>4288</v>
      </c>
      <c r="N1895" s="60" t="s">
        <v>4292</v>
      </c>
    </row>
    <row r="1896" spans="1:14" ht="18.75" customHeight="1" x14ac:dyDescent="0.25">
      <c r="A1896" s="4" t="str">
        <f t="shared" si="29"/>
        <v>676318M021</v>
      </c>
      <c r="B1896" s="4">
        <v>6763</v>
      </c>
      <c r="C1896" s="4" t="s">
        <v>3688</v>
      </c>
      <c r="D1896" s="4" t="s">
        <v>3689</v>
      </c>
      <c r="E1896" s="5">
        <v>22296.240000000002</v>
      </c>
      <c r="F1896" s="5">
        <v>21848776.462900002</v>
      </c>
      <c r="G1896" s="5">
        <v>23660199.4207424</v>
      </c>
      <c r="H1896" s="6">
        <v>-7.65599192817598E-2</v>
      </c>
      <c r="I1896" s="5">
        <v>-1811422.95784238</v>
      </c>
      <c r="J1896" s="5">
        <v>979.93098669999995</v>
      </c>
      <c r="K1896" s="5">
        <v>1061.1744141946101</v>
      </c>
      <c r="L1896" s="5">
        <v>941.74</v>
      </c>
      <c r="M1896" s="55" t="s">
        <v>4291</v>
      </c>
      <c r="N1896" s="60" t="s">
        <v>4286</v>
      </c>
    </row>
    <row r="1897" spans="1:14" ht="18.75" customHeight="1" x14ac:dyDescent="0.25">
      <c r="A1897" s="4" t="str">
        <f t="shared" si="29"/>
        <v>676418M022</v>
      </c>
      <c r="B1897" s="4">
        <v>6764</v>
      </c>
      <c r="C1897" s="4" t="s">
        <v>3690</v>
      </c>
      <c r="D1897" s="4" t="s">
        <v>3691</v>
      </c>
      <c r="E1897" s="5">
        <v>1566.26</v>
      </c>
      <c r="F1897" s="5">
        <v>3868849.2675999999</v>
      </c>
      <c r="G1897" s="5">
        <v>4303460.6998155396</v>
      </c>
      <c r="H1897" s="6">
        <v>-0.100991147016671</v>
      </c>
      <c r="I1897" s="5">
        <v>-434611.43221553502</v>
      </c>
      <c r="J1897" s="5">
        <v>2470.1194358535599</v>
      </c>
      <c r="K1897" s="5">
        <v>2747.6030159842799</v>
      </c>
      <c r="L1897" s="5">
        <v>2417.31</v>
      </c>
      <c r="M1897" s="55" t="s">
        <v>4291</v>
      </c>
      <c r="N1897" s="60" t="s">
        <v>4286</v>
      </c>
    </row>
    <row r="1898" spans="1:14" ht="18.75" customHeight="1" x14ac:dyDescent="0.25">
      <c r="A1898" s="4" t="str">
        <f t="shared" si="29"/>
        <v>676518M023</v>
      </c>
      <c r="B1898" s="4">
        <v>6765</v>
      </c>
      <c r="C1898" s="4" t="s">
        <v>3692</v>
      </c>
      <c r="D1898" s="4" t="s">
        <v>3693</v>
      </c>
      <c r="E1898" s="5">
        <v>237.14</v>
      </c>
      <c r="F1898" s="5">
        <v>1063776.993</v>
      </c>
      <c r="G1898" s="5">
        <v>940920.08817999205</v>
      </c>
      <c r="H1898" s="6">
        <v>0.13057102974350199</v>
      </c>
      <c r="I1898" s="5">
        <v>122856.904820008</v>
      </c>
      <c r="J1898" s="5">
        <v>4485.86064350173</v>
      </c>
      <c r="K1898" s="5">
        <v>3967.7831162182301</v>
      </c>
      <c r="L1898" s="5">
        <v>4199.6400000000003</v>
      </c>
      <c r="M1898" s="55" t="s">
        <v>4285</v>
      </c>
      <c r="N1898" s="60" t="s">
        <v>4286</v>
      </c>
    </row>
    <row r="1899" spans="1:14" ht="18.75" customHeight="1" x14ac:dyDescent="0.25">
      <c r="A1899" s="4" t="str">
        <f t="shared" si="29"/>
        <v>676618M024</v>
      </c>
      <c r="B1899" s="4">
        <v>6766</v>
      </c>
      <c r="C1899" s="4" t="s">
        <v>3694</v>
      </c>
      <c r="D1899" s="4" t="s">
        <v>3695</v>
      </c>
      <c r="E1899" s="5">
        <v>134.12</v>
      </c>
      <c r="F1899" s="5">
        <v>905467.86199999996</v>
      </c>
      <c r="G1899" s="5">
        <v>792895.13282005605</v>
      </c>
      <c r="H1899" s="6">
        <v>0.14197681953168401</v>
      </c>
      <c r="I1899" s="5">
        <v>112572.729179944</v>
      </c>
      <c r="J1899" s="5">
        <v>6751.1770205785897</v>
      </c>
      <c r="K1899" s="5">
        <v>5911.83367745345</v>
      </c>
      <c r="L1899" s="5">
        <v>6229.76</v>
      </c>
      <c r="M1899" s="55" t="s">
        <v>4288</v>
      </c>
      <c r="N1899" s="60" t="s">
        <v>4287</v>
      </c>
    </row>
    <row r="1900" spans="1:14" ht="18.75" customHeight="1" x14ac:dyDescent="0.25">
      <c r="A1900" s="4" t="str">
        <f t="shared" si="29"/>
        <v>676718M031</v>
      </c>
      <c r="B1900" s="4">
        <v>6767</v>
      </c>
      <c r="C1900" s="4" t="s">
        <v>3696</v>
      </c>
      <c r="D1900" s="4" t="s">
        <v>3697</v>
      </c>
      <c r="E1900" s="5">
        <v>1240.8800000000001</v>
      </c>
      <c r="F1900" s="5">
        <v>2183716.7102000001</v>
      </c>
      <c r="G1900" s="5">
        <v>2420610.8771997201</v>
      </c>
      <c r="H1900" s="6">
        <v>-9.78654476153447E-2</v>
      </c>
      <c r="I1900" s="5">
        <v>-236894.16699972301</v>
      </c>
      <c r="J1900" s="5">
        <v>1759.812963542</v>
      </c>
      <c r="K1900" s="5">
        <v>1950.72116336771</v>
      </c>
      <c r="L1900" s="5">
        <v>1723.81</v>
      </c>
      <c r="M1900" s="55" t="s">
        <v>4291</v>
      </c>
      <c r="N1900" s="60" t="s">
        <v>4286</v>
      </c>
    </row>
    <row r="1901" spans="1:14" ht="18.75" customHeight="1" x14ac:dyDescent="0.25">
      <c r="A1901" s="4" t="str">
        <f t="shared" si="29"/>
        <v>676818M032</v>
      </c>
      <c r="B1901" s="4">
        <v>6768</v>
      </c>
      <c r="C1901" s="4" t="s">
        <v>3698</v>
      </c>
      <c r="D1901" s="4" t="s">
        <v>3699</v>
      </c>
      <c r="E1901" s="5">
        <v>850.26</v>
      </c>
      <c r="F1901" s="5">
        <v>2577062.8478000001</v>
      </c>
      <c r="G1901" s="5">
        <v>2693389.01797227</v>
      </c>
      <c r="H1901" s="6">
        <v>-4.3189516774613503E-2</v>
      </c>
      <c r="I1901" s="5">
        <v>-116326.17017227301</v>
      </c>
      <c r="J1901" s="5">
        <v>3030.9115421165302</v>
      </c>
      <c r="K1901" s="5">
        <v>3167.7240114462302</v>
      </c>
      <c r="L1901" s="5">
        <v>2977.73</v>
      </c>
      <c r="M1901" s="55" t="s">
        <v>4291</v>
      </c>
      <c r="N1901" s="60" t="s">
        <v>4286</v>
      </c>
    </row>
    <row r="1902" spans="1:14" ht="18.75" customHeight="1" x14ac:dyDescent="0.25">
      <c r="A1902" s="4" t="str">
        <f t="shared" si="29"/>
        <v>676918M033</v>
      </c>
      <c r="B1902" s="4">
        <v>6769</v>
      </c>
      <c r="C1902" s="4" t="s">
        <v>3700</v>
      </c>
      <c r="D1902" s="4" t="s">
        <v>3701</v>
      </c>
      <c r="E1902" s="5">
        <v>629.12</v>
      </c>
      <c r="F1902" s="5">
        <v>3518001.6052000001</v>
      </c>
      <c r="G1902" s="5">
        <v>3473895.0993322502</v>
      </c>
      <c r="H1902" s="6">
        <v>1.26965566335684E-2</v>
      </c>
      <c r="I1902" s="5">
        <v>44106.505867747597</v>
      </c>
      <c r="J1902" s="5">
        <v>5591.9404965666299</v>
      </c>
      <c r="K1902" s="5">
        <v>5521.8322408002496</v>
      </c>
      <c r="L1902" s="5">
        <v>5547.24</v>
      </c>
      <c r="M1902" s="55" t="s">
        <v>4291</v>
      </c>
      <c r="N1902" s="60" t="s">
        <v>4287</v>
      </c>
    </row>
    <row r="1903" spans="1:14" ht="18.75" customHeight="1" x14ac:dyDescent="0.25">
      <c r="A1903" s="4" t="str">
        <f t="shared" si="29"/>
        <v>677018M034</v>
      </c>
      <c r="B1903" s="4">
        <v>6770</v>
      </c>
      <c r="C1903" s="4" t="s">
        <v>3702</v>
      </c>
      <c r="D1903" s="4" t="s">
        <v>3703</v>
      </c>
      <c r="E1903" s="5">
        <v>174.92</v>
      </c>
      <c r="F1903" s="5">
        <v>1656370.3696000001</v>
      </c>
      <c r="G1903" s="5">
        <v>1678084.7096182101</v>
      </c>
      <c r="H1903" s="6">
        <v>-1.29399546362293E-2</v>
      </c>
      <c r="I1903" s="5">
        <v>-21714.340018209801</v>
      </c>
      <c r="J1903" s="5">
        <v>9469.3023645094909</v>
      </c>
      <c r="K1903" s="5">
        <v>9593.4410565870694</v>
      </c>
      <c r="L1903" s="5">
        <v>9256.2000000000007</v>
      </c>
      <c r="M1903" s="55" t="s">
        <v>4289</v>
      </c>
      <c r="N1903" s="61" t="s">
        <v>4332</v>
      </c>
    </row>
    <row r="1904" spans="1:14" ht="18.75" customHeight="1" x14ac:dyDescent="0.25">
      <c r="A1904" s="4" t="str">
        <f t="shared" si="29"/>
        <v>677118M03T</v>
      </c>
      <c r="B1904" s="4">
        <v>6771</v>
      </c>
      <c r="C1904" s="4" t="s">
        <v>3704</v>
      </c>
      <c r="D1904" s="4" t="s">
        <v>3705</v>
      </c>
      <c r="E1904" s="5">
        <v>623.72</v>
      </c>
      <c r="F1904" s="5">
        <v>341985.67599999998</v>
      </c>
      <c r="G1904" s="5">
        <v>380625.68451533798</v>
      </c>
      <c r="H1904" s="6">
        <v>-0.101517081183157</v>
      </c>
      <c r="I1904" s="5">
        <v>-38640.008515338297</v>
      </c>
      <c r="J1904" s="5">
        <v>548.29999999999995</v>
      </c>
      <c r="K1904" s="5">
        <v>610.25088904530605</v>
      </c>
      <c r="L1904" s="5">
        <v>548.29999999999995</v>
      </c>
      <c r="M1904" s="55" t="s">
        <v>4291</v>
      </c>
      <c r="N1904" s="60" t="s">
        <v>4286</v>
      </c>
    </row>
    <row r="1905" spans="1:14" ht="18.75" customHeight="1" x14ac:dyDescent="0.25">
      <c r="A1905" s="4" t="str">
        <f t="shared" si="29"/>
        <v>677218M041</v>
      </c>
      <c r="B1905" s="4">
        <v>6772</v>
      </c>
      <c r="C1905" s="4" t="s">
        <v>3706</v>
      </c>
      <c r="D1905" s="4" t="s">
        <v>3707</v>
      </c>
      <c r="E1905" s="5">
        <v>5548.27</v>
      </c>
      <c r="F1905" s="5">
        <v>9074053.1833999995</v>
      </c>
      <c r="G1905" s="5">
        <v>9398974.9331101794</v>
      </c>
      <c r="H1905" s="6">
        <v>-3.4569913423810397E-2</v>
      </c>
      <c r="I1905" s="5">
        <v>-324921.749710184</v>
      </c>
      <c r="J1905" s="5">
        <v>1635.47433405368</v>
      </c>
      <c r="K1905" s="5">
        <v>1694.0370481447701</v>
      </c>
      <c r="L1905" s="5">
        <v>1592.97</v>
      </c>
      <c r="M1905" s="55" t="s">
        <v>4291</v>
      </c>
      <c r="N1905" s="60" t="s">
        <v>4286</v>
      </c>
    </row>
    <row r="1906" spans="1:14" ht="18.75" customHeight="1" x14ac:dyDescent="0.25">
      <c r="A1906" s="4" t="str">
        <f t="shared" si="29"/>
        <v>677318M042</v>
      </c>
      <c r="B1906" s="4">
        <v>6773</v>
      </c>
      <c r="C1906" s="4" t="s">
        <v>3708</v>
      </c>
      <c r="D1906" s="4" t="s">
        <v>3709</v>
      </c>
      <c r="E1906" s="5">
        <v>4949.53</v>
      </c>
      <c r="F1906" s="5">
        <v>13954949.7676</v>
      </c>
      <c r="G1906" s="5">
        <v>13730469.40704</v>
      </c>
      <c r="H1906" s="6">
        <v>1.6349066729277599E-2</v>
      </c>
      <c r="I1906" s="5">
        <v>224480.36056000201</v>
      </c>
      <c r="J1906" s="5">
        <v>2819.4494765361601</v>
      </c>
      <c r="K1906" s="5">
        <v>2774.0956024188099</v>
      </c>
      <c r="L1906" s="5">
        <v>2766.56</v>
      </c>
      <c r="M1906" s="55" t="s">
        <v>4291</v>
      </c>
      <c r="N1906" s="60" t="s">
        <v>4286</v>
      </c>
    </row>
    <row r="1907" spans="1:14" ht="18.75" customHeight="1" x14ac:dyDescent="0.25">
      <c r="A1907" s="4" t="str">
        <f t="shared" si="29"/>
        <v>677418M043</v>
      </c>
      <c r="B1907" s="4">
        <v>6774</v>
      </c>
      <c r="C1907" s="4" t="s">
        <v>3710</v>
      </c>
      <c r="D1907" s="4" t="s">
        <v>3711</v>
      </c>
      <c r="E1907" s="5">
        <v>6070.51</v>
      </c>
      <c r="F1907" s="5">
        <v>27675227.1384</v>
      </c>
      <c r="G1907" s="5">
        <v>25973454.418923199</v>
      </c>
      <c r="H1907" s="6">
        <v>6.5519691452245801E-2</v>
      </c>
      <c r="I1907" s="5">
        <v>1701772.71947682</v>
      </c>
      <c r="J1907" s="5">
        <v>4558.9624493494002</v>
      </c>
      <c r="K1907" s="5">
        <v>4278.6280590795805</v>
      </c>
      <c r="L1907" s="5">
        <v>4467.8100000000004</v>
      </c>
      <c r="M1907" s="55" t="s">
        <v>4291</v>
      </c>
      <c r="N1907" s="60" t="s">
        <v>4286</v>
      </c>
    </row>
    <row r="1908" spans="1:14" ht="18.75" customHeight="1" x14ac:dyDescent="0.25">
      <c r="A1908" s="4" t="str">
        <f t="shared" si="29"/>
        <v>677518M044</v>
      </c>
      <c r="B1908" s="4">
        <v>6775</v>
      </c>
      <c r="C1908" s="4" t="s">
        <v>3712</v>
      </c>
      <c r="D1908" s="4" t="s">
        <v>3713</v>
      </c>
      <c r="E1908" s="5">
        <v>537.08000000000004</v>
      </c>
      <c r="F1908" s="5">
        <v>4022071.6847000001</v>
      </c>
      <c r="G1908" s="5">
        <v>3698017.8601740301</v>
      </c>
      <c r="H1908" s="6">
        <v>8.7629058803603097E-2</v>
      </c>
      <c r="I1908" s="5">
        <v>324053.82452596503</v>
      </c>
      <c r="J1908" s="5">
        <v>7488.7757591047903</v>
      </c>
      <c r="K1908" s="5">
        <v>6885.4134582818797</v>
      </c>
      <c r="L1908" s="5">
        <v>6973.48</v>
      </c>
      <c r="M1908" s="55" t="s">
        <v>4285</v>
      </c>
      <c r="N1908" s="60" t="s">
        <v>4286</v>
      </c>
    </row>
    <row r="1909" spans="1:14" ht="18.75" customHeight="1" x14ac:dyDescent="0.25">
      <c r="A1909" s="4" t="str">
        <f t="shared" si="29"/>
        <v>677618M04T</v>
      </c>
      <c r="B1909" s="4">
        <v>6776</v>
      </c>
      <c r="C1909" s="4" t="s">
        <v>3714</v>
      </c>
      <c r="D1909" s="4" t="s">
        <v>3715</v>
      </c>
      <c r="E1909" s="5">
        <v>8215.75</v>
      </c>
      <c r="F1909" s="5">
        <v>4813032.8224999998</v>
      </c>
      <c r="G1909" s="5">
        <v>5293337.8914933996</v>
      </c>
      <c r="H1909" s="6">
        <v>-9.0737655301631803E-2</v>
      </c>
      <c r="I1909" s="5">
        <v>-480305.06899339397</v>
      </c>
      <c r="J1909" s="5">
        <v>585.83000000000004</v>
      </c>
      <c r="K1909" s="5">
        <v>644.29150004483995</v>
      </c>
      <c r="L1909" s="5">
        <v>585.83000000000004</v>
      </c>
      <c r="M1909" s="55" t="s">
        <v>4291</v>
      </c>
      <c r="N1909" s="60" t="s">
        <v>4286</v>
      </c>
    </row>
    <row r="1910" spans="1:14" ht="18.75" customHeight="1" x14ac:dyDescent="0.25">
      <c r="A1910" s="4" t="str">
        <f t="shared" si="29"/>
        <v>677718M061</v>
      </c>
      <c r="B1910" s="4">
        <v>6777</v>
      </c>
      <c r="C1910" s="4" t="s">
        <v>3716</v>
      </c>
      <c r="D1910" s="4" t="s">
        <v>3717</v>
      </c>
      <c r="E1910" s="5">
        <v>653.78</v>
      </c>
      <c r="F1910" s="5">
        <v>1538951.3702</v>
      </c>
      <c r="G1910" s="5">
        <v>1434021.5109567801</v>
      </c>
      <c r="H1910" s="6">
        <v>7.3171747035520193E-2</v>
      </c>
      <c r="I1910" s="5">
        <v>104929.859243224</v>
      </c>
      <c r="J1910" s="5">
        <v>2353.9284930710601</v>
      </c>
      <c r="K1910" s="5">
        <v>2193.4312933353399</v>
      </c>
      <c r="L1910" s="5">
        <v>2323.3200000000002</v>
      </c>
      <c r="M1910" s="55" t="s">
        <v>4291</v>
      </c>
      <c r="N1910" s="60" t="s">
        <v>4286</v>
      </c>
    </row>
    <row r="1911" spans="1:14" ht="18.75" customHeight="1" x14ac:dyDescent="0.25">
      <c r="A1911" s="4" t="str">
        <f t="shared" si="29"/>
        <v>677818M062</v>
      </c>
      <c r="B1911" s="4">
        <v>6778</v>
      </c>
      <c r="C1911" s="4" t="s">
        <v>3718</v>
      </c>
      <c r="D1911" s="4" t="s">
        <v>3719</v>
      </c>
      <c r="E1911" s="5">
        <v>412.14</v>
      </c>
      <c r="F1911" s="5">
        <v>2431665.9339999999</v>
      </c>
      <c r="G1911" s="5">
        <v>1986165.3862743201</v>
      </c>
      <c r="H1911" s="6">
        <v>0.224301838509709</v>
      </c>
      <c r="I1911" s="5">
        <v>445500.54772567702</v>
      </c>
      <c r="J1911" s="5">
        <v>5900.0968942592299</v>
      </c>
      <c r="K1911" s="5">
        <v>4819.1521965213797</v>
      </c>
      <c r="L1911" s="5">
        <v>5833.8</v>
      </c>
      <c r="M1911" s="55" t="s">
        <v>4291</v>
      </c>
      <c r="N1911" s="60" t="s">
        <v>4286</v>
      </c>
    </row>
    <row r="1912" spans="1:14" ht="18.75" customHeight="1" x14ac:dyDescent="0.25">
      <c r="A1912" s="4" t="str">
        <f t="shared" si="29"/>
        <v>677918M063</v>
      </c>
      <c r="B1912" s="4">
        <v>6779</v>
      </c>
      <c r="C1912" s="4" t="s">
        <v>3720</v>
      </c>
      <c r="D1912" s="4" t="s">
        <v>3721</v>
      </c>
      <c r="E1912" s="5">
        <v>190.32</v>
      </c>
      <c r="F1912" s="5">
        <v>1874152.4405</v>
      </c>
      <c r="G1912" s="5">
        <v>1268959.1976602999</v>
      </c>
      <c r="H1912" s="6">
        <v>0.47692096322368099</v>
      </c>
      <c r="I1912" s="5">
        <v>605193.24283969903</v>
      </c>
      <c r="J1912" s="5">
        <v>9847.3751602564098</v>
      </c>
      <c r="K1912" s="5">
        <v>6667.5031402916202</v>
      </c>
      <c r="L1912" s="5">
        <v>7264.95</v>
      </c>
      <c r="M1912" s="55" t="s">
        <v>4285</v>
      </c>
      <c r="N1912" s="60" t="s">
        <v>4292</v>
      </c>
    </row>
    <row r="1913" spans="1:14" ht="18.75" customHeight="1" x14ac:dyDescent="0.25">
      <c r="A1913" s="4" t="str">
        <f t="shared" si="29"/>
        <v>678018M064</v>
      </c>
      <c r="B1913" s="4">
        <v>6780</v>
      </c>
      <c r="C1913" s="4" t="s">
        <v>3722</v>
      </c>
      <c r="D1913" s="4" t="s">
        <v>3723</v>
      </c>
      <c r="E1913" s="5">
        <v>221.36</v>
      </c>
      <c r="F1913" s="5">
        <v>2788300.2623000001</v>
      </c>
      <c r="G1913" s="5">
        <v>2278568.28237904</v>
      </c>
      <c r="H1913" s="6">
        <v>0.22370713393269301</v>
      </c>
      <c r="I1913" s="5">
        <v>509731.97992095602</v>
      </c>
      <c r="J1913" s="5">
        <v>12596.2245315323</v>
      </c>
      <c r="K1913" s="5">
        <v>10293.4960353228</v>
      </c>
      <c r="L1913" s="5">
        <v>11149.4</v>
      </c>
      <c r="M1913" s="55" t="s">
        <v>4291</v>
      </c>
      <c r="N1913" s="60" t="s">
        <v>4286</v>
      </c>
    </row>
    <row r="1914" spans="1:14" ht="18.75" customHeight="1" x14ac:dyDescent="0.25">
      <c r="A1914" s="4" t="str">
        <f t="shared" si="29"/>
        <v>678118M071</v>
      </c>
      <c r="B1914" s="4">
        <v>6781</v>
      </c>
      <c r="C1914" s="4" t="s">
        <v>3724</v>
      </c>
      <c r="D1914" s="4" t="s">
        <v>3725</v>
      </c>
      <c r="E1914" s="5">
        <v>2724.42</v>
      </c>
      <c r="F1914" s="5">
        <v>7209181.5942000002</v>
      </c>
      <c r="G1914" s="5">
        <v>6368917.9213931998</v>
      </c>
      <c r="H1914" s="6">
        <v>0.13193193619034699</v>
      </c>
      <c r="I1914" s="5">
        <v>840263.67280680395</v>
      </c>
      <c r="J1914" s="5">
        <v>2646.13444116546</v>
      </c>
      <c r="K1914" s="5">
        <v>2337.7151545625102</v>
      </c>
      <c r="L1914" s="5">
        <v>2590.4</v>
      </c>
      <c r="M1914" s="55" t="s">
        <v>4291</v>
      </c>
      <c r="N1914" s="61" t="s">
        <v>4332</v>
      </c>
    </row>
    <row r="1915" spans="1:14" ht="18.75" customHeight="1" x14ac:dyDescent="0.25">
      <c r="A1915" s="4" t="str">
        <f t="shared" si="29"/>
        <v>678218M072</v>
      </c>
      <c r="B1915" s="4">
        <v>6782</v>
      </c>
      <c r="C1915" s="4" t="s">
        <v>3726</v>
      </c>
      <c r="D1915" s="4" t="s">
        <v>3727</v>
      </c>
      <c r="E1915" s="5">
        <v>6186.46</v>
      </c>
      <c r="F1915" s="5">
        <v>29273445.432</v>
      </c>
      <c r="G1915" s="5">
        <v>26177097.590909</v>
      </c>
      <c r="H1915" s="6">
        <v>0.118284612353905</v>
      </c>
      <c r="I1915" s="5">
        <v>3096347.841091</v>
      </c>
      <c r="J1915" s="5">
        <v>4731.85722238566</v>
      </c>
      <c r="K1915" s="5">
        <v>4231.3532441669404</v>
      </c>
      <c r="L1915" s="5">
        <v>4665.26</v>
      </c>
      <c r="M1915" s="55" t="s">
        <v>4291</v>
      </c>
      <c r="N1915" s="60" t="s">
        <v>4286</v>
      </c>
    </row>
    <row r="1916" spans="1:14" ht="18.75" customHeight="1" x14ac:dyDescent="0.25">
      <c r="A1916" s="4" t="str">
        <f t="shared" si="29"/>
        <v>678318M073</v>
      </c>
      <c r="B1916" s="4">
        <v>6783</v>
      </c>
      <c r="C1916" s="4" t="s">
        <v>3728</v>
      </c>
      <c r="D1916" s="4" t="s">
        <v>3729</v>
      </c>
      <c r="E1916" s="5">
        <v>9910.23</v>
      </c>
      <c r="F1916" s="5">
        <v>72768802.185599998</v>
      </c>
      <c r="G1916" s="5">
        <v>63916473.971609801</v>
      </c>
      <c r="H1916" s="6">
        <v>0.138498381777478</v>
      </c>
      <c r="I1916" s="5">
        <v>8852328.2139902208</v>
      </c>
      <c r="J1916" s="5">
        <v>7342.7965027653299</v>
      </c>
      <c r="K1916" s="5">
        <v>6449.5449622874303</v>
      </c>
      <c r="L1916" s="5">
        <v>7202.86</v>
      </c>
      <c r="M1916" s="55" t="s">
        <v>4291</v>
      </c>
      <c r="N1916" s="60" t="s">
        <v>4286</v>
      </c>
    </row>
    <row r="1917" spans="1:14" ht="18.75" customHeight="1" x14ac:dyDescent="0.25">
      <c r="A1917" s="4" t="str">
        <f t="shared" si="29"/>
        <v>678418M074</v>
      </c>
      <c r="B1917" s="4">
        <v>6784</v>
      </c>
      <c r="C1917" s="4" t="s">
        <v>3730</v>
      </c>
      <c r="D1917" s="4" t="s">
        <v>3731</v>
      </c>
      <c r="E1917" s="5">
        <v>4077.49</v>
      </c>
      <c r="F1917" s="5">
        <v>42025944.4344</v>
      </c>
      <c r="G1917" s="5">
        <v>39636103.627323098</v>
      </c>
      <c r="H1917" s="6">
        <v>6.0294544326235898E-2</v>
      </c>
      <c r="I1917" s="5">
        <v>2389840.8070769198</v>
      </c>
      <c r="J1917" s="5">
        <v>10306.8172906371</v>
      </c>
      <c r="K1917" s="5">
        <v>9720.7114247547106</v>
      </c>
      <c r="L1917" s="5">
        <v>9868.26</v>
      </c>
      <c r="M1917" s="55" t="s">
        <v>4291</v>
      </c>
      <c r="N1917" s="60" t="s">
        <v>4286</v>
      </c>
    </row>
    <row r="1918" spans="1:14" ht="18.75" customHeight="1" x14ac:dyDescent="0.25">
      <c r="A1918" s="4" t="str">
        <f t="shared" si="29"/>
        <v>678518M07T</v>
      </c>
      <c r="B1918" s="4">
        <v>6785</v>
      </c>
      <c r="C1918" s="4" t="s">
        <v>3732</v>
      </c>
      <c r="D1918" s="4" t="s">
        <v>3733</v>
      </c>
      <c r="E1918" s="5">
        <v>2148.79</v>
      </c>
      <c r="F1918" s="5">
        <v>1826385.5484</v>
      </c>
      <c r="G1918" s="5">
        <v>1677925.5473239301</v>
      </c>
      <c r="H1918" s="6">
        <v>8.8478300668852303E-2</v>
      </c>
      <c r="I1918" s="5">
        <v>148460.00107607499</v>
      </c>
      <c r="J1918" s="5">
        <v>849.96</v>
      </c>
      <c r="K1918" s="5">
        <v>780.86995347331504</v>
      </c>
      <c r="L1918" s="5">
        <v>849.96</v>
      </c>
      <c r="M1918" s="55" t="s">
        <v>4285</v>
      </c>
      <c r="N1918" s="60" t="s">
        <v>4286</v>
      </c>
    </row>
    <row r="1919" spans="1:14" ht="18.75" customHeight="1" x14ac:dyDescent="0.25">
      <c r="A1919" s="4" t="str">
        <f t="shared" si="29"/>
        <v>678618M091</v>
      </c>
      <c r="B1919" s="4">
        <v>6786</v>
      </c>
      <c r="C1919" s="4" t="s">
        <v>3734</v>
      </c>
      <c r="D1919" s="4" t="s">
        <v>3735</v>
      </c>
      <c r="E1919" s="5">
        <v>1233.8399999999999</v>
      </c>
      <c r="F1919" s="5">
        <v>1932169.0512999999</v>
      </c>
      <c r="G1919" s="5">
        <v>2043026.03589341</v>
      </c>
      <c r="H1919" s="6">
        <v>-5.4261170756413298E-2</v>
      </c>
      <c r="I1919" s="5">
        <v>-110856.98459341101</v>
      </c>
      <c r="J1919" s="5">
        <v>1565.98023349867</v>
      </c>
      <c r="K1919" s="5">
        <v>1655.8273648879999</v>
      </c>
      <c r="L1919" s="5">
        <v>1538.46</v>
      </c>
      <c r="M1919" s="55" t="s">
        <v>4291</v>
      </c>
      <c r="N1919" s="60" t="s">
        <v>4286</v>
      </c>
    </row>
    <row r="1920" spans="1:14" ht="18.75" customHeight="1" x14ac:dyDescent="0.25">
      <c r="A1920" s="4" t="str">
        <f t="shared" si="29"/>
        <v>678718M092</v>
      </c>
      <c r="B1920" s="4">
        <v>6787</v>
      </c>
      <c r="C1920" s="4" t="s">
        <v>3736</v>
      </c>
      <c r="D1920" s="4" t="s">
        <v>3737</v>
      </c>
      <c r="E1920" s="5">
        <v>625.61</v>
      </c>
      <c r="F1920" s="5">
        <v>1568268.1025</v>
      </c>
      <c r="G1920" s="5">
        <v>1557432.2444086701</v>
      </c>
      <c r="H1920" s="6">
        <v>6.95751492896712E-3</v>
      </c>
      <c r="I1920" s="5">
        <v>10835.8580913281</v>
      </c>
      <c r="J1920" s="5">
        <v>2506.7823444318301</v>
      </c>
      <c r="K1920" s="5">
        <v>2489.4618762626401</v>
      </c>
      <c r="L1920" s="5">
        <v>2465.5</v>
      </c>
      <c r="M1920" s="55" t="s">
        <v>4285</v>
      </c>
      <c r="N1920" s="60" t="s">
        <v>4290</v>
      </c>
    </row>
    <row r="1921" spans="1:14" ht="18.75" customHeight="1" x14ac:dyDescent="0.25">
      <c r="A1921" s="4" t="str">
        <f t="shared" si="29"/>
        <v>678818M093</v>
      </c>
      <c r="B1921" s="4">
        <v>6788</v>
      </c>
      <c r="C1921" s="4" t="s">
        <v>3738</v>
      </c>
      <c r="D1921" s="4" t="s">
        <v>3739</v>
      </c>
      <c r="E1921" s="5">
        <v>175.18</v>
      </c>
      <c r="F1921" s="5">
        <v>728907.38179999997</v>
      </c>
      <c r="G1921" s="5">
        <v>693729.11222244997</v>
      </c>
      <c r="H1921" s="6">
        <v>5.0708942377885903E-2</v>
      </c>
      <c r="I1921" s="5">
        <v>35178.2695775502</v>
      </c>
      <c r="J1921" s="5">
        <v>4160.9052505993805</v>
      </c>
      <c r="K1921" s="5">
        <v>3960.0931169223099</v>
      </c>
      <c r="L1921" s="5">
        <v>3964.02</v>
      </c>
      <c r="M1921" s="55" t="s">
        <v>4285</v>
      </c>
      <c r="N1921" s="60" t="s">
        <v>4287</v>
      </c>
    </row>
    <row r="1922" spans="1:14" ht="18.75" customHeight="1" x14ac:dyDescent="0.25">
      <c r="A1922" s="4" t="str">
        <f t="shared" si="29"/>
        <v>679018M101</v>
      </c>
      <c r="B1922" s="4">
        <v>6790</v>
      </c>
      <c r="C1922" s="4" t="s">
        <v>3740</v>
      </c>
      <c r="D1922" s="4" t="s">
        <v>3741</v>
      </c>
      <c r="E1922" s="5">
        <v>912.65</v>
      </c>
      <c r="F1922" s="5">
        <v>1458160.1713</v>
      </c>
      <c r="G1922" s="5">
        <v>1671657.73333562</v>
      </c>
      <c r="H1922" s="6">
        <v>-0.12771607355867301</v>
      </c>
      <c r="I1922" s="5">
        <v>-213497.56203561599</v>
      </c>
      <c r="J1922" s="5">
        <v>1597.72111028324</v>
      </c>
      <c r="K1922" s="5">
        <v>1831.6525867918899</v>
      </c>
      <c r="L1922" s="5">
        <v>1552.65</v>
      </c>
      <c r="M1922" s="55" t="s">
        <v>4291</v>
      </c>
      <c r="N1922" s="61" t="s">
        <v>4332</v>
      </c>
    </row>
    <row r="1923" spans="1:14" ht="18.75" customHeight="1" x14ac:dyDescent="0.25">
      <c r="A1923" s="4" t="str">
        <f t="shared" si="29"/>
        <v>679118M102</v>
      </c>
      <c r="B1923" s="4">
        <v>6791</v>
      </c>
      <c r="C1923" s="4" t="s">
        <v>3742</v>
      </c>
      <c r="D1923" s="4" t="s">
        <v>3743</v>
      </c>
      <c r="E1923" s="5">
        <v>629.69000000000005</v>
      </c>
      <c r="F1923" s="5">
        <v>2499040.6849000002</v>
      </c>
      <c r="G1923" s="5">
        <v>2130739.72323325</v>
      </c>
      <c r="H1923" s="6">
        <v>0.17285122047092599</v>
      </c>
      <c r="I1923" s="5">
        <v>368300.96166675002</v>
      </c>
      <c r="J1923" s="5">
        <v>3968.68409042545</v>
      </c>
      <c r="K1923" s="5">
        <v>3383.7915851184698</v>
      </c>
      <c r="L1923" s="5">
        <v>3943.79</v>
      </c>
      <c r="M1923" s="55" t="s">
        <v>4291</v>
      </c>
      <c r="N1923" s="60" t="s">
        <v>4290</v>
      </c>
    </row>
    <row r="1924" spans="1:14" ht="18.75" customHeight="1" x14ac:dyDescent="0.25">
      <c r="A1924" s="4" t="str">
        <f t="shared" si="29"/>
        <v>679218M103</v>
      </c>
      <c r="B1924" s="4">
        <v>6792</v>
      </c>
      <c r="C1924" s="4" t="s">
        <v>3744</v>
      </c>
      <c r="D1924" s="4" t="s">
        <v>3745</v>
      </c>
      <c r="E1924" s="5">
        <v>370.82</v>
      </c>
      <c r="F1924" s="5">
        <v>2030202.3917</v>
      </c>
      <c r="G1924" s="5">
        <v>2055534.3356511199</v>
      </c>
      <c r="H1924" s="6">
        <v>-1.23237756294147E-2</v>
      </c>
      <c r="I1924" s="5">
        <v>-25331.943951122499</v>
      </c>
      <c r="J1924" s="5">
        <v>5474.8999290761003</v>
      </c>
      <c r="K1924" s="5">
        <v>5543.2132453781396</v>
      </c>
      <c r="L1924" s="5">
        <v>5390.65</v>
      </c>
      <c r="M1924" s="55" t="s">
        <v>4285</v>
      </c>
      <c r="N1924" s="60" t="s">
        <v>4286</v>
      </c>
    </row>
    <row r="1925" spans="1:14" ht="18.75" customHeight="1" x14ac:dyDescent="0.25">
      <c r="A1925" s="4" t="str">
        <f t="shared" si="29"/>
        <v>679318M104</v>
      </c>
      <c r="B1925" s="4">
        <v>6793</v>
      </c>
      <c r="C1925" s="4" t="s">
        <v>3746</v>
      </c>
      <c r="D1925" s="4" t="s">
        <v>3747</v>
      </c>
      <c r="E1925" s="5">
        <v>189.94</v>
      </c>
      <c r="F1925" s="5">
        <v>1701044.1973999999</v>
      </c>
      <c r="G1925" s="5">
        <v>1830896.2881144001</v>
      </c>
      <c r="H1925" s="6">
        <v>-7.0922690464422997E-2</v>
      </c>
      <c r="I1925" s="5">
        <v>-129852.090714399</v>
      </c>
      <c r="J1925" s="5">
        <v>8955.6923102032197</v>
      </c>
      <c r="K1925" s="5">
        <v>9639.3402554196</v>
      </c>
      <c r="L1925" s="5">
        <v>8387.89</v>
      </c>
      <c r="M1925" s="55" t="s">
        <v>4285</v>
      </c>
      <c r="N1925" s="60" t="s">
        <v>4286</v>
      </c>
    </row>
    <row r="1926" spans="1:14" ht="18.75" customHeight="1" x14ac:dyDescent="0.25">
      <c r="A1926" s="4" t="str">
        <f t="shared" si="29"/>
        <v>679418M10T</v>
      </c>
      <c r="B1926" s="4">
        <v>6794</v>
      </c>
      <c r="C1926" s="4" t="s">
        <v>3748</v>
      </c>
      <c r="D1926" s="4" t="s">
        <v>3749</v>
      </c>
      <c r="E1926" s="5">
        <v>264.36</v>
      </c>
      <c r="F1926" s="5">
        <v>160188.94200000001</v>
      </c>
      <c r="G1926" s="5">
        <v>202425.78186591101</v>
      </c>
      <c r="H1926" s="6">
        <v>-0.20865346042674199</v>
      </c>
      <c r="I1926" s="5">
        <v>-42236.839865911199</v>
      </c>
      <c r="J1926" s="5">
        <v>605.95000000000005</v>
      </c>
      <c r="K1926" s="5">
        <v>765.72016139321795</v>
      </c>
      <c r="L1926" s="5">
        <v>605.95000000000005</v>
      </c>
      <c r="M1926" s="55" t="s">
        <v>4288</v>
      </c>
      <c r="N1926" s="60" t="s">
        <v>4290</v>
      </c>
    </row>
    <row r="1927" spans="1:14" ht="18.75" customHeight="1" x14ac:dyDescent="0.25">
      <c r="A1927" s="4" t="str">
        <f t="shared" si="29"/>
        <v>679518M111</v>
      </c>
      <c r="B1927" s="4">
        <v>6795</v>
      </c>
      <c r="C1927" s="4" t="s">
        <v>3750</v>
      </c>
      <c r="D1927" s="4" t="s">
        <v>3751</v>
      </c>
      <c r="E1927" s="5">
        <v>2219.15</v>
      </c>
      <c r="F1927" s="5">
        <v>3209295.2064999999</v>
      </c>
      <c r="G1927" s="5">
        <v>3700109.1462365398</v>
      </c>
      <c r="H1927" s="6">
        <v>-0.13264850314909099</v>
      </c>
      <c r="I1927" s="5">
        <v>-490813.93973653601</v>
      </c>
      <c r="J1927" s="5">
        <v>1446.1821898024</v>
      </c>
      <c r="K1927" s="5">
        <v>1667.3542330336099</v>
      </c>
      <c r="L1927" s="5">
        <v>1420.85</v>
      </c>
      <c r="M1927" s="55" t="s">
        <v>4291</v>
      </c>
      <c r="N1927" s="60" t="s">
        <v>4286</v>
      </c>
    </row>
    <row r="1928" spans="1:14" ht="18.75" customHeight="1" x14ac:dyDescent="0.25">
      <c r="A1928" s="4" t="str">
        <f t="shared" si="29"/>
        <v>679618M112</v>
      </c>
      <c r="B1928" s="4">
        <v>6796</v>
      </c>
      <c r="C1928" s="4" t="s">
        <v>3752</v>
      </c>
      <c r="D1928" s="4" t="s">
        <v>3753</v>
      </c>
      <c r="E1928" s="5">
        <v>1004.76</v>
      </c>
      <c r="F1928" s="5">
        <v>3273415.7415999998</v>
      </c>
      <c r="G1928" s="5">
        <v>3073354.32479952</v>
      </c>
      <c r="H1928" s="6">
        <v>6.5095461068757104E-2</v>
      </c>
      <c r="I1928" s="5">
        <v>200061.41680048301</v>
      </c>
      <c r="J1928" s="5">
        <v>3257.9080990485299</v>
      </c>
      <c r="K1928" s="5">
        <v>3058.7944631548999</v>
      </c>
      <c r="L1928" s="5">
        <v>3209.66</v>
      </c>
      <c r="M1928" s="55" t="s">
        <v>4291</v>
      </c>
      <c r="N1928" s="60" t="s">
        <v>4287</v>
      </c>
    </row>
    <row r="1929" spans="1:14" ht="18.75" customHeight="1" x14ac:dyDescent="0.25">
      <c r="A1929" s="4" t="str">
        <f t="shared" si="29"/>
        <v>679718M113</v>
      </c>
      <c r="B1929" s="4">
        <v>6797</v>
      </c>
      <c r="C1929" s="4" t="s">
        <v>3754</v>
      </c>
      <c r="D1929" s="4" t="s">
        <v>3755</v>
      </c>
      <c r="E1929" s="5">
        <v>444.84</v>
      </c>
      <c r="F1929" s="5">
        <v>2206006.9602000001</v>
      </c>
      <c r="G1929" s="5">
        <v>2075143.0611701999</v>
      </c>
      <c r="H1929" s="6">
        <v>6.3062591432130097E-2</v>
      </c>
      <c r="I1929" s="5">
        <v>130863.899029796</v>
      </c>
      <c r="J1929" s="5">
        <v>4959.1020596169401</v>
      </c>
      <c r="K1929" s="5">
        <v>4664.9201087361798</v>
      </c>
      <c r="L1929" s="5">
        <v>4905.63</v>
      </c>
      <c r="M1929" s="55" t="s">
        <v>4285</v>
      </c>
      <c r="N1929" s="60" t="s">
        <v>4286</v>
      </c>
    </row>
    <row r="1930" spans="1:14" ht="18.75" customHeight="1" x14ac:dyDescent="0.25">
      <c r="A1930" s="4" t="str">
        <f t="shared" si="29"/>
        <v>679818M114</v>
      </c>
      <c r="B1930" s="4">
        <v>6798</v>
      </c>
      <c r="C1930" s="4" t="s">
        <v>3756</v>
      </c>
      <c r="D1930" s="4" t="s">
        <v>3757</v>
      </c>
      <c r="E1930" s="5">
        <v>373.25</v>
      </c>
      <c r="F1930" s="5">
        <v>2821611.9147000001</v>
      </c>
      <c r="G1930" s="5">
        <v>2475931.8753726198</v>
      </c>
      <c r="H1930" s="6">
        <v>0.139616135147236</v>
      </c>
      <c r="I1930" s="5">
        <v>345680.03932737501</v>
      </c>
      <c r="J1930" s="5">
        <v>7559.5764626925602</v>
      </c>
      <c r="K1930" s="5">
        <v>6633.4410592702598</v>
      </c>
      <c r="L1930" s="5">
        <v>7393.04</v>
      </c>
      <c r="M1930" s="55" t="s">
        <v>4285</v>
      </c>
      <c r="N1930" s="60" t="s">
        <v>4292</v>
      </c>
    </row>
    <row r="1931" spans="1:14" ht="18.75" customHeight="1" x14ac:dyDescent="0.25">
      <c r="A1931" s="4" t="str">
        <f t="shared" si="29"/>
        <v>679918M12Z</v>
      </c>
      <c r="B1931" s="4">
        <v>6799</v>
      </c>
      <c r="C1931" s="4" t="s">
        <v>3758</v>
      </c>
      <c r="D1931" s="4" t="s">
        <v>3759</v>
      </c>
      <c r="E1931" s="5">
        <v>19399.310000000001</v>
      </c>
      <c r="F1931" s="5">
        <v>10885922.806500001</v>
      </c>
      <c r="G1931" s="5">
        <v>13220392.267916</v>
      </c>
      <c r="H1931" s="6">
        <v>-0.17658095267577301</v>
      </c>
      <c r="I1931" s="5">
        <v>-2334469.4614160499</v>
      </c>
      <c r="J1931" s="5">
        <v>561.15</v>
      </c>
      <c r="K1931" s="5">
        <v>681.48775744683905</v>
      </c>
      <c r="L1931" s="5">
        <v>561.15</v>
      </c>
      <c r="M1931" s="55" t="s">
        <v>4288</v>
      </c>
      <c r="N1931" s="60" t="s">
        <v>4290</v>
      </c>
    </row>
    <row r="1932" spans="1:14" ht="18.75" customHeight="1" x14ac:dyDescent="0.25">
      <c r="A1932" s="4" t="str">
        <f t="shared" si="29"/>
        <v>680018M13E</v>
      </c>
      <c r="B1932" s="4">
        <v>6800</v>
      </c>
      <c r="C1932" s="4" t="s">
        <v>3760</v>
      </c>
      <c r="D1932" s="4" t="s">
        <v>3761</v>
      </c>
      <c r="E1932" s="5">
        <v>879.18</v>
      </c>
      <c r="F1932" s="5">
        <v>696319.35179999995</v>
      </c>
      <c r="G1932" s="5">
        <v>757286.06687760097</v>
      </c>
      <c r="H1932" s="6">
        <v>-8.0506849055041199E-2</v>
      </c>
      <c r="I1932" s="5">
        <v>-60966.7150776009</v>
      </c>
      <c r="J1932" s="5">
        <v>792.01</v>
      </c>
      <c r="K1932" s="5">
        <v>861.35497495120603</v>
      </c>
      <c r="L1932" s="5">
        <v>792.01</v>
      </c>
      <c r="M1932" s="55" t="s">
        <v>4285</v>
      </c>
      <c r="N1932" s="60" t="s">
        <v>4287</v>
      </c>
    </row>
    <row r="1933" spans="1:14" ht="18.75" customHeight="1" x14ac:dyDescent="0.25">
      <c r="A1933" s="4" t="str">
        <f t="shared" si="29"/>
        <v>680118M14T</v>
      </c>
      <c r="B1933" s="4">
        <v>6801</v>
      </c>
      <c r="C1933" s="4" t="s">
        <v>3762</v>
      </c>
      <c r="D1933" s="4" t="s">
        <v>3763</v>
      </c>
      <c r="E1933" s="5">
        <v>1531.59</v>
      </c>
      <c r="F1933" s="5">
        <v>826277.48910000001</v>
      </c>
      <c r="G1933" s="5">
        <v>1401305.7560151501</v>
      </c>
      <c r="H1933" s="6">
        <v>-0.41035174832246601</v>
      </c>
      <c r="I1933" s="5">
        <v>-575028.26691515197</v>
      </c>
      <c r="J1933" s="5">
        <v>539.49</v>
      </c>
      <c r="K1933" s="5">
        <v>914.93529992697302</v>
      </c>
      <c r="L1933" s="5">
        <v>539.49</v>
      </c>
      <c r="M1933" s="55" t="s">
        <v>4289</v>
      </c>
      <c r="N1933" s="60" t="s">
        <v>4290</v>
      </c>
    </row>
    <row r="1934" spans="1:14" ht="18.75" customHeight="1" x14ac:dyDescent="0.25">
      <c r="A1934" s="4" t="str">
        <f t="shared" si="29"/>
        <v>680218M14Z</v>
      </c>
      <c r="B1934" s="4">
        <v>6802</v>
      </c>
      <c r="C1934" s="4" t="s">
        <v>3764</v>
      </c>
      <c r="D1934" s="4" t="s">
        <v>3765</v>
      </c>
      <c r="E1934" s="5">
        <v>429.07</v>
      </c>
      <c r="F1934" s="5">
        <v>1504776.551</v>
      </c>
      <c r="G1934" s="5">
        <v>1547091.7943575</v>
      </c>
      <c r="H1934" s="6">
        <v>-2.7351475530949101E-2</v>
      </c>
      <c r="I1934" s="5">
        <v>-42315.243357501196</v>
      </c>
      <c r="J1934" s="5">
        <v>3507.0653995851499</v>
      </c>
      <c r="K1934" s="5">
        <v>3605.6862385100399</v>
      </c>
      <c r="L1934" s="5">
        <v>3313.4</v>
      </c>
      <c r="M1934" s="55" t="s">
        <v>4285</v>
      </c>
      <c r="N1934" s="60" t="s">
        <v>4286</v>
      </c>
    </row>
    <row r="1935" spans="1:14" ht="18.75" customHeight="1" x14ac:dyDescent="0.25">
      <c r="A1935" s="4" t="str">
        <f t="shared" ref="A1935:A1998" si="30">CONCATENATE(B1935,C1935)</f>
        <v>680318M09T</v>
      </c>
      <c r="B1935" s="4">
        <v>6803</v>
      </c>
      <c r="C1935" s="4" t="s">
        <v>3766</v>
      </c>
      <c r="D1935" s="4" t="s">
        <v>3767</v>
      </c>
      <c r="E1935" s="5">
        <v>775.12</v>
      </c>
      <c r="F1935" s="5">
        <v>436958.39760000003</v>
      </c>
      <c r="G1935" s="5">
        <v>516086.21034472599</v>
      </c>
      <c r="H1935" s="6">
        <v>-0.15332285800054901</v>
      </c>
      <c r="I1935" s="5">
        <v>-79127.812744725903</v>
      </c>
      <c r="J1935" s="5">
        <v>563.73</v>
      </c>
      <c r="K1935" s="5">
        <v>665.81459689432097</v>
      </c>
      <c r="L1935" s="5">
        <v>563.73</v>
      </c>
      <c r="M1935" s="55" t="s">
        <v>4291</v>
      </c>
      <c r="N1935" s="60" t="s">
        <v>4286</v>
      </c>
    </row>
    <row r="1936" spans="1:14" ht="18.75" customHeight="1" x14ac:dyDescent="0.25">
      <c r="A1936" s="4" t="str">
        <f t="shared" si="30"/>
        <v>680418M11T</v>
      </c>
      <c r="B1936" s="4">
        <v>6804</v>
      </c>
      <c r="C1936" s="4" t="s">
        <v>3768</v>
      </c>
      <c r="D1936" s="4" t="s">
        <v>3769</v>
      </c>
      <c r="E1936" s="5">
        <v>2918.54</v>
      </c>
      <c r="F1936" s="5">
        <v>1641912.2331999999</v>
      </c>
      <c r="G1936" s="5">
        <v>1876359.6914590599</v>
      </c>
      <c r="H1936" s="6">
        <v>-0.124948035990238</v>
      </c>
      <c r="I1936" s="5">
        <v>-234447.458259059</v>
      </c>
      <c r="J1936" s="5">
        <v>562.58000000000004</v>
      </c>
      <c r="K1936" s="5">
        <v>642.91039062649804</v>
      </c>
      <c r="L1936" s="5">
        <v>562.58000000000004</v>
      </c>
      <c r="M1936" s="55" t="s">
        <v>4291</v>
      </c>
      <c r="N1936" s="60" t="s">
        <v>4286</v>
      </c>
    </row>
    <row r="1937" spans="1:14" ht="18.75" customHeight="1" x14ac:dyDescent="0.25">
      <c r="A1937" s="4" t="str">
        <f t="shared" si="30"/>
        <v>680518M151</v>
      </c>
      <c r="B1937" s="4">
        <v>6805</v>
      </c>
      <c r="C1937" s="4" t="s">
        <v>3770</v>
      </c>
      <c r="D1937" s="4" t="s">
        <v>3771</v>
      </c>
      <c r="E1937" s="5">
        <v>415.85</v>
      </c>
      <c r="F1937" s="5">
        <v>774814.23510000005</v>
      </c>
      <c r="G1937" s="5">
        <v>890557.753311596</v>
      </c>
      <c r="H1937" s="6">
        <v>-0.129967447682305</v>
      </c>
      <c r="I1937" s="5">
        <v>-115743.518211595</v>
      </c>
      <c r="J1937" s="5">
        <v>1863.20604809426</v>
      </c>
      <c r="K1937" s="5">
        <v>2141.53601854418</v>
      </c>
      <c r="L1937" s="5">
        <v>1842.26</v>
      </c>
      <c r="M1937" s="55" t="s">
        <v>4285</v>
      </c>
      <c r="N1937" s="60" t="s">
        <v>4286</v>
      </c>
    </row>
    <row r="1938" spans="1:14" ht="18.75" customHeight="1" x14ac:dyDescent="0.25">
      <c r="A1938" s="4" t="str">
        <f t="shared" si="30"/>
        <v>680618M152</v>
      </c>
      <c r="B1938" s="4">
        <v>6806</v>
      </c>
      <c r="C1938" s="4" t="s">
        <v>3772</v>
      </c>
      <c r="D1938" s="4" t="s">
        <v>3773</v>
      </c>
      <c r="E1938" s="5">
        <v>164.12</v>
      </c>
      <c r="F1938" s="5">
        <v>446268.13559999998</v>
      </c>
      <c r="G1938" s="5">
        <v>484145.29492507601</v>
      </c>
      <c r="H1938" s="6">
        <v>-7.8235107770566095E-2</v>
      </c>
      <c r="I1938" s="5">
        <v>-37877.159325075801</v>
      </c>
      <c r="J1938" s="5">
        <v>2719.15754082379</v>
      </c>
      <c r="K1938" s="5">
        <v>2949.94695908528</v>
      </c>
      <c r="L1938" s="5">
        <v>2622.51</v>
      </c>
      <c r="M1938" s="55" t="s">
        <v>4289</v>
      </c>
      <c r="N1938" s="61" t="s">
        <v>4332</v>
      </c>
    </row>
    <row r="1939" spans="1:14" ht="18.75" customHeight="1" x14ac:dyDescent="0.25">
      <c r="A1939" s="4" t="str">
        <f t="shared" si="30"/>
        <v>700119C021</v>
      </c>
      <c r="B1939" s="4">
        <v>7001</v>
      </c>
      <c r="C1939" s="4" t="s">
        <v>3774</v>
      </c>
      <c r="D1939" s="4" t="s">
        <v>3775</v>
      </c>
      <c r="E1939" s="5">
        <v>458.88</v>
      </c>
      <c r="F1939" s="5">
        <v>1203780.6305</v>
      </c>
      <c r="G1939" s="5">
        <v>1300574.0623357999</v>
      </c>
      <c r="H1939" s="6">
        <v>-7.4423621567510895E-2</v>
      </c>
      <c r="I1939" s="5">
        <v>-96793.4318357999</v>
      </c>
      <c r="J1939" s="5">
        <v>2623.3015832025799</v>
      </c>
      <c r="K1939" s="5">
        <v>2834.2356658294102</v>
      </c>
      <c r="L1939" s="5">
        <v>2548.65</v>
      </c>
      <c r="M1939" s="55" t="s">
        <v>4289</v>
      </c>
      <c r="N1939" s="60" t="s">
        <v>4287</v>
      </c>
    </row>
    <row r="1940" spans="1:14" ht="18.75" customHeight="1" x14ac:dyDescent="0.25">
      <c r="A1940" s="4" t="str">
        <f t="shared" si="30"/>
        <v>700219C022</v>
      </c>
      <c r="B1940" s="4">
        <v>7002</v>
      </c>
      <c r="C1940" s="4" t="s">
        <v>3776</v>
      </c>
      <c r="D1940" s="4" t="s">
        <v>3777</v>
      </c>
      <c r="E1940" s="5">
        <v>118.03</v>
      </c>
      <c r="F1940" s="5">
        <v>941301.01659999997</v>
      </c>
      <c r="G1940" s="5">
        <v>958100.91033643496</v>
      </c>
      <c r="H1940" s="6">
        <v>-1.7534576530708001E-2</v>
      </c>
      <c r="I1940" s="5">
        <v>-16799.893736435199</v>
      </c>
      <c r="J1940" s="5">
        <v>7975.0996916038303</v>
      </c>
      <c r="K1940" s="5">
        <v>8117.4354853548703</v>
      </c>
      <c r="L1940" s="5">
        <v>8171.32</v>
      </c>
      <c r="M1940" s="55" t="s">
        <v>4285</v>
      </c>
      <c r="N1940" s="60" t="s">
        <v>4290</v>
      </c>
    </row>
    <row r="1941" spans="1:14" ht="18.75" customHeight="1" x14ac:dyDescent="0.25">
      <c r="A1941" s="4" t="str">
        <f t="shared" si="30"/>
        <v>700319C023</v>
      </c>
      <c r="B1941" s="4">
        <v>7003</v>
      </c>
      <c r="C1941" s="4" t="s">
        <v>3778</v>
      </c>
      <c r="D1941" s="4" t="s">
        <v>3779</v>
      </c>
      <c r="E1941" s="5">
        <v>189.4</v>
      </c>
      <c r="F1941" s="5">
        <v>1936136.2649999999</v>
      </c>
      <c r="G1941" s="5">
        <v>1809782.2837062399</v>
      </c>
      <c r="H1941" s="6">
        <v>6.9817227426384604E-2</v>
      </c>
      <c r="I1941" s="5">
        <v>126353.98129376001</v>
      </c>
      <c r="J1941" s="5">
        <v>10222.472360084501</v>
      </c>
      <c r="K1941" s="5">
        <v>9555.3446869389609</v>
      </c>
      <c r="L1941" s="5">
        <v>9212.56</v>
      </c>
      <c r="M1941" s="55" t="s">
        <v>4285</v>
      </c>
      <c r="N1941" s="60" t="s">
        <v>4286</v>
      </c>
    </row>
    <row r="1942" spans="1:14" ht="18.75" customHeight="1" x14ac:dyDescent="0.25">
      <c r="A1942" s="4" t="str">
        <f t="shared" si="30"/>
        <v>700519C021</v>
      </c>
      <c r="B1942" s="4">
        <v>7005</v>
      </c>
      <c r="C1942" s="4" t="s">
        <v>3774</v>
      </c>
      <c r="D1942" s="4" t="s">
        <v>3775</v>
      </c>
      <c r="E1942" s="5">
        <v>100.12</v>
      </c>
      <c r="F1942" s="5">
        <v>2397539.5992000001</v>
      </c>
      <c r="G1942" s="5">
        <v>685091.21343538596</v>
      </c>
      <c r="H1942" s="6">
        <v>2.4995918093556502</v>
      </c>
      <c r="I1942" s="5">
        <v>1712448.38576461</v>
      </c>
      <c r="J1942" s="5">
        <v>23946.66</v>
      </c>
      <c r="K1942" s="5">
        <v>6842.7008932819199</v>
      </c>
      <c r="L1942" s="5">
        <v>23946.66</v>
      </c>
      <c r="M1942" s="55" t="s">
        <v>4289</v>
      </c>
      <c r="N1942" s="60" t="s">
        <v>4286</v>
      </c>
    </row>
    <row r="1943" spans="1:14" ht="18.75" customHeight="1" x14ac:dyDescent="0.25">
      <c r="A1943" s="4" t="str">
        <f t="shared" si="30"/>
        <v>700519C022</v>
      </c>
      <c r="B1943" s="4">
        <v>7005</v>
      </c>
      <c r="C1943" s="4" t="s">
        <v>3776</v>
      </c>
      <c r="D1943" s="4" t="s">
        <v>3777</v>
      </c>
      <c r="E1943" s="5">
        <v>46.54</v>
      </c>
      <c r="F1943" s="5">
        <v>1114477.5563999999</v>
      </c>
      <c r="G1943" s="5">
        <v>318459.29957334098</v>
      </c>
      <c r="H1943" s="6">
        <v>2.4995918093556502</v>
      </c>
      <c r="I1943" s="5">
        <v>796018.25682665897</v>
      </c>
      <c r="J1943" s="5">
        <v>23946.66</v>
      </c>
      <c r="K1943" s="5">
        <v>6842.7008932819199</v>
      </c>
      <c r="L1943" s="5">
        <v>23946.66</v>
      </c>
      <c r="M1943" s="55" t="s">
        <v>4289</v>
      </c>
      <c r="N1943" s="60" t="s">
        <v>4286</v>
      </c>
    </row>
    <row r="1944" spans="1:14" ht="18.75" customHeight="1" x14ac:dyDescent="0.25">
      <c r="A1944" s="4" t="str">
        <f t="shared" si="30"/>
        <v>700519C023</v>
      </c>
      <c r="B1944" s="4">
        <v>7005</v>
      </c>
      <c r="C1944" s="4" t="s">
        <v>3778</v>
      </c>
      <c r="D1944" s="4" t="s">
        <v>3779</v>
      </c>
      <c r="E1944" s="5">
        <v>10.35</v>
      </c>
      <c r="F1944" s="5">
        <v>247847.93100000001</v>
      </c>
      <c r="G1944" s="5">
        <v>71400.043588613102</v>
      </c>
      <c r="H1944" s="6">
        <v>2.47125741866531</v>
      </c>
      <c r="I1944" s="5">
        <v>176447.887411387</v>
      </c>
      <c r="J1944" s="5">
        <v>23946.66</v>
      </c>
      <c r="K1944" s="5">
        <v>6898.5549360978803</v>
      </c>
      <c r="L1944" s="5">
        <v>23946.66</v>
      </c>
      <c r="M1944" s="55" t="s">
        <v>4289</v>
      </c>
      <c r="N1944" s="60" t="s">
        <v>4286</v>
      </c>
    </row>
    <row r="1945" spans="1:14" ht="18.75" customHeight="1" x14ac:dyDescent="0.25">
      <c r="A1945" s="4" t="str">
        <f t="shared" si="30"/>
        <v>700519C024</v>
      </c>
      <c r="B1945" s="4">
        <v>7005</v>
      </c>
      <c r="C1945" s="4" t="s">
        <v>3780</v>
      </c>
      <c r="D1945" s="4" t="s">
        <v>3781</v>
      </c>
      <c r="E1945" s="5">
        <v>9.2100000000000009</v>
      </c>
      <c r="F1945" s="5">
        <v>220548.73860000001</v>
      </c>
      <c r="G1945" s="5">
        <v>63535.6909614615</v>
      </c>
      <c r="H1945" s="6">
        <v>2.47125741866531</v>
      </c>
      <c r="I1945" s="5">
        <v>157013.047638538</v>
      </c>
      <c r="J1945" s="5">
        <v>23946.66</v>
      </c>
      <c r="K1945" s="5">
        <v>6898.5549360978803</v>
      </c>
      <c r="L1945" s="5">
        <v>23946.66</v>
      </c>
      <c r="M1945" s="55" t="s">
        <v>4289</v>
      </c>
      <c r="N1945" s="60" t="s">
        <v>4286</v>
      </c>
    </row>
    <row r="1946" spans="1:14" ht="18.75" customHeight="1" x14ac:dyDescent="0.25">
      <c r="A1946" s="4" t="str">
        <f t="shared" si="30"/>
        <v>706419M021</v>
      </c>
      <c r="B1946" s="4">
        <v>7064</v>
      </c>
      <c r="C1946" s="4" t="s">
        <v>3782</v>
      </c>
      <c r="D1946" s="4" t="s">
        <v>3783</v>
      </c>
      <c r="E1946" s="5">
        <v>7548.95</v>
      </c>
      <c r="F1946" s="5">
        <v>13870946.7029</v>
      </c>
      <c r="G1946" s="5">
        <v>15179363.863442</v>
      </c>
      <c r="H1946" s="6">
        <v>-8.6197101032222598E-2</v>
      </c>
      <c r="I1946" s="5">
        <v>-1308417.1605419801</v>
      </c>
      <c r="J1946" s="5">
        <v>1837.46702559959</v>
      </c>
      <c r="K1946" s="5">
        <v>2010.7914164807</v>
      </c>
      <c r="L1946" s="5">
        <v>1754.47</v>
      </c>
      <c r="M1946" s="55" t="s">
        <v>4291</v>
      </c>
      <c r="N1946" s="60" t="s">
        <v>4286</v>
      </c>
    </row>
    <row r="1947" spans="1:14" ht="18.75" customHeight="1" x14ac:dyDescent="0.25">
      <c r="A1947" s="4" t="str">
        <f t="shared" si="30"/>
        <v>706519M022</v>
      </c>
      <c r="B1947" s="4">
        <v>7065</v>
      </c>
      <c r="C1947" s="4" t="s">
        <v>3784</v>
      </c>
      <c r="D1947" s="4" t="s">
        <v>3785</v>
      </c>
      <c r="E1947" s="5">
        <v>4400.09</v>
      </c>
      <c r="F1947" s="5">
        <v>13467386.5616</v>
      </c>
      <c r="G1947" s="5">
        <v>12999056.851659101</v>
      </c>
      <c r="H1947" s="6">
        <v>3.6027976128216697E-2</v>
      </c>
      <c r="I1947" s="5">
        <v>468329.70994090498</v>
      </c>
      <c r="J1947" s="5">
        <v>3060.70706771907</v>
      </c>
      <c r="K1947" s="5">
        <v>2954.2706743859999</v>
      </c>
      <c r="L1947" s="5">
        <v>2954.48</v>
      </c>
      <c r="M1947" s="55" t="s">
        <v>4291</v>
      </c>
      <c r="N1947" s="60" t="s">
        <v>4286</v>
      </c>
    </row>
    <row r="1948" spans="1:14" ht="18.75" customHeight="1" x14ac:dyDescent="0.25">
      <c r="A1948" s="4" t="str">
        <f t="shared" si="30"/>
        <v>706619M023</v>
      </c>
      <c r="B1948" s="4">
        <v>7066</v>
      </c>
      <c r="C1948" s="4" t="s">
        <v>3786</v>
      </c>
      <c r="D1948" s="4" t="s">
        <v>3787</v>
      </c>
      <c r="E1948" s="5">
        <v>4064.27</v>
      </c>
      <c r="F1948" s="5">
        <v>16345652.227</v>
      </c>
      <c r="G1948" s="5">
        <v>15575467.097314101</v>
      </c>
      <c r="H1948" s="6">
        <v>4.9448605609956599E-2</v>
      </c>
      <c r="I1948" s="5">
        <v>770185.12968593696</v>
      </c>
      <c r="J1948" s="5">
        <v>4021.79289933986</v>
      </c>
      <c r="K1948" s="5">
        <v>3832.2914317488899</v>
      </c>
      <c r="L1948" s="5">
        <v>3899.91</v>
      </c>
      <c r="M1948" s="55" t="s">
        <v>4291</v>
      </c>
      <c r="N1948" s="60" t="s">
        <v>4286</v>
      </c>
    </row>
    <row r="1949" spans="1:14" ht="18.75" customHeight="1" x14ac:dyDescent="0.25">
      <c r="A1949" s="4" t="str">
        <f t="shared" si="30"/>
        <v>706719M024</v>
      </c>
      <c r="B1949" s="4">
        <v>7067</v>
      </c>
      <c r="C1949" s="4" t="s">
        <v>3788</v>
      </c>
      <c r="D1949" s="4" t="s">
        <v>3789</v>
      </c>
      <c r="E1949" s="5">
        <v>3563.45</v>
      </c>
      <c r="F1949" s="5">
        <v>18219709.511100002</v>
      </c>
      <c r="G1949" s="5">
        <v>17168095.1340557</v>
      </c>
      <c r="H1949" s="6">
        <v>6.1253992876487903E-2</v>
      </c>
      <c r="I1949" s="5">
        <v>1051614.3770443101</v>
      </c>
      <c r="J1949" s="5">
        <v>5112.94097324222</v>
      </c>
      <c r="K1949" s="5">
        <v>4817.8296690161696</v>
      </c>
      <c r="L1949" s="5">
        <v>4898.1099999999997</v>
      </c>
      <c r="M1949" s="55" t="s">
        <v>4291</v>
      </c>
      <c r="N1949" s="60" t="s">
        <v>4286</v>
      </c>
    </row>
    <row r="1950" spans="1:14" ht="18.75" customHeight="1" x14ac:dyDescent="0.25">
      <c r="A1950" s="4" t="str">
        <f t="shared" si="30"/>
        <v>706819M02T</v>
      </c>
      <c r="B1950" s="4">
        <v>7068</v>
      </c>
      <c r="C1950" s="4" t="s">
        <v>3790</v>
      </c>
      <c r="D1950" s="4" t="s">
        <v>3791</v>
      </c>
      <c r="E1950" s="5">
        <v>20522.22</v>
      </c>
      <c r="F1950" s="5">
        <v>10253106.3342</v>
      </c>
      <c r="G1950" s="5">
        <v>11268195.064676801</v>
      </c>
      <c r="H1950" s="6">
        <v>-9.0084412334933903E-2</v>
      </c>
      <c r="I1950" s="5">
        <v>-1015088.73047681</v>
      </c>
      <c r="J1950" s="5">
        <v>499.61</v>
      </c>
      <c r="K1950" s="5">
        <v>549.07291046859496</v>
      </c>
      <c r="L1950" s="5">
        <v>499.61</v>
      </c>
      <c r="M1950" s="55" t="s">
        <v>4291</v>
      </c>
      <c r="N1950" s="60" t="s">
        <v>4286</v>
      </c>
    </row>
    <row r="1951" spans="1:14" ht="18.75" customHeight="1" x14ac:dyDescent="0.25">
      <c r="A1951" s="4" t="str">
        <f t="shared" si="30"/>
        <v>706919M061</v>
      </c>
      <c r="B1951" s="4">
        <v>7069</v>
      </c>
      <c r="C1951" s="4" t="s">
        <v>3792</v>
      </c>
      <c r="D1951" s="4" t="s">
        <v>3793</v>
      </c>
      <c r="E1951" s="5">
        <v>4744.8500000000004</v>
      </c>
      <c r="F1951" s="5">
        <v>12216269.48</v>
      </c>
      <c r="G1951" s="5">
        <v>10086651.9031555</v>
      </c>
      <c r="H1951" s="6">
        <v>0.21113225650012299</v>
      </c>
      <c r="I1951" s="5">
        <v>2129617.5768444799</v>
      </c>
      <c r="J1951" s="5">
        <v>2574.6376555634001</v>
      </c>
      <c r="K1951" s="5">
        <v>2125.8104899323498</v>
      </c>
      <c r="L1951" s="5">
        <v>2515.2600000000002</v>
      </c>
      <c r="M1951" s="55" t="s">
        <v>4291</v>
      </c>
      <c r="N1951" s="60" t="s">
        <v>4287</v>
      </c>
    </row>
    <row r="1952" spans="1:14" ht="18.75" customHeight="1" x14ac:dyDescent="0.25">
      <c r="A1952" s="4" t="str">
        <f t="shared" si="30"/>
        <v>707019M062</v>
      </c>
      <c r="B1952" s="4">
        <v>7070</v>
      </c>
      <c r="C1952" s="4" t="s">
        <v>3794</v>
      </c>
      <c r="D1952" s="4" t="s">
        <v>3795</v>
      </c>
      <c r="E1952" s="5">
        <v>10248.14</v>
      </c>
      <c r="F1952" s="5">
        <v>40568316.5308</v>
      </c>
      <c r="G1952" s="5">
        <v>37715459.0094283</v>
      </c>
      <c r="H1952" s="6">
        <v>7.5641596212803003E-2</v>
      </c>
      <c r="I1952" s="5">
        <v>2852857.5213716999</v>
      </c>
      <c r="J1952" s="5">
        <v>3958.6028811862402</v>
      </c>
      <c r="K1952" s="5">
        <v>3680.2248026889101</v>
      </c>
      <c r="L1952" s="5">
        <v>3912.92</v>
      </c>
      <c r="M1952" s="55" t="s">
        <v>4291</v>
      </c>
      <c r="N1952" s="60" t="s">
        <v>4287</v>
      </c>
    </row>
    <row r="1953" spans="1:14" ht="18.75" customHeight="1" x14ac:dyDescent="0.25">
      <c r="A1953" s="4" t="str">
        <f t="shared" si="30"/>
        <v>707119M063</v>
      </c>
      <c r="B1953" s="4">
        <v>7071</v>
      </c>
      <c r="C1953" s="4" t="s">
        <v>3796</v>
      </c>
      <c r="D1953" s="4" t="s">
        <v>3797</v>
      </c>
      <c r="E1953" s="5">
        <v>20499</v>
      </c>
      <c r="F1953" s="5">
        <v>104039745.5835</v>
      </c>
      <c r="G1953" s="5">
        <v>96630109.879034996</v>
      </c>
      <c r="H1953" s="6">
        <v>7.6680402348094895E-2</v>
      </c>
      <c r="I1953" s="5">
        <v>7409635.7044650204</v>
      </c>
      <c r="J1953" s="5">
        <v>5075.3571190545899</v>
      </c>
      <c r="K1953" s="5">
        <v>4713.8938425793904</v>
      </c>
      <c r="L1953" s="5">
        <v>5029.75</v>
      </c>
      <c r="M1953" s="55" t="s">
        <v>4291</v>
      </c>
      <c r="N1953" s="60" t="s">
        <v>4286</v>
      </c>
    </row>
    <row r="1954" spans="1:14" ht="18.75" customHeight="1" x14ac:dyDescent="0.25">
      <c r="A1954" s="4" t="str">
        <f t="shared" si="30"/>
        <v>707219M064</v>
      </c>
      <c r="B1954" s="4">
        <v>7072</v>
      </c>
      <c r="C1954" s="4" t="s">
        <v>3798</v>
      </c>
      <c r="D1954" s="4" t="s">
        <v>3799</v>
      </c>
      <c r="E1954" s="5">
        <v>2338.7600000000002</v>
      </c>
      <c r="F1954" s="5">
        <v>15430843.0923</v>
      </c>
      <c r="G1954" s="5">
        <v>15740128.955295401</v>
      </c>
      <c r="H1954" s="6">
        <v>-1.9649512648455499E-2</v>
      </c>
      <c r="I1954" s="5">
        <v>-309285.86299539701</v>
      </c>
      <c r="J1954" s="5">
        <v>6597.8736990114403</v>
      </c>
      <c r="K1954" s="5">
        <v>6730.1172225005503</v>
      </c>
      <c r="L1954" s="5">
        <v>6491.63</v>
      </c>
      <c r="M1954" s="55" t="s">
        <v>4291</v>
      </c>
      <c r="N1954" s="60" t="s">
        <v>4286</v>
      </c>
    </row>
    <row r="1955" spans="1:14" ht="18.75" customHeight="1" x14ac:dyDescent="0.25">
      <c r="A1955" s="4" t="str">
        <f t="shared" si="30"/>
        <v>707319M06T</v>
      </c>
      <c r="B1955" s="4">
        <v>7073</v>
      </c>
      <c r="C1955" s="4" t="s">
        <v>3800</v>
      </c>
      <c r="D1955" s="4" t="s">
        <v>3801</v>
      </c>
      <c r="E1955" s="5">
        <v>29349.77</v>
      </c>
      <c r="F1955" s="5">
        <v>14905280.694499999</v>
      </c>
      <c r="G1955" s="5">
        <v>18586267.9969997</v>
      </c>
      <c r="H1955" s="6">
        <v>-0.198048758529355</v>
      </c>
      <c r="I1955" s="5">
        <v>-3680987.3024996798</v>
      </c>
      <c r="J1955" s="5">
        <v>507.85</v>
      </c>
      <c r="K1955" s="5">
        <v>633.26792669924396</v>
      </c>
      <c r="L1955" s="5">
        <v>507.85</v>
      </c>
      <c r="M1955" s="55" t="s">
        <v>4285</v>
      </c>
      <c r="N1955" s="60" t="s">
        <v>4292</v>
      </c>
    </row>
    <row r="1956" spans="1:14" ht="18.75" customHeight="1" x14ac:dyDescent="0.25">
      <c r="A1956" s="4" t="str">
        <f t="shared" si="30"/>
        <v>707419M071</v>
      </c>
      <c r="B1956" s="4">
        <v>7074</v>
      </c>
      <c r="C1956" s="4" t="s">
        <v>3802</v>
      </c>
      <c r="D1956" s="4" t="s">
        <v>3803</v>
      </c>
      <c r="E1956" s="5">
        <v>4404.34</v>
      </c>
      <c r="F1956" s="5">
        <v>9007723.6873000003</v>
      </c>
      <c r="G1956" s="5">
        <v>9062751.5124785602</v>
      </c>
      <c r="H1956" s="6">
        <v>-6.0718673686230903E-3</v>
      </c>
      <c r="I1956" s="5">
        <v>-55027.825178558</v>
      </c>
      <c r="J1956" s="5">
        <v>2045.1926252968699</v>
      </c>
      <c r="K1956" s="5">
        <v>2057.6866255735399</v>
      </c>
      <c r="L1956" s="5">
        <v>1980.72</v>
      </c>
      <c r="M1956" s="55" t="s">
        <v>4291</v>
      </c>
      <c r="N1956" s="61" t="s">
        <v>4332</v>
      </c>
    </row>
    <row r="1957" spans="1:14" ht="18.75" customHeight="1" x14ac:dyDescent="0.25">
      <c r="A1957" s="4" t="str">
        <f t="shared" si="30"/>
        <v>707519M072</v>
      </c>
      <c r="B1957" s="4">
        <v>7075</v>
      </c>
      <c r="C1957" s="4" t="s">
        <v>3804</v>
      </c>
      <c r="D1957" s="4" t="s">
        <v>3805</v>
      </c>
      <c r="E1957" s="5">
        <v>5466.41</v>
      </c>
      <c r="F1957" s="5">
        <v>21556967.565499999</v>
      </c>
      <c r="G1957" s="5">
        <v>20338272.160761099</v>
      </c>
      <c r="H1957" s="6">
        <v>5.9921285107498203E-2</v>
      </c>
      <c r="I1957" s="5">
        <v>1218695.40473886</v>
      </c>
      <c r="J1957" s="5">
        <v>3943.5328790742001</v>
      </c>
      <c r="K1957" s="5">
        <v>3720.5903254167101</v>
      </c>
      <c r="L1957" s="5">
        <v>3872.22</v>
      </c>
      <c r="M1957" s="55" t="s">
        <v>4291</v>
      </c>
      <c r="N1957" s="60" t="s">
        <v>4286</v>
      </c>
    </row>
    <row r="1958" spans="1:14" ht="18.75" customHeight="1" x14ac:dyDescent="0.25">
      <c r="A1958" s="4" t="str">
        <f t="shared" si="30"/>
        <v>707619M073</v>
      </c>
      <c r="B1958" s="4">
        <v>7076</v>
      </c>
      <c r="C1958" s="4" t="s">
        <v>3806</v>
      </c>
      <c r="D1958" s="4" t="s">
        <v>3807</v>
      </c>
      <c r="E1958" s="5">
        <v>6498.78</v>
      </c>
      <c r="F1958" s="5">
        <v>35968432.596000001</v>
      </c>
      <c r="G1958" s="5">
        <v>34560415.024373703</v>
      </c>
      <c r="H1958" s="6">
        <v>4.0740759931074497E-2</v>
      </c>
      <c r="I1958" s="5">
        <v>1408017.57162631</v>
      </c>
      <c r="J1958" s="5">
        <v>5534.6438248409704</v>
      </c>
      <c r="K1958" s="5">
        <v>5317.9850717171103</v>
      </c>
      <c r="L1958" s="5">
        <v>5425.78</v>
      </c>
      <c r="M1958" s="55" t="s">
        <v>4291</v>
      </c>
      <c r="N1958" s="60" t="s">
        <v>4286</v>
      </c>
    </row>
    <row r="1959" spans="1:14" ht="18.75" customHeight="1" x14ac:dyDescent="0.25">
      <c r="A1959" s="4" t="str">
        <f t="shared" si="30"/>
        <v>707719M074</v>
      </c>
      <c r="B1959" s="4">
        <v>7077</v>
      </c>
      <c r="C1959" s="4" t="s">
        <v>3808</v>
      </c>
      <c r="D1959" s="4" t="s">
        <v>3809</v>
      </c>
      <c r="E1959" s="5">
        <v>905.53</v>
      </c>
      <c r="F1959" s="5">
        <v>7315473.5356000001</v>
      </c>
      <c r="G1959" s="5">
        <v>7893802.8835353702</v>
      </c>
      <c r="H1959" s="6">
        <v>-7.3263717940262499E-2</v>
      </c>
      <c r="I1959" s="5">
        <v>-578329.34793536598</v>
      </c>
      <c r="J1959" s="5">
        <v>8078.6650200435097</v>
      </c>
      <c r="K1959" s="5">
        <v>8717.3289493836401</v>
      </c>
      <c r="L1959" s="5">
        <v>7843.42</v>
      </c>
      <c r="M1959" s="55" t="s">
        <v>4291</v>
      </c>
      <c r="N1959" s="60" t="s">
        <v>4286</v>
      </c>
    </row>
    <row r="1960" spans="1:14" ht="18.75" customHeight="1" x14ac:dyDescent="0.25">
      <c r="A1960" s="4" t="str">
        <f t="shared" si="30"/>
        <v>707819M07T</v>
      </c>
      <c r="B1960" s="4">
        <v>7078</v>
      </c>
      <c r="C1960" s="4" t="s">
        <v>3810</v>
      </c>
      <c r="D1960" s="4" t="s">
        <v>3811</v>
      </c>
      <c r="E1960" s="5">
        <v>23850.68</v>
      </c>
      <c r="F1960" s="5">
        <v>12507296.592</v>
      </c>
      <c r="G1960" s="5">
        <v>14017644.4146148</v>
      </c>
      <c r="H1960" s="6">
        <v>-0.10774619315069001</v>
      </c>
      <c r="I1960" s="5">
        <v>-1510347.8226147699</v>
      </c>
      <c r="J1960" s="5">
        <v>524.4</v>
      </c>
      <c r="K1960" s="5">
        <v>587.72514723331903</v>
      </c>
      <c r="L1960" s="5">
        <v>524.4</v>
      </c>
      <c r="M1960" s="55" t="s">
        <v>4291</v>
      </c>
      <c r="N1960" s="60" t="s">
        <v>4286</v>
      </c>
    </row>
    <row r="1961" spans="1:14" ht="18.75" customHeight="1" x14ac:dyDescent="0.25">
      <c r="A1961" s="4" t="str">
        <f t="shared" si="30"/>
        <v>707919M101</v>
      </c>
      <c r="B1961" s="4">
        <v>7079</v>
      </c>
      <c r="C1961" s="4" t="s">
        <v>3812</v>
      </c>
      <c r="D1961" s="4" t="s">
        <v>3813</v>
      </c>
      <c r="E1961" s="5">
        <v>1483.25</v>
      </c>
      <c r="F1961" s="5">
        <v>3117545.1828000001</v>
      </c>
      <c r="G1961" s="5">
        <v>3369327.1522978502</v>
      </c>
      <c r="H1961" s="6">
        <v>-7.4727670575456207E-2</v>
      </c>
      <c r="I1961" s="5">
        <v>-251781.96949785401</v>
      </c>
      <c r="J1961" s="5">
        <v>2101.8339341311298</v>
      </c>
      <c r="K1961" s="5">
        <v>2271.5841242527199</v>
      </c>
      <c r="L1961" s="5">
        <v>2005.31</v>
      </c>
      <c r="M1961" s="55" t="s">
        <v>4291</v>
      </c>
      <c r="N1961" s="60" t="s">
        <v>4286</v>
      </c>
    </row>
    <row r="1962" spans="1:14" ht="18.75" customHeight="1" x14ac:dyDescent="0.25">
      <c r="A1962" s="4" t="str">
        <f t="shared" si="30"/>
        <v>708019M102</v>
      </c>
      <c r="B1962" s="4">
        <v>7080</v>
      </c>
      <c r="C1962" s="4" t="s">
        <v>3814</v>
      </c>
      <c r="D1962" s="4" t="s">
        <v>3815</v>
      </c>
      <c r="E1962" s="5">
        <v>635.70000000000005</v>
      </c>
      <c r="F1962" s="5">
        <v>2076126.8370000001</v>
      </c>
      <c r="G1962" s="5">
        <v>1947718.6897938601</v>
      </c>
      <c r="H1962" s="6">
        <v>6.5927460612771493E-2</v>
      </c>
      <c r="I1962" s="5">
        <v>128408.147206143</v>
      </c>
      <c r="J1962" s="5">
        <v>3265.89088721095</v>
      </c>
      <c r="K1962" s="5">
        <v>3063.8960040803199</v>
      </c>
      <c r="L1962" s="5">
        <v>3232.88</v>
      </c>
      <c r="M1962" s="55" t="s">
        <v>4291</v>
      </c>
      <c r="N1962" s="60" t="s">
        <v>4286</v>
      </c>
    </row>
    <row r="1963" spans="1:14" ht="18.75" customHeight="1" x14ac:dyDescent="0.25">
      <c r="A1963" s="4" t="str">
        <f t="shared" si="30"/>
        <v>708119M103</v>
      </c>
      <c r="B1963" s="4">
        <v>7081</v>
      </c>
      <c r="C1963" s="4" t="s">
        <v>3816</v>
      </c>
      <c r="D1963" s="4" t="s">
        <v>3817</v>
      </c>
      <c r="E1963" s="5">
        <v>1123.03</v>
      </c>
      <c r="F1963" s="5">
        <v>4620555.2147000004</v>
      </c>
      <c r="G1963" s="5">
        <v>4620599.4054806996</v>
      </c>
      <c r="H1963" s="6">
        <v>-9.5638632192640605E-6</v>
      </c>
      <c r="I1963" s="5">
        <v>-44.190780704841004</v>
      </c>
      <c r="J1963" s="5">
        <v>4114.3649009376404</v>
      </c>
      <c r="K1963" s="5">
        <v>4114.4042505371199</v>
      </c>
      <c r="L1963" s="5">
        <v>3986.69</v>
      </c>
      <c r="M1963" s="55" t="s">
        <v>4285</v>
      </c>
      <c r="N1963" s="60" t="s">
        <v>4286</v>
      </c>
    </row>
    <row r="1964" spans="1:14" ht="18.75" customHeight="1" x14ac:dyDescent="0.25">
      <c r="A1964" s="4" t="str">
        <f t="shared" si="30"/>
        <v>708319M10T</v>
      </c>
      <c r="B1964" s="4">
        <v>7083</v>
      </c>
      <c r="C1964" s="4" t="s">
        <v>3818</v>
      </c>
      <c r="D1964" s="4" t="s">
        <v>3819</v>
      </c>
      <c r="E1964" s="5">
        <v>1669.09</v>
      </c>
      <c r="F1964" s="5">
        <v>957106.27870000002</v>
      </c>
      <c r="G1964" s="5">
        <v>946806.68825054495</v>
      </c>
      <c r="H1964" s="6">
        <v>1.08782400644902E-2</v>
      </c>
      <c r="I1964" s="5">
        <v>10299.590449454399</v>
      </c>
      <c r="J1964" s="5">
        <v>573.42999999999995</v>
      </c>
      <c r="K1964" s="5">
        <v>567.25921804728603</v>
      </c>
      <c r="L1964" s="5">
        <v>573.42999999999995</v>
      </c>
      <c r="M1964" s="55" t="s">
        <v>4291</v>
      </c>
      <c r="N1964" s="60" t="s">
        <v>4286</v>
      </c>
    </row>
    <row r="1965" spans="1:14" ht="18.75" customHeight="1" x14ac:dyDescent="0.25">
      <c r="A1965" s="4" t="str">
        <f t="shared" si="30"/>
        <v>708419M111</v>
      </c>
      <c r="B1965" s="4">
        <v>7084</v>
      </c>
      <c r="C1965" s="4" t="s">
        <v>3820</v>
      </c>
      <c r="D1965" s="4" t="s">
        <v>3821</v>
      </c>
      <c r="E1965" s="5">
        <v>8044.53</v>
      </c>
      <c r="F1965" s="5">
        <v>17061352.903499998</v>
      </c>
      <c r="G1965" s="5">
        <v>18724287.9937425</v>
      </c>
      <c r="H1965" s="6">
        <v>-8.8811659530029702E-2</v>
      </c>
      <c r="I1965" s="5">
        <v>-1662935.0902424799</v>
      </c>
      <c r="J1965" s="5">
        <v>2120.86385450735</v>
      </c>
      <c r="K1965" s="5">
        <v>2327.5801064502798</v>
      </c>
      <c r="L1965" s="5">
        <v>2036.95</v>
      </c>
      <c r="M1965" s="55" t="s">
        <v>4291</v>
      </c>
      <c r="N1965" s="60" t="s">
        <v>4286</v>
      </c>
    </row>
    <row r="1966" spans="1:14" ht="18.75" customHeight="1" x14ac:dyDescent="0.25">
      <c r="A1966" s="4" t="str">
        <f t="shared" si="30"/>
        <v>708519M112</v>
      </c>
      <c r="B1966" s="4">
        <v>7085</v>
      </c>
      <c r="C1966" s="4" t="s">
        <v>3822</v>
      </c>
      <c r="D1966" s="4" t="s">
        <v>3823</v>
      </c>
      <c r="E1966" s="5">
        <v>3276.04</v>
      </c>
      <c r="F1966" s="5">
        <v>10693745.742900001</v>
      </c>
      <c r="G1966" s="5">
        <v>10289941.116639201</v>
      </c>
      <c r="H1966" s="6">
        <v>3.9242656656983697E-2</v>
      </c>
      <c r="I1966" s="5">
        <v>403804.62626084901</v>
      </c>
      <c r="J1966" s="5">
        <v>3264.2292960098198</v>
      </c>
      <c r="K1966" s="5">
        <v>3140.96931558807</v>
      </c>
      <c r="L1966" s="5">
        <v>3170.41</v>
      </c>
      <c r="M1966" s="55" t="s">
        <v>4291</v>
      </c>
      <c r="N1966" s="60" t="s">
        <v>4286</v>
      </c>
    </row>
    <row r="1967" spans="1:14" ht="18.75" customHeight="1" x14ac:dyDescent="0.25">
      <c r="A1967" s="4" t="str">
        <f t="shared" si="30"/>
        <v>708619M113</v>
      </c>
      <c r="B1967" s="4">
        <v>7086</v>
      </c>
      <c r="C1967" s="4" t="s">
        <v>3824</v>
      </c>
      <c r="D1967" s="4" t="s">
        <v>3825</v>
      </c>
      <c r="E1967" s="5">
        <v>4700.25</v>
      </c>
      <c r="F1967" s="5">
        <v>20042413.029199999</v>
      </c>
      <c r="G1967" s="5">
        <v>19421996.8939685</v>
      </c>
      <c r="H1967" s="6">
        <v>3.1943993123805699E-2</v>
      </c>
      <c r="I1967" s="5">
        <v>620416.13523150596</v>
      </c>
      <c r="J1967" s="5">
        <v>4264.1163830009</v>
      </c>
      <c r="K1967" s="5">
        <v>4132.1199710586698</v>
      </c>
      <c r="L1967" s="5">
        <v>4196.41</v>
      </c>
      <c r="M1967" s="55" t="s">
        <v>4291</v>
      </c>
      <c r="N1967" s="60" t="s">
        <v>4286</v>
      </c>
    </row>
    <row r="1968" spans="1:14" ht="18.75" customHeight="1" x14ac:dyDescent="0.25">
      <c r="A1968" s="4" t="str">
        <f t="shared" si="30"/>
        <v>708719M114</v>
      </c>
      <c r="B1968" s="4">
        <v>7087</v>
      </c>
      <c r="C1968" s="4" t="s">
        <v>3826</v>
      </c>
      <c r="D1968" s="4" t="s">
        <v>3827</v>
      </c>
      <c r="E1968" s="5">
        <v>380.44</v>
      </c>
      <c r="F1968" s="5">
        <v>2095471.5279999999</v>
      </c>
      <c r="G1968" s="5">
        <v>2170252.6387884701</v>
      </c>
      <c r="H1968" s="6">
        <v>-3.4457329737527402E-2</v>
      </c>
      <c r="I1968" s="5">
        <v>-74781.110788473205</v>
      </c>
      <c r="J1968" s="5">
        <v>5508.02104931132</v>
      </c>
      <c r="K1968" s="5">
        <v>5704.5858447809696</v>
      </c>
      <c r="L1968" s="5">
        <v>5228.9799999999996</v>
      </c>
      <c r="M1968" s="55" t="s">
        <v>4285</v>
      </c>
      <c r="N1968" s="60" t="s">
        <v>4286</v>
      </c>
    </row>
    <row r="1969" spans="1:14" ht="18.75" customHeight="1" x14ac:dyDescent="0.25">
      <c r="A1969" s="4" t="str">
        <f t="shared" si="30"/>
        <v>708819M11T</v>
      </c>
      <c r="B1969" s="4">
        <v>7088</v>
      </c>
      <c r="C1969" s="4" t="s">
        <v>3828</v>
      </c>
      <c r="D1969" s="4" t="s">
        <v>3829</v>
      </c>
      <c r="E1969" s="5">
        <v>17867.599999999999</v>
      </c>
      <c r="F1969" s="5">
        <v>8701521.1999999993</v>
      </c>
      <c r="G1969" s="5">
        <v>9573841.9839146901</v>
      </c>
      <c r="H1969" s="6">
        <v>-9.1115017918647401E-2</v>
      </c>
      <c r="I1969" s="5">
        <v>-872320.78391468502</v>
      </c>
      <c r="J1969" s="5">
        <v>487</v>
      </c>
      <c r="K1969" s="5">
        <v>535.82137410254802</v>
      </c>
      <c r="L1969" s="5">
        <v>487</v>
      </c>
      <c r="M1969" s="55" t="s">
        <v>4291</v>
      </c>
      <c r="N1969" s="60" t="s">
        <v>4286</v>
      </c>
    </row>
    <row r="1970" spans="1:14" ht="18.75" customHeight="1" x14ac:dyDescent="0.25">
      <c r="A1970" s="4" t="str">
        <f t="shared" si="30"/>
        <v>708919M121</v>
      </c>
      <c r="B1970" s="4">
        <v>7089</v>
      </c>
      <c r="C1970" s="4" t="s">
        <v>3830</v>
      </c>
      <c r="D1970" s="4" t="s">
        <v>3831</v>
      </c>
      <c r="E1970" s="5">
        <v>1162.18</v>
      </c>
      <c r="F1970" s="5">
        <v>5887811.7533999998</v>
      </c>
      <c r="G1970" s="5">
        <v>6262896.3213962596</v>
      </c>
      <c r="H1970" s="6">
        <v>-5.9889953265686101E-2</v>
      </c>
      <c r="I1970" s="5">
        <v>-375084.56799626001</v>
      </c>
      <c r="J1970" s="5">
        <v>5066.1788650639301</v>
      </c>
      <c r="K1970" s="5">
        <v>5388.9210977613302</v>
      </c>
      <c r="L1970" s="5">
        <v>4852.43</v>
      </c>
      <c r="M1970" s="55" t="s">
        <v>4291</v>
      </c>
      <c r="N1970" s="60" t="s">
        <v>4286</v>
      </c>
    </row>
    <row r="1971" spans="1:14" ht="18.75" customHeight="1" x14ac:dyDescent="0.25">
      <c r="A1971" s="4" t="str">
        <f t="shared" si="30"/>
        <v>709019M122</v>
      </c>
      <c r="B1971" s="4">
        <v>7090</v>
      </c>
      <c r="C1971" s="4" t="s">
        <v>3832</v>
      </c>
      <c r="D1971" s="4" t="s">
        <v>3833</v>
      </c>
      <c r="E1971" s="5">
        <v>445.02</v>
      </c>
      <c r="F1971" s="5">
        <v>2914303.0093</v>
      </c>
      <c r="G1971" s="5">
        <v>2820715.7021824601</v>
      </c>
      <c r="H1971" s="6">
        <v>3.3178567781620497E-2</v>
      </c>
      <c r="I1971" s="5">
        <v>93587.307117541801</v>
      </c>
      <c r="J1971" s="5">
        <v>6548.7012028672898</v>
      </c>
      <c r="K1971" s="5">
        <v>6338.4020991920797</v>
      </c>
      <c r="L1971" s="5">
        <v>6344.09</v>
      </c>
      <c r="M1971" s="55" t="s">
        <v>4291</v>
      </c>
      <c r="N1971" s="60" t="s">
        <v>4286</v>
      </c>
    </row>
    <row r="1972" spans="1:14" ht="18.75" customHeight="1" x14ac:dyDescent="0.25">
      <c r="A1972" s="4" t="str">
        <f t="shared" si="30"/>
        <v>709119M123</v>
      </c>
      <c r="B1972" s="4">
        <v>7091</v>
      </c>
      <c r="C1972" s="4" t="s">
        <v>3834</v>
      </c>
      <c r="D1972" s="4" t="s">
        <v>3835</v>
      </c>
      <c r="E1972" s="5">
        <v>1256.33</v>
      </c>
      <c r="F1972" s="5">
        <v>13220966.4559</v>
      </c>
      <c r="G1972" s="5">
        <v>16462903.1468425</v>
      </c>
      <c r="H1972" s="6">
        <v>-0.19692375409280399</v>
      </c>
      <c r="I1972" s="5">
        <v>-3241936.69094245</v>
      </c>
      <c r="J1972" s="5">
        <v>10523.4822506029</v>
      </c>
      <c r="K1972" s="5">
        <v>13103.9640435574</v>
      </c>
      <c r="L1972" s="5">
        <v>10160.68</v>
      </c>
      <c r="M1972" s="55" t="s">
        <v>4291</v>
      </c>
      <c r="N1972" s="61" t="s">
        <v>4332</v>
      </c>
    </row>
    <row r="1973" spans="1:14" ht="18.75" customHeight="1" x14ac:dyDescent="0.25">
      <c r="A1973" s="4" t="str">
        <f t="shared" si="30"/>
        <v>709319M12T</v>
      </c>
      <c r="B1973" s="4">
        <v>7093</v>
      </c>
      <c r="C1973" s="4" t="s">
        <v>3836</v>
      </c>
      <c r="D1973" s="4" t="s">
        <v>3837</v>
      </c>
      <c r="E1973" s="5">
        <v>1781.99</v>
      </c>
      <c r="F1973" s="5">
        <v>805388.20039999997</v>
      </c>
      <c r="G1973" s="5">
        <v>755720.99647720705</v>
      </c>
      <c r="H1973" s="6">
        <v>6.5721614397795405E-2</v>
      </c>
      <c r="I1973" s="5">
        <v>49667.203922792803</v>
      </c>
      <c r="J1973" s="5">
        <v>451.96</v>
      </c>
      <c r="K1973" s="5">
        <v>424.08823645318301</v>
      </c>
      <c r="L1973" s="5">
        <v>451.96</v>
      </c>
      <c r="M1973" s="55" t="s">
        <v>4285</v>
      </c>
      <c r="N1973" s="60" t="s">
        <v>4292</v>
      </c>
    </row>
    <row r="1974" spans="1:14" ht="18.75" customHeight="1" x14ac:dyDescent="0.25">
      <c r="A1974" s="4" t="str">
        <f t="shared" si="30"/>
        <v>709419M131</v>
      </c>
      <c r="B1974" s="4">
        <v>7094</v>
      </c>
      <c r="C1974" s="4" t="s">
        <v>3838</v>
      </c>
      <c r="D1974" s="4" t="s">
        <v>3839</v>
      </c>
      <c r="E1974" s="5">
        <v>1755.48</v>
      </c>
      <c r="F1974" s="5">
        <v>5436477.1050000004</v>
      </c>
      <c r="G1974" s="5">
        <v>4915685.9086875999</v>
      </c>
      <c r="H1974" s="6">
        <v>0.105944766607646</v>
      </c>
      <c r="I1974" s="5">
        <v>520791.19631240098</v>
      </c>
      <c r="J1974" s="5">
        <v>3096.86074748787</v>
      </c>
      <c r="K1974" s="5">
        <v>2800.1947664955401</v>
      </c>
      <c r="L1974" s="5">
        <v>3013.45</v>
      </c>
      <c r="M1974" s="55" t="s">
        <v>4285</v>
      </c>
      <c r="N1974" s="60" t="s">
        <v>4292</v>
      </c>
    </row>
    <row r="1975" spans="1:14" ht="18.75" customHeight="1" x14ac:dyDescent="0.25">
      <c r="A1975" s="4" t="str">
        <f t="shared" si="30"/>
        <v>709519M132</v>
      </c>
      <c r="B1975" s="4">
        <v>7095</v>
      </c>
      <c r="C1975" s="4" t="s">
        <v>3840</v>
      </c>
      <c r="D1975" s="4" t="s">
        <v>3841</v>
      </c>
      <c r="E1975" s="5">
        <v>592.54999999999995</v>
      </c>
      <c r="F1975" s="5">
        <v>2975639.1609999998</v>
      </c>
      <c r="G1975" s="5">
        <v>2541502.49911439</v>
      </c>
      <c r="H1975" s="6">
        <v>0.17081890025167501</v>
      </c>
      <c r="I1975" s="5">
        <v>434136.66188560601</v>
      </c>
      <c r="J1975" s="5">
        <v>5021.7520226141296</v>
      </c>
      <c r="K1975" s="5">
        <v>4289.0937458685303</v>
      </c>
      <c r="L1975" s="5">
        <v>4746.1000000000004</v>
      </c>
      <c r="M1975" s="55" t="s">
        <v>4291</v>
      </c>
      <c r="N1975" s="60" t="s">
        <v>4286</v>
      </c>
    </row>
    <row r="1976" spans="1:14" ht="18.75" customHeight="1" x14ac:dyDescent="0.25">
      <c r="A1976" s="4" t="str">
        <f t="shared" si="30"/>
        <v>709619M133</v>
      </c>
      <c r="B1976" s="4">
        <v>7096</v>
      </c>
      <c r="C1976" s="4" t="s">
        <v>3842</v>
      </c>
      <c r="D1976" s="4" t="s">
        <v>3843</v>
      </c>
      <c r="E1976" s="5">
        <v>649.79</v>
      </c>
      <c r="F1976" s="5">
        <v>4503916.6031999998</v>
      </c>
      <c r="G1976" s="5">
        <v>4075733.9557899898</v>
      </c>
      <c r="H1976" s="6">
        <v>0.105056574362939</v>
      </c>
      <c r="I1976" s="5">
        <v>428182.64741000801</v>
      </c>
      <c r="J1976" s="5">
        <v>6931.3418230505304</v>
      </c>
      <c r="K1976" s="5">
        <v>6272.38639528154</v>
      </c>
      <c r="L1976" s="5">
        <v>6569.18</v>
      </c>
      <c r="M1976" s="55" t="s">
        <v>4288</v>
      </c>
      <c r="N1976" s="60" t="s">
        <v>4290</v>
      </c>
    </row>
    <row r="1977" spans="1:14" ht="18.75" customHeight="1" x14ac:dyDescent="0.25">
      <c r="A1977" s="4" t="str">
        <f t="shared" si="30"/>
        <v>709819M13T</v>
      </c>
      <c r="B1977" s="4">
        <v>7098</v>
      </c>
      <c r="C1977" s="4" t="s">
        <v>3844</v>
      </c>
      <c r="D1977" s="4" t="s">
        <v>3845</v>
      </c>
      <c r="E1977" s="5">
        <v>2490.25</v>
      </c>
      <c r="F1977" s="5">
        <v>1318662.0825</v>
      </c>
      <c r="G1977" s="5">
        <v>1416777.12854899</v>
      </c>
      <c r="H1977" s="6">
        <v>-6.9252279749517504E-2</v>
      </c>
      <c r="I1977" s="5">
        <v>-98115.046048992997</v>
      </c>
      <c r="J1977" s="5">
        <v>529.53</v>
      </c>
      <c r="K1977" s="5">
        <v>568.92967716052306</v>
      </c>
      <c r="L1977" s="5">
        <v>529.53</v>
      </c>
      <c r="M1977" s="55" t="s">
        <v>4291</v>
      </c>
      <c r="N1977" s="60" t="s">
        <v>4286</v>
      </c>
    </row>
    <row r="1978" spans="1:14" ht="18.75" customHeight="1" x14ac:dyDescent="0.25">
      <c r="A1978" s="4" t="str">
        <f t="shared" si="30"/>
        <v>709919M141</v>
      </c>
      <c r="B1978" s="4">
        <v>7099</v>
      </c>
      <c r="C1978" s="4" t="s">
        <v>3846</v>
      </c>
      <c r="D1978" s="4" t="s">
        <v>3847</v>
      </c>
      <c r="E1978" s="5">
        <v>1770.48</v>
      </c>
      <c r="F1978" s="5">
        <v>4127264.1201999998</v>
      </c>
      <c r="G1978" s="5">
        <v>4385255.6025776202</v>
      </c>
      <c r="H1978" s="6">
        <v>-5.8831572377668097E-2</v>
      </c>
      <c r="I1978" s="5">
        <v>-257991.48237762001</v>
      </c>
      <c r="J1978" s="5">
        <v>2331.1554607789999</v>
      </c>
      <c r="K1978" s="5">
        <v>2476.8738435778</v>
      </c>
      <c r="L1978" s="5">
        <v>2271.88</v>
      </c>
      <c r="M1978" s="55" t="s">
        <v>4291</v>
      </c>
      <c r="N1978" s="60" t="s">
        <v>4287</v>
      </c>
    </row>
    <row r="1979" spans="1:14" ht="18.75" customHeight="1" x14ac:dyDescent="0.25">
      <c r="A1979" s="4" t="str">
        <f t="shared" si="30"/>
        <v>710019M142</v>
      </c>
      <c r="B1979" s="4">
        <v>7100</v>
      </c>
      <c r="C1979" s="4" t="s">
        <v>3848</v>
      </c>
      <c r="D1979" s="4" t="s">
        <v>3849</v>
      </c>
      <c r="E1979" s="5">
        <v>941.29</v>
      </c>
      <c r="F1979" s="5">
        <v>3650358.2719000001</v>
      </c>
      <c r="G1979" s="5">
        <v>3500421.3575346</v>
      </c>
      <c r="H1979" s="6">
        <v>4.2833961700828198E-2</v>
      </c>
      <c r="I1979" s="5">
        <v>149936.914365398</v>
      </c>
      <c r="J1979" s="5">
        <v>3878.0378755750098</v>
      </c>
      <c r="K1979" s="5">
        <v>3718.7491182681201</v>
      </c>
      <c r="L1979" s="5">
        <v>3817.51</v>
      </c>
      <c r="M1979" s="55" t="s">
        <v>4291</v>
      </c>
      <c r="N1979" s="60" t="s">
        <v>4286</v>
      </c>
    </row>
    <row r="1980" spans="1:14" ht="18.75" customHeight="1" x14ac:dyDescent="0.25">
      <c r="A1980" s="4" t="str">
        <f t="shared" si="30"/>
        <v>710119M143</v>
      </c>
      <c r="B1980" s="4">
        <v>7101</v>
      </c>
      <c r="C1980" s="4" t="s">
        <v>3850</v>
      </c>
      <c r="D1980" s="4" t="s">
        <v>3851</v>
      </c>
      <c r="E1980" s="5">
        <v>1557.67</v>
      </c>
      <c r="F1980" s="5">
        <v>8174300.6484000003</v>
      </c>
      <c r="G1980" s="5">
        <v>7790352.7311332598</v>
      </c>
      <c r="H1980" s="6">
        <v>4.9285049152182299E-2</v>
      </c>
      <c r="I1980" s="5">
        <v>383947.91726674099</v>
      </c>
      <c r="J1980" s="5">
        <v>5247.7743350003502</v>
      </c>
      <c r="K1980" s="5">
        <v>5001.2857223502197</v>
      </c>
      <c r="L1980" s="5">
        <v>5227.4799999999996</v>
      </c>
      <c r="M1980" s="55" t="s">
        <v>4291</v>
      </c>
      <c r="N1980" s="60" t="s">
        <v>4286</v>
      </c>
    </row>
    <row r="1981" spans="1:14" ht="18.75" customHeight="1" x14ac:dyDescent="0.25">
      <c r="A1981" s="4" t="str">
        <f t="shared" si="30"/>
        <v>710319M14T</v>
      </c>
      <c r="B1981" s="4">
        <v>7103</v>
      </c>
      <c r="C1981" s="4" t="s">
        <v>3852</v>
      </c>
      <c r="D1981" s="4" t="s">
        <v>3853</v>
      </c>
      <c r="E1981" s="5">
        <v>3584.21</v>
      </c>
      <c r="F1981" s="5">
        <v>1878878.7241</v>
      </c>
      <c r="G1981" s="5">
        <v>2322289.9294314501</v>
      </c>
      <c r="H1981" s="6">
        <v>-0.19093705730360899</v>
      </c>
      <c r="I1981" s="5">
        <v>-443411.20533144602</v>
      </c>
      <c r="J1981" s="5">
        <v>524.21</v>
      </c>
      <c r="K1981" s="5">
        <v>647.92239557153403</v>
      </c>
      <c r="L1981" s="5">
        <v>524.21</v>
      </c>
      <c r="M1981" s="55" t="s">
        <v>4291</v>
      </c>
      <c r="N1981" s="60" t="s">
        <v>4286</v>
      </c>
    </row>
    <row r="1982" spans="1:14" ht="18.75" customHeight="1" x14ac:dyDescent="0.25">
      <c r="A1982" s="4" t="str">
        <f t="shared" si="30"/>
        <v>710419M151</v>
      </c>
      <c r="B1982" s="4">
        <v>7104</v>
      </c>
      <c r="C1982" s="4" t="s">
        <v>3854</v>
      </c>
      <c r="D1982" s="4" t="s">
        <v>3855</v>
      </c>
      <c r="E1982" s="5">
        <v>189.77</v>
      </c>
      <c r="F1982" s="5">
        <v>520277.65720000002</v>
      </c>
      <c r="G1982" s="5">
        <v>445543.95452087</v>
      </c>
      <c r="H1982" s="6">
        <v>0.16773586965060999</v>
      </c>
      <c r="I1982" s="5">
        <v>74733.702679129899</v>
      </c>
      <c r="J1982" s="5">
        <v>2741.6222648469202</v>
      </c>
      <c r="K1982" s="5">
        <v>2347.8102678024502</v>
      </c>
      <c r="L1982" s="5">
        <v>2651.4</v>
      </c>
      <c r="M1982" s="55" t="s">
        <v>4285</v>
      </c>
      <c r="N1982" s="60" t="s">
        <v>4287</v>
      </c>
    </row>
    <row r="1983" spans="1:14" ht="18.75" customHeight="1" x14ac:dyDescent="0.25">
      <c r="A1983" s="4" t="str">
        <f t="shared" si="30"/>
        <v>710519M152</v>
      </c>
      <c r="B1983" s="4">
        <v>7105</v>
      </c>
      <c r="C1983" s="4" t="s">
        <v>3856</v>
      </c>
      <c r="D1983" s="4" t="s">
        <v>3857</v>
      </c>
      <c r="E1983" s="5">
        <v>536.99</v>
      </c>
      <c r="F1983" s="5">
        <v>2499210.0592</v>
      </c>
      <c r="G1983" s="5">
        <v>2168015.9182031001</v>
      </c>
      <c r="H1983" s="6">
        <v>0.15276370353931801</v>
      </c>
      <c r="I1983" s="5">
        <v>331194.14099690103</v>
      </c>
      <c r="J1983" s="5">
        <v>4654.1091253096001</v>
      </c>
      <c r="K1983" s="5">
        <v>4037.3487740984001</v>
      </c>
      <c r="L1983" s="5">
        <v>4733.49</v>
      </c>
      <c r="M1983" s="55" t="s">
        <v>4285</v>
      </c>
      <c r="N1983" s="60" t="s">
        <v>4286</v>
      </c>
    </row>
    <row r="1984" spans="1:14" ht="18.75" customHeight="1" x14ac:dyDescent="0.25">
      <c r="A1984" s="4" t="str">
        <f t="shared" si="30"/>
        <v>710619M153</v>
      </c>
      <c r="B1984" s="4">
        <v>7106</v>
      </c>
      <c r="C1984" s="4" t="s">
        <v>3858</v>
      </c>
      <c r="D1984" s="4" t="s">
        <v>3859</v>
      </c>
      <c r="E1984" s="5">
        <v>632.57000000000005</v>
      </c>
      <c r="F1984" s="5">
        <v>3842982.2085000002</v>
      </c>
      <c r="G1984" s="5">
        <v>3348124.7795631802</v>
      </c>
      <c r="H1984" s="6">
        <v>0.14780136987647899</v>
      </c>
      <c r="I1984" s="5">
        <v>494857.428936821</v>
      </c>
      <c r="J1984" s="5">
        <v>6075.1888462936904</v>
      </c>
      <c r="K1984" s="5">
        <v>5292.8921377289098</v>
      </c>
      <c r="L1984" s="5">
        <v>5930.73</v>
      </c>
      <c r="M1984" s="55" t="s">
        <v>4285</v>
      </c>
      <c r="N1984" s="60" t="s">
        <v>4287</v>
      </c>
    </row>
    <row r="1985" spans="1:14" ht="18.75" customHeight="1" x14ac:dyDescent="0.25">
      <c r="A1985" s="4" t="str">
        <f t="shared" si="30"/>
        <v>710819M15T</v>
      </c>
      <c r="B1985" s="4">
        <v>7108</v>
      </c>
      <c r="C1985" s="4" t="s">
        <v>3860</v>
      </c>
      <c r="D1985" s="4" t="s">
        <v>3861</v>
      </c>
      <c r="E1985" s="5">
        <v>323.70999999999998</v>
      </c>
      <c r="F1985" s="5">
        <v>148764.16759999999</v>
      </c>
      <c r="G1985" s="5">
        <v>162571.09983950201</v>
      </c>
      <c r="H1985" s="6">
        <v>-8.4928577423251703E-2</v>
      </c>
      <c r="I1985" s="5">
        <v>-13806.932239502299</v>
      </c>
      <c r="J1985" s="5">
        <v>459.56</v>
      </c>
      <c r="K1985" s="5">
        <v>502.21216471379398</v>
      </c>
      <c r="L1985" s="5">
        <v>459.56</v>
      </c>
      <c r="M1985" s="55" t="s">
        <v>4288</v>
      </c>
      <c r="N1985" s="60" t="s">
        <v>4286</v>
      </c>
    </row>
    <row r="1986" spans="1:14" ht="18.75" customHeight="1" x14ac:dyDescent="0.25">
      <c r="A1986" s="4" t="str">
        <f t="shared" si="30"/>
        <v>710919M161</v>
      </c>
      <c r="B1986" s="4">
        <v>7109</v>
      </c>
      <c r="C1986" s="4" t="s">
        <v>3862</v>
      </c>
      <c r="D1986" s="4" t="s">
        <v>3863</v>
      </c>
      <c r="E1986" s="5">
        <v>2290.56</v>
      </c>
      <c r="F1986" s="5">
        <v>3817369.4707999998</v>
      </c>
      <c r="G1986" s="5">
        <v>3998909.6603775299</v>
      </c>
      <c r="H1986" s="6">
        <v>-4.5397422046386401E-2</v>
      </c>
      <c r="I1986" s="5">
        <v>-181540.18957753101</v>
      </c>
      <c r="J1986" s="5">
        <v>1666.5660235051701</v>
      </c>
      <c r="K1986" s="5">
        <v>1745.82183412682</v>
      </c>
      <c r="L1986" s="5">
        <v>1610.76</v>
      </c>
      <c r="M1986" s="55" t="s">
        <v>4291</v>
      </c>
      <c r="N1986" s="60" t="s">
        <v>4286</v>
      </c>
    </row>
    <row r="1987" spans="1:14" ht="18.75" customHeight="1" x14ac:dyDescent="0.25">
      <c r="A1987" s="4" t="str">
        <f t="shared" si="30"/>
        <v>711019M162</v>
      </c>
      <c r="B1987" s="4">
        <v>7110</v>
      </c>
      <c r="C1987" s="4" t="s">
        <v>3864</v>
      </c>
      <c r="D1987" s="4" t="s">
        <v>3865</v>
      </c>
      <c r="E1987" s="5">
        <v>817.9</v>
      </c>
      <c r="F1987" s="5">
        <v>2669693.2003000001</v>
      </c>
      <c r="G1987" s="5">
        <v>2699660.43284147</v>
      </c>
      <c r="H1987" s="6">
        <v>-1.1100371060345201E-2</v>
      </c>
      <c r="I1987" s="5">
        <v>-29967.232541472698</v>
      </c>
      <c r="J1987" s="5">
        <v>3264.0826510575898</v>
      </c>
      <c r="K1987" s="5">
        <v>3300.7218887901599</v>
      </c>
      <c r="L1987" s="5">
        <v>3197.04</v>
      </c>
      <c r="M1987" s="55" t="s">
        <v>4291</v>
      </c>
      <c r="N1987" s="60" t="s">
        <v>4286</v>
      </c>
    </row>
    <row r="1988" spans="1:14" ht="18.75" customHeight="1" x14ac:dyDescent="0.25">
      <c r="A1988" s="4" t="str">
        <f t="shared" si="30"/>
        <v>711119M163</v>
      </c>
      <c r="B1988" s="4">
        <v>7111</v>
      </c>
      <c r="C1988" s="4" t="s">
        <v>3866</v>
      </c>
      <c r="D1988" s="4" t="s">
        <v>3867</v>
      </c>
      <c r="E1988" s="5">
        <v>708.2</v>
      </c>
      <c r="F1988" s="5">
        <v>3418392.3158999998</v>
      </c>
      <c r="G1988" s="5">
        <v>3536352.9781573801</v>
      </c>
      <c r="H1988" s="6">
        <v>-3.3356586004274297E-2</v>
      </c>
      <c r="I1988" s="5">
        <v>-117960.662257378</v>
      </c>
      <c r="J1988" s="5">
        <v>4826.8742105337496</v>
      </c>
      <c r="K1988" s="5">
        <v>4993.4382634247104</v>
      </c>
      <c r="L1988" s="5">
        <v>4764.67</v>
      </c>
      <c r="M1988" s="55" t="s">
        <v>4285</v>
      </c>
      <c r="N1988" s="60" t="s">
        <v>4290</v>
      </c>
    </row>
    <row r="1989" spans="1:14" ht="18.75" customHeight="1" x14ac:dyDescent="0.25">
      <c r="A1989" s="4" t="str">
        <f t="shared" si="30"/>
        <v>711319M16T</v>
      </c>
      <c r="B1989" s="4">
        <v>7113</v>
      </c>
      <c r="C1989" s="4" t="s">
        <v>3868</v>
      </c>
      <c r="D1989" s="4" t="s">
        <v>3869</v>
      </c>
      <c r="E1989" s="5">
        <v>10631.58</v>
      </c>
      <c r="F1989" s="5">
        <v>5360974.2149999999</v>
      </c>
      <c r="G1989" s="5">
        <v>5993969.9693183796</v>
      </c>
      <c r="H1989" s="6">
        <v>-0.105605426379932</v>
      </c>
      <c r="I1989" s="5">
        <v>-632995.754318377</v>
      </c>
      <c r="J1989" s="5">
        <v>504.25</v>
      </c>
      <c r="K1989" s="5">
        <v>563.78919871913502</v>
      </c>
      <c r="L1989" s="5">
        <v>504.25</v>
      </c>
      <c r="M1989" s="55" t="s">
        <v>4291</v>
      </c>
      <c r="N1989" s="60" t="s">
        <v>4286</v>
      </c>
    </row>
    <row r="1990" spans="1:14" ht="18.75" customHeight="1" x14ac:dyDescent="0.25">
      <c r="A1990" s="4" t="str">
        <f t="shared" si="30"/>
        <v>711419M171</v>
      </c>
      <c r="B1990" s="4">
        <v>7114</v>
      </c>
      <c r="C1990" s="4" t="s">
        <v>3870</v>
      </c>
      <c r="D1990" s="4" t="s">
        <v>3871</v>
      </c>
      <c r="E1990" s="5">
        <v>6837.93</v>
      </c>
      <c r="F1990" s="5">
        <v>4146247.2348000002</v>
      </c>
      <c r="G1990" s="5">
        <v>4211799.6105409302</v>
      </c>
      <c r="H1990" s="6">
        <v>-1.5563982573356E-2</v>
      </c>
      <c r="I1990" s="5">
        <v>-65552.375740926698</v>
      </c>
      <c r="J1990" s="5">
        <v>606.36</v>
      </c>
      <c r="K1990" s="5">
        <v>615.94658186628499</v>
      </c>
      <c r="L1990" s="5">
        <v>606.36</v>
      </c>
      <c r="M1990" s="55" t="s">
        <v>4291</v>
      </c>
      <c r="N1990" s="60" t="s">
        <v>4286</v>
      </c>
    </row>
    <row r="1991" spans="1:14" ht="18.75" customHeight="1" x14ac:dyDescent="0.25">
      <c r="A1991" s="4" t="str">
        <f t="shared" si="30"/>
        <v>711819M181</v>
      </c>
      <c r="B1991" s="4">
        <v>7118</v>
      </c>
      <c r="C1991" s="4" t="s">
        <v>3872</v>
      </c>
      <c r="D1991" s="4" t="s">
        <v>3873</v>
      </c>
      <c r="E1991" s="5">
        <v>2889.16</v>
      </c>
      <c r="F1991" s="5">
        <v>6894424.9028000003</v>
      </c>
      <c r="G1991" s="5">
        <v>7937001.3984129196</v>
      </c>
      <c r="H1991" s="6">
        <v>-0.131356471200999</v>
      </c>
      <c r="I1991" s="5">
        <v>-1042576.49561292</v>
      </c>
      <c r="J1991" s="5">
        <v>2386.30775131872</v>
      </c>
      <c r="K1991" s="5">
        <v>2747.1657500494698</v>
      </c>
      <c r="L1991" s="5">
        <v>2313.59</v>
      </c>
      <c r="M1991" s="55" t="s">
        <v>4285</v>
      </c>
      <c r="N1991" s="60" t="s">
        <v>4286</v>
      </c>
    </row>
    <row r="1992" spans="1:14" ht="18.75" customHeight="1" x14ac:dyDescent="0.25">
      <c r="A1992" s="4" t="str">
        <f t="shared" si="30"/>
        <v>711919M182</v>
      </c>
      <c r="B1992" s="4">
        <v>7119</v>
      </c>
      <c r="C1992" s="4" t="s">
        <v>3874</v>
      </c>
      <c r="D1992" s="4" t="s">
        <v>3875</v>
      </c>
      <c r="E1992" s="5">
        <v>624.45000000000005</v>
      </c>
      <c r="F1992" s="5">
        <v>2583296.91</v>
      </c>
      <c r="G1992" s="5">
        <v>2963080.9315770799</v>
      </c>
      <c r="H1992" s="6">
        <v>-0.12817200418989</v>
      </c>
      <c r="I1992" s="5">
        <v>-379784.02157708001</v>
      </c>
      <c r="J1992" s="5">
        <v>4136.9155416766798</v>
      </c>
      <c r="K1992" s="5">
        <v>4745.1051830844399</v>
      </c>
      <c r="L1992" s="5">
        <v>4057.44</v>
      </c>
      <c r="M1992" s="55" t="s">
        <v>4291</v>
      </c>
      <c r="N1992" s="60" t="s">
        <v>4286</v>
      </c>
    </row>
    <row r="1993" spans="1:14" ht="18.75" customHeight="1" x14ac:dyDescent="0.25">
      <c r="A1993" s="4" t="str">
        <f t="shared" si="30"/>
        <v>712019M183</v>
      </c>
      <c r="B1993" s="4">
        <v>7120</v>
      </c>
      <c r="C1993" s="4" t="s">
        <v>3876</v>
      </c>
      <c r="D1993" s="4" t="s">
        <v>3877</v>
      </c>
      <c r="E1993" s="5">
        <v>153.83000000000001</v>
      </c>
      <c r="F1993" s="5">
        <v>909925.2916</v>
      </c>
      <c r="G1993" s="5">
        <v>1011223.83937217</v>
      </c>
      <c r="H1993" s="6">
        <v>-0.10017420854621301</v>
      </c>
      <c r="I1993" s="5">
        <v>-101298.54777217</v>
      </c>
      <c r="J1993" s="5">
        <v>5915.1354846258901</v>
      </c>
      <c r="K1993" s="5">
        <v>6573.6451886639097</v>
      </c>
      <c r="L1993" s="5">
        <v>5466.52</v>
      </c>
      <c r="M1993" s="55" t="s">
        <v>4288</v>
      </c>
      <c r="N1993" s="60" t="s">
        <v>4290</v>
      </c>
    </row>
    <row r="1994" spans="1:14" ht="18.75" customHeight="1" x14ac:dyDescent="0.25">
      <c r="A1994" s="4" t="str">
        <f t="shared" si="30"/>
        <v>712219M18T</v>
      </c>
      <c r="B1994" s="4">
        <v>7122</v>
      </c>
      <c r="C1994" s="4" t="s">
        <v>3878</v>
      </c>
      <c r="D1994" s="4" t="s">
        <v>3879</v>
      </c>
      <c r="E1994" s="5">
        <v>2401.64</v>
      </c>
      <c r="F1994" s="5">
        <v>1470668.2704</v>
      </c>
      <c r="G1994" s="5">
        <v>1339406.41915496</v>
      </c>
      <c r="H1994" s="6">
        <v>9.8000016550507302E-2</v>
      </c>
      <c r="I1994" s="5">
        <v>131261.85124504199</v>
      </c>
      <c r="J1994" s="5">
        <v>612.36</v>
      </c>
      <c r="K1994" s="5">
        <v>557.70490962632095</v>
      </c>
      <c r="L1994" s="5">
        <v>612.36</v>
      </c>
      <c r="M1994" s="55" t="s">
        <v>4291</v>
      </c>
      <c r="N1994" s="60" t="s">
        <v>4286</v>
      </c>
    </row>
    <row r="1995" spans="1:14" ht="18.75" customHeight="1" x14ac:dyDescent="0.25">
      <c r="A1995" s="4" t="str">
        <f t="shared" si="30"/>
        <v>712319M191</v>
      </c>
      <c r="B1995" s="4">
        <v>7123</v>
      </c>
      <c r="C1995" s="4" t="s">
        <v>3880</v>
      </c>
      <c r="D1995" s="4" t="s">
        <v>3881</v>
      </c>
      <c r="E1995" s="5">
        <v>3261.05</v>
      </c>
      <c r="F1995" s="5">
        <v>5363382.8859999999</v>
      </c>
      <c r="G1995" s="5">
        <v>5175500.2593555301</v>
      </c>
      <c r="H1995" s="6">
        <v>3.6302312284661097E-2</v>
      </c>
      <c r="I1995" s="5">
        <v>187882.62664446901</v>
      </c>
      <c r="J1995" s="5">
        <v>1644.67974609405</v>
      </c>
      <c r="K1995" s="5">
        <v>1587.06559523943</v>
      </c>
      <c r="L1995" s="5">
        <v>1592.42</v>
      </c>
      <c r="M1995" s="55" t="s">
        <v>4291</v>
      </c>
      <c r="N1995" s="60" t="s">
        <v>4286</v>
      </c>
    </row>
    <row r="1996" spans="1:14" ht="18.75" customHeight="1" x14ac:dyDescent="0.25">
      <c r="A1996" s="4" t="str">
        <f t="shared" si="30"/>
        <v>712419M192</v>
      </c>
      <c r="B1996" s="4">
        <v>7124</v>
      </c>
      <c r="C1996" s="4" t="s">
        <v>3882</v>
      </c>
      <c r="D1996" s="4" t="s">
        <v>3883</v>
      </c>
      <c r="E1996" s="5">
        <v>824.01</v>
      </c>
      <c r="F1996" s="5">
        <v>2693275.4844</v>
      </c>
      <c r="G1996" s="5">
        <v>2557504.78729922</v>
      </c>
      <c r="H1996" s="6">
        <v>5.30871722215467E-2</v>
      </c>
      <c r="I1996" s="5">
        <v>135770.69710078399</v>
      </c>
      <c r="J1996" s="5">
        <v>3268.4985429788499</v>
      </c>
      <c r="K1996" s="5">
        <v>3103.7302791218699</v>
      </c>
      <c r="L1996" s="5">
        <v>3244.28</v>
      </c>
      <c r="M1996" s="55" t="s">
        <v>4291</v>
      </c>
      <c r="N1996" s="60" t="s">
        <v>4290</v>
      </c>
    </row>
    <row r="1997" spans="1:14" ht="18.75" customHeight="1" x14ac:dyDescent="0.25">
      <c r="A1997" s="4" t="str">
        <f t="shared" si="30"/>
        <v>712519M193</v>
      </c>
      <c r="B1997" s="4">
        <v>7125</v>
      </c>
      <c r="C1997" s="4" t="s">
        <v>3884</v>
      </c>
      <c r="D1997" s="4" t="s">
        <v>3885</v>
      </c>
      <c r="E1997" s="5">
        <v>354.12</v>
      </c>
      <c r="F1997" s="5">
        <v>1585833.334</v>
      </c>
      <c r="G1997" s="5">
        <v>1369651.70088741</v>
      </c>
      <c r="H1997" s="6">
        <v>0.15783693983844299</v>
      </c>
      <c r="I1997" s="5">
        <v>216181.63311258701</v>
      </c>
      <c r="J1997" s="5">
        <v>4478.2371343047498</v>
      </c>
      <c r="K1997" s="5">
        <v>3867.7614957850801</v>
      </c>
      <c r="L1997" s="5">
        <v>4198.6000000000004</v>
      </c>
      <c r="M1997" s="55" t="s">
        <v>4285</v>
      </c>
      <c r="N1997" s="60" t="s">
        <v>4292</v>
      </c>
    </row>
    <row r="1998" spans="1:14" ht="18.75" customHeight="1" x14ac:dyDescent="0.25">
      <c r="A1998" s="4" t="str">
        <f t="shared" si="30"/>
        <v>712619M194</v>
      </c>
      <c r="B1998" s="4">
        <v>7126</v>
      </c>
      <c r="C1998" s="4" t="s">
        <v>3886</v>
      </c>
      <c r="D1998" s="4" t="s">
        <v>3887</v>
      </c>
      <c r="E1998" s="5">
        <v>191.19</v>
      </c>
      <c r="F1998" s="5">
        <v>989580.43209999998</v>
      </c>
      <c r="G1998" s="5">
        <v>945598.58352560701</v>
      </c>
      <c r="H1998" s="6">
        <v>4.65121768799708E-2</v>
      </c>
      <c r="I1998" s="5">
        <v>43981.848574392803</v>
      </c>
      <c r="J1998" s="5">
        <v>5175.9005810973404</v>
      </c>
      <c r="K1998" s="5">
        <v>4945.8579608013297</v>
      </c>
      <c r="L1998" s="5">
        <v>5175.93</v>
      </c>
      <c r="M1998" s="55" t="s">
        <v>4285</v>
      </c>
      <c r="N1998" s="60" t="s">
        <v>4292</v>
      </c>
    </row>
    <row r="1999" spans="1:14" ht="18.75" customHeight="1" x14ac:dyDescent="0.25">
      <c r="A1999" s="4" t="str">
        <f t="shared" ref="A1999:A2062" si="31">CONCATENATE(B1999,C1999)</f>
        <v>712719M19T</v>
      </c>
      <c r="B1999" s="4">
        <v>7127</v>
      </c>
      <c r="C1999" s="4" t="s">
        <v>3888</v>
      </c>
      <c r="D1999" s="4" t="s">
        <v>3889</v>
      </c>
      <c r="E1999" s="5">
        <v>1037.1400000000001</v>
      </c>
      <c r="F1999" s="5">
        <v>487600.99959999998</v>
      </c>
      <c r="G1999" s="5">
        <v>563715.13950473699</v>
      </c>
      <c r="H1999" s="6">
        <v>-0.13502234474598099</v>
      </c>
      <c r="I1999" s="5">
        <v>-76114.139904737502</v>
      </c>
      <c r="J1999" s="5">
        <v>470.14</v>
      </c>
      <c r="K1999" s="5">
        <v>543.5284913365</v>
      </c>
      <c r="L1999" s="5">
        <v>470.14</v>
      </c>
      <c r="M1999" s="55" t="s">
        <v>4285</v>
      </c>
      <c r="N1999" s="60" t="s">
        <v>4286</v>
      </c>
    </row>
    <row r="2000" spans="1:14" ht="18.75" customHeight="1" x14ac:dyDescent="0.25">
      <c r="A2000" s="4" t="str">
        <f t="shared" si="31"/>
        <v>712819M201</v>
      </c>
      <c r="B2000" s="4">
        <v>7128</v>
      </c>
      <c r="C2000" s="4" t="s">
        <v>3890</v>
      </c>
      <c r="D2000" s="4" t="s">
        <v>3891</v>
      </c>
      <c r="E2000" s="5">
        <v>1323.17</v>
      </c>
      <c r="F2000" s="5">
        <v>2450426.821</v>
      </c>
      <c r="G2000" s="5">
        <v>2746664.0731004798</v>
      </c>
      <c r="H2000" s="6">
        <v>-0.107853470324852</v>
      </c>
      <c r="I2000" s="5">
        <v>-296237.25210047798</v>
      </c>
      <c r="J2000" s="5">
        <v>1851.9365017344701</v>
      </c>
      <c r="K2000" s="5">
        <v>2075.8210004009202</v>
      </c>
      <c r="L2000" s="5">
        <v>1809.91</v>
      </c>
      <c r="M2000" s="55" t="s">
        <v>4285</v>
      </c>
      <c r="N2000" s="60" t="s">
        <v>4287</v>
      </c>
    </row>
    <row r="2001" spans="1:14" ht="18.75" customHeight="1" x14ac:dyDescent="0.25">
      <c r="A2001" s="4" t="str">
        <f t="shared" si="31"/>
        <v>712919M202</v>
      </c>
      <c r="B2001" s="4">
        <v>7129</v>
      </c>
      <c r="C2001" s="4" t="s">
        <v>3892</v>
      </c>
      <c r="D2001" s="4" t="s">
        <v>3893</v>
      </c>
      <c r="E2001" s="5">
        <v>604.35</v>
      </c>
      <c r="F2001" s="5">
        <v>2044030.0935</v>
      </c>
      <c r="G2001" s="5">
        <v>1931011.5557663899</v>
      </c>
      <c r="H2001" s="6">
        <v>5.8528151939905501E-2</v>
      </c>
      <c r="I2001" s="5">
        <v>113018.537733609</v>
      </c>
      <c r="J2001" s="5">
        <v>3382.19590220898</v>
      </c>
      <c r="K2001" s="5">
        <v>3195.1874836872498</v>
      </c>
      <c r="L2001" s="5">
        <v>3337.22</v>
      </c>
      <c r="M2001" s="55" t="s">
        <v>4285</v>
      </c>
      <c r="N2001" s="60" t="s">
        <v>4286</v>
      </c>
    </row>
    <row r="2002" spans="1:14" ht="18.75" customHeight="1" x14ac:dyDescent="0.25">
      <c r="A2002" s="4" t="str">
        <f t="shared" si="31"/>
        <v>713019M203</v>
      </c>
      <c r="B2002" s="4">
        <v>7130</v>
      </c>
      <c r="C2002" s="4" t="s">
        <v>3894</v>
      </c>
      <c r="D2002" s="4" t="s">
        <v>3895</v>
      </c>
      <c r="E2002" s="5">
        <v>1890.01</v>
      </c>
      <c r="F2002" s="5">
        <v>9252578.8646000009</v>
      </c>
      <c r="G2002" s="5">
        <v>8368268.6879997002</v>
      </c>
      <c r="H2002" s="6">
        <v>0.105674209274425</v>
      </c>
      <c r="I2002" s="5">
        <v>884310.17660030106</v>
      </c>
      <c r="J2002" s="5">
        <v>4895.5184705901002</v>
      </c>
      <c r="K2002" s="5">
        <v>4427.6319638518798</v>
      </c>
      <c r="L2002" s="5">
        <v>4834.76</v>
      </c>
      <c r="M2002" s="55" t="s">
        <v>4291</v>
      </c>
      <c r="N2002" s="60" t="s">
        <v>4287</v>
      </c>
    </row>
    <row r="2003" spans="1:14" ht="18.75" customHeight="1" x14ac:dyDescent="0.25">
      <c r="A2003" s="4" t="str">
        <f t="shared" si="31"/>
        <v>713219M20T</v>
      </c>
      <c r="B2003" s="4">
        <v>7132</v>
      </c>
      <c r="C2003" s="4" t="s">
        <v>3896</v>
      </c>
      <c r="D2003" s="4" t="s">
        <v>3897</v>
      </c>
      <c r="E2003" s="5">
        <v>4241.24</v>
      </c>
      <c r="F2003" s="5">
        <v>2227075.1239999998</v>
      </c>
      <c r="G2003" s="5">
        <v>2221983.10729222</v>
      </c>
      <c r="H2003" s="6">
        <v>2.2916541044222202E-3</v>
      </c>
      <c r="I2003" s="5">
        <v>5092.0167077831002</v>
      </c>
      <c r="J2003" s="5">
        <v>525.1</v>
      </c>
      <c r="K2003" s="5">
        <v>523.89940378102096</v>
      </c>
      <c r="L2003" s="5">
        <v>525.1</v>
      </c>
      <c r="M2003" s="55" t="s">
        <v>4291</v>
      </c>
      <c r="N2003" s="60" t="s">
        <v>4292</v>
      </c>
    </row>
    <row r="2004" spans="1:14" ht="18.75" customHeight="1" x14ac:dyDescent="0.25">
      <c r="A2004" s="4" t="str">
        <f t="shared" si="31"/>
        <v>713319M21Z</v>
      </c>
      <c r="B2004" s="4">
        <v>7133</v>
      </c>
      <c r="C2004" s="4" t="s">
        <v>3898</v>
      </c>
      <c r="D2004" s="4" t="s">
        <v>3899</v>
      </c>
      <c r="E2004" s="5">
        <v>29770.04</v>
      </c>
      <c r="F2004" s="5">
        <v>19881028.112799998</v>
      </c>
      <c r="G2004" s="5">
        <v>17331567.8009465</v>
      </c>
      <c r="H2004" s="6">
        <v>0.14709923194105201</v>
      </c>
      <c r="I2004" s="5">
        <v>2549460.3118534898</v>
      </c>
      <c r="J2004" s="5">
        <v>667.82</v>
      </c>
      <c r="K2004" s="5">
        <v>582.18154228031005</v>
      </c>
      <c r="L2004" s="5">
        <v>667.82</v>
      </c>
      <c r="M2004" s="55" t="s">
        <v>4285</v>
      </c>
      <c r="N2004" s="60" t="s">
        <v>4292</v>
      </c>
    </row>
    <row r="2005" spans="1:14" ht="18.75" customHeight="1" x14ac:dyDescent="0.25">
      <c r="A2005" s="4" t="str">
        <f t="shared" si="31"/>
        <v>713419M22Z</v>
      </c>
      <c r="B2005" s="4">
        <v>7134</v>
      </c>
      <c r="C2005" s="4" t="s">
        <v>3900</v>
      </c>
      <c r="D2005" s="4" t="s">
        <v>3901</v>
      </c>
      <c r="E2005" s="5">
        <v>5435</v>
      </c>
      <c r="F2005" s="5">
        <v>15242019.275</v>
      </c>
      <c r="G2005" s="5">
        <v>13848283.7575853</v>
      </c>
      <c r="H2005" s="6">
        <v>0.10064319462339701</v>
      </c>
      <c r="I2005" s="5">
        <v>1393735.51741469</v>
      </c>
      <c r="J2005" s="5">
        <v>2804.4193698252102</v>
      </c>
      <c r="K2005" s="5">
        <v>2547.98229210401</v>
      </c>
      <c r="L2005" s="5">
        <v>2515.27</v>
      </c>
      <c r="M2005" s="55" t="s">
        <v>4291</v>
      </c>
      <c r="N2005" s="60" t="s">
        <v>4286</v>
      </c>
    </row>
    <row r="2006" spans="1:14" ht="18.75" customHeight="1" x14ac:dyDescent="0.25">
      <c r="A2006" s="4" t="str">
        <f t="shared" si="31"/>
        <v>713519M22T</v>
      </c>
      <c r="B2006" s="4">
        <v>7135</v>
      </c>
      <c r="C2006" s="4" t="s">
        <v>3902</v>
      </c>
      <c r="D2006" s="4" t="s">
        <v>3903</v>
      </c>
      <c r="E2006" s="5">
        <v>11307.67</v>
      </c>
      <c r="F2006" s="5">
        <v>6646535.3492999999</v>
      </c>
      <c r="G2006" s="5">
        <v>6459381.1824490698</v>
      </c>
      <c r="H2006" s="6">
        <v>2.8974008742424E-2</v>
      </c>
      <c r="I2006" s="5">
        <v>187154.16685092801</v>
      </c>
      <c r="J2006" s="5">
        <v>587.79</v>
      </c>
      <c r="K2006" s="5">
        <v>571.23891857907699</v>
      </c>
      <c r="L2006" s="5">
        <v>587.79</v>
      </c>
      <c r="M2006" s="55" t="s">
        <v>4291</v>
      </c>
      <c r="N2006" s="60" t="s">
        <v>4286</v>
      </c>
    </row>
    <row r="2007" spans="1:14" ht="18.75" customHeight="1" x14ac:dyDescent="0.25">
      <c r="A2007" s="4" t="str">
        <f t="shared" si="31"/>
        <v>725820Z021</v>
      </c>
      <c r="B2007" s="4">
        <v>7258</v>
      </c>
      <c r="C2007" s="4" t="s">
        <v>3904</v>
      </c>
      <c r="D2007" s="4" t="s">
        <v>3905</v>
      </c>
      <c r="E2007" s="5">
        <v>1862.11</v>
      </c>
      <c r="F2007" s="5">
        <v>4659278.1216000002</v>
      </c>
      <c r="G2007" s="5">
        <v>4636536.3218794698</v>
      </c>
      <c r="H2007" s="6">
        <v>4.90491136955207E-3</v>
      </c>
      <c r="I2007" s="5">
        <v>22741.799720527601</v>
      </c>
      <c r="J2007" s="5">
        <v>2502.14977718824</v>
      </c>
      <c r="K2007" s="5">
        <v>2489.9368575859999</v>
      </c>
      <c r="L2007" s="5">
        <v>2664.78</v>
      </c>
      <c r="M2007" s="55" t="s">
        <v>4291</v>
      </c>
      <c r="N2007" s="60" t="s">
        <v>4286</v>
      </c>
    </row>
    <row r="2008" spans="1:14" ht="18.75" customHeight="1" x14ac:dyDescent="0.25">
      <c r="A2008" s="4" t="str">
        <f t="shared" si="31"/>
        <v>725920Z022</v>
      </c>
      <c r="B2008" s="4">
        <v>7259</v>
      </c>
      <c r="C2008" s="4" t="s">
        <v>3906</v>
      </c>
      <c r="D2008" s="4" t="s">
        <v>3907</v>
      </c>
      <c r="E2008" s="5">
        <v>806.58</v>
      </c>
      <c r="F2008" s="5">
        <v>2989450.2774</v>
      </c>
      <c r="G2008" s="5">
        <v>2458934.4548506099</v>
      </c>
      <c r="H2008" s="6">
        <v>0.215750290335259</v>
      </c>
      <c r="I2008" s="5">
        <v>530515.82254939002</v>
      </c>
      <c r="J2008" s="5">
        <v>3706.3282965111998</v>
      </c>
      <c r="K2008" s="5">
        <v>3048.5933879474001</v>
      </c>
      <c r="L2008" s="5">
        <v>3806.13</v>
      </c>
      <c r="M2008" s="55" t="s">
        <v>4285</v>
      </c>
      <c r="N2008" s="60" t="s">
        <v>4286</v>
      </c>
    </row>
    <row r="2009" spans="1:14" ht="18.75" customHeight="1" x14ac:dyDescent="0.25">
      <c r="A2009" s="4" t="str">
        <f t="shared" si="31"/>
        <v>726220Z02T</v>
      </c>
      <c r="B2009" s="4">
        <v>7262</v>
      </c>
      <c r="C2009" s="4" t="s">
        <v>3908</v>
      </c>
      <c r="D2009" s="4" t="s">
        <v>3909</v>
      </c>
      <c r="E2009" s="5">
        <v>5860.26</v>
      </c>
      <c r="F2009" s="5">
        <v>2838299.7258000001</v>
      </c>
      <c r="G2009" s="5">
        <v>3004361.4589462001</v>
      </c>
      <c r="H2009" s="6">
        <v>-5.5273553270933001E-2</v>
      </c>
      <c r="I2009" s="5">
        <v>-166061.733146201</v>
      </c>
      <c r="J2009" s="5">
        <v>484.33</v>
      </c>
      <c r="K2009" s="5">
        <v>512.66692244818501</v>
      </c>
      <c r="L2009" s="5">
        <v>484.33</v>
      </c>
      <c r="M2009" s="55" t="s">
        <v>4285</v>
      </c>
      <c r="N2009" s="60" t="s">
        <v>4292</v>
      </c>
    </row>
    <row r="2010" spans="1:14" ht="18.75" customHeight="1" x14ac:dyDescent="0.25">
      <c r="A2010" s="4" t="str">
        <f t="shared" si="31"/>
        <v>726320Z031</v>
      </c>
      <c r="B2010" s="4">
        <v>7263</v>
      </c>
      <c r="C2010" s="4" t="s">
        <v>3910</v>
      </c>
      <c r="D2010" s="4" t="s">
        <v>3911</v>
      </c>
      <c r="E2010" s="5">
        <v>3417.33</v>
      </c>
      <c r="F2010" s="5">
        <v>2320221.0369000002</v>
      </c>
      <c r="G2010" s="5">
        <v>2408748.5671926001</v>
      </c>
      <c r="H2010" s="6">
        <v>-3.6752499409175798E-2</v>
      </c>
      <c r="I2010" s="5">
        <v>-88527.530292598996</v>
      </c>
      <c r="J2010" s="5">
        <v>678.95726690135302</v>
      </c>
      <c r="K2010" s="5">
        <v>704.86273412067305</v>
      </c>
      <c r="L2010" s="5">
        <v>670.21</v>
      </c>
      <c r="M2010" s="55" t="s">
        <v>4291</v>
      </c>
      <c r="N2010" s="60" t="s">
        <v>4286</v>
      </c>
    </row>
    <row r="2011" spans="1:14" ht="18.75" customHeight="1" x14ac:dyDescent="0.25">
      <c r="A2011" s="4" t="str">
        <f t="shared" si="31"/>
        <v>726420Z032</v>
      </c>
      <c r="B2011" s="4">
        <v>7264</v>
      </c>
      <c r="C2011" s="4" t="s">
        <v>3912</v>
      </c>
      <c r="D2011" s="4" t="s">
        <v>3913</v>
      </c>
      <c r="E2011" s="5">
        <v>107.46</v>
      </c>
      <c r="F2011" s="5">
        <v>213044.61</v>
      </c>
      <c r="G2011" s="5">
        <v>276979.09210980299</v>
      </c>
      <c r="H2011" s="6">
        <v>-0.23082782755478701</v>
      </c>
      <c r="I2011" s="5">
        <v>-63934.482109803197</v>
      </c>
      <c r="J2011" s="5">
        <v>1982.54801786711</v>
      </c>
      <c r="K2011" s="5">
        <v>2577.5087670742901</v>
      </c>
      <c r="L2011" s="5">
        <v>1945.88</v>
      </c>
      <c r="M2011" s="55" t="s">
        <v>4289</v>
      </c>
      <c r="N2011" s="62" t="s">
        <v>4334</v>
      </c>
    </row>
    <row r="2012" spans="1:14" ht="18.75" customHeight="1" x14ac:dyDescent="0.25">
      <c r="A2012" s="4" t="str">
        <f t="shared" si="31"/>
        <v>726720Z041</v>
      </c>
      <c r="B2012" s="4">
        <v>7267</v>
      </c>
      <c r="C2012" s="4" t="s">
        <v>3914</v>
      </c>
      <c r="D2012" s="4" t="s">
        <v>3915</v>
      </c>
      <c r="E2012" s="5">
        <v>20609.27</v>
      </c>
      <c r="F2012" s="5">
        <v>46008268.516000003</v>
      </c>
      <c r="G2012" s="5">
        <v>50080914.573875502</v>
      </c>
      <c r="H2012" s="6">
        <v>-8.1321319559126998E-2</v>
      </c>
      <c r="I2012" s="5">
        <v>-4072646.0578754698</v>
      </c>
      <c r="J2012" s="5">
        <v>2232.4065100801699</v>
      </c>
      <c r="K2012" s="5">
        <v>2430.01884947286</v>
      </c>
      <c r="L2012" s="5">
        <v>2359.15</v>
      </c>
      <c r="M2012" s="55" t="s">
        <v>4291</v>
      </c>
      <c r="N2012" s="60" t="s">
        <v>4286</v>
      </c>
    </row>
    <row r="2013" spans="1:14" ht="18.75" customHeight="1" x14ac:dyDescent="0.25">
      <c r="A2013" s="4" t="str">
        <f t="shared" si="31"/>
        <v>726820Z042</v>
      </c>
      <c r="B2013" s="4">
        <v>7268</v>
      </c>
      <c r="C2013" s="4" t="s">
        <v>3916</v>
      </c>
      <c r="D2013" s="4" t="s">
        <v>3917</v>
      </c>
      <c r="E2013" s="5">
        <v>9114.9500000000007</v>
      </c>
      <c r="F2013" s="5">
        <v>28951503.199299999</v>
      </c>
      <c r="G2013" s="5">
        <v>30095987.792082701</v>
      </c>
      <c r="H2013" s="6">
        <v>-3.8027812899492502E-2</v>
      </c>
      <c r="I2013" s="5">
        <v>-1144484.59278273</v>
      </c>
      <c r="J2013" s="5">
        <v>3176.2657172337799</v>
      </c>
      <c r="K2013" s="5">
        <v>3301.8269756918799</v>
      </c>
      <c r="L2013" s="5">
        <v>3213.13</v>
      </c>
      <c r="M2013" s="55" t="s">
        <v>4291</v>
      </c>
      <c r="N2013" s="60" t="s">
        <v>4286</v>
      </c>
    </row>
    <row r="2014" spans="1:14" ht="18.75" customHeight="1" x14ac:dyDescent="0.25">
      <c r="A2014" s="4" t="str">
        <f t="shared" si="31"/>
        <v>726920Z043</v>
      </c>
      <c r="B2014" s="4">
        <v>7269</v>
      </c>
      <c r="C2014" s="4" t="s">
        <v>3918</v>
      </c>
      <c r="D2014" s="4" t="s">
        <v>3919</v>
      </c>
      <c r="E2014" s="5">
        <v>2488.84</v>
      </c>
      <c r="F2014" s="5">
        <v>12003403.354</v>
      </c>
      <c r="G2014" s="5">
        <v>11436046.3892684</v>
      </c>
      <c r="H2014" s="6">
        <v>4.9611285703077497E-2</v>
      </c>
      <c r="I2014" s="5">
        <v>567356.96473163902</v>
      </c>
      <c r="J2014" s="5">
        <v>4822.8907257999699</v>
      </c>
      <c r="K2014" s="5">
        <v>4594.9303246767004</v>
      </c>
      <c r="L2014" s="5">
        <v>4766.5</v>
      </c>
      <c r="M2014" s="55" t="s">
        <v>4291</v>
      </c>
      <c r="N2014" s="60" t="s">
        <v>4287</v>
      </c>
    </row>
    <row r="2015" spans="1:14" ht="18.75" customHeight="1" x14ac:dyDescent="0.25">
      <c r="A2015" s="4" t="str">
        <f t="shared" si="31"/>
        <v>727020Z044</v>
      </c>
      <c r="B2015" s="4">
        <v>7270</v>
      </c>
      <c r="C2015" s="4" t="s">
        <v>3920</v>
      </c>
      <c r="D2015" s="4" t="s">
        <v>3921</v>
      </c>
      <c r="E2015" s="5">
        <v>668.39</v>
      </c>
      <c r="F2015" s="5">
        <v>4596558.9146999996</v>
      </c>
      <c r="G2015" s="5">
        <v>5436831.5296382001</v>
      </c>
      <c r="H2015" s="6">
        <v>-0.154551894859637</v>
      </c>
      <c r="I2015" s="5">
        <v>-840272.61493820301</v>
      </c>
      <c r="J2015" s="5">
        <v>6877.0611689283196</v>
      </c>
      <c r="K2015" s="5">
        <v>8134.22033489161</v>
      </c>
      <c r="L2015" s="5">
        <v>6918.75</v>
      </c>
      <c r="M2015" s="55" t="s">
        <v>4285</v>
      </c>
      <c r="N2015" s="60" t="s">
        <v>4286</v>
      </c>
    </row>
    <row r="2016" spans="1:14" ht="18.75" customHeight="1" x14ac:dyDescent="0.25">
      <c r="A2016" s="4" t="str">
        <f t="shared" si="31"/>
        <v>727120Z04T</v>
      </c>
      <c r="B2016" s="4">
        <v>7271</v>
      </c>
      <c r="C2016" s="4" t="s">
        <v>3922</v>
      </c>
      <c r="D2016" s="4" t="s">
        <v>3923</v>
      </c>
      <c r="E2016" s="5">
        <v>48324.77</v>
      </c>
      <c r="F2016" s="5">
        <v>20025784.688000001</v>
      </c>
      <c r="G2016" s="5">
        <v>22902903.718122099</v>
      </c>
      <c r="H2016" s="6">
        <v>-0.12562245667764499</v>
      </c>
      <c r="I2016" s="5">
        <v>-2877119.0301220501</v>
      </c>
      <c r="J2016" s="5">
        <v>414.4</v>
      </c>
      <c r="K2016" s="5">
        <v>473.937148963607</v>
      </c>
      <c r="L2016" s="5">
        <v>414.4</v>
      </c>
      <c r="M2016" s="55" t="s">
        <v>4285</v>
      </c>
      <c r="N2016" s="60" t="s">
        <v>4287</v>
      </c>
    </row>
    <row r="2017" spans="1:14" ht="18.75" customHeight="1" x14ac:dyDescent="0.25">
      <c r="A2017" s="4" t="str">
        <f t="shared" si="31"/>
        <v>727220Z051</v>
      </c>
      <c r="B2017" s="4">
        <v>7272</v>
      </c>
      <c r="C2017" s="4" t="s">
        <v>3924</v>
      </c>
      <c r="D2017" s="4" t="s">
        <v>3925</v>
      </c>
      <c r="E2017" s="5">
        <v>94178.31</v>
      </c>
      <c r="F2017" s="5">
        <v>55931556.525899999</v>
      </c>
      <c r="G2017" s="5">
        <v>54805990.6020732</v>
      </c>
      <c r="H2017" s="6">
        <v>2.0537279072267101E-2</v>
      </c>
      <c r="I2017" s="5">
        <v>1125565.92382683</v>
      </c>
      <c r="J2017" s="5">
        <v>593.89</v>
      </c>
      <c r="K2017" s="5">
        <v>581.93856528189099</v>
      </c>
      <c r="L2017" s="5">
        <v>593.89</v>
      </c>
      <c r="M2017" s="55" t="s">
        <v>4291</v>
      </c>
      <c r="N2017" s="60" t="s">
        <v>4286</v>
      </c>
    </row>
    <row r="2018" spans="1:14" ht="18.75" customHeight="1" x14ac:dyDescent="0.25">
      <c r="A2018" s="4" t="str">
        <f t="shared" si="31"/>
        <v>727320Z052</v>
      </c>
      <c r="B2018" s="4">
        <v>7273</v>
      </c>
      <c r="C2018" s="4" t="s">
        <v>3926</v>
      </c>
      <c r="D2018" s="4" t="s">
        <v>3927</v>
      </c>
      <c r="E2018" s="5">
        <v>974.23</v>
      </c>
      <c r="F2018" s="5">
        <v>2584281.3031000001</v>
      </c>
      <c r="G2018" s="5">
        <v>2754850.3424869701</v>
      </c>
      <c r="H2018" s="6">
        <v>-6.1915900387166198E-2</v>
      </c>
      <c r="I2018" s="5">
        <v>-170569.03938697401</v>
      </c>
      <c r="J2018" s="5">
        <v>2652.6398315592801</v>
      </c>
      <c r="K2018" s="5">
        <v>2827.7207050562702</v>
      </c>
      <c r="L2018" s="5">
        <v>2601.52</v>
      </c>
      <c r="M2018" s="55" t="s">
        <v>4291</v>
      </c>
      <c r="N2018" s="60" t="s">
        <v>4287</v>
      </c>
    </row>
    <row r="2019" spans="1:14" ht="18.75" customHeight="1" x14ac:dyDescent="0.25">
      <c r="A2019" s="4" t="str">
        <f t="shared" si="31"/>
        <v>727420Z053</v>
      </c>
      <c r="B2019" s="4">
        <v>7274</v>
      </c>
      <c r="C2019" s="4" t="s">
        <v>3928</v>
      </c>
      <c r="D2019" s="4" t="s">
        <v>3929</v>
      </c>
      <c r="E2019" s="5">
        <v>563.76</v>
      </c>
      <c r="F2019" s="5">
        <v>2378718.4633999998</v>
      </c>
      <c r="G2019" s="5">
        <v>2557955.1260388298</v>
      </c>
      <c r="H2019" s="6">
        <v>-7.0070292013444904E-2</v>
      </c>
      <c r="I2019" s="5">
        <v>-179236.662638829</v>
      </c>
      <c r="J2019" s="5">
        <v>4219.3814094650197</v>
      </c>
      <c r="K2019" s="5">
        <v>4537.3122002959199</v>
      </c>
      <c r="L2019" s="5">
        <v>3908</v>
      </c>
      <c r="M2019" s="55" t="s">
        <v>4285</v>
      </c>
      <c r="N2019" s="60" t="s">
        <v>4286</v>
      </c>
    </row>
    <row r="2020" spans="1:14" ht="18.75" customHeight="1" x14ac:dyDescent="0.25">
      <c r="A2020" s="4" t="str">
        <f t="shared" si="31"/>
        <v>727620Z061</v>
      </c>
      <c r="B2020" s="4">
        <v>7276</v>
      </c>
      <c r="C2020" s="4" t="s">
        <v>3930</v>
      </c>
      <c r="D2020" s="4" t="s">
        <v>3931</v>
      </c>
      <c r="E2020" s="5">
        <v>941.92</v>
      </c>
      <c r="F2020" s="5">
        <v>2396719.1386000002</v>
      </c>
      <c r="G2020" s="5">
        <v>2371760.76352828</v>
      </c>
      <c r="H2020" s="6">
        <v>1.0523141901794399E-2</v>
      </c>
      <c r="I2020" s="5">
        <v>24958.375071716498</v>
      </c>
      <c r="J2020" s="5">
        <v>2544.5039266604399</v>
      </c>
      <c r="K2020" s="5">
        <v>2518.0065860458299</v>
      </c>
      <c r="L2020" s="5">
        <v>2478.13</v>
      </c>
      <c r="M2020" s="55" t="s">
        <v>4291</v>
      </c>
      <c r="N2020" s="60" t="s">
        <v>4292</v>
      </c>
    </row>
    <row r="2021" spans="1:14" ht="18.75" customHeight="1" x14ac:dyDescent="0.25">
      <c r="A2021" s="4" t="str">
        <f t="shared" si="31"/>
        <v>727720Z062</v>
      </c>
      <c r="B2021" s="4">
        <v>7277</v>
      </c>
      <c r="C2021" s="4" t="s">
        <v>3932</v>
      </c>
      <c r="D2021" s="4" t="s">
        <v>3933</v>
      </c>
      <c r="E2021" s="5">
        <v>971.49</v>
      </c>
      <c r="F2021" s="5">
        <v>5161630.6028000005</v>
      </c>
      <c r="G2021" s="5">
        <v>4649904.1992603801</v>
      </c>
      <c r="H2021" s="6">
        <v>0.11005095623712199</v>
      </c>
      <c r="I2021" s="5">
        <v>511726.40353961597</v>
      </c>
      <c r="J2021" s="5">
        <v>5313.1072916859703</v>
      </c>
      <c r="K2021" s="5">
        <v>4786.3634203752799</v>
      </c>
      <c r="L2021" s="5">
        <v>5418.25</v>
      </c>
      <c r="M2021" s="55" t="s">
        <v>4285</v>
      </c>
      <c r="N2021" s="60" t="s">
        <v>4286</v>
      </c>
    </row>
    <row r="2022" spans="1:14" ht="18.75" customHeight="1" x14ac:dyDescent="0.25">
      <c r="A2022" s="4" t="str">
        <f t="shared" si="31"/>
        <v>727820Z063</v>
      </c>
      <c r="B2022" s="4">
        <v>7278</v>
      </c>
      <c r="C2022" s="4" t="s">
        <v>3934</v>
      </c>
      <c r="D2022" s="4" t="s">
        <v>3935</v>
      </c>
      <c r="E2022" s="5">
        <v>728.96</v>
      </c>
      <c r="F2022" s="5">
        <v>5823678.4847999997</v>
      </c>
      <c r="G2022" s="5">
        <v>5434572.67102631</v>
      </c>
      <c r="H2022" s="6">
        <v>7.1598235469028798E-2</v>
      </c>
      <c r="I2022" s="5">
        <v>389105.81377369101</v>
      </c>
      <c r="J2022" s="5">
        <v>7989.0233823529397</v>
      </c>
      <c r="K2022" s="5">
        <v>7455.2412629311802</v>
      </c>
      <c r="L2022" s="5">
        <v>8018.96</v>
      </c>
      <c r="M2022" s="55" t="s">
        <v>4285</v>
      </c>
      <c r="N2022" s="60" t="s">
        <v>4286</v>
      </c>
    </row>
    <row r="2023" spans="1:14" ht="18.75" customHeight="1" x14ac:dyDescent="0.25">
      <c r="A2023" s="4" t="str">
        <f t="shared" si="31"/>
        <v>728020Z06T</v>
      </c>
      <c r="B2023" s="4">
        <v>7280</v>
      </c>
      <c r="C2023" s="4" t="s">
        <v>3936</v>
      </c>
      <c r="D2023" s="4" t="s">
        <v>3937</v>
      </c>
      <c r="E2023" s="5">
        <v>4067.28</v>
      </c>
      <c r="F2023" s="5">
        <v>2153136.6864</v>
      </c>
      <c r="G2023" s="5">
        <v>2212004.4762160401</v>
      </c>
      <c r="H2023" s="6">
        <v>-2.66128710176659E-2</v>
      </c>
      <c r="I2023" s="5">
        <v>-58867.789816036799</v>
      </c>
      <c r="J2023" s="5">
        <v>529.38</v>
      </c>
      <c r="K2023" s="5">
        <v>543.85350313133995</v>
      </c>
      <c r="L2023" s="5">
        <v>529.38</v>
      </c>
      <c r="M2023" s="55" t="s">
        <v>4291</v>
      </c>
      <c r="N2023" s="60" t="s">
        <v>4286</v>
      </c>
    </row>
    <row r="2024" spans="1:14" ht="18.75" customHeight="1" x14ac:dyDescent="0.25">
      <c r="A2024" s="4" t="str">
        <f t="shared" si="31"/>
        <v>728120Z041</v>
      </c>
      <c r="B2024" s="4">
        <v>7281</v>
      </c>
      <c r="C2024" s="4" t="s">
        <v>3914</v>
      </c>
      <c r="D2024" s="4" t="s">
        <v>3915</v>
      </c>
      <c r="E2024" s="5">
        <v>6193.84</v>
      </c>
      <c r="F2024" s="5">
        <v>30088986.967999998</v>
      </c>
      <c r="G2024" s="5">
        <v>36389899.5009951</v>
      </c>
      <c r="H2024" s="6">
        <v>-0.17315003941747101</v>
      </c>
      <c r="I2024" s="5">
        <v>-6300912.5329951197</v>
      </c>
      <c r="J2024" s="5">
        <v>4857.8889619363699</v>
      </c>
      <c r="K2024" s="5">
        <v>5875.1759007328401</v>
      </c>
      <c r="L2024" s="5">
        <v>4572.9399999999996</v>
      </c>
      <c r="M2024" s="55" t="s">
        <v>4285</v>
      </c>
      <c r="N2024" s="60" t="s">
        <v>4286</v>
      </c>
    </row>
    <row r="2025" spans="1:14" ht="18.75" customHeight="1" x14ac:dyDescent="0.25">
      <c r="A2025" s="4" t="str">
        <f t="shared" si="31"/>
        <v>728220Z042</v>
      </c>
      <c r="B2025" s="4">
        <v>7282</v>
      </c>
      <c r="C2025" s="4" t="s">
        <v>3916</v>
      </c>
      <c r="D2025" s="4" t="s">
        <v>3917</v>
      </c>
      <c r="E2025" s="5">
        <v>4032.75</v>
      </c>
      <c r="F2025" s="5">
        <v>25929008.3838</v>
      </c>
      <c r="G2025" s="5">
        <v>31948342.304699101</v>
      </c>
      <c r="H2025" s="6">
        <v>-0.18840833316142799</v>
      </c>
      <c r="I2025" s="5">
        <v>-6019333.9208990801</v>
      </c>
      <c r="J2025" s="5">
        <v>6429.6096668030495</v>
      </c>
      <c r="K2025" s="5">
        <v>7922.2223804349596</v>
      </c>
      <c r="L2025" s="5">
        <v>6228.29</v>
      </c>
      <c r="M2025" s="55" t="s">
        <v>4288</v>
      </c>
      <c r="N2025" s="60" t="s">
        <v>4292</v>
      </c>
    </row>
    <row r="2026" spans="1:14" ht="18.75" customHeight="1" x14ac:dyDescent="0.25">
      <c r="A2026" s="4" t="str">
        <f t="shared" si="31"/>
        <v>728520Z021</v>
      </c>
      <c r="B2026" s="4">
        <v>7285</v>
      </c>
      <c r="C2026" s="4" t="s">
        <v>3904</v>
      </c>
      <c r="D2026" s="4" t="s">
        <v>3905</v>
      </c>
      <c r="E2026" s="5">
        <v>1081.92</v>
      </c>
      <c r="F2026" s="5">
        <v>5972533.1843999997</v>
      </c>
      <c r="G2026" s="5">
        <v>5935747.4748108201</v>
      </c>
      <c r="H2026" s="6">
        <v>6.1973171441815902E-3</v>
      </c>
      <c r="I2026" s="5">
        <v>36785.709589177699</v>
      </c>
      <c r="J2026" s="5">
        <v>5520.30943544809</v>
      </c>
      <c r="K2026" s="5">
        <v>5486.30903838622</v>
      </c>
      <c r="L2026" s="5">
        <v>5165.38</v>
      </c>
      <c r="M2026" s="55" t="s">
        <v>4285</v>
      </c>
      <c r="N2026" s="60" t="s">
        <v>4287</v>
      </c>
    </row>
    <row r="2027" spans="1:14" ht="18.75" customHeight="1" x14ac:dyDescent="0.25">
      <c r="A2027" s="4" t="str">
        <f t="shared" si="31"/>
        <v>728620Z022</v>
      </c>
      <c r="B2027" s="4">
        <v>7286</v>
      </c>
      <c r="C2027" s="4" t="s">
        <v>3906</v>
      </c>
      <c r="D2027" s="4" t="s">
        <v>3907</v>
      </c>
      <c r="E2027" s="5">
        <v>879.27</v>
      </c>
      <c r="F2027" s="5">
        <v>6950873.9074999997</v>
      </c>
      <c r="G2027" s="5">
        <v>5906299.8561448297</v>
      </c>
      <c r="H2027" s="6">
        <v>0.17685760574252199</v>
      </c>
      <c r="I2027" s="5">
        <v>1044574.05135517</v>
      </c>
      <c r="J2027" s="5">
        <v>7905.2781369772601</v>
      </c>
      <c r="K2027" s="5">
        <v>6717.2766683098798</v>
      </c>
      <c r="L2027" s="5">
        <v>7377.75</v>
      </c>
      <c r="M2027" s="55" t="s">
        <v>4288</v>
      </c>
      <c r="N2027" s="61" t="s">
        <v>4332</v>
      </c>
    </row>
    <row r="2028" spans="1:14" ht="18.75" customHeight="1" x14ac:dyDescent="0.25">
      <c r="A2028" s="4" t="str">
        <f t="shared" si="31"/>
        <v>741521C041</v>
      </c>
      <c r="B2028" s="4">
        <v>7415</v>
      </c>
      <c r="C2028" s="4" t="s">
        <v>3938</v>
      </c>
      <c r="D2028" s="4" t="s">
        <v>3939</v>
      </c>
      <c r="E2028" s="5">
        <v>1391.91</v>
      </c>
      <c r="F2028" s="5">
        <v>2944310.1817999999</v>
      </c>
      <c r="G2028" s="5">
        <v>3316507.5401291298</v>
      </c>
      <c r="H2028" s="6">
        <v>-0.112225693391499</v>
      </c>
      <c r="I2028" s="5">
        <v>-372197.35832912597</v>
      </c>
      <c r="J2028" s="5">
        <v>2115.30212571215</v>
      </c>
      <c r="K2028" s="5">
        <v>2382.7025742534502</v>
      </c>
      <c r="L2028" s="5">
        <v>2069.38</v>
      </c>
      <c r="M2028" s="55" t="s">
        <v>4289</v>
      </c>
      <c r="N2028" s="60" t="s">
        <v>4286</v>
      </c>
    </row>
    <row r="2029" spans="1:14" ht="18.75" customHeight="1" x14ac:dyDescent="0.25">
      <c r="A2029" s="4" t="str">
        <f t="shared" si="31"/>
        <v>741921C04J</v>
      </c>
      <c r="B2029" s="4">
        <v>7419</v>
      </c>
      <c r="C2029" s="4" t="s">
        <v>3940</v>
      </c>
      <c r="D2029" s="4" t="s">
        <v>3941</v>
      </c>
      <c r="E2029" s="5">
        <v>944.25</v>
      </c>
      <c r="F2029" s="5">
        <v>1954012.0649999999</v>
      </c>
      <c r="G2029" s="5">
        <v>1428028.9434729</v>
      </c>
      <c r="H2029" s="6">
        <v>0.36832805380536099</v>
      </c>
      <c r="I2029" s="5">
        <v>525983.12152709905</v>
      </c>
      <c r="J2029" s="5">
        <v>2069.38</v>
      </c>
      <c r="K2029" s="5">
        <v>1512.3420105617199</v>
      </c>
      <c r="L2029" s="5">
        <v>2069.38</v>
      </c>
      <c r="M2029" s="55" t="s">
        <v>4291</v>
      </c>
      <c r="N2029" s="60" t="s">
        <v>4286</v>
      </c>
    </row>
    <row r="2030" spans="1:14" ht="18.75" customHeight="1" x14ac:dyDescent="0.25">
      <c r="A2030" s="4" t="str">
        <f t="shared" si="31"/>
        <v>742021C051</v>
      </c>
      <c r="B2030" s="4">
        <v>7420</v>
      </c>
      <c r="C2030" s="4" t="s">
        <v>3942</v>
      </c>
      <c r="D2030" s="4" t="s">
        <v>3943</v>
      </c>
      <c r="E2030" s="5">
        <v>3210.12</v>
      </c>
      <c r="F2030" s="5">
        <v>7664899.8483999996</v>
      </c>
      <c r="G2030" s="5">
        <v>8835687.41086936</v>
      </c>
      <c r="H2030" s="6">
        <v>-0.13250667526208501</v>
      </c>
      <c r="I2030" s="5">
        <v>-1170787.56246936</v>
      </c>
      <c r="J2030" s="5">
        <v>2387.7300064795099</v>
      </c>
      <c r="K2030" s="5">
        <v>2752.4477000452798</v>
      </c>
      <c r="L2030" s="5">
        <v>2329.23</v>
      </c>
      <c r="M2030" s="55" t="s">
        <v>4291</v>
      </c>
      <c r="N2030" s="60" t="s">
        <v>4286</v>
      </c>
    </row>
    <row r="2031" spans="1:14" ht="18.75" customHeight="1" x14ac:dyDescent="0.25">
      <c r="A2031" s="4" t="str">
        <f t="shared" si="31"/>
        <v>742121C052</v>
      </c>
      <c r="B2031" s="4">
        <v>7421</v>
      </c>
      <c r="C2031" s="4" t="s">
        <v>3944</v>
      </c>
      <c r="D2031" s="4" t="s">
        <v>3945</v>
      </c>
      <c r="E2031" s="5">
        <v>1696.93</v>
      </c>
      <c r="F2031" s="5">
        <v>8980750.8304999992</v>
      </c>
      <c r="G2031" s="5">
        <v>8850511.6777191702</v>
      </c>
      <c r="H2031" s="6">
        <v>1.47154376518934E-2</v>
      </c>
      <c r="I2031" s="5">
        <v>130239.15278083101</v>
      </c>
      <c r="J2031" s="5">
        <v>5292.3519712068301</v>
      </c>
      <c r="K2031" s="5">
        <v>5215.6021036337197</v>
      </c>
      <c r="L2031" s="5">
        <v>5175.1400000000003</v>
      </c>
      <c r="M2031" s="55" t="s">
        <v>4291</v>
      </c>
      <c r="N2031" s="60" t="s">
        <v>4287</v>
      </c>
    </row>
    <row r="2032" spans="1:14" ht="18.75" customHeight="1" x14ac:dyDescent="0.25">
      <c r="A2032" s="4" t="str">
        <f t="shared" si="31"/>
        <v>742221C053</v>
      </c>
      <c r="B2032" s="4">
        <v>7422</v>
      </c>
      <c r="C2032" s="4" t="s">
        <v>3946</v>
      </c>
      <c r="D2032" s="4" t="s">
        <v>3947</v>
      </c>
      <c r="E2032" s="5">
        <v>3072.13</v>
      </c>
      <c r="F2032" s="5">
        <v>27030973.348900001</v>
      </c>
      <c r="G2032" s="5">
        <v>27103332.773235101</v>
      </c>
      <c r="H2032" s="6">
        <v>-2.6697611301362799E-3</v>
      </c>
      <c r="I2032" s="5">
        <v>-72359.424335133299</v>
      </c>
      <c r="J2032" s="5">
        <v>8798.7726264513494</v>
      </c>
      <c r="K2032" s="5">
        <v>8822.3261298301604</v>
      </c>
      <c r="L2032" s="5">
        <v>8601.69</v>
      </c>
      <c r="M2032" s="55" t="s">
        <v>4291</v>
      </c>
      <c r="N2032" s="60" t="s">
        <v>4286</v>
      </c>
    </row>
    <row r="2033" spans="1:14" ht="18.75" customHeight="1" x14ac:dyDescent="0.25">
      <c r="A2033" s="4" t="str">
        <f t="shared" si="31"/>
        <v>742321C054</v>
      </c>
      <c r="B2033" s="4">
        <v>7423</v>
      </c>
      <c r="C2033" s="4" t="s">
        <v>3948</v>
      </c>
      <c r="D2033" s="4" t="s">
        <v>3949</v>
      </c>
      <c r="E2033" s="5">
        <v>1434.76</v>
      </c>
      <c r="F2033" s="5">
        <v>27104543.143399999</v>
      </c>
      <c r="G2033" s="5">
        <v>24921543.191744301</v>
      </c>
      <c r="H2033" s="6">
        <v>8.7594894700537204E-2</v>
      </c>
      <c r="I2033" s="5">
        <v>2182999.9516557301</v>
      </c>
      <c r="J2033" s="5">
        <v>18891.342902924502</v>
      </c>
      <c r="K2033" s="5">
        <v>17369.834112844201</v>
      </c>
      <c r="L2033" s="5">
        <v>18406.97</v>
      </c>
      <c r="M2033" s="55" t="s">
        <v>4291</v>
      </c>
      <c r="N2033" s="60" t="s">
        <v>4286</v>
      </c>
    </row>
    <row r="2034" spans="1:14" ht="18.75" customHeight="1" x14ac:dyDescent="0.25">
      <c r="A2034" s="4" t="str">
        <f t="shared" si="31"/>
        <v>742421C05J</v>
      </c>
      <c r="B2034" s="4">
        <v>7424</v>
      </c>
      <c r="C2034" s="4" t="s">
        <v>3950</v>
      </c>
      <c r="D2034" s="4" t="s">
        <v>3951</v>
      </c>
      <c r="E2034" s="5">
        <v>978.58</v>
      </c>
      <c r="F2034" s="5">
        <v>2279337.8933999999</v>
      </c>
      <c r="G2034" s="5">
        <v>1384184.2986763499</v>
      </c>
      <c r="H2034" s="6">
        <v>0.64670116225104601</v>
      </c>
      <c r="I2034" s="5">
        <v>895153.59472364699</v>
      </c>
      <c r="J2034" s="5">
        <v>2329.23</v>
      </c>
      <c r="K2034" s="5">
        <v>1414.482514129</v>
      </c>
      <c r="L2034" s="5">
        <v>2329.23</v>
      </c>
      <c r="M2034" s="55" t="s">
        <v>4291</v>
      </c>
      <c r="N2034" s="60" t="s">
        <v>4286</v>
      </c>
    </row>
    <row r="2035" spans="1:14" ht="18.75" customHeight="1" x14ac:dyDescent="0.25">
      <c r="A2035" s="4" t="str">
        <f t="shared" si="31"/>
        <v>742621C061</v>
      </c>
      <c r="B2035" s="4">
        <v>7426</v>
      </c>
      <c r="C2035" s="4" t="s">
        <v>3952</v>
      </c>
      <c r="D2035" s="4" t="s">
        <v>3953</v>
      </c>
      <c r="E2035" s="5">
        <v>1088.99</v>
      </c>
      <c r="F2035" s="5">
        <v>2280319.1719</v>
      </c>
      <c r="G2035" s="5">
        <v>3010470.2063469999</v>
      </c>
      <c r="H2035" s="6">
        <v>-0.24253720661563599</v>
      </c>
      <c r="I2035" s="5">
        <v>-730151.03444700001</v>
      </c>
      <c r="J2035" s="5">
        <v>2093.9762274217401</v>
      </c>
      <c r="K2035" s="5">
        <v>2764.4608365063</v>
      </c>
      <c r="L2035" s="5">
        <v>2045.81</v>
      </c>
      <c r="M2035" s="55" t="s">
        <v>4289</v>
      </c>
      <c r="N2035" s="60" t="s">
        <v>4286</v>
      </c>
    </row>
    <row r="2036" spans="1:14" ht="18.75" customHeight="1" x14ac:dyDescent="0.25">
      <c r="A2036" s="4" t="str">
        <f t="shared" si="31"/>
        <v>742721C062</v>
      </c>
      <c r="B2036" s="4">
        <v>7427</v>
      </c>
      <c r="C2036" s="4" t="s">
        <v>3954</v>
      </c>
      <c r="D2036" s="4" t="s">
        <v>3955</v>
      </c>
      <c r="E2036" s="5">
        <v>123.95</v>
      </c>
      <c r="F2036" s="5">
        <v>1164608.0989999999</v>
      </c>
      <c r="G2036" s="5">
        <v>1076279.75846326</v>
      </c>
      <c r="H2036" s="6">
        <v>8.20681982004898E-2</v>
      </c>
      <c r="I2036" s="5">
        <v>88328.340536738295</v>
      </c>
      <c r="J2036" s="5">
        <v>9395.7894231544997</v>
      </c>
      <c r="K2036" s="5">
        <v>8683.1767524264797</v>
      </c>
      <c r="L2036" s="5">
        <v>9313.6200000000008</v>
      </c>
      <c r="M2036" s="55" t="s">
        <v>4285</v>
      </c>
      <c r="N2036" s="60" t="s">
        <v>4286</v>
      </c>
    </row>
    <row r="2037" spans="1:14" ht="18.75" customHeight="1" x14ac:dyDescent="0.25">
      <c r="A2037" s="4" t="str">
        <f t="shared" si="31"/>
        <v>742821C063</v>
      </c>
      <c r="B2037" s="4">
        <v>7428</v>
      </c>
      <c r="C2037" s="4" t="s">
        <v>3956</v>
      </c>
      <c r="D2037" s="4" t="s">
        <v>3957</v>
      </c>
      <c r="E2037" s="5">
        <v>227.84</v>
      </c>
      <c r="F2037" s="5">
        <v>3109648.9103999999</v>
      </c>
      <c r="G2037" s="5">
        <v>3301450.4075651998</v>
      </c>
      <c r="H2037" s="6">
        <v>-5.8096131544394997E-2</v>
      </c>
      <c r="I2037" s="5">
        <v>-191801.497165204</v>
      </c>
      <c r="J2037" s="5">
        <v>13648.3888272472</v>
      </c>
      <c r="K2037" s="5">
        <v>14490.214218597301</v>
      </c>
      <c r="L2037" s="5">
        <v>13864.4</v>
      </c>
      <c r="M2037" s="55" t="s">
        <v>4285</v>
      </c>
      <c r="N2037" s="60" t="s">
        <v>4286</v>
      </c>
    </row>
    <row r="2038" spans="1:14" ht="18.75" customHeight="1" x14ac:dyDescent="0.25">
      <c r="A2038" s="4" t="str">
        <f t="shared" si="31"/>
        <v>742921C064</v>
      </c>
      <c r="B2038" s="4">
        <v>7429</v>
      </c>
      <c r="C2038" s="4" t="s">
        <v>3958</v>
      </c>
      <c r="D2038" s="4" t="s">
        <v>3959</v>
      </c>
      <c r="E2038" s="5">
        <v>175.93</v>
      </c>
      <c r="F2038" s="5">
        <v>4403043.5229000002</v>
      </c>
      <c r="G2038" s="5">
        <v>3927660.2367018298</v>
      </c>
      <c r="H2038" s="6">
        <v>0.121034727432881</v>
      </c>
      <c r="I2038" s="5">
        <v>475383.28619816899</v>
      </c>
      <c r="J2038" s="5">
        <v>25027.246762348699</v>
      </c>
      <c r="K2038" s="5">
        <v>22325.130658226699</v>
      </c>
      <c r="L2038" s="5">
        <v>23235.63</v>
      </c>
      <c r="M2038" s="55" t="s">
        <v>4289</v>
      </c>
      <c r="N2038" s="60" t="s">
        <v>4292</v>
      </c>
    </row>
    <row r="2039" spans="1:14" ht="18.75" customHeight="1" x14ac:dyDescent="0.25">
      <c r="A2039" s="4" t="str">
        <f t="shared" si="31"/>
        <v>743021C06J</v>
      </c>
      <c r="B2039" s="4">
        <v>7430</v>
      </c>
      <c r="C2039" s="4" t="s">
        <v>3960</v>
      </c>
      <c r="D2039" s="4" t="s">
        <v>3961</v>
      </c>
      <c r="E2039" s="5">
        <v>697.19</v>
      </c>
      <c r="F2039" s="5">
        <v>1426318.2738999999</v>
      </c>
      <c r="G2039" s="5">
        <v>1117000.0310303301</v>
      </c>
      <c r="H2039" s="6">
        <v>0.27691874151905899</v>
      </c>
      <c r="I2039" s="5">
        <v>309318.24286966899</v>
      </c>
      <c r="J2039" s="5">
        <v>2045.81</v>
      </c>
      <c r="K2039" s="5">
        <v>1602.14580104467</v>
      </c>
      <c r="L2039" s="5">
        <v>2045.81</v>
      </c>
      <c r="M2039" s="55" t="s">
        <v>4291</v>
      </c>
      <c r="N2039" s="60" t="s">
        <v>4287</v>
      </c>
    </row>
    <row r="2040" spans="1:14" ht="18.75" customHeight="1" x14ac:dyDescent="0.25">
      <c r="A2040" s="4" t="str">
        <f t="shared" si="31"/>
        <v>756321K02J</v>
      </c>
      <c r="B2040" s="4">
        <v>7563</v>
      </c>
      <c r="C2040" s="4" t="s">
        <v>3962</v>
      </c>
      <c r="D2040" s="4" t="s">
        <v>3963</v>
      </c>
      <c r="E2040" s="5">
        <v>828.6</v>
      </c>
      <c r="F2040" s="5">
        <v>725422.728</v>
      </c>
      <c r="G2040" s="5">
        <v>793270.737492666</v>
      </c>
      <c r="H2040" s="6">
        <v>-8.5529449513184502E-2</v>
      </c>
      <c r="I2040" s="5">
        <v>-67848.009492665602</v>
      </c>
      <c r="J2040" s="5">
        <v>875.48</v>
      </c>
      <c r="K2040" s="5">
        <v>957.362705156488</v>
      </c>
      <c r="L2040" s="5">
        <v>875.48</v>
      </c>
      <c r="M2040" s="55" t="s">
        <v>4291</v>
      </c>
      <c r="N2040" s="60" t="s">
        <v>4290</v>
      </c>
    </row>
    <row r="2041" spans="1:14" ht="18.75" customHeight="1" x14ac:dyDescent="0.25">
      <c r="A2041" s="4" t="str">
        <f t="shared" si="31"/>
        <v>756421M021</v>
      </c>
      <c r="B2041" s="4">
        <v>7564</v>
      </c>
      <c r="C2041" s="4" t="s">
        <v>3964</v>
      </c>
      <c r="D2041" s="4" t="s">
        <v>3965</v>
      </c>
      <c r="E2041" s="5">
        <v>4811.25</v>
      </c>
      <c r="F2041" s="5">
        <v>9790486.5404000003</v>
      </c>
      <c r="G2041" s="5">
        <v>11242492.583093701</v>
      </c>
      <c r="H2041" s="6">
        <v>-0.129153391204122</v>
      </c>
      <c r="I2041" s="5">
        <v>-1452006.04269375</v>
      </c>
      <c r="J2041" s="5">
        <v>2034.91536303455</v>
      </c>
      <c r="K2041" s="5">
        <v>2336.7092924071198</v>
      </c>
      <c r="L2041" s="5">
        <v>1964.46</v>
      </c>
      <c r="M2041" s="55" t="s">
        <v>4291</v>
      </c>
      <c r="N2041" s="60" t="s">
        <v>4286</v>
      </c>
    </row>
    <row r="2042" spans="1:14" ht="18.75" customHeight="1" x14ac:dyDescent="0.25">
      <c r="A2042" s="4" t="str">
        <f t="shared" si="31"/>
        <v>756521M022</v>
      </c>
      <c r="B2042" s="4">
        <v>7565</v>
      </c>
      <c r="C2042" s="4" t="s">
        <v>3966</v>
      </c>
      <c r="D2042" s="4" t="s">
        <v>3967</v>
      </c>
      <c r="E2042" s="5">
        <v>752.25</v>
      </c>
      <c r="F2042" s="5">
        <v>2765887.4049</v>
      </c>
      <c r="G2042" s="5">
        <v>2802187.0470651402</v>
      </c>
      <c r="H2042" s="6">
        <v>-1.29540396681077E-2</v>
      </c>
      <c r="I2042" s="5">
        <v>-36299.642165139303</v>
      </c>
      <c r="J2042" s="5">
        <v>3676.81941495514</v>
      </c>
      <c r="K2042" s="5">
        <v>3725.07417356615</v>
      </c>
      <c r="L2042" s="5">
        <v>3467.75</v>
      </c>
      <c r="M2042" s="55" t="s">
        <v>4291</v>
      </c>
      <c r="N2042" s="60" t="s">
        <v>4286</v>
      </c>
    </row>
    <row r="2043" spans="1:14" ht="18.75" customHeight="1" x14ac:dyDescent="0.25">
      <c r="A2043" s="4" t="str">
        <f t="shared" si="31"/>
        <v>756621M023</v>
      </c>
      <c r="B2043" s="4">
        <v>7566</v>
      </c>
      <c r="C2043" s="4" t="s">
        <v>3968</v>
      </c>
      <c r="D2043" s="4" t="s">
        <v>3969</v>
      </c>
      <c r="E2043" s="5">
        <v>182.37</v>
      </c>
      <c r="F2043" s="5">
        <v>959300.82070000004</v>
      </c>
      <c r="G2043" s="5">
        <v>868044.22970237699</v>
      </c>
      <c r="H2043" s="6">
        <v>0.10512896448711199</v>
      </c>
      <c r="I2043" s="5">
        <v>91256.590997623294</v>
      </c>
      <c r="J2043" s="5">
        <v>5260.1898376926001</v>
      </c>
      <c r="K2043" s="5">
        <v>4759.79727862245</v>
      </c>
      <c r="L2043" s="5">
        <v>4922.99</v>
      </c>
      <c r="M2043" s="55" t="s">
        <v>4285</v>
      </c>
      <c r="N2043" s="60" t="s">
        <v>4292</v>
      </c>
    </row>
    <row r="2044" spans="1:14" ht="18.75" customHeight="1" x14ac:dyDescent="0.25">
      <c r="A2044" s="4" t="str">
        <f t="shared" si="31"/>
        <v>756821M041</v>
      </c>
      <c r="B2044" s="4">
        <v>7568</v>
      </c>
      <c r="C2044" s="4" t="s">
        <v>3970</v>
      </c>
      <c r="D2044" s="4" t="s">
        <v>3971</v>
      </c>
      <c r="E2044" s="5">
        <v>1690.34</v>
      </c>
      <c r="F2044" s="5">
        <v>1227180.9805000001</v>
      </c>
      <c r="G2044" s="5">
        <v>1250368.40369514</v>
      </c>
      <c r="H2044" s="6">
        <v>-1.8544473074186898E-2</v>
      </c>
      <c r="I2044" s="5">
        <v>-23187.423195138599</v>
      </c>
      <c r="J2044" s="5">
        <v>725.99653353763097</v>
      </c>
      <c r="K2044" s="5">
        <v>739.71414253649505</v>
      </c>
      <c r="L2044" s="5">
        <v>708.2</v>
      </c>
      <c r="M2044" s="55" t="s">
        <v>4291</v>
      </c>
      <c r="N2044" s="60" t="s">
        <v>4286</v>
      </c>
    </row>
    <row r="2045" spans="1:14" ht="18.75" customHeight="1" x14ac:dyDescent="0.25">
      <c r="A2045" s="4" t="str">
        <f t="shared" si="31"/>
        <v>757221M051</v>
      </c>
      <c r="B2045" s="4">
        <v>7572</v>
      </c>
      <c r="C2045" s="4" t="s">
        <v>3972</v>
      </c>
      <c r="D2045" s="4" t="s">
        <v>3973</v>
      </c>
      <c r="E2045" s="5">
        <v>883.72</v>
      </c>
      <c r="F2045" s="5">
        <v>1063784.1435</v>
      </c>
      <c r="G2045" s="5">
        <v>1166603.3304892599</v>
      </c>
      <c r="H2045" s="6">
        <v>-8.8135516419400498E-2</v>
      </c>
      <c r="I2045" s="5">
        <v>-102819.186989264</v>
      </c>
      <c r="J2045" s="5">
        <v>1203.75700844159</v>
      </c>
      <c r="K2045" s="5">
        <v>1320.1051582959101</v>
      </c>
      <c r="L2045" s="5">
        <v>1187.3</v>
      </c>
      <c r="M2045" s="55" t="s">
        <v>4291</v>
      </c>
      <c r="N2045" s="60" t="s">
        <v>4286</v>
      </c>
    </row>
    <row r="2046" spans="1:14" ht="18.75" customHeight="1" x14ac:dyDescent="0.25">
      <c r="A2046" s="4" t="str">
        <f t="shared" si="31"/>
        <v>757321M052</v>
      </c>
      <c r="B2046" s="4">
        <v>7573</v>
      </c>
      <c r="C2046" s="4" t="s">
        <v>3974</v>
      </c>
      <c r="D2046" s="4" t="s">
        <v>3975</v>
      </c>
      <c r="E2046" s="5">
        <v>373.47</v>
      </c>
      <c r="F2046" s="5">
        <v>822985.03639999998</v>
      </c>
      <c r="G2046" s="5">
        <v>959474.71254705498</v>
      </c>
      <c r="H2046" s="6">
        <v>-0.14225458405748301</v>
      </c>
      <c r="I2046" s="5">
        <v>-136489.676147055</v>
      </c>
      <c r="J2046" s="5">
        <v>2203.6175232280998</v>
      </c>
      <c r="K2046" s="5">
        <v>2569.08108428269</v>
      </c>
      <c r="L2046" s="5">
        <v>2181.62</v>
      </c>
      <c r="M2046" s="55" t="s">
        <v>4285</v>
      </c>
      <c r="N2046" s="60" t="s">
        <v>4287</v>
      </c>
    </row>
    <row r="2047" spans="1:14" ht="18.75" customHeight="1" x14ac:dyDescent="0.25">
      <c r="A2047" s="4" t="str">
        <f t="shared" si="31"/>
        <v>757421M053</v>
      </c>
      <c r="B2047" s="4">
        <v>7574</v>
      </c>
      <c r="C2047" s="4" t="s">
        <v>3976</v>
      </c>
      <c r="D2047" s="4" t="s">
        <v>3977</v>
      </c>
      <c r="E2047" s="5">
        <v>206.92</v>
      </c>
      <c r="F2047" s="5">
        <v>590809.97039999999</v>
      </c>
      <c r="G2047" s="5">
        <v>755129.89007715404</v>
      </c>
      <c r="H2047" s="6">
        <v>-0.21760484101664301</v>
      </c>
      <c r="I2047" s="5">
        <v>-164319.91967715399</v>
      </c>
      <c r="J2047" s="5">
        <v>2855.2579277015302</v>
      </c>
      <c r="K2047" s="5">
        <v>3649.38087220739</v>
      </c>
      <c r="L2047" s="5">
        <v>2702.8</v>
      </c>
      <c r="M2047" s="55" t="s">
        <v>4285</v>
      </c>
      <c r="N2047" s="60" t="s">
        <v>4287</v>
      </c>
    </row>
    <row r="2048" spans="1:14" ht="18.75" customHeight="1" x14ac:dyDescent="0.25">
      <c r="A2048" s="4" t="str">
        <f t="shared" si="31"/>
        <v>757621M061</v>
      </c>
      <c r="B2048" s="4">
        <v>7576</v>
      </c>
      <c r="C2048" s="4" t="s">
        <v>3978</v>
      </c>
      <c r="D2048" s="4" t="s">
        <v>3979</v>
      </c>
      <c r="E2048" s="5">
        <v>1482.73</v>
      </c>
      <c r="F2048" s="5">
        <v>1336225.0682000001</v>
      </c>
      <c r="G2048" s="5">
        <v>1299818.7459424799</v>
      </c>
      <c r="H2048" s="6">
        <v>2.8008768431113398E-2</v>
      </c>
      <c r="I2048" s="5">
        <v>36406.322257523199</v>
      </c>
      <c r="J2048" s="5">
        <v>901.19244110525904</v>
      </c>
      <c r="K2048" s="5">
        <v>876.63886610676002</v>
      </c>
      <c r="L2048" s="5">
        <v>833.54</v>
      </c>
      <c r="M2048" s="55" t="s">
        <v>4291</v>
      </c>
      <c r="N2048" s="60" t="s">
        <v>4292</v>
      </c>
    </row>
    <row r="2049" spans="1:14" ht="18.75" customHeight="1" x14ac:dyDescent="0.25">
      <c r="A2049" s="4" t="str">
        <f t="shared" si="31"/>
        <v>758021M071</v>
      </c>
      <c r="B2049" s="4">
        <v>7580</v>
      </c>
      <c r="C2049" s="4" t="s">
        <v>3980</v>
      </c>
      <c r="D2049" s="4" t="s">
        <v>3981</v>
      </c>
      <c r="E2049" s="5">
        <v>979.59</v>
      </c>
      <c r="F2049" s="5">
        <v>1507376.6461</v>
      </c>
      <c r="G2049" s="5">
        <v>1814931.92184202</v>
      </c>
      <c r="H2049" s="6">
        <v>-0.169458298705702</v>
      </c>
      <c r="I2049" s="5">
        <v>-307555.27574201801</v>
      </c>
      <c r="J2049" s="5">
        <v>1538.78321144561</v>
      </c>
      <c r="K2049" s="5">
        <v>1852.7464774467101</v>
      </c>
      <c r="L2049" s="5">
        <v>1503.71</v>
      </c>
      <c r="M2049" s="55" t="s">
        <v>4291</v>
      </c>
      <c r="N2049" s="60" t="s">
        <v>4286</v>
      </c>
    </row>
    <row r="2050" spans="1:14" ht="18.75" customHeight="1" x14ac:dyDescent="0.25">
      <c r="A2050" s="4" t="str">
        <f t="shared" si="31"/>
        <v>758121M072</v>
      </c>
      <c r="B2050" s="4">
        <v>7581</v>
      </c>
      <c r="C2050" s="4" t="s">
        <v>3982</v>
      </c>
      <c r="D2050" s="4" t="s">
        <v>3983</v>
      </c>
      <c r="E2050" s="5">
        <v>839.71</v>
      </c>
      <c r="F2050" s="5">
        <v>2401931.6723000002</v>
      </c>
      <c r="G2050" s="5">
        <v>2787642.56886358</v>
      </c>
      <c r="H2050" s="6">
        <v>-0.13836454532290299</v>
      </c>
      <c r="I2050" s="5">
        <v>-385710.89656357898</v>
      </c>
      <c r="J2050" s="5">
        <v>2860.42999642734</v>
      </c>
      <c r="K2050" s="5">
        <v>3319.7682162455799</v>
      </c>
      <c r="L2050" s="5">
        <v>2816.65</v>
      </c>
      <c r="M2050" s="55" t="s">
        <v>4291</v>
      </c>
      <c r="N2050" s="60" t="s">
        <v>4286</v>
      </c>
    </row>
    <row r="2051" spans="1:14" ht="18.75" customHeight="1" x14ac:dyDescent="0.25">
      <c r="A2051" s="4" t="str">
        <f t="shared" si="31"/>
        <v>758221M073</v>
      </c>
      <c r="B2051" s="4">
        <v>7582</v>
      </c>
      <c r="C2051" s="4" t="s">
        <v>3984</v>
      </c>
      <c r="D2051" s="4" t="s">
        <v>3985</v>
      </c>
      <c r="E2051" s="5">
        <v>607.15</v>
      </c>
      <c r="F2051" s="5">
        <v>2441846.7477000002</v>
      </c>
      <c r="G2051" s="5">
        <v>2952949.2745778402</v>
      </c>
      <c r="H2051" s="6">
        <v>-0.17308205436441301</v>
      </c>
      <c r="I2051" s="5">
        <v>-511102.52687783598</v>
      </c>
      <c r="J2051" s="5">
        <v>4021.81791600099</v>
      </c>
      <c r="K2051" s="5">
        <v>4863.6239390230303</v>
      </c>
      <c r="L2051" s="5">
        <v>3943.89</v>
      </c>
      <c r="M2051" s="55" t="s">
        <v>4285</v>
      </c>
      <c r="N2051" s="60" t="s">
        <v>4286</v>
      </c>
    </row>
    <row r="2052" spans="1:14" ht="18.75" customHeight="1" x14ac:dyDescent="0.25">
      <c r="A2052" s="4" t="str">
        <f t="shared" si="31"/>
        <v>758421M101</v>
      </c>
      <c r="B2052" s="4">
        <v>7584</v>
      </c>
      <c r="C2052" s="4" t="s">
        <v>3986</v>
      </c>
      <c r="D2052" s="4" t="s">
        <v>3987</v>
      </c>
      <c r="E2052" s="5">
        <v>11743.13</v>
      </c>
      <c r="F2052" s="5">
        <v>12289861.5886</v>
      </c>
      <c r="G2052" s="5">
        <v>14389565.3756811</v>
      </c>
      <c r="H2052" s="6">
        <v>-0.145918499430823</v>
      </c>
      <c r="I2052" s="5">
        <v>-2099703.7870811201</v>
      </c>
      <c r="J2052" s="5">
        <v>1046.5575692851901</v>
      </c>
      <c r="K2052" s="5">
        <v>1225.3603064669401</v>
      </c>
      <c r="L2052" s="5">
        <v>1011.32</v>
      </c>
      <c r="M2052" s="55" t="s">
        <v>4291</v>
      </c>
      <c r="N2052" s="60" t="s">
        <v>4287</v>
      </c>
    </row>
    <row r="2053" spans="1:14" ht="18.75" customHeight="1" x14ac:dyDescent="0.25">
      <c r="A2053" s="4" t="str">
        <f t="shared" si="31"/>
        <v>758521M102</v>
      </c>
      <c r="B2053" s="4">
        <v>7585</v>
      </c>
      <c r="C2053" s="4" t="s">
        <v>3988</v>
      </c>
      <c r="D2053" s="4" t="s">
        <v>3989</v>
      </c>
      <c r="E2053" s="5">
        <v>3391.74</v>
      </c>
      <c r="F2053" s="5">
        <v>7801228.9085999997</v>
      </c>
      <c r="G2053" s="5">
        <v>7857220.3858469203</v>
      </c>
      <c r="H2053" s="6">
        <v>-7.1261176977770501E-3</v>
      </c>
      <c r="I2053" s="5">
        <v>-55991.477246918701</v>
      </c>
      <c r="J2053" s="5">
        <v>2300.0669003520302</v>
      </c>
      <c r="K2053" s="5">
        <v>2316.5750870782899</v>
      </c>
      <c r="L2053" s="5">
        <v>2248.6999999999998</v>
      </c>
      <c r="M2053" s="55" t="s">
        <v>4291</v>
      </c>
      <c r="N2053" s="60" t="s">
        <v>4286</v>
      </c>
    </row>
    <row r="2054" spans="1:14" ht="18.75" customHeight="1" x14ac:dyDescent="0.25">
      <c r="A2054" s="4" t="str">
        <f t="shared" si="31"/>
        <v>758621M103</v>
      </c>
      <c r="B2054" s="4">
        <v>7586</v>
      </c>
      <c r="C2054" s="4" t="s">
        <v>3990</v>
      </c>
      <c r="D2054" s="4" t="s">
        <v>3991</v>
      </c>
      <c r="E2054" s="5">
        <v>4301.58</v>
      </c>
      <c r="F2054" s="5">
        <v>16061949.232999999</v>
      </c>
      <c r="G2054" s="5">
        <v>16997900.132568501</v>
      </c>
      <c r="H2054" s="6">
        <v>-5.5062736706823601E-2</v>
      </c>
      <c r="I2054" s="5">
        <v>-935950.89956850198</v>
      </c>
      <c r="J2054" s="5">
        <v>3733.96501587789</v>
      </c>
      <c r="K2054" s="5">
        <v>3951.54806665655</v>
      </c>
      <c r="L2054" s="5">
        <v>3594.44</v>
      </c>
      <c r="M2054" s="55" t="s">
        <v>4291</v>
      </c>
      <c r="N2054" s="60" t="s">
        <v>4286</v>
      </c>
    </row>
    <row r="2055" spans="1:14" ht="18.75" customHeight="1" x14ac:dyDescent="0.25">
      <c r="A2055" s="4" t="str">
        <f t="shared" si="31"/>
        <v>758721M104</v>
      </c>
      <c r="B2055" s="4">
        <v>7587</v>
      </c>
      <c r="C2055" s="4" t="s">
        <v>3992</v>
      </c>
      <c r="D2055" s="4" t="s">
        <v>3993</v>
      </c>
      <c r="E2055" s="5">
        <v>1015.71</v>
      </c>
      <c r="F2055" s="5">
        <v>8590707.273</v>
      </c>
      <c r="G2055" s="5">
        <v>8615530.1500671804</v>
      </c>
      <c r="H2055" s="6">
        <v>-2.8811781323737598E-3</v>
      </c>
      <c r="I2055" s="5">
        <v>-24822.877067180401</v>
      </c>
      <c r="J2055" s="5">
        <v>8457.8346900197903</v>
      </c>
      <c r="K2055" s="5">
        <v>8482.2736313191599</v>
      </c>
      <c r="L2055" s="5">
        <v>7888.16</v>
      </c>
      <c r="M2055" s="55" t="s">
        <v>4291</v>
      </c>
      <c r="N2055" s="60" t="s">
        <v>4286</v>
      </c>
    </row>
    <row r="2056" spans="1:14" ht="18.75" customHeight="1" x14ac:dyDescent="0.25">
      <c r="A2056" s="4" t="str">
        <f t="shared" si="31"/>
        <v>758821M111</v>
      </c>
      <c r="B2056" s="4">
        <v>7588</v>
      </c>
      <c r="C2056" s="4" t="s">
        <v>3994</v>
      </c>
      <c r="D2056" s="4" t="s">
        <v>3995</v>
      </c>
      <c r="E2056" s="5">
        <v>355.19</v>
      </c>
      <c r="F2056" s="5">
        <v>532641.56700000004</v>
      </c>
      <c r="G2056" s="5">
        <v>619997.94242600596</v>
      </c>
      <c r="H2056" s="6">
        <v>-0.14089784731250399</v>
      </c>
      <c r="I2056" s="5">
        <v>-87356.375426005703</v>
      </c>
      <c r="J2056" s="5">
        <v>1499.59617950956</v>
      </c>
      <c r="K2056" s="5">
        <v>1745.5388451983599</v>
      </c>
      <c r="L2056" s="5">
        <v>1441.38</v>
      </c>
      <c r="M2056" s="55" t="s">
        <v>4291</v>
      </c>
      <c r="N2056" s="60" t="s">
        <v>4286</v>
      </c>
    </row>
    <row r="2057" spans="1:14" ht="18.75" customHeight="1" x14ac:dyDescent="0.25">
      <c r="A2057" s="4" t="str">
        <f t="shared" si="31"/>
        <v>758921M112</v>
      </c>
      <c r="B2057" s="4">
        <v>7589</v>
      </c>
      <c r="C2057" s="4" t="s">
        <v>3996</v>
      </c>
      <c r="D2057" s="4" t="s">
        <v>3997</v>
      </c>
      <c r="E2057" s="5">
        <v>165.44</v>
      </c>
      <c r="F2057" s="5">
        <v>484536.11959999998</v>
      </c>
      <c r="G2057" s="5">
        <v>605864.84937928803</v>
      </c>
      <c r="H2057" s="6">
        <v>-0.20025708687934199</v>
      </c>
      <c r="I2057" s="5">
        <v>-121328.729779288</v>
      </c>
      <c r="J2057" s="5">
        <v>2928.7724830754401</v>
      </c>
      <c r="K2057" s="5">
        <v>3662.1424648167799</v>
      </c>
      <c r="L2057" s="5">
        <v>2769.19</v>
      </c>
      <c r="M2057" s="55" t="s">
        <v>4285</v>
      </c>
      <c r="N2057" s="60" t="s">
        <v>4292</v>
      </c>
    </row>
    <row r="2058" spans="1:14" ht="18.75" customHeight="1" x14ac:dyDescent="0.25">
      <c r="A2058" s="4" t="str">
        <f t="shared" si="31"/>
        <v>759221M121</v>
      </c>
      <c r="B2058" s="4">
        <v>7592</v>
      </c>
      <c r="C2058" s="4" t="s">
        <v>3998</v>
      </c>
      <c r="D2058" s="4" t="s">
        <v>3999</v>
      </c>
      <c r="E2058" s="5">
        <v>5964.53</v>
      </c>
      <c r="F2058" s="5">
        <v>3597148.3977000001</v>
      </c>
      <c r="G2058" s="5">
        <v>4104505.24962943</v>
      </c>
      <c r="H2058" s="6">
        <v>-0.12360974613815701</v>
      </c>
      <c r="I2058" s="5">
        <v>-507356.85192942503</v>
      </c>
      <c r="J2058" s="5">
        <v>603.09</v>
      </c>
      <c r="K2058" s="5">
        <v>688.15233549490495</v>
      </c>
      <c r="L2058" s="5">
        <v>603.09</v>
      </c>
      <c r="M2058" s="55" t="s">
        <v>4291</v>
      </c>
      <c r="N2058" s="60" t="s">
        <v>4287</v>
      </c>
    </row>
    <row r="2059" spans="1:14" ht="18.75" customHeight="1" x14ac:dyDescent="0.25">
      <c r="A2059" s="4" t="str">
        <f t="shared" si="31"/>
        <v>759321M122</v>
      </c>
      <c r="B2059" s="4">
        <v>7593</v>
      </c>
      <c r="C2059" s="4" t="s">
        <v>4000</v>
      </c>
      <c r="D2059" s="4" t="s">
        <v>4001</v>
      </c>
      <c r="E2059" s="5">
        <v>120.89</v>
      </c>
      <c r="F2059" s="5">
        <v>204233.16589999999</v>
      </c>
      <c r="G2059" s="5">
        <v>246104.366047797</v>
      </c>
      <c r="H2059" s="6">
        <v>-0.17013595012639801</v>
      </c>
      <c r="I2059" s="5">
        <v>-41871.200147796902</v>
      </c>
      <c r="J2059" s="5">
        <v>1689.41323434527</v>
      </c>
      <c r="K2059" s="5">
        <v>2035.77108154353</v>
      </c>
      <c r="L2059" s="5">
        <v>1671.31</v>
      </c>
      <c r="M2059" s="55" t="s">
        <v>4289</v>
      </c>
      <c r="N2059" s="62" t="s">
        <v>4333</v>
      </c>
    </row>
    <row r="2060" spans="1:14" ht="18.75" customHeight="1" x14ac:dyDescent="0.25">
      <c r="A2060" s="4" t="str">
        <f t="shared" si="31"/>
        <v>759421M123</v>
      </c>
      <c r="B2060" s="4">
        <v>7594</v>
      </c>
      <c r="C2060" s="4" t="s">
        <v>4002</v>
      </c>
      <c r="D2060" s="4" t="s">
        <v>4003</v>
      </c>
      <c r="E2060" s="5">
        <v>171.12</v>
      </c>
      <c r="F2060" s="5">
        <v>458960.23440000002</v>
      </c>
      <c r="G2060" s="5">
        <v>625850.357244752</v>
      </c>
      <c r="H2060" s="6">
        <v>-0.26666138464707501</v>
      </c>
      <c r="I2060" s="5">
        <v>-166890.12284475201</v>
      </c>
      <c r="J2060" s="5">
        <v>2682.0958064516099</v>
      </c>
      <c r="K2060" s="5">
        <v>3657.3770292470299</v>
      </c>
      <c r="L2060" s="5">
        <v>2546.6999999999998</v>
      </c>
      <c r="M2060" s="55" t="s">
        <v>4288</v>
      </c>
      <c r="N2060" s="62" t="s">
        <v>4333</v>
      </c>
    </row>
    <row r="2061" spans="1:14" ht="18.75" customHeight="1" x14ac:dyDescent="0.25">
      <c r="A2061" s="4" t="str">
        <f t="shared" si="31"/>
        <v>759621M131</v>
      </c>
      <c r="B2061" s="4">
        <v>7596</v>
      </c>
      <c r="C2061" s="4" t="s">
        <v>4004</v>
      </c>
      <c r="D2061" s="4" t="s">
        <v>4005</v>
      </c>
      <c r="E2061" s="5">
        <v>946.45</v>
      </c>
      <c r="F2061" s="5">
        <v>1186263.5377</v>
      </c>
      <c r="G2061" s="5">
        <v>1092822.1898960399</v>
      </c>
      <c r="H2061" s="6">
        <v>8.5504621582447302E-2</v>
      </c>
      <c r="I2061" s="5">
        <v>93441.347803962199</v>
      </c>
      <c r="J2061" s="5">
        <v>1253.38215193618</v>
      </c>
      <c r="K2061" s="5">
        <v>1154.6539065941499</v>
      </c>
      <c r="L2061" s="5">
        <v>1224.6099999999999</v>
      </c>
      <c r="M2061" s="55" t="s">
        <v>4291</v>
      </c>
      <c r="N2061" s="60" t="s">
        <v>4287</v>
      </c>
    </row>
    <row r="2062" spans="1:14" ht="18.75" customHeight="1" x14ac:dyDescent="0.25">
      <c r="A2062" s="4" t="str">
        <f t="shared" si="31"/>
        <v>759721M132</v>
      </c>
      <c r="B2062" s="4">
        <v>7597</v>
      </c>
      <c r="C2062" s="4" t="s">
        <v>4006</v>
      </c>
      <c r="D2062" s="4" t="s">
        <v>4007</v>
      </c>
      <c r="E2062" s="5">
        <v>224.65</v>
      </c>
      <c r="F2062" s="5">
        <v>1000623.471</v>
      </c>
      <c r="G2062" s="5">
        <v>1053234.4507193801</v>
      </c>
      <c r="H2062" s="6">
        <v>-4.9951821917187798E-2</v>
      </c>
      <c r="I2062" s="5">
        <v>-52610.979719381699</v>
      </c>
      <c r="J2062" s="5">
        <v>4454.1440952592902</v>
      </c>
      <c r="K2062" s="5">
        <v>4688.33496870413</v>
      </c>
      <c r="L2062" s="5">
        <v>4402.1400000000003</v>
      </c>
      <c r="M2062" s="55" t="s">
        <v>4285</v>
      </c>
      <c r="N2062" s="60" t="s">
        <v>4286</v>
      </c>
    </row>
    <row r="2063" spans="1:14" ht="18.75" customHeight="1" x14ac:dyDescent="0.25">
      <c r="A2063" s="4" t="str">
        <f t="shared" ref="A2063:A2126" si="32">CONCATENATE(B2063,C2063)</f>
        <v>760021M141</v>
      </c>
      <c r="B2063" s="4">
        <v>7600</v>
      </c>
      <c r="C2063" s="4" t="s">
        <v>4008</v>
      </c>
      <c r="D2063" s="4" t="s">
        <v>4009</v>
      </c>
      <c r="E2063" s="5">
        <v>921</v>
      </c>
      <c r="F2063" s="5">
        <v>1239787.0455</v>
      </c>
      <c r="G2063" s="5">
        <v>1508364.6306371</v>
      </c>
      <c r="H2063" s="6">
        <v>-0.178058792736116</v>
      </c>
      <c r="I2063" s="5">
        <v>-268577.58513709903</v>
      </c>
      <c r="J2063" s="5">
        <v>1346.1314283387601</v>
      </c>
      <c r="K2063" s="5">
        <v>1637.7466130696</v>
      </c>
      <c r="L2063" s="5">
        <v>1295.1199999999999</v>
      </c>
      <c r="M2063" s="55" t="s">
        <v>4291</v>
      </c>
      <c r="N2063" s="60" t="s">
        <v>4287</v>
      </c>
    </row>
    <row r="2064" spans="1:14" ht="18.75" customHeight="1" x14ac:dyDescent="0.25">
      <c r="A2064" s="4" t="str">
        <f t="shared" si="32"/>
        <v>760121M142</v>
      </c>
      <c r="B2064" s="4">
        <v>7601</v>
      </c>
      <c r="C2064" s="4" t="s">
        <v>4010</v>
      </c>
      <c r="D2064" s="4" t="s">
        <v>4011</v>
      </c>
      <c r="E2064" s="5">
        <v>468.55</v>
      </c>
      <c r="F2064" s="5">
        <v>1323467.2474</v>
      </c>
      <c r="G2064" s="5">
        <v>1408425.7796762199</v>
      </c>
      <c r="H2064" s="6">
        <v>-6.0321625393532502E-2</v>
      </c>
      <c r="I2064" s="5">
        <v>-84958.532276222904</v>
      </c>
      <c r="J2064" s="5">
        <v>2824.6019579553899</v>
      </c>
      <c r="K2064" s="5">
        <v>3005.92419096409</v>
      </c>
      <c r="L2064" s="5">
        <v>2767.51</v>
      </c>
      <c r="M2064" s="55" t="s">
        <v>4285</v>
      </c>
      <c r="N2064" s="60" t="s">
        <v>4292</v>
      </c>
    </row>
    <row r="2065" spans="1:14" ht="18.75" customHeight="1" x14ac:dyDescent="0.25">
      <c r="A2065" s="4" t="str">
        <f t="shared" si="32"/>
        <v>760221M143</v>
      </c>
      <c r="B2065" s="4">
        <v>7602</v>
      </c>
      <c r="C2065" s="4" t="s">
        <v>4012</v>
      </c>
      <c r="D2065" s="4" t="s">
        <v>4013</v>
      </c>
      <c r="E2065" s="5">
        <v>704.08</v>
      </c>
      <c r="F2065" s="5">
        <v>3814678.7593</v>
      </c>
      <c r="G2065" s="5">
        <v>3505995.4240311901</v>
      </c>
      <c r="H2065" s="6">
        <v>8.8044420467009707E-2</v>
      </c>
      <c r="I2065" s="5">
        <v>308683.335268814</v>
      </c>
      <c r="J2065" s="5">
        <v>5417.9621055845901</v>
      </c>
      <c r="K2065" s="5">
        <v>4979.54127944436</v>
      </c>
      <c r="L2065" s="5">
        <v>5395.03</v>
      </c>
      <c r="M2065" s="55" t="s">
        <v>4291</v>
      </c>
      <c r="N2065" s="60" t="s">
        <v>4286</v>
      </c>
    </row>
    <row r="2066" spans="1:14" ht="18.75" customHeight="1" x14ac:dyDescent="0.25">
      <c r="A2066" s="4" t="str">
        <f t="shared" si="32"/>
        <v>760321M144</v>
      </c>
      <c r="B2066" s="4">
        <v>7603</v>
      </c>
      <c r="C2066" s="4" t="s">
        <v>4014</v>
      </c>
      <c r="D2066" s="4" t="s">
        <v>4015</v>
      </c>
      <c r="E2066" s="5">
        <v>250.08</v>
      </c>
      <c r="F2066" s="5">
        <v>2312582.1746999999</v>
      </c>
      <c r="G2066" s="5">
        <v>2133614.1571303899</v>
      </c>
      <c r="H2066" s="6">
        <v>8.3880216566576002E-2</v>
      </c>
      <c r="I2066" s="5">
        <v>178968.01756960899</v>
      </c>
      <c r="J2066" s="5">
        <v>9247.3695405470298</v>
      </c>
      <c r="K2066" s="5">
        <v>8531.7264760492308</v>
      </c>
      <c r="L2066" s="5">
        <v>9197.75</v>
      </c>
      <c r="M2066" s="55" t="s">
        <v>4285</v>
      </c>
      <c r="N2066" s="60" t="s">
        <v>4286</v>
      </c>
    </row>
    <row r="2067" spans="1:14" ht="18.75" customHeight="1" x14ac:dyDescent="0.25">
      <c r="A2067" s="4" t="str">
        <f t="shared" si="32"/>
        <v>760421M151</v>
      </c>
      <c r="B2067" s="4">
        <v>7604</v>
      </c>
      <c r="C2067" s="4" t="s">
        <v>4016</v>
      </c>
      <c r="D2067" s="4" t="s">
        <v>4017</v>
      </c>
      <c r="E2067" s="5">
        <v>1037.48</v>
      </c>
      <c r="F2067" s="5">
        <v>1886166.2272000001</v>
      </c>
      <c r="G2067" s="5">
        <v>2212606.11801631</v>
      </c>
      <c r="H2067" s="6">
        <v>-0.14753637719712101</v>
      </c>
      <c r="I2067" s="5">
        <v>-326439.89081631298</v>
      </c>
      <c r="J2067" s="5">
        <v>1818.0265905848801</v>
      </c>
      <c r="K2067" s="5">
        <v>2132.67351468589</v>
      </c>
      <c r="L2067" s="5">
        <v>1714.18</v>
      </c>
      <c r="M2067" s="55" t="s">
        <v>4291</v>
      </c>
      <c r="N2067" s="60" t="s">
        <v>4292</v>
      </c>
    </row>
    <row r="2068" spans="1:14" ht="18.75" customHeight="1" x14ac:dyDescent="0.25">
      <c r="A2068" s="4" t="str">
        <f t="shared" si="32"/>
        <v>760521M152</v>
      </c>
      <c r="B2068" s="4">
        <v>7605</v>
      </c>
      <c r="C2068" s="4" t="s">
        <v>4018</v>
      </c>
      <c r="D2068" s="4" t="s">
        <v>4019</v>
      </c>
      <c r="E2068" s="5">
        <v>927.37</v>
      </c>
      <c r="F2068" s="5">
        <v>7036564.5015000002</v>
      </c>
      <c r="G2068" s="5">
        <v>5365223.8343913201</v>
      </c>
      <c r="H2068" s="6">
        <v>0.31151368865457402</v>
      </c>
      <c r="I2068" s="5">
        <v>1671340.6671086799</v>
      </c>
      <c r="J2068" s="5">
        <v>7587.6559533950804</v>
      </c>
      <c r="K2068" s="5">
        <v>5785.4188019790599</v>
      </c>
      <c r="L2068" s="5">
        <v>7479.7</v>
      </c>
      <c r="M2068" s="55" t="s">
        <v>4291</v>
      </c>
      <c r="N2068" s="60" t="s">
        <v>4290</v>
      </c>
    </row>
    <row r="2069" spans="1:14" ht="18.75" customHeight="1" x14ac:dyDescent="0.25">
      <c r="A2069" s="4" t="str">
        <f t="shared" si="32"/>
        <v>760621M153</v>
      </c>
      <c r="B2069" s="4">
        <v>7606</v>
      </c>
      <c r="C2069" s="4" t="s">
        <v>4020</v>
      </c>
      <c r="D2069" s="4" t="s">
        <v>4021</v>
      </c>
      <c r="E2069" s="5">
        <v>452.03</v>
      </c>
      <c r="F2069" s="5">
        <v>6665187.0544999996</v>
      </c>
      <c r="G2069" s="5">
        <v>4957899.5050093597</v>
      </c>
      <c r="H2069" s="6">
        <v>0.34435703018297098</v>
      </c>
      <c r="I2069" s="5">
        <v>1707287.5494906399</v>
      </c>
      <c r="J2069" s="5">
        <v>14745.0104074951</v>
      </c>
      <c r="K2069" s="5">
        <v>10968.076244960201</v>
      </c>
      <c r="L2069" s="5">
        <v>15004.65</v>
      </c>
      <c r="M2069" s="55" t="s">
        <v>4291</v>
      </c>
      <c r="N2069" s="60" t="s">
        <v>4287</v>
      </c>
    </row>
    <row r="2070" spans="1:14" ht="18.75" customHeight="1" x14ac:dyDescent="0.25">
      <c r="A2070" s="4" t="str">
        <f t="shared" si="32"/>
        <v>760721M154</v>
      </c>
      <c r="B2070" s="4">
        <v>7607</v>
      </c>
      <c r="C2070" s="4" t="s">
        <v>4022</v>
      </c>
      <c r="D2070" s="4" t="s">
        <v>4023</v>
      </c>
      <c r="E2070" s="5">
        <v>349.72</v>
      </c>
      <c r="F2070" s="5">
        <v>9300515.5914999992</v>
      </c>
      <c r="G2070" s="5">
        <v>7627907.8030047696</v>
      </c>
      <c r="H2070" s="6">
        <v>0.219274777788525</v>
      </c>
      <c r="I2070" s="5">
        <v>1672607.78849522</v>
      </c>
      <c r="J2070" s="5">
        <v>26594.177031625299</v>
      </c>
      <c r="K2070" s="5">
        <v>21811.4714714765</v>
      </c>
      <c r="L2070" s="5">
        <v>25098.400000000001</v>
      </c>
      <c r="M2070" s="55" t="s">
        <v>4291</v>
      </c>
      <c r="N2070" s="60" t="s">
        <v>4286</v>
      </c>
    </row>
    <row r="2071" spans="1:14" ht="18.75" customHeight="1" x14ac:dyDescent="0.25">
      <c r="A2071" s="4" t="str">
        <f t="shared" si="32"/>
        <v>760821M15T</v>
      </c>
      <c r="B2071" s="4">
        <v>7608</v>
      </c>
      <c r="C2071" s="4" t="s">
        <v>4024</v>
      </c>
      <c r="D2071" s="4" t="s">
        <v>4025</v>
      </c>
      <c r="E2071" s="5">
        <v>1080.83</v>
      </c>
      <c r="F2071" s="5">
        <v>722988.80359999998</v>
      </c>
      <c r="G2071" s="5">
        <v>765745.34201846505</v>
      </c>
      <c r="H2071" s="6">
        <v>-5.5836498209392398E-2</v>
      </c>
      <c r="I2071" s="5">
        <v>-42756.538418464603</v>
      </c>
      <c r="J2071" s="5">
        <v>668.92</v>
      </c>
      <c r="K2071" s="5">
        <v>708.47898561148804</v>
      </c>
      <c r="L2071" s="5">
        <v>668.92</v>
      </c>
      <c r="M2071" s="55" t="s">
        <v>4285</v>
      </c>
      <c r="N2071" s="60" t="s">
        <v>4286</v>
      </c>
    </row>
    <row r="2072" spans="1:14" ht="18.75" customHeight="1" x14ac:dyDescent="0.25">
      <c r="A2072" s="4" t="str">
        <f t="shared" si="32"/>
        <v>760921M161</v>
      </c>
      <c r="B2072" s="4">
        <v>7609</v>
      </c>
      <c r="C2072" s="4" t="s">
        <v>4026</v>
      </c>
      <c r="D2072" s="4" t="s">
        <v>4027</v>
      </c>
      <c r="E2072" s="5">
        <v>1852.74</v>
      </c>
      <c r="F2072" s="5">
        <v>2994838.8286000001</v>
      </c>
      <c r="G2072" s="5">
        <v>3166203.9549401798</v>
      </c>
      <c r="H2072" s="6">
        <v>-5.4123211510997499E-2</v>
      </c>
      <c r="I2072" s="5">
        <v>-171365.12634018401</v>
      </c>
      <c r="J2072" s="5">
        <v>1616.43772391161</v>
      </c>
      <c r="K2072" s="5">
        <v>1708.9305325842699</v>
      </c>
      <c r="L2072" s="5">
        <v>1561.43</v>
      </c>
      <c r="M2072" s="55" t="s">
        <v>4291</v>
      </c>
      <c r="N2072" s="60" t="s">
        <v>4286</v>
      </c>
    </row>
    <row r="2073" spans="1:14" ht="18.75" customHeight="1" x14ac:dyDescent="0.25">
      <c r="A2073" s="4" t="str">
        <f t="shared" si="32"/>
        <v>761021M162</v>
      </c>
      <c r="B2073" s="4">
        <v>7610</v>
      </c>
      <c r="C2073" s="4" t="s">
        <v>4028</v>
      </c>
      <c r="D2073" s="4" t="s">
        <v>4029</v>
      </c>
      <c r="E2073" s="5">
        <v>1778.91</v>
      </c>
      <c r="F2073" s="5">
        <v>5840090.9676999999</v>
      </c>
      <c r="G2073" s="5">
        <v>5283977.2887633396</v>
      </c>
      <c r="H2073" s="6">
        <v>0.10524528182951599</v>
      </c>
      <c r="I2073" s="5">
        <v>556113.67893665901</v>
      </c>
      <c r="J2073" s="5">
        <v>3282.96033396855</v>
      </c>
      <c r="K2073" s="5">
        <v>2970.3454861478899</v>
      </c>
      <c r="L2073" s="5">
        <v>3214.48</v>
      </c>
      <c r="M2073" s="55" t="s">
        <v>4291</v>
      </c>
      <c r="N2073" s="60" t="s">
        <v>4286</v>
      </c>
    </row>
    <row r="2074" spans="1:14" ht="18.75" customHeight="1" x14ac:dyDescent="0.25">
      <c r="A2074" s="4" t="str">
        <f t="shared" si="32"/>
        <v>761121M163</v>
      </c>
      <c r="B2074" s="4">
        <v>7611</v>
      </c>
      <c r="C2074" s="4" t="s">
        <v>4030</v>
      </c>
      <c r="D2074" s="4" t="s">
        <v>4031</v>
      </c>
      <c r="E2074" s="5">
        <v>1766.34</v>
      </c>
      <c r="F2074" s="5">
        <v>8702943.8367999997</v>
      </c>
      <c r="G2074" s="5">
        <v>8205974.1823958801</v>
      </c>
      <c r="H2074" s="6">
        <v>6.0561932484538297E-2</v>
      </c>
      <c r="I2074" s="5">
        <v>496969.65440412401</v>
      </c>
      <c r="J2074" s="5">
        <v>4927.1056743322297</v>
      </c>
      <c r="K2074" s="5">
        <v>4645.7500721242104</v>
      </c>
      <c r="L2074" s="5">
        <v>4852.97</v>
      </c>
      <c r="M2074" s="55" t="s">
        <v>4291</v>
      </c>
      <c r="N2074" s="60" t="s">
        <v>4286</v>
      </c>
    </row>
    <row r="2075" spans="1:14" ht="18.75" customHeight="1" x14ac:dyDescent="0.25">
      <c r="A2075" s="4" t="str">
        <f t="shared" si="32"/>
        <v>761221M164</v>
      </c>
      <c r="B2075" s="4">
        <v>7612</v>
      </c>
      <c r="C2075" s="4" t="s">
        <v>4032</v>
      </c>
      <c r="D2075" s="4" t="s">
        <v>4033</v>
      </c>
      <c r="E2075" s="5">
        <v>1835.17</v>
      </c>
      <c r="F2075" s="5">
        <v>15014795.861500001</v>
      </c>
      <c r="G2075" s="5">
        <v>12110982.6787495</v>
      </c>
      <c r="H2075" s="6">
        <v>0.239766933846386</v>
      </c>
      <c r="I2075" s="5">
        <v>2903813.18275047</v>
      </c>
      <c r="J2075" s="5">
        <v>8181.69208383965</v>
      </c>
      <c r="K2075" s="5">
        <v>6599.3791739999697</v>
      </c>
      <c r="L2075" s="5">
        <v>7960.51</v>
      </c>
      <c r="M2075" s="55" t="s">
        <v>4291</v>
      </c>
      <c r="N2075" s="60" t="s">
        <v>4287</v>
      </c>
    </row>
    <row r="2076" spans="1:14" ht="18.75" customHeight="1" x14ac:dyDescent="0.25">
      <c r="A2076" s="4" t="str">
        <f t="shared" si="32"/>
        <v>761321M16T</v>
      </c>
      <c r="B2076" s="4">
        <v>7613</v>
      </c>
      <c r="C2076" s="4" t="s">
        <v>4034</v>
      </c>
      <c r="D2076" s="4" t="s">
        <v>4035</v>
      </c>
      <c r="E2076" s="5">
        <v>3614.67</v>
      </c>
      <c r="F2076" s="5">
        <v>1979537.8788000001</v>
      </c>
      <c r="G2076" s="5">
        <v>2180654.8902306301</v>
      </c>
      <c r="H2076" s="6">
        <v>-9.2227803827025001E-2</v>
      </c>
      <c r="I2076" s="5">
        <v>-201117.01143063299</v>
      </c>
      <c r="J2076" s="5">
        <v>547.64</v>
      </c>
      <c r="K2076" s="5">
        <v>603.27910714688596</v>
      </c>
      <c r="L2076" s="5">
        <v>547.64</v>
      </c>
      <c r="M2076" s="55" t="s">
        <v>4291</v>
      </c>
      <c r="N2076" s="60" t="s">
        <v>4286</v>
      </c>
    </row>
    <row r="2077" spans="1:14" ht="18.75" customHeight="1" x14ac:dyDescent="0.25">
      <c r="A2077" s="4" t="str">
        <f t="shared" si="32"/>
        <v>761421M02T</v>
      </c>
      <c r="B2077" s="4">
        <v>7614</v>
      </c>
      <c r="C2077" s="4" t="s">
        <v>4036</v>
      </c>
      <c r="D2077" s="4" t="s">
        <v>4037</v>
      </c>
      <c r="E2077" s="5">
        <v>6533.95</v>
      </c>
      <c r="F2077" s="5">
        <v>3491220.1639999999</v>
      </c>
      <c r="G2077" s="5">
        <v>4081335.8647233699</v>
      </c>
      <c r="H2077" s="6">
        <v>-0.14458886018766101</v>
      </c>
      <c r="I2077" s="5">
        <v>-590115.70072337298</v>
      </c>
      <c r="J2077" s="5">
        <v>534.32000000000005</v>
      </c>
      <c r="K2077" s="5">
        <v>624.63530708428596</v>
      </c>
      <c r="L2077" s="5">
        <v>534.32000000000005</v>
      </c>
      <c r="M2077" s="55" t="s">
        <v>4291</v>
      </c>
      <c r="N2077" s="60" t="s">
        <v>4286</v>
      </c>
    </row>
    <row r="2078" spans="1:14" ht="18.75" customHeight="1" x14ac:dyDescent="0.25">
      <c r="A2078" s="4" t="str">
        <f t="shared" si="32"/>
        <v>761521M07T</v>
      </c>
      <c r="B2078" s="4">
        <v>7615</v>
      </c>
      <c r="C2078" s="4" t="s">
        <v>4038</v>
      </c>
      <c r="D2078" s="4" t="s">
        <v>4039</v>
      </c>
      <c r="E2078" s="5">
        <v>3054.93</v>
      </c>
      <c r="F2078" s="5">
        <v>1962884.1728999999</v>
      </c>
      <c r="G2078" s="5">
        <v>2111624.1381726302</v>
      </c>
      <c r="H2078" s="6">
        <v>-7.0438655527659905E-2</v>
      </c>
      <c r="I2078" s="5">
        <v>-148739.965272634</v>
      </c>
      <c r="J2078" s="5">
        <v>642.53</v>
      </c>
      <c r="K2078" s="5">
        <v>691.21850195344405</v>
      </c>
      <c r="L2078" s="5">
        <v>642.53</v>
      </c>
      <c r="M2078" s="55" t="s">
        <v>4291</v>
      </c>
      <c r="N2078" s="60" t="s">
        <v>4287</v>
      </c>
    </row>
    <row r="2079" spans="1:14" ht="18.75" customHeight="1" x14ac:dyDescent="0.25">
      <c r="A2079" s="4" t="str">
        <f t="shared" si="32"/>
        <v>761621M10T</v>
      </c>
      <c r="B2079" s="4">
        <v>7616</v>
      </c>
      <c r="C2079" s="4" t="s">
        <v>4040</v>
      </c>
      <c r="D2079" s="4" t="s">
        <v>4041</v>
      </c>
      <c r="E2079" s="5">
        <v>57421.74</v>
      </c>
      <c r="F2079" s="5">
        <v>31286235.039000001</v>
      </c>
      <c r="G2079" s="5">
        <v>33698646.657859601</v>
      </c>
      <c r="H2079" s="6">
        <v>-7.15877893659259E-2</v>
      </c>
      <c r="I2079" s="5">
        <v>-2412411.6188596198</v>
      </c>
      <c r="J2079" s="5">
        <v>544.85</v>
      </c>
      <c r="K2079" s="5">
        <v>586.86216505908101</v>
      </c>
      <c r="L2079" s="5">
        <v>544.85</v>
      </c>
      <c r="M2079" s="55" t="s">
        <v>4291</v>
      </c>
      <c r="N2079" s="60" t="s">
        <v>4286</v>
      </c>
    </row>
    <row r="2080" spans="1:14" ht="18.75" customHeight="1" x14ac:dyDescent="0.25">
      <c r="A2080" s="4" t="str">
        <f t="shared" si="32"/>
        <v>761721M11T</v>
      </c>
      <c r="B2080" s="4">
        <v>7617</v>
      </c>
      <c r="C2080" s="4" t="s">
        <v>4042</v>
      </c>
      <c r="D2080" s="4" t="s">
        <v>4043</v>
      </c>
      <c r="E2080" s="5">
        <v>2372.0500000000002</v>
      </c>
      <c r="F2080" s="5">
        <v>1454375.0164999999</v>
      </c>
      <c r="G2080" s="5">
        <v>1501134.15188418</v>
      </c>
      <c r="H2080" s="6">
        <v>-3.1149204969780901E-2</v>
      </c>
      <c r="I2080" s="5">
        <v>-46759.135384178502</v>
      </c>
      <c r="J2080" s="5">
        <v>613.13</v>
      </c>
      <c r="K2080" s="5">
        <v>632.84254205610296</v>
      </c>
      <c r="L2080" s="5">
        <v>613.13</v>
      </c>
      <c r="M2080" s="55" t="s">
        <v>4291</v>
      </c>
      <c r="N2080" s="60" t="s">
        <v>4286</v>
      </c>
    </row>
    <row r="2081" spans="1:14" ht="18.75" customHeight="1" x14ac:dyDescent="0.25">
      <c r="A2081" s="4" t="str">
        <f t="shared" si="32"/>
        <v>761821M14T</v>
      </c>
      <c r="B2081" s="4">
        <v>7618</v>
      </c>
      <c r="C2081" s="4" t="s">
        <v>4044</v>
      </c>
      <c r="D2081" s="4" t="s">
        <v>4045</v>
      </c>
      <c r="E2081" s="5">
        <v>4849.2</v>
      </c>
      <c r="F2081" s="5">
        <v>3020760.648</v>
      </c>
      <c r="G2081" s="5">
        <v>3352226.7570990301</v>
      </c>
      <c r="H2081" s="6">
        <v>-9.88793817115977E-2</v>
      </c>
      <c r="I2081" s="5">
        <v>-331466.10909902601</v>
      </c>
      <c r="J2081" s="5">
        <v>622.94000000000005</v>
      </c>
      <c r="K2081" s="5">
        <v>691.29480266828</v>
      </c>
      <c r="L2081" s="5">
        <v>622.94000000000005</v>
      </c>
      <c r="M2081" s="55" t="s">
        <v>4291</v>
      </c>
      <c r="N2081" s="60" t="s">
        <v>4292</v>
      </c>
    </row>
    <row r="2082" spans="1:14" ht="18.75" customHeight="1" x14ac:dyDescent="0.25">
      <c r="A2082" s="4" t="str">
        <f t="shared" si="32"/>
        <v>761921M04T</v>
      </c>
      <c r="B2082" s="4">
        <v>7619</v>
      </c>
      <c r="C2082" s="4" t="s">
        <v>4046</v>
      </c>
      <c r="D2082" s="4" t="s">
        <v>4047</v>
      </c>
      <c r="E2082" s="5">
        <v>2235.1</v>
      </c>
      <c r="F2082" s="5">
        <v>1231920.067</v>
      </c>
      <c r="G2082" s="5">
        <v>992326.50120998395</v>
      </c>
      <c r="H2082" s="6">
        <v>0.241446303709384</v>
      </c>
      <c r="I2082" s="5">
        <v>239593.565790016</v>
      </c>
      <c r="J2082" s="5">
        <v>551.16999999999996</v>
      </c>
      <c r="K2082" s="5">
        <v>443.97409566014198</v>
      </c>
      <c r="L2082" s="5">
        <v>551.16999999999996</v>
      </c>
      <c r="M2082" s="55" t="s">
        <v>4285</v>
      </c>
      <c r="N2082" s="60" t="s">
        <v>4286</v>
      </c>
    </row>
    <row r="2083" spans="1:14" ht="18.75" customHeight="1" x14ac:dyDescent="0.25">
      <c r="A2083" s="4" t="str">
        <f t="shared" si="32"/>
        <v>762021M05T</v>
      </c>
      <c r="B2083" s="4">
        <v>7620</v>
      </c>
      <c r="C2083" s="4" t="s">
        <v>4048</v>
      </c>
      <c r="D2083" s="4" t="s">
        <v>4049</v>
      </c>
      <c r="E2083" s="5">
        <v>7802.35</v>
      </c>
      <c r="F2083" s="5">
        <v>4593165.4215000002</v>
      </c>
      <c r="G2083" s="5">
        <v>4284649.3590107299</v>
      </c>
      <c r="H2083" s="6">
        <v>7.2004973251883E-2</v>
      </c>
      <c r="I2083" s="5">
        <v>308516.06248926598</v>
      </c>
      <c r="J2083" s="5">
        <v>588.69000000000005</v>
      </c>
      <c r="K2083" s="5">
        <v>549.14857177782801</v>
      </c>
      <c r="L2083" s="5">
        <v>588.69000000000005</v>
      </c>
      <c r="M2083" s="55" t="s">
        <v>4291</v>
      </c>
      <c r="N2083" s="60" t="s">
        <v>4286</v>
      </c>
    </row>
    <row r="2084" spans="1:14" ht="18.75" customHeight="1" x14ac:dyDescent="0.25">
      <c r="A2084" s="4" t="str">
        <f t="shared" si="32"/>
        <v>780222C021</v>
      </c>
      <c r="B2084" s="4">
        <v>7802</v>
      </c>
      <c r="C2084" s="4" t="s">
        <v>4050</v>
      </c>
      <c r="D2084" s="4" t="s">
        <v>4051</v>
      </c>
      <c r="E2084" s="5">
        <v>837.15</v>
      </c>
      <c r="F2084" s="5">
        <v>6493502.6887999997</v>
      </c>
      <c r="G2084" s="5">
        <v>5178401.5021934304</v>
      </c>
      <c r="H2084" s="6">
        <v>0.25395890721287701</v>
      </c>
      <c r="I2084" s="5">
        <v>1315101.1866065699</v>
      </c>
      <c r="J2084" s="5">
        <v>7756.6776429552601</v>
      </c>
      <c r="K2084" s="5">
        <v>6185.7510627646598</v>
      </c>
      <c r="L2084" s="5">
        <v>7586.25</v>
      </c>
      <c r="M2084" s="55" t="s">
        <v>4291</v>
      </c>
      <c r="N2084" s="61" t="s">
        <v>4332</v>
      </c>
    </row>
    <row r="2085" spans="1:14" ht="18.75" customHeight="1" x14ac:dyDescent="0.25">
      <c r="A2085" s="4" t="str">
        <f t="shared" si="32"/>
        <v>780322C022</v>
      </c>
      <c r="B2085" s="4">
        <v>7803</v>
      </c>
      <c r="C2085" s="4" t="s">
        <v>4052</v>
      </c>
      <c r="D2085" s="4" t="s">
        <v>4053</v>
      </c>
      <c r="E2085" s="5">
        <v>668.94</v>
      </c>
      <c r="F2085" s="5">
        <v>11915075.255799999</v>
      </c>
      <c r="G2085" s="5">
        <v>9938071.3474968709</v>
      </c>
      <c r="H2085" s="6">
        <v>0.198932352080677</v>
      </c>
      <c r="I2085" s="5">
        <v>1977003.90830314</v>
      </c>
      <c r="J2085" s="5">
        <v>17811.874392023201</v>
      </c>
      <c r="K2085" s="5">
        <v>14856.4465385488</v>
      </c>
      <c r="L2085" s="5">
        <v>18466.86</v>
      </c>
      <c r="M2085" s="55" t="s">
        <v>4285</v>
      </c>
      <c r="N2085" s="60" t="s">
        <v>4292</v>
      </c>
    </row>
    <row r="2086" spans="1:14" ht="18.75" customHeight="1" x14ac:dyDescent="0.25">
      <c r="A2086" s="4" t="str">
        <f t="shared" si="32"/>
        <v>780422C023</v>
      </c>
      <c r="B2086" s="4">
        <v>7804</v>
      </c>
      <c r="C2086" s="4" t="s">
        <v>4054</v>
      </c>
      <c r="D2086" s="4" t="s">
        <v>4055</v>
      </c>
      <c r="E2086" s="5">
        <v>415.26</v>
      </c>
      <c r="F2086" s="5">
        <v>10507886.283500001</v>
      </c>
      <c r="G2086" s="5">
        <v>8360784.7240938796</v>
      </c>
      <c r="H2086" s="6">
        <v>0.25680622456629698</v>
      </c>
      <c r="I2086" s="5">
        <v>2147101.5594061199</v>
      </c>
      <c r="J2086" s="5">
        <v>25304.354581467</v>
      </c>
      <c r="K2086" s="5">
        <v>20133.855233092199</v>
      </c>
      <c r="L2086" s="5">
        <v>25610.81</v>
      </c>
      <c r="M2086" s="55" t="s">
        <v>4285</v>
      </c>
      <c r="N2086" s="60" t="s">
        <v>4287</v>
      </c>
    </row>
    <row r="2087" spans="1:14" ht="18.75" customHeight="1" x14ac:dyDescent="0.25">
      <c r="A2087" s="4" t="str">
        <f t="shared" si="32"/>
        <v>780522C024</v>
      </c>
      <c r="B2087" s="4">
        <v>7805</v>
      </c>
      <c r="C2087" s="4" t="s">
        <v>4056</v>
      </c>
      <c r="D2087" s="4" t="s">
        <v>4057</v>
      </c>
      <c r="E2087" s="5">
        <v>307.12</v>
      </c>
      <c r="F2087" s="5">
        <v>13196985.963</v>
      </c>
      <c r="G2087" s="5">
        <v>10789125.6369665</v>
      </c>
      <c r="H2087" s="6">
        <v>0.223174741591986</v>
      </c>
      <c r="I2087" s="5">
        <v>2407860.3260334702</v>
      </c>
      <c r="J2087" s="5">
        <v>42970.128819354002</v>
      </c>
      <c r="K2087" s="5">
        <v>35130.000120365097</v>
      </c>
      <c r="L2087" s="5">
        <v>43062.9</v>
      </c>
      <c r="M2087" s="55" t="s">
        <v>4285</v>
      </c>
      <c r="N2087" s="60" t="s">
        <v>4286</v>
      </c>
    </row>
    <row r="2088" spans="1:14" ht="18.75" customHeight="1" x14ac:dyDescent="0.25">
      <c r="A2088" s="4" t="str">
        <f t="shared" si="32"/>
        <v>780622C031</v>
      </c>
      <c r="B2088" s="4">
        <v>7806</v>
      </c>
      <c r="C2088" s="4" t="s">
        <v>4058</v>
      </c>
      <c r="D2088" s="4" t="s">
        <v>4059</v>
      </c>
      <c r="E2088" s="5">
        <v>356.6</v>
      </c>
      <c r="F2088" s="5">
        <v>1336292.4572000001</v>
      </c>
      <c r="G2088" s="5">
        <v>1280693.1560714899</v>
      </c>
      <c r="H2088" s="6">
        <v>4.3413444403072501E-2</v>
      </c>
      <c r="I2088" s="5">
        <v>55599.3011285053</v>
      </c>
      <c r="J2088" s="5">
        <v>3747.3147986539502</v>
      </c>
      <c r="K2088" s="5">
        <v>3591.39976464244</v>
      </c>
      <c r="L2088" s="5">
        <v>3705.49</v>
      </c>
      <c r="M2088" s="55" t="s">
        <v>4289</v>
      </c>
      <c r="N2088" s="60" t="s">
        <v>4286</v>
      </c>
    </row>
    <row r="2089" spans="1:14" ht="18.75" customHeight="1" x14ac:dyDescent="0.25">
      <c r="A2089" s="4" t="str">
        <f t="shared" si="32"/>
        <v>781022C02J</v>
      </c>
      <c r="B2089" s="4">
        <v>7810</v>
      </c>
      <c r="C2089" s="4" t="s">
        <v>4060</v>
      </c>
      <c r="D2089" s="4" t="s">
        <v>4061</v>
      </c>
      <c r="E2089" s="5">
        <v>399.6</v>
      </c>
      <c r="F2089" s="5">
        <v>838600.56</v>
      </c>
      <c r="G2089" s="5">
        <v>630173.84477492899</v>
      </c>
      <c r="H2089" s="6">
        <v>0.33074478884396002</v>
      </c>
      <c r="I2089" s="5">
        <v>208426.71522506999</v>
      </c>
      <c r="J2089" s="5">
        <v>2098.6</v>
      </c>
      <c r="K2089" s="5">
        <v>1577.01162356088</v>
      </c>
      <c r="L2089" s="5">
        <v>2098.6</v>
      </c>
      <c r="M2089" s="55" t="s">
        <v>4288</v>
      </c>
      <c r="N2089" s="60" t="s">
        <v>4287</v>
      </c>
    </row>
    <row r="2090" spans="1:14" ht="18.75" customHeight="1" x14ac:dyDescent="0.25">
      <c r="A2090" s="4" t="str">
        <f t="shared" si="32"/>
        <v>785222K02J</v>
      </c>
      <c r="B2090" s="4">
        <v>7852</v>
      </c>
      <c r="C2090" s="4" t="s">
        <v>4062</v>
      </c>
      <c r="D2090" s="4" t="s">
        <v>4063</v>
      </c>
      <c r="E2090" s="5">
        <v>2129.59</v>
      </c>
      <c r="F2090" s="5">
        <v>1991912.0064999999</v>
      </c>
      <c r="G2090" s="5">
        <v>1551868.5938073799</v>
      </c>
      <c r="H2090" s="6">
        <v>0.28355713521659398</v>
      </c>
      <c r="I2090" s="5">
        <v>440043.41269262298</v>
      </c>
      <c r="J2090" s="5">
        <v>935.35</v>
      </c>
      <c r="K2090" s="5">
        <v>728.717074088147</v>
      </c>
      <c r="L2090" s="5">
        <v>935.35</v>
      </c>
      <c r="M2090" s="55" t="s">
        <v>4285</v>
      </c>
      <c r="N2090" s="60" t="s">
        <v>4286</v>
      </c>
    </row>
    <row r="2091" spans="1:14" ht="18.75" customHeight="1" x14ac:dyDescent="0.25">
      <c r="A2091" s="4" t="str">
        <f t="shared" si="32"/>
        <v>785322M021</v>
      </c>
      <c r="B2091" s="4">
        <v>7853</v>
      </c>
      <c r="C2091" s="4" t="s">
        <v>4064</v>
      </c>
      <c r="D2091" s="4" t="s">
        <v>4065</v>
      </c>
      <c r="E2091" s="5">
        <v>1592.6</v>
      </c>
      <c r="F2091" s="5">
        <v>4668037.7948000003</v>
      </c>
      <c r="G2091" s="5">
        <v>5140236.6452209596</v>
      </c>
      <c r="H2091" s="6">
        <v>-9.18632512493327E-2</v>
      </c>
      <c r="I2091" s="5">
        <v>-472198.85042095999</v>
      </c>
      <c r="J2091" s="5">
        <v>2931.07986613086</v>
      </c>
      <c r="K2091" s="5">
        <v>3227.5754396715802</v>
      </c>
      <c r="L2091" s="5">
        <v>2884.51</v>
      </c>
      <c r="M2091" s="55" t="s">
        <v>4291</v>
      </c>
      <c r="N2091" s="60" t="s">
        <v>4286</v>
      </c>
    </row>
    <row r="2092" spans="1:14" ht="18.75" customHeight="1" x14ac:dyDescent="0.25">
      <c r="A2092" s="4" t="str">
        <f t="shared" si="32"/>
        <v>785422M022</v>
      </c>
      <c r="B2092" s="4">
        <v>7854</v>
      </c>
      <c r="C2092" s="4" t="s">
        <v>4066</v>
      </c>
      <c r="D2092" s="4" t="s">
        <v>4067</v>
      </c>
      <c r="E2092" s="5">
        <v>979.4</v>
      </c>
      <c r="F2092" s="5">
        <v>4600365.2434</v>
      </c>
      <c r="G2092" s="5">
        <v>5341468.7589554302</v>
      </c>
      <c r="H2092" s="6">
        <v>-0.13874526820229099</v>
      </c>
      <c r="I2092" s="5">
        <v>-741103.51555543102</v>
      </c>
      <c r="J2092" s="5">
        <v>4697.1260398203003</v>
      </c>
      <c r="K2092" s="5">
        <v>5453.8173973406501</v>
      </c>
      <c r="L2092" s="5">
        <v>4676.29</v>
      </c>
      <c r="M2092" s="55" t="s">
        <v>4291</v>
      </c>
      <c r="N2092" s="60" t="s">
        <v>4286</v>
      </c>
    </row>
    <row r="2093" spans="1:14" ht="18.75" customHeight="1" x14ac:dyDescent="0.25">
      <c r="A2093" s="4" t="str">
        <f t="shared" si="32"/>
        <v>785522M023</v>
      </c>
      <c r="B2093" s="4">
        <v>7855</v>
      </c>
      <c r="C2093" s="4" t="s">
        <v>4068</v>
      </c>
      <c r="D2093" s="4" t="s">
        <v>4069</v>
      </c>
      <c r="E2093" s="5">
        <v>278</v>
      </c>
      <c r="F2093" s="5">
        <v>1788670.8624</v>
      </c>
      <c r="G2093" s="5">
        <v>1874600.4260983199</v>
      </c>
      <c r="H2093" s="6">
        <v>-4.5838869180868901E-2</v>
      </c>
      <c r="I2093" s="5">
        <v>-85929.563698322003</v>
      </c>
      <c r="J2093" s="5">
        <v>6434.0678503597101</v>
      </c>
      <c r="K2093" s="5">
        <v>6743.1670003536801</v>
      </c>
      <c r="L2093" s="5">
        <v>6375.18</v>
      </c>
      <c r="M2093" s="55" t="s">
        <v>4288</v>
      </c>
      <c r="N2093" s="60" t="s">
        <v>4286</v>
      </c>
    </row>
    <row r="2094" spans="1:14" ht="18.75" customHeight="1" x14ac:dyDescent="0.25">
      <c r="A2094" s="4" t="str">
        <f t="shared" si="32"/>
        <v>785622M024</v>
      </c>
      <c r="B2094" s="4">
        <v>7856</v>
      </c>
      <c r="C2094" s="4" t="s">
        <v>4070</v>
      </c>
      <c r="D2094" s="4" t="s">
        <v>4071</v>
      </c>
      <c r="E2094" s="5">
        <v>164.9</v>
      </c>
      <c r="F2094" s="5">
        <v>1696231.6973999999</v>
      </c>
      <c r="G2094" s="5">
        <v>1936583.2935200699</v>
      </c>
      <c r="H2094" s="6">
        <v>-0.124111158515256</v>
      </c>
      <c r="I2094" s="5">
        <v>-240351.59612006499</v>
      </c>
      <c r="J2094" s="5">
        <v>10286.426303214101</v>
      </c>
      <c r="K2094" s="5">
        <v>11743.9860128567</v>
      </c>
      <c r="L2094" s="5">
        <v>10622.33</v>
      </c>
      <c r="M2094" s="55" t="s">
        <v>4288</v>
      </c>
      <c r="N2094" s="60" t="s">
        <v>4287</v>
      </c>
    </row>
    <row r="2095" spans="1:14" ht="18.75" customHeight="1" x14ac:dyDescent="0.25">
      <c r="A2095" s="4" t="str">
        <f t="shared" si="32"/>
        <v>785722Z021</v>
      </c>
      <c r="B2095" s="4">
        <v>7857</v>
      </c>
      <c r="C2095" s="4" t="s">
        <v>4072</v>
      </c>
      <c r="D2095" s="4" t="s">
        <v>4073</v>
      </c>
      <c r="E2095" s="5">
        <v>78.03</v>
      </c>
      <c r="F2095" s="5">
        <v>728513.70660000003</v>
      </c>
      <c r="G2095" s="5">
        <v>314355.25976128801</v>
      </c>
      <c r="H2095" s="6">
        <v>1.3174853417538199</v>
      </c>
      <c r="I2095" s="5">
        <v>414158.44683871203</v>
      </c>
      <c r="J2095" s="5">
        <v>9336.3284198385209</v>
      </c>
      <c r="K2095" s="5">
        <v>4028.6461586734299</v>
      </c>
      <c r="L2095" s="5">
        <v>8336.2099999999991</v>
      </c>
      <c r="M2095" s="55" t="s">
        <v>4285</v>
      </c>
      <c r="N2095" s="60" t="s">
        <v>4286</v>
      </c>
    </row>
    <row r="2096" spans="1:14" ht="18.75" customHeight="1" x14ac:dyDescent="0.25">
      <c r="A2096" s="4" t="str">
        <f t="shared" si="32"/>
        <v>785922Z023</v>
      </c>
      <c r="B2096" s="4">
        <v>7859</v>
      </c>
      <c r="C2096" s="4" t="s">
        <v>4074</v>
      </c>
      <c r="D2096" s="4" t="s">
        <v>4075</v>
      </c>
      <c r="E2096" s="5">
        <v>50.65</v>
      </c>
      <c r="F2096" s="5">
        <v>2421452.4075000002</v>
      </c>
      <c r="G2096" s="5">
        <v>1177910.9117079</v>
      </c>
      <c r="H2096" s="6">
        <v>1.05571778258599</v>
      </c>
      <c r="I2096" s="5">
        <v>1243541.4957921</v>
      </c>
      <c r="J2096" s="5">
        <v>47807.55</v>
      </c>
      <c r="K2096" s="5">
        <v>23255.891642801598</v>
      </c>
      <c r="L2096" s="5">
        <v>47807.55</v>
      </c>
      <c r="M2096" s="55" t="s">
        <v>4288</v>
      </c>
      <c r="N2096" s="60" t="s">
        <v>4287</v>
      </c>
    </row>
    <row r="2097" spans="1:14" ht="18.75" customHeight="1" x14ac:dyDescent="0.25">
      <c r="A2097" s="4" t="str">
        <f t="shared" si="32"/>
        <v>786022Z024</v>
      </c>
      <c r="B2097" s="4">
        <v>7860</v>
      </c>
      <c r="C2097" s="4" t="s">
        <v>4076</v>
      </c>
      <c r="D2097" s="4" t="s">
        <v>4077</v>
      </c>
      <c r="E2097" s="5">
        <v>231.62</v>
      </c>
      <c r="F2097" s="5">
        <v>19406582.000100002</v>
      </c>
      <c r="G2097" s="5">
        <v>17117747.748929702</v>
      </c>
      <c r="H2097" s="6">
        <v>0.13371118004197799</v>
      </c>
      <c r="I2097" s="5">
        <v>2288834.2511702999</v>
      </c>
      <c r="J2097" s="5">
        <v>83786.296520593998</v>
      </c>
      <c r="K2097" s="5">
        <v>73904.445854976599</v>
      </c>
      <c r="L2097" s="5">
        <v>84333.04</v>
      </c>
      <c r="M2097" s="55" t="s">
        <v>4291</v>
      </c>
      <c r="N2097" s="60" t="s">
        <v>4286</v>
      </c>
    </row>
    <row r="2098" spans="1:14" ht="18.75" customHeight="1" x14ac:dyDescent="0.25">
      <c r="A2098" s="4" t="str">
        <f t="shared" si="32"/>
        <v>786122Z03Z</v>
      </c>
      <c r="B2098" s="4">
        <v>7861</v>
      </c>
      <c r="C2098" s="4" t="s">
        <v>4078</v>
      </c>
      <c r="D2098" s="4" t="s">
        <v>4079</v>
      </c>
      <c r="E2098" s="5">
        <v>780.15</v>
      </c>
      <c r="F2098" s="5">
        <v>591556.53899999999</v>
      </c>
      <c r="G2098" s="5">
        <v>692218.15048622095</v>
      </c>
      <c r="H2098" s="6">
        <v>-0.14541891369868801</v>
      </c>
      <c r="I2098" s="5">
        <v>-100661.61148622099</v>
      </c>
      <c r="J2098" s="5">
        <v>758.26</v>
      </c>
      <c r="K2098" s="5">
        <v>887.28853487947299</v>
      </c>
      <c r="L2098" s="5">
        <v>758.26</v>
      </c>
      <c r="M2098" s="55" t="s">
        <v>4288</v>
      </c>
      <c r="N2098" s="60" t="s">
        <v>4286</v>
      </c>
    </row>
    <row r="2099" spans="1:14" ht="18.75" customHeight="1" x14ac:dyDescent="0.25">
      <c r="A2099" s="4" t="str">
        <f t="shared" si="32"/>
        <v>786222M02T</v>
      </c>
      <c r="B2099" s="4">
        <v>7862</v>
      </c>
      <c r="C2099" s="4" t="s">
        <v>4080</v>
      </c>
      <c r="D2099" s="4" t="s">
        <v>4081</v>
      </c>
      <c r="E2099" s="5">
        <v>2200.15</v>
      </c>
      <c r="F2099" s="5">
        <v>1373487.6405</v>
      </c>
      <c r="G2099" s="5">
        <v>1461064.5962376699</v>
      </c>
      <c r="H2099" s="6">
        <v>-5.9940509107664901E-2</v>
      </c>
      <c r="I2099" s="5">
        <v>-87576.955737670898</v>
      </c>
      <c r="J2099" s="5">
        <v>624.27</v>
      </c>
      <c r="K2099" s="5">
        <v>664.07499317667896</v>
      </c>
      <c r="L2099" s="5">
        <v>624.27</v>
      </c>
      <c r="M2099" s="55" t="s">
        <v>4291</v>
      </c>
      <c r="N2099" s="60" t="s">
        <v>4286</v>
      </c>
    </row>
    <row r="2100" spans="1:14" ht="18.75" customHeight="1" x14ac:dyDescent="0.25">
      <c r="A2100" s="4" t="str">
        <f t="shared" si="32"/>
        <v>790123C021</v>
      </c>
      <c r="B2100" s="4">
        <v>7901</v>
      </c>
      <c r="C2100" s="4" t="s">
        <v>4082</v>
      </c>
      <c r="D2100" s="4" t="s">
        <v>4083</v>
      </c>
      <c r="E2100" s="5">
        <v>2178.4</v>
      </c>
      <c r="F2100" s="5">
        <v>3314916.2644000002</v>
      </c>
      <c r="G2100" s="5">
        <v>4826520.1777937599</v>
      </c>
      <c r="H2100" s="6">
        <v>-0.31318711156507101</v>
      </c>
      <c r="I2100" s="5">
        <v>-1511603.9133937601</v>
      </c>
      <c r="J2100" s="5">
        <v>1521.7206502019801</v>
      </c>
      <c r="K2100" s="5">
        <v>2215.6262292479601</v>
      </c>
      <c r="L2100" s="5">
        <v>1484.44</v>
      </c>
      <c r="M2100" s="55" t="s">
        <v>4289</v>
      </c>
      <c r="N2100" s="60" t="s">
        <v>4287</v>
      </c>
    </row>
    <row r="2101" spans="1:14" ht="18.75" customHeight="1" x14ac:dyDescent="0.25">
      <c r="A2101" s="4" t="str">
        <f t="shared" si="32"/>
        <v>790223C022</v>
      </c>
      <c r="B2101" s="4">
        <v>7902</v>
      </c>
      <c r="C2101" s="4" t="s">
        <v>4084</v>
      </c>
      <c r="D2101" s="4" t="s">
        <v>4085</v>
      </c>
      <c r="E2101" s="5">
        <v>552.36</v>
      </c>
      <c r="F2101" s="5">
        <v>3164374.4811</v>
      </c>
      <c r="G2101" s="5">
        <v>3089507.38815301</v>
      </c>
      <c r="H2101" s="6">
        <v>2.4232695877043801E-2</v>
      </c>
      <c r="I2101" s="5">
        <v>74867.092946991805</v>
      </c>
      <c r="J2101" s="5">
        <v>5728.8262747121498</v>
      </c>
      <c r="K2101" s="5">
        <v>5593.2858790517203</v>
      </c>
      <c r="L2101" s="5">
        <v>5690.39</v>
      </c>
      <c r="M2101" s="55" t="s">
        <v>4291</v>
      </c>
      <c r="N2101" s="60" t="s">
        <v>4286</v>
      </c>
    </row>
    <row r="2102" spans="1:14" ht="18.75" customHeight="1" x14ac:dyDescent="0.25">
      <c r="A2102" s="4" t="str">
        <f t="shared" si="32"/>
        <v>790323C023</v>
      </c>
      <c r="B2102" s="4">
        <v>7903</v>
      </c>
      <c r="C2102" s="4" t="s">
        <v>4086</v>
      </c>
      <c r="D2102" s="4" t="s">
        <v>4087</v>
      </c>
      <c r="E2102" s="5">
        <v>500.12</v>
      </c>
      <c r="F2102" s="5">
        <v>4542649.534</v>
      </c>
      <c r="G2102" s="5">
        <v>4512736.6842448404</v>
      </c>
      <c r="H2102" s="6">
        <v>6.6285387001632197E-3</v>
      </c>
      <c r="I2102" s="5">
        <v>29912.849755163301</v>
      </c>
      <c r="J2102" s="5">
        <v>9083.1191194113399</v>
      </c>
      <c r="K2102" s="5">
        <v>9023.3077746237595</v>
      </c>
      <c r="L2102" s="5">
        <v>9250.24</v>
      </c>
      <c r="M2102" s="55" t="s">
        <v>4291</v>
      </c>
      <c r="N2102" s="60" t="s">
        <v>4286</v>
      </c>
    </row>
    <row r="2103" spans="1:14" ht="18.75" customHeight="1" x14ac:dyDescent="0.25">
      <c r="A2103" s="4" t="str">
        <f t="shared" si="32"/>
        <v>790423C024</v>
      </c>
      <c r="B2103" s="4">
        <v>7904</v>
      </c>
      <c r="C2103" s="4" t="s">
        <v>4088</v>
      </c>
      <c r="D2103" s="4" t="s">
        <v>4089</v>
      </c>
      <c r="E2103" s="5">
        <v>254.28</v>
      </c>
      <c r="F2103" s="5">
        <v>3957163.2322</v>
      </c>
      <c r="G2103" s="5">
        <v>4155629.7915622601</v>
      </c>
      <c r="H2103" s="6">
        <v>-4.7758479296021401E-2</v>
      </c>
      <c r="I2103" s="5">
        <v>-198466.559362256</v>
      </c>
      <c r="J2103" s="5">
        <v>15562.227592417799</v>
      </c>
      <c r="K2103" s="5">
        <v>16342.731601235901</v>
      </c>
      <c r="L2103" s="5">
        <v>15141.94</v>
      </c>
      <c r="M2103" s="55" t="s">
        <v>4285</v>
      </c>
      <c r="N2103" s="60" t="s">
        <v>4292</v>
      </c>
    </row>
    <row r="2104" spans="1:14" ht="18.75" customHeight="1" x14ac:dyDescent="0.25">
      <c r="A2104" s="4" t="str">
        <f t="shared" si="32"/>
        <v>790523C02J</v>
      </c>
      <c r="B2104" s="4">
        <v>7905</v>
      </c>
      <c r="C2104" s="4" t="s">
        <v>4090</v>
      </c>
      <c r="D2104" s="4" t="s">
        <v>4091</v>
      </c>
      <c r="E2104" s="5">
        <v>2611.85</v>
      </c>
      <c r="F2104" s="5">
        <v>3877134.6140000001</v>
      </c>
      <c r="G2104" s="5">
        <v>2803382.31554031</v>
      </c>
      <c r="H2104" s="6">
        <v>0.38302028678266398</v>
      </c>
      <c r="I2104" s="5">
        <v>1073752.2984597001</v>
      </c>
      <c r="J2104" s="5">
        <v>1484.44</v>
      </c>
      <c r="K2104" s="5">
        <v>1073.3320502863101</v>
      </c>
      <c r="L2104" s="5">
        <v>1484.44</v>
      </c>
      <c r="M2104" s="55" t="s">
        <v>4291</v>
      </c>
      <c r="N2104" s="60" t="s">
        <v>4286</v>
      </c>
    </row>
    <row r="2105" spans="1:14" ht="18.75" customHeight="1" x14ac:dyDescent="0.25">
      <c r="A2105" s="4" t="str">
        <f t="shared" si="32"/>
        <v>795923K02Z</v>
      </c>
      <c r="B2105" s="4">
        <v>7959</v>
      </c>
      <c r="C2105" s="4" t="s">
        <v>4092</v>
      </c>
      <c r="D2105" s="4" t="s">
        <v>4093</v>
      </c>
      <c r="E2105" s="5">
        <v>107076.37</v>
      </c>
      <c r="F2105" s="5">
        <v>53912952.295000002</v>
      </c>
      <c r="G2105" s="5">
        <v>60918066.053050198</v>
      </c>
      <c r="H2105" s="6">
        <v>-0.114992385870389</v>
      </c>
      <c r="I2105" s="5">
        <v>-7005113.7580501996</v>
      </c>
      <c r="J2105" s="5">
        <v>503.5</v>
      </c>
      <c r="K2105" s="5">
        <v>568.92165893418098</v>
      </c>
      <c r="L2105" s="5">
        <v>503.5</v>
      </c>
      <c r="M2105" s="55" t="s">
        <v>4291</v>
      </c>
      <c r="N2105" s="60" t="s">
        <v>4286</v>
      </c>
    </row>
    <row r="2106" spans="1:14" ht="18.75" customHeight="1" x14ac:dyDescent="0.25">
      <c r="A2106" s="4" t="str">
        <f t="shared" si="32"/>
        <v>796023K03J</v>
      </c>
      <c r="B2106" s="4">
        <v>7960</v>
      </c>
      <c r="C2106" s="4" t="s">
        <v>4094</v>
      </c>
      <c r="D2106" s="4" t="s">
        <v>4095</v>
      </c>
      <c r="E2106" s="5">
        <v>27888.720000000001</v>
      </c>
      <c r="F2106" s="5">
        <v>18983572.816799998</v>
      </c>
      <c r="G2106" s="5">
        <v>16960617.762115099</v>
      </c>
      <c r="H2106" s="6">
        <v>0.11927366579793</v>
      </c>
      <c r="I2106" s="5">
        <v>2022955.05468495</v>
      </c>
      <c r="J2106" s="5">
        <v>680.69</v>
      </c>
      <c r="K2106" s="5">
        <v>608.15332371349598</v>
      </c>
      <c r="L2106" s="5">
        <v>680.69</v>
      </c>
      <c r="M2106" s="55" t="s">
        <v>4291</v>
      </c>
      <c r="N2106" s="60" t="s">
        <v>4286</v>
      </c>
    </row>
    <row r="2107" spans="1:14" ht="18.75" customHeight="1" x14ac:dyDescent="0.25">
      <c r="A2107" s="4" t="str">
        <f t="shared" si="32"/>
        <v>796123M02T</v>
      </c>
      <c r="B2107" s="4">
        <v>7961</v>
      </c>
      <c r="C2107" s="4" t="s">
        <v>4096</v>
      </c>
      <c r="D2107" s="4" t="s">
        <v>4097</v>
      </c>
      <c r="E2107" s="5">
        <v>5570.72</v>
      </c>
      <c r="F2107" s="5">
        <v>1493064.3744000001</v>
      </c>
      <c r="G2107" s="5">
        <v>1895109.07710763</v>
      </c>
      <c r="H2107" s="6">
        <v>-0.21214858161158801</v>
      </c>
      <c r="I2107" s="5">
        <v>-402044.70270762901</v>
      </c>
      <c r="J2107" s="5">
        <v>268.02</v>
      </c>
      <c r="K2107" s="5">
        <v>340.19104839367799</v>
      </c>
      <c r="L2107" s="5">
        <v>268.02</v>
      </c>
      <c r="M2107" s="55" t="s">
        <v>4285</v>
      </c>
      <c r="N2107" s="60" t="s">
        <v>4287</v>
      </c>
    </row>
    <row r="2108" spans="1:14" ht="18.75" customHeight="1" x14ac:dyDescent="0.25">
      <c r="A2108" s="4" t="str">
        <f t="shared" si="32"/>
        <v>796223M02Z</v>
      </c>
      <c r="B2108" s="4">
        <v>7962</v>
      </c>
      <c r="C2108" s="4" t="s">
        <v>4098</v>
      </c>
      <c r="D2108" s="4" t="s">
        <v>4099</v>
      </c>
      <c r="E2108" s="5">
        <v>2464.7600000000002</v>
      </c>
      <c r="F2108" s="5">
        <v>6917227.2478999998</v>
      </c>
      <c r="G2108" s="5">
        <v>6295940.7004822204</v>
      </c>
      <c r="H2108" s="6">
        <v>9.8680495413528302E-2</v>
      </c>
      <c r="I2108" s="5">
        <v>621286.54741778097</v>
      </c>
      <c r="J2108" s="5">
        <v>2806.4506272010299</v>
      </c>
      <c r="K2108" s="5">
        <v>2554.3828610015698</v>
      </c>
      <c r="L2108" s="5">
        <v>2423.06</v>
      </c>
      <c r="M2108" s="55" t="s">
        <v>4291</v>
      </c>
      <c r="N2108" s="60" t="s">
        <v>4286</v>
      </c>
    </row>
    <row r="2109" spans="1:14" ht="18.75" customHeight="1" x14ac:dyDescent="0.25">
      <c r="A2109" s="4" t="str">
        <f t="shared" si="32"/>
        <v>796323M061</v>
      </c>
      <c r="B2109" s="4">
        <v>7963</v>
      </c>
      <c r="C2109" s="4" t="s">
        <v>4100</v>
      </c>
      <c r="D2109" s="4" t="s">
        <v>4101</v>
      </c>
      <c r="E2109" s="5">
        <v>22591.95</v>
      </c>
      <c r="F2109" s="5">
        <v>32297491.735800002</v>
      </c>
      <c r="G2109" s="5">
        <v>38487678.839723498</v>
      </c>
      <c r="H2109" s="6">
        <v>-0.16083555284541001</v>
      </c>
      <c r="I2109" s="5">
        <v>-6190187.1039234996</v>
      </c>
      <c r="J2109" s="5">
        <v>1429.6017712415301</v>
      </c>
      <c r="K2109" s="5">
        <v>1703.6014527176101</v>
      </c>
      <c r="L2109" s="5">
        <v>1378.98</v>
      </c>
      <c r="M2109" s="55" t="s">
        <v>4291</v>
      </c>
      <c r="N2109" s="60" t="s">
        <v>4286</v>
      </c>
    </row>
    <row r="2110" spans="1:14" ht="18.75" customHeight="1" x14ac:dyDescent="0.25">
      <c r="A2110" s="4" t="str">
        <f t="shared" si="32"/>
        <v>796423M062</v>
      </c>
      <c r="B2110" s="4">
        <v>7964</v>
      </c>
      <c r="C2110" s="4" t="s">
        <v>4102</v>
      </c>
      <c r="D2110" s="4" t="s">
        <v>4103</v>
      </c>
      <c r="E2110" s="5">
        <v>12655.05</v>
      </c>
      <c r="F2110" s="5">
        <v>36872711.358199999</v>
      </c>
      <c r="G2110" s="5">
        <v>31141840.993769798</v>
      </c>
      <c r="H2110" s="6">
        <v>0.18402477764807601</v>
      </c>
      <c r="I2110" s="5">
        <v>5730870.3644302199</v>
      </c>
      <c r="J2110" s="5">
        <v>2913.6756755761498</v>
      </c>
      <c r="K2110" s="5">
        <v>2460.8232281792498</v>
      </c>
      <c r="L2110" s="5">
        <v>2798.42</v>
      </c>
      <c r="M2110" s="55" t="s">
        <v>4291</v>
      </c>
      <c r="N2110" s="60" t="s">
        <v>4286</v>
      </c>
    </row>
    <row r="2111" spans="1:14" ht="18.75" customHeight="1" x14ac:dyDescent="0.25">
      <c r="A2111" s="4" t="str">
        <f t="shared" si="32"/>
        <v>796523M063</v>
      </c>
      <c r="B2111" s="4">
        <v>7965</v>
      </c>
      <c r="C2111" s="4" t="s">
        <v>4104</v>
      </c>
      <c r="D2111" s="4" t="s">
        <v>4105</v>
      </c>
      <c r="E2111" s="5">
        <v>8294.7099999999991</v>
      </c>
      <c r="F2111" s="5">
        <v>36953331.723999999</v>
      </c>
      <c r="G2111" s="5">
        <v>33172007.7573006</v>
      </c>
      <c r="H2111" s="6">
        <v>0.113991410901779</v>
      </c>
      <c r="I2111" s="5">
        <v>3781323.9666994498</v>
      </c>
      <c r="J2111" s="5">
        <v>4455.0480636453804</v>
      </c>
      <c r="K2111" s="5">
        <v>3999.1763132527299</v>
      </c>
      <c r="L2111" s="5">
        <v>4303.6000000000004</v>
      </c>
      <c r="M2111" s="55" t="s">
        <v>4291</v>
      </c>
      <c r="N2111" s="60" t="s">
        <v>4286</v>
      </c>
    </row>
    <row r="2112" spans="1:14" ht="18.75" customHeight="1" x14ac:dyDescent="0.25">
      <c r="A2112" s="4" t="str">
        <f t="shared" si="32"/>
        <v>796623M064</v>
      </c>
      <c r="B2112" s="4">
        <v>7966</v>
      </c>
      <c r="C2112" s="4" t="s">
        <v>4106</v>
      </c>
      <c r="D2112" s="4" t="s">
        <v>4107</v>
      </c>
      <c r="E2112" s="5">
        <v>7251.1</v>
      </c>
      <c r="F2112" s="5">
        <v>42285022.118299998</v>
      </c>
      <c r="G2112" s="5">
        <v>37319893.570486702</v>
      </c>
      <c r="H2112" s="6">
        <v>0.13304240909571499</v>
      </c>
      <c r="I2112" s="5">
        <v>4965128.54781326</v>
      </c>
      <c r="J2112" s="5">
        <v>5831.5320597288701</v>
      </c>
      <c r="K2112" s="5">
        <v>5146.7906345915399</v>
      </c>
      <c r="L2112" s="5">
        <v>5437.76</v>
      </c>
      <c r="M2112" s="55" t="s">
        <v>4291</v>
      </c>
      <c r="N2112" s="60" t="s">
        <v>4286</v>
      </c>
    </row>
    <row r="2113" spans="1:14" ht="18.75" customHeight="1" x14ac:dyDescent="0.25">
      <c r="A2113" s="4" t="str">
        <f t="shared" si="32"/>
        <v>796723M06T</v>
      </c>
      <c r="B2113" s="4">
        <v>7967</v>
      </c>
      <c r="C2113" s="4" t="s">
        <v>4108</v>
      </c>
      <c r="D2113" s="4" t="s">
        <v>4109</v>
      </c>
      <c r="E2113" s="5">
        <v>49695.77</v>
      </c>
      <c r="F2113" s="5">
        <v>19916573.742899999</v>
      </c>
      <c r="G2113" s="5">
        <v>28974300.9104895</v>
      </c>
      <c r="H2113" s="6">
        <v>-0.31261244906552099</v>
      </c>
      <c r="I2113" s="5">
        <v>-9057727.1675894801</v>
      </c>
      <c r="J2113" s="5">
        <v>400.77</v>
      </c>
      <c r="K2113" s="5">
        <v>583.03354411229498</v>
      </c>
      <c r="L2113" s="5">
        <v>400.77</v>
      </c>
      <c r="M2113" s="55" t="s">
        <v>4291</v>
      </c>
      <c r="N2113" s="60" t="s">
        <v>4286</v>
      </c>
    </row>
    <row r="2114" spans="1:14" ht="18.75" customHeight="1" x14ac:dyDescent="0.25">
      <c r="A2114" s="4" t="str">
        <f t="shared" si="32"/>
        <v>796823M07J</v>
      </c>
      <c r="B2114" s="4">
        <v>7968</v>
      </c>
      <c r="C2114" s="4" t="s">
        <v>4110</v>
      </c>
      <c r="D2114" s="4" t="s">
        <v>4111</v>
      </c>
      <c r="E2114" s="5">
        <v>1516.31</v>
      </c>
      <c r="F2114" s="5">
        <v>639473.41630000004</v>
      </c>
      <c r="G2114" s="5">
        <v>1109007.2375379701</v>
      </c>
      <c r="H2114" s="6">
        <v>-0.423382107298369</v>
      </c>
      <c r="I2114" s="5">
        <v>-469533.821237967</v>
      </c>
      <c r="J2114" s="5">
        <v>421.73</v>
      </c>
      <c r="K2114" s="5">
        <v>731.38555937635897</v>
      </c>
      <c r="L2114" s="5">
        <v>421.73</v>
      </c>
      <c r="M2114" s="55" t="s">
        <v>4285</v>
      </c>
      <c r="N2114" s="60" t="s">
        <v>4287</v>
      </c>
    </row>
    <row r="2115" spans="1:14" ht="18.75" customHeight="1" x14ac:dyDescent="0.25">
      <c r="A2115" s="4" t="str">
        <f t="shared" si="32"/>
        <v>796923M08J</v>
      </c>
      <c r="B2115" s="4">
        <v>7969</v>
      </c>
      <c r="C2115" s="4" t="s">
        <v>4112</v>
      </c>
      <c r="D2115" s="4" t="s">
        <v>4113</v>
      </c>
      <c r="E2115" s="5">
        <v>5958.66</v>
      </c>
      <c r="F2115" s="5">
        <v>3015141.5466</v>
      </c>
      <c r="G2115" s="5">
        <v>3243110.06445385</v>
      </c>
      <c r="H2115" s="6">
        <v>-7.0293179486104307E-2</v>
      </c>
      <c r="I2115" s="5">
        <v>-227968.517853845</v>
      </c>
      <c r="J2115" s="5">
        <v>506.01</v>
      </c>
      <c r="K2115" s="5">
        <v>544.26835302800396</v>
      </c>
      <c r="L2115" s="5">
        <v>506.01</v>
      </c>
      <c r="M2115" s="55" t="s">
        <v>4285</v>
      </c>
      <c r="N2115" s="60" t="s">
        <v>4287</v>
      </c>
    </row>
    <row r="2116" spans="1:14" ht="18.75" customHeight="1" x14ac:dyDescent="0.25">
      <c r="A2116" s="4" t="str">
        <f t="shared" si="32"/>
        <v>797023M091</v>
      </c>
      <c r="B2116" s="4">
        <v>7970</v>
      </c>
      <c r="C2116" s="4" t="s">
        <v>4114</v>
      </c>
      <c r="D2116" s="4" t="s">
        <v>4115</v>
      </c>
      <c r="E2116" s="5">
        <v>27996.240000000002</v>
      </c>
      <c r="F2116" s="5">
        <v>24487920.588</v>
      </c>
      <c r="G2116" s="5">
        <v>25364557.160160501</v>
      </c>
      <c r="H2116" s="6">
        <v>-3.4561477522557803E-2</v>
      </c>
      <c r="I2116" s="5">
        <v>-876636.57216052001</v>
      </c>
      <c r="J2116" s="5">
        <v>874.68605026960802</v>
      </c>
      <c r="K2116" s="5">
        <v>905.99870411742904</v>
      </c>
      <c r="L2116" s="5">
        <v>852.43</v>
      </c>
      <c r="M2116" s="55" t="s">
        <v>4291</v>
      </c>
      <c r="N2116" s="60" t="s">
        <v>4287</v>
      </c>
    </row>
    <row r="2117" spans="1:14" ht="18.75" customHeight="1" x14ac:dyDescent="0.25">
      <c r="A2117" s="4" t="str">
        <f t="shared" si="32"/>
        <v>797123M092</v>
      </c>
      <c r="B2117" s="4">
        <v>7971</v>
      </c>
      <c r="C2117" s="4" t="s">
        <v>4116</v>
      </c>
      <c r="D2117" s="4" t="s">
        <v>4117</v>
      </c>
      <c r="E2117" s="5">
        <v>4995.08</v>
      </c>
      <c r="F2117" s="5">
        <v>10023528.753</v>
      </c>
      <c r="G2117" s="5">
        <v>9667434.0584455393</v>
      </c>
      <c r="H2117" s="6">
        <v>3.6834458078705203E-2</v>
      </c>
      <c r="I2117" s="5">
        <v>356094.69455445901</v>
      </c>
      <c r="J2117" s="5">
        <v>2006.6803240388499</v>
      </c>
      <c r="K2117" s="5">
        <v>1935.3912366659899</v>
      </c>
      <c r="L2117" s="5">
        <v>1962.66</v>
      </c>
      <c r="M2117" s="55" t="s">
        <v>4291</v>
      </c>
      <c r="N2117" s="60" t="s">
        <v>4286</v>
      </c>
    </row>
    <row r="2118" spans="1:14" ht="18.75" customHeight="1" x14ac:dyDescent="0.25">
      <c r="A2118" s="4" t="str">
        <f t="shared" si="32"/>
        <v>797223M093</v>
      </c>
      <c r="B2118" s="4">
        <v>7972</v>
      </c>
      <c r="C2118" s="4" t="s">
        <v>4118</v>
      </c>
      <c r="D2118" s="4" t="s">
        <v>4119</v>
      </c>
      <c r="E2118" s="5">
        <v>1040.3399999999999</v>
      </c>
      <c r="F2118" s="5">
        <v>3922500.8980999999</v>
      </c>
      <c r="G2118" s="5">
        <v>3078396.1448653298</v>
      </c>
      <c r="H2118" s="6">
        <v>0.27420277102497298</v>
      </c>
      <c r="I2118" s="5">
        <v>844104.75323466898</v>
      </c>
      <c r="J2118" s="5">
        <v>3770.4028472422501</v>
      </c>
      <c r="K2118" s="5">
        <v>2959.02891830107</v>
      </c>
      <c r="L2118" s="5">
        <v>3662.64</v>
      </c>
      <c r="M2118" s="55" t="s">
        <v>4291</v>
      </c>
      <c r="N2118" s="60" t="s">
        <v>4287</v>
      </c>
    </row>
    <row r="2119" spans="1:14" ht="18.75" customHeight="1" x14ac:dyDescent="0.25">
      <c r="A2119" s="4" t="str">
        <f t="shared" si="32"/>
        <v>797323M094</v>
      </c>
      <c r="B2119" s="4">
        <v>7973</v>
      </c>
      <c r="C2119" s="4" t="s">
        <v>4120</v>
      </c>
      <c r="D2119" s="4" t="s">
        <v>4121</v>
      </c>
      <c r="E2119" s="5">
        <v>154.44</v>
      </c>
      <c r="F2119" s="5">
        <v>963849.375</v>
      </c>
      <c r="G2119" s="5">
        <v>1021575.19509884</v>
      </c>
      <c r="H2119" s="6">
        <v>-5.6506677507233302E-2</v>
      </c>
      <c r="I2119" s="5">
        <v>-57725.820098839002</v>
      </c>
      <c r="J2119" s="5">
        <v>6240.93094405594</v>
      </c>
      <c r="K2119" s="5">
        <v>6614.7060029709901</v>
      </c>
      <c r="L2119" s="5">
        <v>6047.84</v>
      </c>
      <c r="M2119" s="55" t="s">
        <v>4285</v>
      </c>
      <c r="N2119" s="60" t="s">
        <v>4286</v>
      </c>
    </row>
    <row r="2120" spans="1:14" ht="18.75" customHeight="1" x14ac:dyDescent="0.25">
      <c r="A2120" s="4" t="str">
        <f t="shared" si="32"/>
        <v>797423M101</v>
      </c>
      <c r="B2120" s="4">
        <v>7974</v>
      </c>
      <c r="C2120" s="4" t="s">
        <v>4122</v>
      </c>
      <c r="D2120" s="4" t="s">
        <v>4123</v>
      </c>
      <c r="E2120" s="5">
        <v>10111.25</v>
      </c>
      <c r="F2120" s="5">
        <v>12539677.692600001</v>
      </c>
      <c r="G2120" s="5">
        <v>11907602.2546755</v>
      </c>
      <c r="H2120" s="6">
        <v>5.3081672061751503E-2</v>
      </c>
      <c r="I2120" s="5">
        <v>632075.43792446004</v>
      </c>
      <c r="J2120" s="5">
        <v>1240.1708683496099</v>
      </c>
      <c r="K2120" s="5">
        <v>1177.6587716331401</v>
      </c>
      <c r="L2120" s="5">
        <v>1207.98</v>
      </c>
      <c r="M2120" s="55" t="s">
        <v>4291</v>
      </c>
      <c r="N2120" s="61" t="s">
        <v>4332</v>
      </c>
    </row>
    <row r="2121" spans="1:14" ht="18.75" customHeight="1" x14ac:dyDescent="0.25">
      <c r="A2121" s="4" t="str">
        <f t="shared" si="32"/>
        <v>797523M102</v>
      </c>
      <c r="B2121" s="4">
        <v>7975</v>
      </c>
      <c r="C2121" s="4" t="s">
        <v>4124</v>
      </c>
      <c r="D2121" s="4" t="s">
        <v>4125</v>
      </c>
      <c r="E2121" s="5">
        <v>8460.31</v>
      </c>
      <c r="F2121" s="5">
        <v>20496079.8413</v>
      </c>
      <c r="G2121" s="5">
        <v>22608311.289007202</v>
      </c>
      <c r="H2121" s="6">
        <v>-9.34272100514731E-2</v>
      </c>
      <c r="I2121" s="5">
        <v>-2112231.4477071702</v>
      </c>
      <c r="J2121" s="5">
        <v>2422.6157009967701</v>
      </c>
      <c r="K2121" s="5">
        <v>2672.27930052293</v>
      </c>
      <c r="L2121" s="5">
        <v>2373.21</v>
      </c>
      <c r="M2121" s="55" t="s">
        <v>4291</v>
      </c>
      <c r="N2121" s="60" t="s">
        <v>4286</v>
      </c>
    </row>
    <row r="2122" spans="1:14" ht="18.75" customHeight="1" x14ac:dyDescent="0.25">
      <c r="A2122" s="4" t="str">
        <f t="shared" si="32"/>
        <v>797623M103</v>
      </c>
      <c r="B2122" s="4">
        <v>7976</v>
      </c>
      <c r="C2122" s="4" t="s">
        <v>4126</v>
      </c>
      <c r="D2122" s="4" t="s">
        <v>4127</v>
      </c>
      <c r="E2122" s="5">
        <v>4162.95</v>
      </c>
      <c r="F2122" s="5">
        <v>15532059.382999999</v>
      </c>
      <c r="G2122" s="5">
        <v>17971866.848182</v>
      </c>
      <c r="H2122" s="6">
        <v>-0.13575704103487801</v>
      </c>
      <c r="I2122" s="5">
        <v>-2439807.4651819998</v>
      </c>
      <c r="J2122" s="5">
        <v>3731.0223238328599</v>
      </c>
      <c r="K2122" s="5">
        <v>4317.0988957787104</v>
      </c>
      <c r="L2122" s="5">
        <v>3674.94</v>
      </c>
      <c r="M2122" s="55" t="s">
        <v>4291</v>
      </c>
      <c r="N2122" s="60" t="s">
        <v>4286</v>
      </c>
    </row>
    <row r="2123" spans="1:14" ht="18.75" customHeight="1" x14ac:dyDescent="0.25">
      <c r="A2123" s="4" t="str">
        <f t="shared" si="32"/>
        <v>797723M104</v>
      </c>
      <c r="B2123" s="4">
        <v>7977</v>
      </c>
      <c r="C2123" s="4" t="s">
        <v>4128</v>
      </c>
      <c r="D2123" s="4" t="s">
        <v>4129</v>
      </c>
      <c r="E2123" s="5">
        <v>1389.19</v>
      </c>
      <c r="F2123" s="5">
        <v>7597627.8019000003</v>
      </c>
      <c r="G2123" s="5">
        <v>9334611.5546493493</v>
      </c>
      <c r="H2123" s="6">
        <v>-0.186079918010535</v>
      </c>
      <c r="I2123" s="5">
        <v>-1736983.7527493499</v>
      </c>
      <c r="J2123" s="5">
        <v>5469.10631511888</v>
      </c>
      <c r="K2123" s="5">
        <v>6719.4635396521298</v>
      </c>
      <c r="L2123" s="5">
        <v>5325.97</v>
      </c>
      <c r="M2123" s="55" t="s">
        <v>4285</v>
      </c>
      <c r="N2123" s="60" t="s">
        <v>4292</v>
      </c>
    </row>
    <row r="2124" spans="1:14" ht="18.75" customHeight="1" x14ac:dyDescent="0.25">
      <c r="A2124" s="4" t="str">
        <f t="shared" si="32"/>
        <v>797823M10T</v>
      </c>
      <c r="B2124" s="4">
        <v>7978</v>
      </c>
      <c r="C2124" s="4" t="s">
        <v>4130</v>
      </c>
      <c r="D2124" s="4" t="s">
        <v>4131</v>
      </c>
      <c r="E2124" s="5">
        <v>1819.15</v>
      </c>
      <c r="F2124" s="5">
        <v>700281.79249999998</v>
      </c>
      <c r="G2124" s="5">
        <v>970117.36223785602</v>
      </c>
      <c r="H2124" s="6">
        <v>-0.27814734612666098</v>
      </c>
      <c r="I2124" s="5">
        <v>-269835.56973785599</v>
      </c>
      <c r="J2124" s="5">
        <v>384.95</v>
      </c>
      <c r="K2124" s="5">
        <v>533.28057732339596</v>
      </c>
      <c r="L2124" s="5">
        <v>384.95</v>
      </c>
      <c r="M2124" s="55" t="s">
        <v>4285</v>
      </c>
      <c r="N2124" s="60" t="s">
        <v>4287</v>
      </c>
    </row>
    <row r="2125" spans="1:14" ht="18.75" customHeight="1" x14ac:dyDescent="0.25">
      <c r="A2125" s="4" t="str">
        <f t="shared" si="32"/>
        <v>797923M111</v>
      </c>
      <c r="B2125" s="4">
        <v>7979</v>
      </c>
      <c r="C2125" s="4" t="s">
        <v>4132</v>
      </c>
      <c r="D2125" s="4" t="s">
        <v>4133</v>
      </c>
      <c r="E2125" s="5">
        <v>2639.54</v>
      </c>
      <c r="F2125" s="5">
        <v>2896756.3813999998</v>
      </c>
      <c r="G2125" s="5">
        <v>2883137.4932804802</v>
      </c>
      <c r="H2125" s="6">
        <v>4.7236346345820301E-3</v>
      </c>
      <c r="I2125" s="5">
        <v>13618.8881195216</v>
      </c>
      <c r="J2125" s="5">
        <v>1097.44742697591</v>
      </c>
      <c r="K2125" s="5">
        <v>1092.2878582179001</v>
      </c>
      <c r="L2125" s="5">
        <v>1067.1600000000001</v>
      </c>
      <c r="M2125" s="55" t="s">
        <v>4291</v>
      </c>
      <c r="N2125" s="60" t="s">
        <v>4286</v>
      </c>
    </row>
    <row r="2126" spans="1:14" ht="18.75" customHeight="1" x14ac:dyDescent="0.25">
      <c r="A2126" s="4" t="str">
        <f t="shared" si="32"/>
        <v>798023M112</v>
      </c>
      <c r="B2126" s="4">
        <v>7980</v>
      </c>
      <c r="C2126" s="4" t="s">
        <v>4134</v>
      </c>
      <c r="D2126" s="4" t="s">
        <v>4135</v>
      </c>
      <c r="E2126" s="5">
        <v>245.24</v>
      </c>
      <c r="F2126" s="5">
        <v>900650.47180000006</v>
      </c>
      <c r="G2126" s="5">
        <v>1016107.82413665</v>
      </c>
      <c r="H2126" s="6">
        <v>-0.113627067515938</v>
      </c>
      <c r="I2126" s="5">
        <v>-115457.35233664799</v>
      </c>
      <c r="J2126" s="5">
        <v>3672.52679742293</v>
      </c>
      <c r="K2126" s="5">
        <v>4143.32011146896</v>
      </c>
      <c r="L2126" s="5">
        <v>3555.06</v>
      </c>
      <c r="M2126" s="55" t="s">
        <v>4285</v>
      </c>
      <c r="N2126" s="60" t="s">
        <v>4290</v>
      </c>
    </row>
    <row r="2127" spans="1:14" ht="18.75" customHeight="1" x14ac:dyDescent="0.25">
      <c r="A2127" s="4" t="str">
        <f t="shared" ref="A2127:A2190" si="33">CONCATENATE(B2127,C2127)</f>
        <v>798123M113</v>
      </c>
      <c r="B2127" s="4">
        <v>7981</v>
      </c>
      <c r="C2127" s="4" t="s">
        <v>4136</v>
      </c>
      <c r="D2127" s="4" t="s">
        <v>4137</v>
      </c>
      <c r="E2127" s="5">
        <v>82.76</v>
      </c>
      <c r="F2127" s="5">
        <v>552715.44200000004</v>
      </c>
      <c r="G2127" s="5">
        <v>564822.41112921003</v>
      </c>
      <c r="H2127" s="6">
        <v>-2.1435001321928899E-2</v>
      </c>
      <c r="I2127" s="5">
        <v>-12106.969129209599</v>
      </c>
      <c r="J2127" s="5">
        <v>6678.5336152730797</v>
      </c>
      <c r="K2127" s="5">
        <v>6824.8237207492703</v>
      </c>
      <c r="L2127" s="5">
        <v>6058.69</v>
      </c>
      <c r="M2127" s="55" t="s">
        <v>4289</v>
      </c>
      <c r="N2127" s="61" t="s">
        <v>4332</v>
      </c>
    </row>
    <row r="2128" spans="1:14" ht="18.75" customHeight="1" x14ac:dyDescent="0.25">
      <c r="A2128" s="4" t="str">
        <f t="shared" si="33"/>
        <v>798423M14Z</v>
      </c>
      <c r="B2128" s="4">
        <v>7984</v>
      </c>
      <c r="C2128" s="4" t="s">
        <v>4138</v>
      </c>
      <c r="D2128" s="4" t="s">
        <v>4139</v>
      </c>
      <c r="E2128" s="5">
        <v>48572.75</v>
      </c>
      <c r="F2128" s="5">
        <v>23716616.642499998</v>
      </c>
      <c r="G2128" s="5">
        <v>22845047.178595401</v>
      </c>
      <c r="H2128" s="6">
        <v>3.81513532054003E-2</v>
      </c>
      <c r="I2128" s="5">
        <v>871569.46390462702</v>
      </c>
      <c r="J2128" s="5">
        <v>488.27</v>
      </c>
      <c r="K2128" s="5">
        <v>470.32641097313598</v>
      </c>
      <c r="L2128" s="5">
        <v>488.27</v>
      </c>
      <c r="M2128" s="55" t="s">
        <v>4291</v>
      </c>
      <c r="N2128" s="60" t="s">
        <v>4286</v>
      </c>
    </row>
    <row r="2129" spans="1:14" ht="18.75" customHeight="1" x14ac:dyDescent="0.25">
      <c r="A2129" s="4" t="str">
        <f t="shared" si="33"/>
        <v>798523M15Z</v>
      </c>
      <c r="B2129" s="4">
        <v>7985</v>
      </c>
      <c r="C2129" s="4" t="s">
        <v>4140</v>
      </c>
      <c r="D2129" s="4" t="s">
        <v>4141</v>
      </c>
      <c r="E2129" s="5">
        <v>11773.22</v>
      </c>
      <c r="F2129" s="5">
        <v>5445467.4466000004</v>
      </c>
      <c r="G2129" s="5">
        <v>5914531.8795884</v>
      </c>
      <c r="H2129" s="6">
        <v>-7.9307110442194406E-2</v>
      </c>
      <c r="I2129" s="5">
        <v>-469064.43298839702</v>
      </c>
      <c r="J2129" s="5">
        <v>462.53</v>
      </c>
      <c r="K2129" s="5">
        <v>502.37164340667999</v>
      </c>
      <c r="L2129" s="5">
        <v>462.53</v>
      </c>
      <c r="M2129" s="55" t="s">
        <v>4291</v>
      </c>
      <c r="N2129" s="60" t="s">
        <v>4286</v>
      </c>
    </row>
    <row r="2130" spans="1:14" ht="18.75" customHeight="1" x14ac:dyDescent="0.25">
      <c r="A2130" s="4" t="str">
        <f t="shared" si="33"/>
        <v>798623M16Z</v>
      </c>
      <c r="B2130" s="4">
        <v>7986</v>
      </c>
      <c r="C2130" s="4" t="s">
        <v>4142</v>
      </c>
      <c r="D2130" s="4" t="s">
        <v>4143</v>
      </c>
      <c r="E2130" s="5">
        <v>2143.54</v>
      </c>
      <c r="F2130" s="5">
        <v>7084214.8842000002</v>
      </c>
      <c r="G2130" s="5">
        <v>7424183.6832958097</v>
      </c>
      <c r="H2130" s="6">
        <v>-4.5792078105601298E-2</v>
      </c>
      <c r="I2130" s="5">
        <v>-339968.79909581202</v>
      </c>
      <c r="J2130" s="5">
        <v>3304.9137801020702</v>
      </c>
      <c r="K2130" s="5">
        <v>3463.51534531467</v>
      </c>
      <c r="L2130" s="5">
        <v>3031.93</v>
      </c>
      <c r="M2130" s="55" t="s">
        <v>4291</v>
      </c>
      <c r="N2130" s="60" t="s">
        <v>4286</v>
      </c>
    </row>
    <row r="2131" spans="1:14" ht="18.75" customHeight="1" x14ac:dyDescent="0.25">
      <c r="A2131" s="4" t="str">
        <f t="shared" si="33"/>
        <v>798823M19Z</v>
      </c>
      <c r="B2131" s="4">
        <v>7988</v>
      </c>
      <c r="C2131" s="4" t="s">
        <v>4144</v>
      </c>
      <c r="D2131" s="4" t="s">
        <v>4145</v>
      </c>
      <c r="E2131" s="5">
        <v>10645.37</v>
      </c>
      <c r="F2131" s="5">
        <v>7293994.6166000003</v>
      </c>
      <c r="G2131" s="5">
        <v>8022081.30568597</v>
      </c>
      <c r="H2131" s="6">
        <v>-9.0760322831670695E-2</v>
      </c>
      <c r="I2131" s="5">
        <v>-728086.689085969</v>
      </c>
      <c r="J2131" s="5">
        <v>685.18</v>
      </c>
      <c r="K2131" s="5">
        <v>753.574681357808</v>
      </c>
      <c r="L2131" s="5">
        <v>685.18</v>
      </c>
      <c r="M2131" s="55" t="s">
        <v>4291</v>
      </c>
      <c r="N2131" s="60" t="s">
        <v>4292</v>
      </c>
    </row>
    <row r="2132" spans="1:14" ht="18.75" customHeight="1" x14ac:dyDescent="0.25">
      <c r="A2132" s="4" t="str">
        <f t="shared" si="33"/>
        <v>798923M20T</v>
      </c>
      <c r="B2132" s="4">
        <v>7989</v>
      </c>
      <c r="C2132" s="4" t="s">
        <v>4146</v>
      </c>
      <c r="D2132" s="4" t="s">
        <v>4147</v>
      </c>
      <c r="E2132" s="5">
        <v>142646.99</v>
      </c>
      <c r="F2132" s="5">
        <v>70436230.722200006</v>
      </c>
      <c r="G2132" s="5">
        <v>92846486.7688445</v>
      </c>
      <c r="H2132" s="6">
        <v>-0.24136891794773299</v>
      </c>
      <c r="I2132" s="5">
        <v>-22410256.046644501</v>
      </c>
      <c r="J2132" s="5">
        <v>493.78</v>
      </c>
      <c r="K2132" s="5">
        <v>650.88290169210404</v>
      </c>
      <c r="L2132" s="5">
        <v>493.78</v>
      </c>
      <c r="M2132" s="55" t="s">
        <v>4291</v>
      </c>
      <c r="N2132" s="60" t="s">
        <v>4286</v>
      </c>
    </row>
    <row r="2133" spans="1:14" ht="18.75" customHeight="1" x14ac:dyDescent="0.25">
      <c r="A2133" s="4" t="str">
        <f t="shared" si="33"/>
        <v>799023M20Z</v>
      </c>
      <c r="B2133" s="4">
        <v>7990</v>
      </c>
      <c r="C2133" s="4" t="s">
        <v>4148</v>
      </c>
      <c r="D2133" s="4" t="s">
        <v>4149</v>
      </c>
      <c r="E2133" s="5">
        <v>86814.21</v>
      </c>
      <c r="F2133" s="5">
        <v>226220155.755</v>
      </c>
      <c r="G2133" s="5">
        <v>199932430.74315</v>
      </c>
      <c r="H2133" s="6">
        <v>0.13148304611782399</v>
      </c>
      <c r="I2133" s="5">
        <v>26287725.011850201</v>
      </c>
      <c r="J2133" s="5">
        <v>2605.79639848131</v>
      </c>
      <c r="K2133" s="5">
        <v>2302.9919957015099</v>
      </c>
      <c r="L2133" s="5">
        <v>2444.86</v>
      </c>
      <c r="M2133" s="55" t="s">
        <v>4291</v>
      </c>
      <c r="N2133" s="60" t="s">
        <v>4286</v>
      </c>
    </row>
    <row r="2134" spans="1:14" ht="18.75" customHeight="1" x14ac:dyDescent="0.25">
      <c r="A2134" s="4" t="str">
        <f t="shared" si="33"/>
        <v>799123Z02T</v>
      </c>
      <c r="B2134" s="4">
        <v>7991</v>
      </c>
      <c r="C2134" s="4" t="s">
        <v>4150</v>
      </c>
      <c r="D2134" s="4" t="s">
        <v>4151</v>
      </c>
      <c r="E2134" s="5">
        <v>5148.92</v>
      </c>
      <c r="F2134" s="5">
        <v>2774855.9663999998</v>
      </c>
      <c r="G2134" s="5">
        <v>3329390.1535344799</v>
      </c>
      <c r="H2134" s="6">
        <v>-0.16655728573768599</v>
      </c>
      <c r="I2134" s="5">
        <v>-554534.18713448104</v>
      </c>
      <c r="J2134" s="5">
        <v>538.91999999999996</v>
      </c>
      <c r="K2134" s="5">
        <v>646.61912663907799</v>
      </c>
      <c r="L2134" s="5">
        <v>538.91999999999996</v>
      </c>
      <c r="M2134" s="55" t="s">
        <v>4285</v>
      </c>
      <c r="N2134" s="60" t="s">
        <v>4286</v>
      </c>
    </row>
    <row r="2135" spans="1:14" ht="18.75" customHeight="1" x14ac:dyDescent="0.25">
      <c r="A2135" s="4" t="str">
        <f t="shared" si="33"/>
        <v>799223Z02Z</v>
      </c>
      <c r="B2135" s="4">
        <v>7992</v>
      </c>
      <c r="C2135" s="4" t="s">
        <v>4152</v>
      </c>
      <c r="D2135" s="4" t="s">
        <v>4153</v>
      </c>
      <c r="E2135" s="5">
        <v>7885.52</v>
      </c>
      <c r="F2135" s="5">
        <v>45501606.438000001</v>
      </c>
      <c r="G2135" s="5">
        <v>47015495.158521801</v>
      </c>
      <c r="H2135" s="6">
        <v>-3.2199782548656297E-2</v>
      </c>
      <c r="I2135" s="5">
        <v>-1513888.72052181</v>
      </c>
      <c r="J2135" s="5">
        <v>5770.2734173523104</v>
      </c>
      <c r="K2135" s="5">
        <v>5962.2567894725798</v>
      </c>
      <c r="L2135" s="5">
        <v>4030.6</v>
      </c>
      <c r="M2135" s="55" t="s">
        <v>4291</v>
      </c>
      <c r="N2135" s="60" t="s">
        <v>4286</v>
      </c>
    </row>
    <row r="2136" spans="1:14" ht="18.75" customHeight="1" x14ac:dyDescent="0.25">
      <c r="A2136" s="4" t="str">
        <f t="shared" si="33"/>
        <v>799323Z02Z</v>
      </c>
      <c r="B2136" s="4">
        <v>7993</v>
      </c>
      <c r="C2136" s="4" t="s">
        <v>4152</v>
      </c>
      <c r="D2136" s="4" t="s">
        <v>4153</v>
      </c>
      <c r="E2136" s="5">
        <v>37603.35</v>
      </c>
      <c r="F2136" s="5">
        <v>304922732.02249998</v>
      </c>
      <c r="G2136" s="5">
        <v>261580079.93126899</v>
      </c>
      <c r="H2136" s="6">
        <v>0.16569553806474899</v>
      </c>
      <c r="I2136" s="5">
        <v>43342652.091231503</v>
      </c>
      <c r="J2136" s="5">
        <v>8108.9246575770503</v>
      </c>
      <c r="K2136" s="5">
        <v>6956.2972429655501</v>
      </c>
      <c r="L2136" s="5">
        <v>5239.79</v>
      </c>
      <c r="M2136" s="55" t="s">
        <v>4291</v>
      </c>
      <c r="N2136" s="60" t="s">
        <v>4286</v>
      </c>
    </row>
    <row r="2137" spans="1:14" ht="18.75" customHeight="1" x14ac:dyDescent="0.25">
      <c r="A2137" s="4" t="str">
        <f t="shared" si="33"/>
        <v>799423Z02Z</v>
      </c>
      <c r="B2137" s="4">
        <v>7994</v>
      </c>
      <c r="C2137" s="4" t="s">
        <v>4152</v>
      </c>
      <c r="D2137" s="4" t="s">
        <v>4153</v>
      </c>
      <c r="E2137" s="5">
        <v>25891.49</v>
      </c>
      <c r="F2137" s="5">
        <v>242706086.21219999</v>
      </c>
      <c r="G2137" s="5">
        <v>227482611.318086</v>
      </c>
      <c r="H2137" s="6">
        <v>6.6921488222354095E-2</v>
      </c>
      <c r="I2137" s="5">
        <v>15223474.894113701</v>
      </c>
      <c r="J2137" s="5">
        <v>9373.9713787116907</v>
      </c>
      <c r="K2137" s="5">
        <v>8785.9992344235998</v>
      </c>
      <c r="L2137" s="5">
        <v>6045.91</v>
      </c>
      <c r="M2137" s="55" t="s">
        <v>4291</v>
      </c>
      <c r="N2137" s="60" t="s">
        <v>4286</v>
      </c>
    </row>
    <row r="2138" spans="1:14" ht="18.75" customHeight="1" x14ac:dyDescent="0.25">
      <c r="A2138" s="4" t="str">
        <f t="shared" si="33"/>
        <v>799523M11T</v>
      </c>
      <c r="B2138" s="4">
        <v>7995</v>
      </c>
      <c r="C2138" s="4" t="s">
        <v>4154</v>
      </c>
      <c r="D2138" s="4" t="s">
        <v>4155</v>
      </c>
      <c r="E2138" s="5">
        <v>1206.8599999999999</v>
      </c>
      <c r="F2138" s="5">
        <v>748072.17099999997</v>
      </c>
      <c r="G2138" s="5">
        <v>732409.25286337896</v>
      </c>
      <c r="H2138" s="6">
        <v>2.13854727741167E-2</v>
      </c>
      <c r="I2138" s="5">
        <v>15662.918136621</v>
      </c>
      <c r="J2138" s="5">
        <v>619.85</v>
      </c>
      <c r="K2138" s="5">
        <v>606.87176048868901</v>
      </c>
      <c r="L2138" s="5">
        <v>619.85</v>
      </c>
      <c r="M2138" s="55" t="s">
        <v>4291</v>
      </c>
      <c r="N2138" s="60" t="s">
        <v>4286</v>
      </c>
    </row>
    <row r="2139" spans="1:14" ht="18.75" customHeight="1" x14ac:dyDescent="0.25">
      <c r="A2139" s="4" t="str">
        <f t="shared" si="33"/>
        <v>799623M16T</v>
      </c>
      <c r="B2139" s="4">
        <v>7996</v>
      </c>
      <c r="C2139" s="4" t="s">
        <v>4156</v>
      </c>
      <c r="D2139" s="4" t="s">
        <v>4157</v>
      </c>
      <c r="E2139" s="5">
        <v>1686.58</v>
      </c>
      <c r="F2139" s="5">
        <v>761187.28559999994</v>
      </c>
      <c r="G2139" s="5">
        <v>928064.47648117901</v>
      </c>
      <c r="H2139" s="6">
        <v>-0.17981206598264099</v>
      </c>
      <c r="I2139" s="5">
        <v>-166877.19088117901</v>
      </c>
      <c r="J2139" s="5">
        <v>451.32</v>
      </c>
      <c r="K2139" s="5">
        <v>550.26413006271798</v>
      </c>
      <c r="L2139" s="5">
        <v>451.32</v>
      </c>
      <c r="M2139" s="55" t="s">
        <v>4291</v>
      </c>
      <c r="N2139" s="60" t="s">
        <v>4286</v>
      </c>
    </row>
    <row r="2140" spans="1:14" ht="18.75" customHeight="1" x14ac:dyDescent="0.25">
      <c r="A2140" s="4" t="str">
        <f t="shared" si="33"/>
        <v>799723M21T</v>
      </c>
      <c r="B2140" s="4">
        <v>7997</v>
      </c>
      <c r="C2140" s="4" t="s">
        <v>4158</v>
      </c>
      <c r="D2140" s="4" t="s">
        <v>4159</v>
      </c>
      <c r="E2140" s="5">
        <v>38565.68</v>
      </c>
      <c r="F2140" s="5">
        <v>16467545.359999999</v>
      </c>
      <c r="G2140" s="5">
        <v>17925252.209619299</v>
      </c>
      <c r="H2140" s="6">
        <v>-8.1321413644434695E-2</v>
      </c>
      <c r="I2140" s="5">
        <v>-1457706.8496192701</v>
      </c>
      <c r="J2140" s="5">
        <v>427</v>
      </c>
      <c r="K2140" s="5">
        <v>464.79803311180501</v>
      </c>
      <c r="L2140" s="5">
        <v>427</v>
      </c>
      <c r="M2140" s="55" t="s">
        <v>4291</v>
      </c>
      <c r="N2140" s="60" t="s">
        <v>4286</v>
      </c>
    </row>
    <row r="2141" spans="1:14" ht="18.75" customHeight="1" x14ac:dyDescent="0.25">
      <c r="A2141" s="4" t="str">
        <f t="shared" si="33"/>
        <v>799823M21Z</v>
      </c>
      <c r="B2141" s="4">
        <v>7998</v>
      </c>
      <c r="C2141" s="4" t="s">
        <v>4160</v>
      </c>
      <c r="D2141" s="4" t="s">
        <v>4161</v>
      </c>
      <c r="E2141" s="5">
        <v>1482.76</v>
      </c>
      <c r="F2141" s="5">
        <v>1355412.2346999999</v>
      </c>
      <c r="G2141" s="5">
        <v>1623888.39985803</v>
      </c>
      <c r="H2141" s="6">
        <v>-0.16532919699500301</v>
      </c>
      <c r="I2141" s="5">
        <v>-268476.16515802802</v>
      </c>
      <c r="J2141" s="5">
        <v>914.11437771453302</v>
      </c>
      <c r="K2141" s="5">
        <v>1095.1795299698099</v>
      </c>
      <c r="L2141" s="5">
        <v>881.14</v>
      </c>
      <c r="M2141" s="55" t="s">
        <v>4285</v>
      </c>
      <c r="N2141" s="60" t="s">
        <v>4286</v>
      </c>
    </row>
    <row r="2142" spans="1:14" ht="18.75" customHeight="1" x14ac:dyDescent="0.25">
      <c r="A2142" s="4" t="str">
        <f t="shared" si="33"/>
        <v>870125C021</v>
      </c>
      <c r="B2142" s="4">
        <v>8701</v>
      </c>
      <c r="C2142" s="4" t="s">
        <v>4162</v>
      </c>
      <c r="D2142" s="4" t="s">
        <v>4163</v>
      </c>
      <c r="E2142" s="5">
        <v>328.58</v>
      </c>
      <c r="F2142" s="5">
        <v>960450.12769999995</v>
      </c>
      <c r="G2142" s="5">
        <v>811889.165423278</v>
      </c>
      <c r="H2142" s="6">
        <v>0.18298182634235499</v>
      </c>
      <c r="I2142" s="5">
        <v>148560.96227672201</v>
      </c>
      <c r="J2142" s="5">
        <v>2923.0328312739698</v>
      </c>
      <c r="K2142" s="5">
        <v>2470.9025668734498</v>
      </c>
      <c r="L2142" s="5">
        <v>2880.97</v>
      </c>
      <c r="M2142" s="55" t="s">
        <v>4288</v>
      </c>
      <c r="N2142" s="60" t="s">
        <v>4286</v>
      </c>
    </row>
    <row r="2143" spans="1:14" ht="18.75" customHeight="1" x14ac:dyDescent="0.25">
      <c r="A2143" s="4" t="str">
        <f t="shared" si="33"/>
        <v>870225C022</v>
      </c>
      <c r="B2143" s="4">
        <v>8702</v>
      </c>
      <c r="C2143" s="4" t="s">
        <v>4164</v>
      </c>
      <c r="D2143" s="4" t="s">
        <v>4165</v>
      </c>
      <c r="E2143" s="5">
        <v>121.38</v>
      </c>
      <c r="F2143" s="5">
        <v>1103950.118</v>
      </c>
      <c r="G2143" s="5">
        <v>938723.18347005395</v>
      </c>
      <c r="H2143" s="6">
        <v>0.17601241499029999</v>
      </c>
      <c r="I2143" s="5">
        <v>165226.934529947</v>
      </c>
      <c r="J2143" s="5">
        <v>9094.9919097050606</v>
      </c>
      <c r="K2143" s="5">
        <v>7733.7550129350302</v>
      </c>
      <c r="L2143" s="5">
        <v>9859.24</v>
      </c>
      <c r="M2143" s="55" t="s">
        <v>4289</v>
      </c>
      <c r="N2143" s="62" t="s">
        <v>4334</v>
      </c>
    </row>
    <row r="2144" spans="1:14" ht="18.75" customHeight="1" x14ac:dyDescent="0.25">
      <c r="A2144" s="4" t="str">
        <f t="shared" si="33"/>
        <v>870325C023</v>
      </c>
      <c r="B2144" s="4">
        <v>8703</v>
      </c>
      <c r="C2144" s="4" t="s">
        <v>4166</v>
      </c>
      <c r="D2144" s="4" t="s">
        <v>4167</v>
      </c>
      <c r="E2144" s="5">
        <v>159.47999999999999</v>
      </c>
      <c r="F2144" s="5">
        <v>2580263.8412000001</v>
      </c>
      <c r="G2144" s="5">
        <v>2284885.4044437199</v>
      </c>
      <c r="H2144" s="6">
        <v>0.129274945772693</v>
      </c>
      <c r="I2144" s="5">
        <v>295378.43675627903</v>
      </c>
      <c r="J2144" s="5">
        <v>16179.2315099072</v>
      </c>
      <c r="K2144" s="5">
        <v>14327.096842511401</v>
      </c>
      <c r="L2144" s="5">
        <v>16651.650000000001</v>
      </c>
      <c r="M2144" s="55" t="s">
        <v>4289</v>
      </c>
      <c r="N2144" s="61" t="s">
        <v>4332</v>
      </c>
    </row>
    <row r="2145" spans="1:14" ht="18.75" customHeight="1" x14ac:dyDescent="0.25">
      <c r="A2145" s="4" t="str">
        <f t="shared" si="33"/>
        <v>870425C024</v>
      </c>
      <c r="B2145" s="4">
        <v>8704</v>
      </c>
      <c r="C2145" s="4" t="s">
        <v>4168</v>
      </c>
      <c r="D2145" s="4" t="s">
        <v>4169</v>
      </c>
      <c r="E2145" s="5">
        <v>148.33000000000001</v>
      </c>
      <c r="F2145" s="5">
        <v>3770834.3339999998</v>
      </c>
      <c r="G2145" s="5">
        <v>3505720.1744359699</v>
      </c>
      <c r="H2145" s="6">
        <v>7.5623308870246694E-2</v>
      </c>
      <c r="I2145" s="5">
        <v>265114.15956402698</v>
      </c>
      <c r="J2145" s="5">
        <v>25421.9263399177</v>
      </c>
      <c r="K2145" s="5">
        <v>23634.599706303299</v>
      </c>
      <c r="L2145" s="5">
        <v>25338.62</v>
      </c>
      <c r="M2145" s="55" t="s">
        <v>4289</v>
      </c>
      <c r="N2145" s="62" t="s">
        <v>4334</v>
      </c>
    </row>
    <row r="2146" spans="1:14" ht="18.75" customHeight="1" x14ac:dyDescent="0.25">
      <c r="A2146" s="4" t="str">
        <f t="shared" si="33"/>
        <v>875525M02A</v>
      </c>
      <c r="B2146" s="4">
        <v>8755</v>
      </c>
      <c r="C2146" s="4" t="s">
        <v>4170</v>
      </c>
      <c r="D2146" s="4" t="s">
        <v>4171</v>
      </c>
      <c r="E2146" s="5">
        <v>1975.79</v>
      </c>
      <c r="F2146" s="5">
        <v>7613996.6886</v>
      </c>
      <c r="G2146" s="5">
        <v>7093449.7982534496</v>
      </c>
      <c r="H2146" s="6">
        <v>7.3384164990456496E-2</v>
      </c>
      <c r="I2146" s="5">
        <v>520546.89034655201</v>
      </c>
      <c r="J2146" s="5">
        <v>3853.6467380642698</v>
      </c>
      <c r="K2146" s="5">
        <v>3590.1840773834501</v>
      </c>
      <c r="L2146" s="5">
        <v>3752.25</v>
      </c>
      <c r="M2146" s="55" t="s">
        <v>4291</v>
      </c>
      <c r="N2146" s="60" t="s">
        <v>4286</v>
      </c>
    </row>
    <row r="2147" spans="1:14" ht="18.75" customHeight="1" x14ac:dyDescent="0.25">
      <c r="A2147" s="4" t="str">
        <f t="shared" si="33"/>
        <v>875625M02B</v>
      </c>
      <c r="B2147" s="4">
        <v>8756</v>
      </c>
      <c r="C2147" s="4" t="s">
        <v>4172</v>
      </c>
      <c r="D2147" s="4" t="s">
        <v>4173</v>
      </c>
      <c r="E2147" s="5">
        <v>2358.14</v>
      </c>
      <c r="F2147" s="5">
        <v>12267333.780400001</v>
      </c>
      <c r="G2147" s="5">
        <v>12100062.614122899</v>
      </c>
      <c r="H2147" s="6">
        <v>1.38239917933869E-2</v>
      </c>
      <c r="I2147" s="5">
        <v>167271.16627710301</v>
      </c>
      <c r="J2147" s="5">
        <v>5202.1227664176004</v>
      </c>
      <c r="K2147" s="5">
        <v>5131.1892483579804</v>
      </c>
      <c r="L2147" s="5">
        <v>5056.41</v>
      </c>
      <c r="M2147" s="55" t="s">
        <v>4291</v>
      </c>
      <c r="N2147" s="60" t="s">
        <v>4287</v>
      </c>
    </row>
    <row r="2148" spans="1:14" ht="18.75" customHeight="1" x14ac:dyDescent="0.25">
      <c r="A2148" s="4" t="str">
        <f t="shared" si="33"/>
        <v>875725M02C</v>
      </c>
      <c r="B2148" s="4">
        <v>8757</v>
      </c>
      <c r="C2148" s="4" t="s">
        <v>4174</v>
      </c>
      <c r="D2148" s="4" t="s">
        <v>4175</v>
      </c>
      <c r="E2148" s="5">
        <v>2015.19</v>
      </c>
      <c r="F2148" s="5">
        <v>18568642.115200002</v>
      </c>
      <c r="G2148" s="5">
        <v>20528745.892502401</v>
      </c>
      <c r="H2148" s="6">
        <v>-9.5480931351888204E-2</v>
      </c>
      <c r="I2148" s="5">
        <v>-1960103.77730238</v>
      </c>
      <c r="J2148" s="5">
        <v>9214.3381592802707</v>
      </c>
      <c r="K2148" s="5">
        <v>10187.0026610406</v>
      </c>
      <c r="L2148" s="5">
        <v>8784.94</v>
      </c>
      <c r="M2148" s="55" t="s">
        <v>4291</v>
      </c>
      <c r="N2148" s="60" t="s">
        <v>4286</v>
      </c>
    </row>
    <row r="2149" spans="1:14" ht="18.75" customHeight="1" x14ac:dyDescent="0.25">
      <c r="A2149" s="4" t="str">
        <f t="shared" si="33"/>
        <v>875825M02T</v>
      </c>
      <c r="B2149" s="4">
        <v>8758</v>
      </c>
      <c r="C2149" s="4" t="s">
        <v>4176</v>
      </c>
      <c r="D2149" s="4" t="s">
        <v>4177</v>
      </c>
      <c r="E2149" s="5">
        <v>1232.9100000000001</v>
      </c>
      <c r="F2149" s="5">
        <v>703535.43330000003</v>
      </c>
      <c r="G2149" s="5">
        <v>917422.224466427</v>
      </c>
      <c r="H2149" s="6">
        <v>-0.233138881381278</v>
      </c>
      <c r="I2149" s="5">
        <v>-213886.79116642699</v>
      </c>
      <c r="J2149" s="5">
        <v>570.63</v>
      </c>
      <c r="K2149" s="5">
        <v>744.11126884073201</v>
      </c>
      <c r="L2149" s="5">
        <v>570.63</v>
      </c>
      <c r="M2149" s="55" t="s">
        <v>4285</v>
      </c>
      <c r="N2149" s="60" t="s">
        <v>4286</v>
      </c>
    </row>
    <row r="2150" spans="1:14" ht="18.75" customHeight="1" x14ac:dyDescent="0.25">
      <c r="A2150" s="4" t="str">
        <f t="shared" si="33"/>
        <v>875925Z02E</v>
      </c>
      <c r="B2150" s="4">
        <v>8759</v>
      </c>
      <c r="C2150" s="4" t="s">
        <v>4178</v>
      </c>
      <c r="D2150" s="4" t="s">
        <v>4179</v>
      </c>
      <c r="E2150" s="5">
        <v>314.57</v>
      </c>
      <c r="F2150" s="5">
        <v>4838165.2424999997</v>
      </c>
      <c r="G2150" s="5">
        <v>3857658.32518725</v>
      </c>
      <c r="H2150" s="6">
        <v>0.25417152963259398</v>
      </c>
      <c r="I2150" s="5">
        <v>980506.91731275502</v>
      </c>
      <c r="J2150" s="5">
        <v>15380.25</v>
      </c>
      <c r="K2150" s="5">
        <v>12263.2747089273</v>
      </c>
      <c r="L2150" s="5">
        <v>15380.25</v>
      </c>
      <c r="M2150" s="55" t="s">
        <v>4285</v>
      </c>
      <c r="N2150" s="60" t="s">
        <v>4287</v>
      </c>
    </row>
    <row r="2151" spans="1:14" ht="18.75" customHeight="1" x14ac:dyDescent="0.25">
      <c r="A2151" s="4" t="str">
        <f t="shared" si="33"/>
        <v>880226C021</v>
      </c>
      <c r="B2151" s="4">
        <v>8802</v>
      </c>
      <c r="C2151" s="4" t="s">
        <v>4180</v>
      </c>
      <c r="D2151" s="4" t="s">
        <v>4181</v>
      </c>
      <c r="E2151" s="5">
        <v>1186.1500000000001</v>
      </c>
      <c r="F2151" s="5">
        <v>9925643.5839000009</v>
      </c>
      <c r="G2151" s="5">
        <v>9729977.5777894892</v>
      </c>
      <c r="H2151" s="6">
        <v>2.0109605037236002E-2</v>
      </c>
      <c r="I2151" s="5">
        <v>195666.00611051</v>
      </c>
      <c r="J2151" s="5">
        <v>8367.9497398305393</v>
      </c>
      <c r="K2151" s="5">
        <v>8202.9908340340498</v>
      </c>
      <c r="L2151" s="5">
        <v>8354.85</v>
      </c>
      <c r="M2151" s="55" t="s">
        <v>4291</v>
      </c>
      <c r="N2151" s="60" t="s">
        <v>4290</v>
      </c>
    </row>
    <row r="2152" spans="1:14" ht="18.75" customHeight="1" x14ac:dyDescent="0.25">
      <c r="A2152" s="4" t="str">
        <f t="shared" si="33"/>
        <v>880326C022</v>
      </c>
      <c r="B2152" s="4">
        <v>8803</v>
      </c>
      <c r="C2152" s="4" t="s">
        <v>4182</v>
      </c>
      <c r="D2152" s="4" t="s">
        <v>4183</v>
      </c>
      <c r="E2152" s="5">
        <v>1396.42</v>
      </c>
      <c r="F2152" s="5">
        <v>19114790.1785</v>
      </c>
      <c r="G2152" s="5">
        <v>15805806.585477499</v>
      </c>
      <c r="H2152" s="6">
        <v>0.20935240318977899</v>
      </c>
      <c r="I2152" s="5">
        <v>3308983.5930225402</v>
      </c>
      <c r="J2152" s="5">
        <v>13688.424813809601</v>
      </c>
      <c r="K2152" s="5">
        <v>11318.805649788401</v>
      </c>
      <c r="L2152" s="5">
        <v>14004.75</v>
      </c>
      <c r="M2152" s="55" t="s">
        <v>4291</v>
      </c>
      <c r="N2152" s="60" t="s">
        <v>4286</v>
      </c>
    </row>
    <row r="2153" spans="1:14" ht="18.75" customHeight="1" x14ac:dyDescent="0.25">
      <c r="A2153" s="4" t="str">
        <f t="shared" si="33"/>
        <v>880426C023</v>
      </c>
      <c r="B2153" s="4">
        <v>8804</v>
      </c>
      <c r="C2153" s="4" t="s">
        <v>4184</v>
      </c>
      <c r="D2153" s="4" t="s">
        <v>4185</v>
      </c>
      <c r="E2153" s="5">
        <v>1690.32</v>
      </c>
      <c r="F2153" s="5">
        <v>27655507.724199999</v>
      </c>
      <c r="G2153" s="5">
        <v>25830084.061048601</v>
      </c>
      <c r="H2153" s="6">
        <v>7.0670449962033005E-2</v>
      </c>
      <c r="I2153" s="5">
        <v>1825423.66315144</v>
      </c>
      <c r="J2153" s="5">
        <v>16361.107792725599</v>
      </c>
      <c r="K2153" s="5">
        <v>15281.1799310477</v>
      </c>
      <c r="L2153" s="5">
        <v>16439.240000000002</v>
      </c>
      <c r="M2153" s="55" t="s">
        <v>4291</v>
      </c>
      <c r="N2153" s="60" t="s">
        <v>4286</v>
      </c>
    </row>
    <row r="2154" spans="1:14" ht="18.75" customHeight="1" x14ac:dyDescent="0.25">
      <c r="A2154" s="4" t="str">
        <f t="shared" si="33"/>
        <v>880526C024</v>
      </c>
      <c r="B2154" s="4">
        <v>8805</v>
      </c>
      <c r="C2154" s="4" t="s">
        <v>4186</v>
      </c>
      <c r="D2154" s="4" t="s">
        <v>4187</v>
      </c>
      <c r="E2154" s="5">
        <v>1827.87</v>
      </c>
      <c r="F2154" s="5">
        <v>38613155.179300003</v>
      </c>
      <c r="G2154" s="5">
        <v>42206266.671524398</v>
      </c>
      <c r="H2154" s="6">
        <v>-8.5132180019338796E-2</v>
      </c>
      <c r="I2154" s="5">
        <v>-3593111.4922244302</v>
      </c>
      <c r="J2154" s="5">
        <v>21124.6725310334</v>
      </c>
      <c r="K2154" s="5">
        <v>23090.409422729401</v>
      </c>
      <c r="L2154" s="5">
        <v>20540.03</v>
      </c>
      <c r="M2154" s="55" t="s">
        <v>4291</v>
      </c>
      <c r="N2154" s="60" t="s">
        <v>4286</v>
      </c>
    </row>
    <row r="2155" spans="1:14" ht="18.75" customHeight="1" x14ac:dyDescent="0.25">
      <c r="A2155" s="4" t="str">
        <f t="shared" si="33"/>
        <v>885226M021</v>
      </c>
      <c r="B2155" s="4">
        <v>8852</v>
      </c>
      <c r="C2155" s="4" t="s">
        <v>4188</v>
      </c>
      <c r="D2155" s="4" t="s">
        <v>4189</v>
      </c>
      <c r="E2155" s="5">
        <v>2167.4499999999998</v>
      </c>
      <c r="F2155" s="5">
        <v>4998967.0269999998</v>
      </c>
      <c r="G2155" s="5">
        <v>6104363.43275005</v>
      </c>
      <c r="H2155" s="6">
        <v>-0.18108299381710599</v>
      </c>
      <c r="I2155" s="5">
        <v>-1105396.40575005</v>
      </c>
      <c r="J2155" s="5">
        <v>2306.3817052296499</v>
      </c>
      <c r="K2155" s="5">
        <v>2816.3802776304201</v>
      </c>
      <c r="L2155" s="5">
        <v>2273.11</v>
      </c>
      <c r="M2155" s="55" t="s">
        <v>4291</v>
      </c>
      <c r="N2155" s="60" t="s">
        <v>4286</v>
      </c>
    </row>
    <row r="2156" spans="1:14" ht="18.75" customHeight="1" x14ac:dyDescent="0.25">
      <c r="A2156" s="4" t="str">
        <f t="shared" si="33"/>
        <v>885326M022</v>
      </c>
      <c r="B2156" s="4">
        <v>8853</v>
      </c>
      <c r="C2156" s="4" t="s">
        <v>4190</v>
      </c>
      <c r="D2156" s="4" t="s">
        <v>4191</v>
      </c>
      <c r="E2156" s="5">
        <v>1319.25</v>
      </c>
      <c r="F2156" s="5">
        <v>8406728.8465</v>
      </c>
      <c r="G2156" s="5">
        <v>7579208.8962574601</v>
      </c>
      <c r="H2156" s="6">
        <v>0.109182892511534</v>
      </c>
      <c r="I2156" s="5">
        <v>827519.95024254196</v>
      </c>
      <c r="J2156" s="5">
        <v>6372.3546306613598</v>
      </c>
      <c r="K2156" s="5">
        <v>5745.0891766211598</v>
      </c>
      <c r="L2156" s="5">
        <v>6311.01</v>
      </c>
      <c r="M2156" s="55" t="s">
        <v>4291</v>
      </c>
      <c r="N2156" s="60" t="s">
        <v>4286</v>
      </c>
    </row>
    <row r="2157" spans="1:14" ht="18.75" customHeight="1" x14ac:dyDescent="0.25">
      <c r="A2157" s="4" t="str">
        <f t="shared" si="33"/>
        <v>885426M023</v>
      </c>
      <c r="B2157" s="4">
        <v>8854</v>
      </c>
      <c r="C2157" s="4" t="s">
        <v>4192</v>
      </c>
      <c r="D2157" s="4" t="s">
        <v>4193</v>
      </c>
      <c r="E2157" s="5">
        <v>1047.8</v>
      </c>
      <c r="F2157" s="5">
        <v>8830423.4845000003</v>
      </c>
      <c r="G2157" s="5">
        <v>8093005.78111766</v>
      </c>
      <c r="H2157" s="6">
        <v>9.1117901472757196E-2</v>
      </c>
      <c r="I2157" s="5">
        <v>737417.70338233502</v>
      </c>
      <c r="J2157" s="5">
        <v>8427.5849250811207</v>
      </c>
      <c r="K2157" s="5">
        <v>7723.80776972482</v>
      </c>
      <c r="L2157" s="5">
        <v>8545.33</v>
      </c>
      <c r="M2157" s="55" t="s">
        <v>4291</v>
      </c>
      <c r="N2157" s="60" t="s">
        <v>4287</v>
      </c>
    </row>
    <row r="2158" spans="1:14" ht="18.75" customHeight="1" x14ac:dyDescent="0.25">
      <c r="A2158" s="4" t="str">
        <f t="shared" si="33"/>
        <v>885526M024</v>
      </c>
      <c r="B2158" s="4">
        <v>8855</v>
      </c>
      <c r="C2158" s="4" t="s">
        <v>4194</v>
      </c>
      <c r="D2158" s="4" t="s">
        <v>4195</v>
      </c>
      <c r="E2158" s="5">
        <v>540.08000000000004</v>
      </c>
      <c r="F2158" s="5">
        <v>6746591.3365000002</v>
      </c>
      <c r="G2158" s="5">
        <v>6924733.4586865902</v>
      </c>
      <c r="H2158" s="6">
        <v>-2.5725484345267901E-2</v>
      </c>
      <c r="I2158" s="5">
        <v>-178142.12218659499</v>
      </c>
      <c r="J2158" s="5">
        <v>12491.8370176641</v>
      </c>
      <c r="K2158" s="5">
        <v>12821.680970757299</v>
      </c>
      <c r="L2158" s="5">
        <v>12407.29</v>
      </c>
      <c r="M2158" s="55" t="s">
        <v>4291</v>
      </c>
      <c r="N2158" s="60" t="s">
        <v>4286</v>
      </c>
    </row>
    <row r="2159" spans="1:14" ht="18.75" customHeight="1" x14ac:dyDescent="0.25">
      <c r="A2159" s="4" t="str">
        <f t="shared" si="33"/>
        <v>890727C022</v>
      </c>
      <c r="B2159" s="4">
        <v>8907</v>
      </c>
      <c r="C2159" s="4" t="s">
        <v>4196</v>
      </c>
      <c r="D2159" s="4" t="s">
        <v>4197</v>
      </c>
      <c r="E2159" s="5">
        <v>197.27</v>
      </c>
      <c r="F2159" s="5">
        <v>5824526.9574999996</v>
      </c>
      <c r="G2159" s="5">
        <v>3785568.6606852799</v>
      </c>
      <c r="H2159" s="6">
        <v>0.53861347648773705</v>
      </c>
      <c r="I2159" s="5">
        <v>2038958.2968147199</v>
      </c>
      <c r="J2159" s="5">
        <v>29525.660047143501</v>
      </c>
      <c r="K2159" s="5">
        <v>19189.783853020101</v>
      </c>
      <c r="L2159" s="5">
        <v>29549.17</v>
      </c>
      <c r="M2159" s="55" t="s">
        <v>4288</v>
      </c>
      <c r="N2159" s="60" t="s">
        <v>4292</v>
      </c>
    </row>
    <row r="2160" spans="1:14" ht="18.75" customHeight="1" x14ac:dyDescent="0.25">
      <c r="A2160" s="4" t="str">
        <f t="shared" si="33"/>
        <v>890827C023</v>
      </c>
      <c r="B2160" s="4">
        <v>8908</v>
      </c>
      <c r="C2160" s="4" t="s">
        <v>4198</v>
      </c>
      <c r="D2160" s="4" t="s">
        <v>4199</v>
      </c>
      <c r="E2160" s="5">
        <v>392.68</v>
      </c>
      <c r="F2160" s="5">
        <v>14741821.7401</v>
      </c>
      <c r="G2160" s="5">
        <v>11293020.238761101</v>
      </c>
      <c r="H2160" s="6">
        <v>0.30539230678978102</v>
      </c>
      <c r="I2160" s="5">
        <v>3448801.5013389299</v>
      </c>
      <c r="J2160" s="5">
        <v>37541.564989558901</v>
      </c>
      <c r="K2160" s="5">
        <v>28758.837319856098</v>
      </c>
      <c r="L2160" s="5">
        <v>37579.980000000003</v>
      </c>
      <c r="M2160" s="55" t="s">
        <v>4285</v>
      </c>
      <c r="N2160" s="60" t="s">
        <v>4287</v>
      </c>
    </row>
    <row r="2161" spans="1:14" ht="18.75" customHeight="1" x14ac:dyDescent="0.25">
      <c r="A2161" s="4" t="str">
        <f t="shared" si="33"/>
        <v>890927C024</v>
      </c>
      <c r="B2161" s="4">
        <v>8909</v>
      </c>
      <c r="C2161" s="4" t="s">
        <v>4200</v>
      </c>
      <c r="D2161" s="4" t="s">
        <v>4201</v>
      </c>
      <c r="E2161" s="5">
        <v>691.74</v>
      </c>
      <c r="F2161" s="5">
        <v>31940874.120099999</v>
      </c>
      <c r="G2161" s="5">
        <v>33859852.094290897</v>
      </c>
      <c r="H2161" s="6">
        <v>-5.66741392976855E-2</v>
      </c>
      <c r="I2161" s="5">
        <v>-1918977.9741908701</v>
      </c>
      <c r="J2161" s="5">
        <v>46174.681412235797</v>
      </c>
      <c r="K2161" s="5">
        <v>48948.813274193897</v>
      </c>
      <c r="L2161" s="5">
        <v>45113.99</v>
      </c>
      <c r="M2161" s="55" t="s">
        <v>4289</v>
      </c>
      <c r="N2161" s="60" t="s">
        <v>4287</v>
      </c>
    </row>
    <row r="2162" spans="1:14" ht="18.75" customHeight="1" x14ac:dyDescent="0.25">
      <c r="A2162" s="4" t="str">
        <f t="shared" si="33"/>
        <v>891227C033</v>
      </c>
      <c r="B2162" s="4">
        <v>8912</v>
      </c>
      <c r="C2162" s="4" t="s">
        <v>4202</v>
      </c>
      <c r="D2162" s="4" t="s">
        <v>4203</v>
      </c>
      <c r="E2162" s="5">
        <v>31.56</v>
      </c>
      <c r="F2162" s="5">
        <v>638308.89</v>
      </c>
      <c r="G2162" s="5">
        <v>554651.720846268</v>
      </c>
      <c r="H2162" s="6">
        <v>0.15082828739103299</v>
      </c>
      <c r="I2162" s="5">
        <v>83657.169153732102</v>
      </c>
      <c r="J2162" s="5">
        <v>20225.25</v>
      </c>
      <c r="K2162" s="5">
        <v>17574.515869653598</v>
      </c>
      <c r="L2162" s="5">
        <v>20225.25</v>
      </c>
      <c r="M2162" s="55" t="s">
        <v>4285</v>
      </c>
      <c r="N2162" s="61" t="s">
        <v>4332</v>
      </c>
    </row>
    <row r="2163" spans="1:14" ht="18.75" customHeight="1" x14ac:dyDescent="0.25">
      <c r="A2163" s="4" t="str">
        <f t="shared" si="33"/>
        <v>891627C043</v>
      </c>
      <c r="B2163" s="4">
        <v>8916</v>
      </c>
      <c r="C2163" s="4" t="s">
        <v>4204</v>
      </c>
      <c r="D2163" s="4" t="s">
        <v>4205</v>
      </c>
      <c r="E2163" s="5">
        <v>55.12</v>
      </c>
      <c r="F2163" s="5">
        <v>2248521.1839999999</v>
      </c>
      <c r="G2163" s="5">
        <v>1859061.9987383999</v>
      </c>
      <c r="H2163" s="6">
        <v>0.20949230608010699</v>
      </c>
      <c r="I2163" s="5">
        <v>389459.18526160001</v>
      </c>
      <c r="J2163" s="5">
        <v>40793.199999999997</v>
      </c>
      <c r="K2163" s="5">
        <v>33727.539890029002</v>
      </c>
      <c r="L2163" s="5">
        <v>40793.199999999997</v>
      </c>
      <c r="M2163" s="55" t="s">
        <v>4288</v>
      </c>
      <c r="N2163" s="60" t="s">
        <v>4290</v>
      </c>
    </row>
    <row r="2164" spans="1:14" ht="18.75" customHeight="1" x14ac:dyDescent="0.25">
      <c r="A2164" s="4" t="str">
        <f t="shared" si="33"/>
        <v>891727C044</v>
      </c>
      <c r="B2164" s="4">
        <v>8917</v>
      </c>
      <c r="C2164" s="4" t="s">
        <v>4206</v>
      </c>
      <c r="D2164" s="4" t="s">
        <v>4207</v>
      </c>
      <c r="E2164" s="5">
        <v>303.36</v>
      </c>
      <c r="F2164" s="5">
        <v>18761770.5812</v>
      </c>
      <c r="G2164" s="5">
        <v>17598269.449429601</v>
      </c>
      <c r="H2164" s="6">
        <v>6.6114519675576106E-2</v>
      </c>
      <c r="I2164" s="5">
        <v>1163501.1317704001</v>
      </c>
      <c r="J2164" s="5">
        <v>61846.553867352297</v>
      </c>
      <c r="K2164" s="5">
        <v>58011.173026864497</v>
      </c>
      <c r="L2164" s="5">
        <v>60225.79</v>
      </c>
      <c r="M2164" s="55" t="s">
        <v>4285</v>
      </c>
      <c r="N2164" s="60" t="s">
        <v>4292</v>
      </c>
    </row>
    <row r="2165" spans="1:14" ht="18.75" customHeight="1" x14ac:dyDescent="0.25">
      <c r="A2165" s="4" t="str">
        <f t="shared" si="33"/>
        <v>892027C053</v>
      </c>
      <c r="B2165" s="4">
        <v>8920</v>
      </c>
      <c r="C2165" s="4" t="s">
        <v>4208</v>
      </c>
      <c r="D2165" s="4" t="s">
        <v>4209</v>
      </c>
      <c r="E2165" s="5">
        <v>98.31</v>
      </c>
      <c r="F2165" s="5">
        <v>3781836.0336000002</v>
      </c>
      <c r="G2165" s="5">
        <v>2887008.9339471702</v>
      </c>
      <c r="H2165" s="6">
        <v>0.30994954297886801</v>
      </c>
      <c r="I2165" s="5">
        <v>894827.09965283296</v>
      </c>
      <c r="J2165" s="5">
        <v>38468.477607567896</v>
      </c>
      <c r="K2165" s="5">
        <v>29366.381181437999</v>
      </c>
      <c r="L2165" s="5">
        <v>38522.559999999998</v>
      </c>
      <c r="M2165" s="55" t="s">
        <v>4285</v>
      </c>
      <c r="N2165" s="60" t="s">
        <v>4286</v>
      </c>
    </row>
    <row r="2166" spans="1:14" ht="18.75" customHeight="1" x14ac:dyDescent="0.25">
      <c r="A2166" s="4" t="str">
        <f t="shared" si="33"/>
        <v>892127C054</v>
      </c>
      <c r="B2166" s="4">
        <v>8921</v>
      </c>
      <c r="C2166" s="4" t="s">
        <v>4210</v>
      </c>
      <c r="D2166" s="4" t="s">
        <v>4211</v>
      </c>
      <c r="E2166" s="5">
        <v>327.31</v>
      </c>
      <c r="F2166" s="5">
        <v>17904015.380800001</v>
      </c>
      <c r="G2166" s="5">
        <v>14536035.706135901</v>
      </c>
      <c r="H2166" s="6">
        <v>0.23169863797475701</v>
      </c>
      <c r="I2166" s="5">
        <v>3367979.6746641202</v>
      </c>
      <c r="J2166" s="5">
        <v>54700.483886224101</v>
      </c>
      <c r="K2166" s="5">
        <v>44410.606782976</v>
      </c>
      <c r="L2166" s="5">
        <v>52970.47</v>
      </c>
      <c r="M2166" s="55" t="s">
        <v>4289</v>
      </c>
      <c r="N2166" s="60" t="s">
        <v>4290</v>
      </c>
    </row>
    <row r="2167" spans="1:14" ht="18.75" customHeight="1" x14ac:dyDescent="0.25">
      <c r="A2167" s="4" t="str">
        <f t="shared" si="33"/>
        <v>892227C061</v>
      </c>
      <c r="B2167" s="4">
        <v>8922</v>
      </c>
      <c r="C2167" s="4" t="s">
        <v>4212</v>
      </c>
      <c r="D2167" s="4" t="s">
        <v>4213</v>
      </c>
      <c r="E2167" s="5">
        <v>406.14</v>
      </c>
      <c r="F2167" s="5">
        <v>4558127.8301999997</v>
      </c>
      <c r="G2167" s="5">
        <v>4767965.9629420098</v>
      </c>
      <c r="H2167" s="6">
        <v>-4.4009989662873603E-2</v>
      </c>
      <c r="I2167" s="5">
        <v>-209838.13274201099</v>
      </c>
      <c r="J2167" s="5">
        <v>11223.0458221303</v>
      </c>
      <c r="K2167" s="5">
        <v>11739.7103534299</v>
      </c>
      <c r="L2167" s="5">
        <v>11218.83</v>
      </c>
      <c r="M2167" s="55" t="s">
        <v>4285</v>
      </c>
      <c r="N2167" s="60" t="s">
        <v>4286</v>
      </c>
    </row>
    <row r="2168" spans="1:14" ht="18.75" customHeight="1" x14ac:dyDescent="0.25">
      <c r="A2168" s="4" t="str">
        <f t="shared" si="33"/>
        <v>892327C062</v>
      </c>
      <c r="B2168" s="4">
        <v>8923</v>
      </c>
      <c r="C2168" s="4" t="s">
        <v>4214</v>
      </c>
      <c r="D2168" s="4" t="s">
        <v>4215</v>
      </c>
      <c r="E2168" s="5">
        <v>2025.51</v>
      </c>
      <c r="F2168" s="5">
        <v>28649854.5471</v>
      </c>
      <c r="G2168" s="5">
        <v>27429029.092018701</v>
      </c>
      <c r="H2168" s="6">
        <v>4.4508518729760901E-2</v>
      </c>
      <c r="I2168" s="5">
        <v>1220825.4550812701</v>
      </c>
      <c r="J2168" s="5">
        <v>14144.5139975117</v>
      </c>
      <c r="K2168" s="5">
        <v>13541.7890269704</v>
      </c>
      <c r="L2168" s="5">
        <v>14130.03</v>
      </c>
      <c r="M2168" s="55" t="s">
        <v>4285</v>
      </c>
      <c r="N2168" s="60" t="s">
        <v>4286</v>
      </c>
    </row>
    <row r="2169" spans="1:14" ht="18.75" customHeight="1" x14ac:dyDescent="0.25">
      <c r="A2169" s="4" t="str">
        <f t="shared" si="33"/>
        <v>892427C063</v>
      </c>
      <c r="B2169" s="4">
        <v>8924</v>
      </c>
      <c r="C2169" s="4" t="s">
        <v>4216</v>
      </c>
      <c r="D2169" s="4" t="s">
        <v>4217</v>
      </c>
      <c r="E2169" s="5">
        <v>681.45</v>
      </c>
      <c r="F2169" s="5">
        <v>13277904.466499999</v>
      </c>
      <c r="G2169" s="5">
        <v>12122447.052555799</v>
      </c>
      <c r="H2169" s="6">
        <v>9.5315525729653794E-2</v>
      </c>
      <c r="I2169" s="5">
        <v>1155457.41394424</v>
      </c>
      <c r="J2169" s="5">
        <v>19484.781666299801</v>
      </c>
      <c r="K2169" s="5">
        <v>17789.19517581</v>
      </c>
      <c r="L2169" s="5">
        <v>19539.47</v>
      </c>
      <c r="M2169" s="55" t="s">
        <v>4291</v>
      </c>
      <c r="N2169" s="60" t="s">
        <v>4286</v>
      </c>
    </row>
    <row r="2170" spans="1:14" ht="18.75" customHeight="1" x14ac:dyDescent="0.25">
      <c r="A2170" s="4" t="str">
        <f t="shared" si="33"/>
        <v>892527C064</v>
      </c>
      <c r="B2170" s="4">
        <v>8925</v>
      </c>
      <c r="C2170" s="4" t="s">
        <v>4218</v>
      </c>
      <c r="D2170" s="4" t="s">
        <v>4219</v>
      </c>
      <c r="E2170" s="5">
        <v>377.28</v>
      </c>
      <c r="F2170" s="5">
        <v>10788367.9759</v>
      </c>
      <c r="G2170" s="5">
        <v>9888485.6420992706</v>
      </c>
      <c r="H2170" s="6">
        <v>9.1003048026844904E-2</v>
      </c>
      <c r="I2170" s="5">
        <v>899882.33380072599</v>
      </c>
      <c r="J2170" s="5">
        <v>28595.122921702699</v>
      </c>
      <c r="K2170" s="5">
        <v>26209.938618795801</v>
      </c>
      <c r="L2170" s="5">
        <v>29140.82</v>
      </c>
      <c r="M2170" s="55" t="s">
        <v>4285</v>
      </c>
      <c r="N2170" s="60" t="s">
        <v>4286</v>
      </c>
    </row>
    <row r="2171" spans="1:14" ht="18.75" customHeight="1" x14ac:dyDescent="0.25">
      <c r="A2171" s="4" t="str">
        <f t="shared" si="33"/>
        <v>897027Z021</v>
      </c>
      <c r="B2171" s="4">
        <v>8970</v>
      </c>
      <c r="C2171" s="4" t="s">
        <v>4220</v>
      </c>
      <c r="D2171" s="4" t="s">
        <v>4221</v>
      </c>
      <c r="E2171" s="5">
        <v>58.63</v>
      </c>
      <c r="F2171" s="5">
        <v>749857.17949999997</v>
      </c>
      <c r="G2171" s="5">
        <v>1198876.93612878</v>
      </c>
      <c r="H2171" s="6">
        <v>-0.37453365153447998</v>
      </c>
      <c r="I2171" s="5">
        <v>-449019.75662878301</v>
      </c>
      <c r="J2171" s="5">
        <v>12789.65</v>
      </c>
      <c r="K2171" s="5">
        <v>20448.182434398499</v>
      </c>
      <c r="L2171" s="5">
        <v>12789.65</v>
      </c>
      <c r="M2171" s="55" t="s">
        <v>4288</v>
      </c>
      <c r="N2171" s="62" t="s">
        <v>4333</v>
      </c>
    </row>
    <row r="2172" spans="1:14" ht="18.75" customHeight="1" x14ac:dyDescent="0.25">
      <c r="A2172" s="4" t="str">
        <f t="shared" si="33"/>
        <v>897127Z022</v>
      </c>
      <c r="B2172" s="4">
        <v>8971</v>
      </c>
      <c r="C2172" s="4" t="s">
        <v>4222</v>
      </c>
      <c r="D2172" s="4" t="s">
        <v>4223</v>
      </c>
      <c r="E2172" s="5">
        <v>350.34</v>
      </c>
      <c r="F2172" s="5">
        <v>8904211.4815999996</v>
      </c>
      <c r="G2172" s="5">
        <v>7883452.2975708703</v>
      </c>
      <c r="H2172" s="6">
        <v>0.129481240641698</v>
      </c>
      <c r="I2172" s="5">
        <v>1020759.18402912</v>
      </c>
      <c r="J2172" s="5">
        <v>25415.914487640599</v>
      </c>
      <c r="K2172" s="5">
        <v>22502.2900541499</v>
      </c>
      <c r="L2172" s="5">
        <v>26715.5</v>
      </c>
      <c r="M2172" s="55" t="s">
        <v>4289</v>
      </c>
      <c r="N2172" s="60" t="s">
        <v>4286</v>
      </c>
    </row>
    <row r="2173" spans="1:14" ht="18.75" customHeight="1" x14ac:dyDescent="0.25">
      <c r="A2173" s="4" t="str">
        <f t="shared" si="33"/>
        <v>897227Z023</v>
      </c>
      <c r="B2173" s="4">
        <v>8972</v>
      </c>
      <c r="C2173" s="4" t="s">
        <v>4224</v>
      </c>
      <c r="D2173" s="4" t="s">
        <v>4225</v>
      </c>
      <c r="E2173" s="5">
        <v>344.53</v>
      </c>
      <c r="F2173" s="5">
        <v>17452705.886500001</v>
      </c>
      <c r="G2173" s="5">
        <v>11087962.1878535</v>
      </c>
      <c r="H2173" s="6">
        <v>0.57402285386748597</v>
      </c>
      <c r="I2173" s="5">
        <v>6364743.6986464597</v>
      </c>
      <c r="J2173" s="5">
        <v>50656.563685310401</v>
      </c>
      <c r="K2173" s="5">
        <v>32182.8641565424</v>
      </c>
      <c r="L2173" s="5">
        <v>50707.18</v>
      </c>
      <c r="M2173" s="55" t="s">
        <v>4289</v>
      </c>
      <c r="N2173" s="60" t="s">
        <v>4287</v>
      </c>
    </row>
    <row r="2174" spans="1:14" ht="18.75" customHeight="1" x14ac:dyDescent="0.25">
      <c r="A2174" s="4" t="str">
        <f t="shared" si="33"/>
        <v>897327Z024</v>
      </c>
      <c r="B2174" s="4">
        <v>8973</v>
      </c>
      <c r="C2174" s="4" t="s">
        <v>4226</v>
      </c>
      <c r="D2174" s="4" t="s">
        <v>4227</v>
      </c>
      <c r="E2174" s="5">
        <v>1334.16</v>
      </c>
      <c r="F2174" s="5">
        <v>94893368.088599995</v>
      </c>
      <c r="G2174" s="5">
        <v>64060651.528771996</v>
      </c>
      <c r="H2174" s="6">
        <v>0.48130507298977299</v>
      </c>
      <c r="I2174" s="5">
        <v>30832716.559827998</v>
      </c>
      <c r="J2174" s="5">
        <v>71125.927991095494</v>
      </c>
      <c r="K2174" s="5">
        <v>48015.718900860498</v>
      </c>
      <c r="L2174" s="5">
        <v>69820.289999999994</v>
      </c>
      <c r="M2174" s="55" t="s">
        <v>4289</v>
      </c>
      <c r="N2174" s="60" t="s">
        <v>4287</v>
      </c>
    </row>
    <row r="2175" spans="1:14" ht="18.75" customHeight="1" x14ac:dyDescent="0.25">
      <c r="A2175" s="4" t="str">
        <f t="shared" si="33"/>
        <v>897627Z04J</v>
      </c>
      <c r="B2175" s="4">
        <v>8976</v>
      </c>
      <c r="C2175" s="4" t="s">
        <v>4228</v>
      </c>
      <c r="D2175" s="4" t="s">
        <v>4229</v>
      </c>
      <c r="E2175" s="5">
        <v>285.38</v>
      </c>
      <c r="F2175" s="5">
        <v>281093.59240000002</v>
      </c>
      <c r="G2175" s="5">
        <v>172800.24667201701</v>
      </c>
      <c r="H2175" s="6">
        <v>0.62669670798288601</v>
      </c>
      <c r="I2175" s="5">
        <v>108293.345727983</v>
      </c>
      <c r="J2175" s="5">
        <v>984.98</v>
      </c>
      <c r="K2175" s="5">
        <v>605.50930924387399</v>
      </c>
      <c r="L2175" s="5">
        <v>984.98</v>
      </c>
      <c r="M2175" s="55" t="s">
        <v>4285</v>
      </c>
      <c r="N2175" s="60" t="s">
        <v>4290</v>
      </c>
    </row>
    <row r="2176" spans="1:14" ht="18.75" customHeight="1" x14ac:dyDescent="0.25">
      <c r="A2176" s="4" t="str">
        <f t="shared" si="33"/>
        <v>897727Z03Z</v>
      </c>
      <c r="B2176" s="4">
        <v>8977</v>
      </c>
      <c r="C2176" s="4" t="s">
        <v>4230</v>
      </c>
      <c r="D2176" s="4" t="s">
        <v>4231</v>
      </c>
      <c r="E2176" s="5">
        <v>3304.41</v>
      </c>
      <c r="F2176" s="5">
        <v>61189803.472099997</v>
      </c>
      <c r="G2176" s="5">
        <v>44530463.881818198</v>
      </c>
      <c r="H2176" s="6">
        <v>0.37411107224247497</v>
      </c>
      <c r="I2176" s="5">
        <v>16659339.590281799</v>
      </c>
      <c r="J2176" s="5">
        <v>18517.6184166311</v>
      </c>
      <c r="K2176" s="5">
        <v>13476.0710328979</v>
      </c>
      <c r="L2176" s="5">
        <v>18640.919999999998</v>
      </c>
      <c r="M2176" s="55" t="s">
        <v>4289</v>
      </c>
      <c r="N2176" s="60" t="s">
        <v>4286</v>
      </c>
    </row>
    <row r="2177" spans="1:14" ht="18.75" customHeight="1" x14ac:dyDescent="0.25">
      <c r="A2177" s="4" t="str">
        <f t="shared" si="33"/>
        <v>960228Z01Z</v>
      </c>
      <c r="B2177" s="4">
        <v>9602</v>
      </c>
      <c r="C2177" s="4" t="s">
        <v>4232</v>
      </c>
      <c r="D2177" s="4" t="s">
        <v>4233</v>
      </c>
      <c r="E2177" s="5">
        <v>3303.78</v>
      </c>
      <c r="F2177" s="5">
        <v>1377147.6551999999</v>
      </c>
      <c r="G2177" s="5">
        <v>2259506.9878480099</v>
      </c>
      <c r="H2177" s="6">
        <v>-0.39050967197423098</v>
      </c>
      <c r="I2177" s="5">
        <v>-882359.33264800895</v>
      </c>
      <c r="J2177" s="5">
        <v>416.84</v>
      </c>
      <c r="K2177" s="5">
        <v>683.91569288754397</v>
      </c>
      <c r="L2177" s="5">
        <v>416.84</v>
      </c>
      <c r="M2177" s="55" t="s">
        <v>4288</v>
      </c>
      <c r="N2177" s="60" t="s">
        <v>4290</v>
      </c>
    </row>
    <row r="2178" spans="1:14" ht="18.75" customHeight="1" x14ac:dyDescent="0.25">
      <c r="A2178" s="4" t="str">
        <f t="shared" si="33"/>
        <v>960328Z02Z</v>
      </c>
      <c r="B2178" s="4">
        <v>9603</v>
      </c>
      <c r="C2178" s="4" t="s">
        <v>4234</v>
      </c>
      <c r="D2178" s="4" t="s">
        <v>4235</v>
      </c>
      <c r="E2178" s="5">
        <v>5696.35</v>
      </c>
      <c r="F2178" s="5">
        <v>2225450.0180000002</v>
      </c>
      <c r="G2178" s="5">
        <v>4897099.3767165504</v>
      </c>
      <c r="H2178" s="6">
        <v>-0.54555751337598102</v>
      </c>
      <c r="I2178" s="5">
        <v>-2671649.3587165498</v>
      </c>
      <c r="J2178" s="5">
        <v>390.68</v>
      </c>
      <c r="K2178" s="5">
        <v>859.69074525205599</v>
      </c>
      <c r="L2178" s="5">
        <v>390.68</v>
      </c>
      <c r="M2178" s="55" t="s">
        <v>4289</v>
      </c>
      <c r="N2178" s="60" t="s">
        <v>4287</v>
      </c>
    </row>
    <row r="2179" spans="1:14" ht="18.75" customHeight="1" x14ac:dyDescent="0.25">
      <c r="A2179" s="4" t="str">
        <f t="shared" si="33"/>
        <v>960428Z03Z</v>
      </c>
      <c r="B2179" s="4">
        <v>9604</v>
      </c>
      <c r="C2179" s="4" t="s">
        <v>4236</v>
      </c>
      <c r="D2179" s="4" t="s">
        <v>4237</v>
      </c>
      <c r="E2179" s="5">
        <v>17843.939999999999</v>
      </c>
      <c r="F2179" s="5">
        <v>9524738.2931999993</v>
      </c>
      <c r="G2179" s="5">
        <v>9576279.1721393894</v>
      </c>
      <c r="H2179" s="6">
        <v>-5.3821403922040796E-3</v>
      </c>
      <c r="I2179" s="5">
        <v>-51540.878939393901</v>
      </c>
      <c r="J2179" s="5">
        <v>533.78</v>
      </c>
      <c r="K2179" s="5">
        <v>536.66842480637104</v>
      </c>
      <c r="L2179" s="5">
        <v>533.78</v>
      </c>
      <c r="M2179" s="55" t="s">
        <v>4285</v>
      </c>
      <c r="N2179" s="60" t="s">
        <v>4287</v>
      </c>
    </row>
    <row r="2180" spans="1:14" ht="18.75" customHeight="1" x14ac:dyDescent="0.25">
      <c r="A2180" s="4" t="str">
        <f t="shared" si="33"/>
        <v>960528Z04Z</v>
      </c>
      <c r="B2180" s="4">
        <v>9605</v>
      </c>
      <c r="C2180" s="4" t="s">
        <v>4238</v>
      </c>
      <c r="D2180" s="4" t="s">
        <v>4239</v>
      </c>
      <c r="E2180" s="5">
        <v>1822924.89</v>
      </c>
      <c r="F2180" s="5">
        <v>620396027.81369996</v>
      </c>
      <c r="G2180" s="5">
        <v>587304780.44846499</v>
      </c>
      <c r="H2180" s="6">
        <v>5.6344249982038998E-2</v>
      </c>
      <c r="I2180" s="5">
        <v>33091247.3652349</v>
      </c>
      <c r="J2180" s="5">
        <v>340.33</v>
      </c>
      <c r="K2180" s="5">
        <v>322.17716904861902</v>
      </c>
      <c r="L2180" s="5">
        <v>340.33</v>
      </c>
      <c r="M2180" s="55" t="s">
        <v>4285</v>
      </c>
      <c r="N2180" s="60" t="s">
        <v>4286</v>
      </c>
    </row>
    <row r="2181" spans="1:14" ht="18.75" customHeight="1" x14ac:dyDescent="0.25">
      <c r="A2181" s="4" t="str">
        <f t="shared" si="33"/>
        <v>960628Z07Z</v>
      </c>
      <c r="B2181" s="4">
        <v>9606</v>
      </c>
      <c r="C2181" s="4" t="s">
        <v>4240</v>
      </c>
      <c r="D2181" s="4" t="s">
        <v>4241</v>
      </c>
      <c r="E2181" s="5">
        <v>1829841.66</v>
      </c>
      <c r="F2181" s="5">
        <v>707424536.25979996</v>
      </c>
      <c r="G2181" s="5">
        <v>636371509.14201903</v>
      </c>
      <c r="H2181" s="6">
        <v>0.11165337557864199</v>
      </c>
      <c r="I2181" s="5">
        <v>71053027.117780894</v>
      </c>
      <c r="J2181" s="5">
        <v>386.60423561446299</v>
      </c>
      <c r="K2181" s="5">
        <v>347.774085076858</v>
      </c>
      <c r="L2181" s="5">
        <v>403.53</v>
      </c>
      <c r="M2181" s="55" t="s">
        <v>4291</v>
      </c>
      <c r="N2181" s="60" t="s">
        <v>4286</v>
      </c>
    </row>
    <row r="2182" spans="1:14" ht="18.75" customHeight="1" x14ac:dyDescent="0.25">
      <c r="A2182" s="4" t="str">
        <f t="shared" si="33"/>
        <v>960928Z10Z</v>
      </c>
      <c r="B2182" s="4">
        <v>9609</v>
      </c>
      <c r="C2182" s="4" t="s">
        <v>4242</v>
      </c>
      <c r="D2182" s="4" t="s">
        <v>4243</v>
      </c>
      <c r="E2182" s="5">
        <v>7782.64</v>
      </c>
      <c r="F2182" s="5">
        <v>7508146.2872000001</v>
      </c>
      <c r="G2182" s="5">
        <v>5954392.32533585</v>
      </c>
      <c r="H2182" s="6">
        <v>0.26094249034497602</v>
      </c>
      <c r="I2182" s="5">
        <v>1553753.9618641499</v>
      </c>
      <c r="J2182" s="5">
        <v>964.73</v>
      </c>
      <c r="K2182" s="5">
        <v>765.08643922060503</v>
      </c>
      <c r="L2182" s="5">
        <v>964.73</v>
      </c>
      <c r="M2182" s="55" t="s">
        <v>4285</v>
      </c>
      <c r="N2182" s="60" t="s">
        <v>4286</v>
      </c>
    </row>
    <row r="2183" spans="1:14" ht="18.75" customHeight="1" x14ac:dyDescent="0.25">
      <c r="A2183" s="4" t="str">
        <f t="shared" si="33"/>
        <v>961028Z11Z</v>
      </c>
      <c r="B2183" s="4">
        <v>9610</v>
      </c>
      <c r="C2183" s="4" t="s">
        <v>4244</v>
      </c>
      <c r="D2183" s="4" t="s">
        <v>4245</v>
      </c>
      <c r="E2183" s="5">
        <v>3568.32</v>
      </c>
      <c r="F2183" s="5">
        <v>2032978.9535999999</v>
      </c>
      <c r="G2183" s="5">
        <v>528345.81570912199</v>
      </c>
      <c r="H2183" s="6">
        <v>2.8478187829905099</v>
      </c>
      <c r="I2183" s="5">
        <v>1504633.13789088</v>
      </c>
      <c r="J2183" s="5">
        <v>569.73</v>
      </c>
      <c r="K2183" s="5">
        <v>148.06570478800199</v>
      </c>
      <c r="L2183" s="5">
        <v>569.73</v>
      </c>
      <c r="M2183" s="55" t="s">
        <v>4285</v>
      </c>
      <c r="N2183" s="60" t="s">
        <v>4287</v>
      </c>
    </row>
    <row r="2184" spans="1:14" ht="18.75" customHeight="1" x14ac:dyDescent="0.25">
      <c r="A2184" s="4" t="str">
        <f t="shared" si="33"/>
        <v>961328Z14Z</v>
      </c>
      <c r="B2184" s="4">
        <v>9613</v>
      </c>
      <c r="C2184" s="4" t="s">
        <v>4246</v>
      </c>
      <c r="D2184" s="4" t="s">
        <v>4247</v>
      </c>
      <c r="E2184" s="5">
        <v>189602.72</v>
      </c>
      <c r="F2184" s="5">
        <v>115172276.2368</v>
      </c>
      <c r="G2184" s="5">
        <v>137139860.65848699</v>
      </c>
      <c r="H2184" s="6">
        <v>-0.160183802989212</v>
      </c>
      <c r="I2184" s="5">
        <v>-21967584.421686999</v>
      </c>
      <c r="J2184" s="5">
        <v>607.44000000000005</v>
      </c>
      <c r="K2184" s="5">
        <v>723.30112489149406</v>
      </c>
      <c r="L2184" s="5">
        <v>607.44000000000005</v>
      </c>
      <c r="M2184" s="55" t="s">
        <v>4291</v>
      </c>
      <c r="N2184" s="60" t="s">
        <v>4286</v>
      </c>
    </row>
    <row r="2185" spans="1:14" ht="18.75" customHeight="1" x14ac:dyDescent="0.25">
      <c r="A2185" s="4" t="str">
        <f t="shared" si="33"/>
        <v>961428Z15Z</v>
      </c>
      <c r="B2185" s="4">
        <v>9614</v>
      </c>
      <c r="C2185" s="4" t="s">
        <v>4248</v>
      </c>
      <c r="D2185" s="4" t="s">
        <v>4249</v>
      </c>
      <c r="E2185" s="5">
        <v>68677.19</v>
      </c>
      <c r="F2185" s="5">
        <v>19222058.709100001</v>
      </c>
      <c r="G2185" s="5">
        <v>18229647.1430084</v>
      </c>
      <c r="H2185" s="6">
        <v>5.4439428163713097E-2</v>
      </c>
      <c r="I2185" s="5">
        <v>992411.56609164202</v>
      </c>
      <c r="J2185" s="5">
        <v>279.89</v>
      </c>
      <c r="K2185" s="5">
        <v>265.43961893327798</v>
      </c>
      <c r="L2185" s="5">
        <v>279.89</v>
      </c>
      <c r="M2185" s="55" t="s">
        <v>4288</v>
      </c>
      <c r="N2185" s="60" t="s">
        <v>4287</v>
      </c>
    </row>
    <row r="2186" spans="1:14" ht="18.75" customHeight="1" x14ac:dyDescent="0.25">
      <c r="A2186" s="4" t="str">
        <f t="shared" si="33"/>
        <v>961528Z16Z</v>
      </c>
      <c r="B2186" s="4">
        <v>9615</v>
      </c>
      <c r="C2186" s="4" t="s">
        <v>4250</v>
      </c>
      <c r="D2186" s="4" t="s">
        <v>4251</v>
      </c>
      <c r="E2186" s="5">
        <v>57448.77</v>
      </c>
      <c r="F2186" s="5">
        <v>70856163.942599997</v>
      </c>
      <c r="G2186" s="5">
        <v>63751629.540298402</v>
      </c>
      <c r="H2186" s="6">
        <v>0.111440828313427</v>
      </c>
      <c r="I2186" s="5">
        <v>7104534.4023016198</v>
      </c>
      <c r="J2186" s="5">
        <v>1233.3800000000001</v>
      </c>
      <c r="K2186" s="5">
        <v>1109.71269777052</v>
      </c>
      <c r="L2186" s="5">
        <v>1233.3800000000001</v>
      </c>
      <c r="M2186" s="55" t="s">
        <v>4289</v>
      </c>
      <c r="N2186" s="60" t="s">
        <v>4286</v>
      </c>
    </row>
    <row r="2187" spans="1:14" ht="18.75" customHeight="1" x14ac:dyDescent="0.25">
      <c r="A2187" s="4" t="str">
        <f t="shared" si="33"/>
        <v>961628Z17Z</v>
      </c>
      <c r="B2187" s="4">
        <v>9616</v>
      </c>
      <c r="C2187" s="4" t="s">
        <v>4252</v>
      </c>
      <c r="D2187" s="4" t="s">
        <v>4253</v>
      </c>
      <c r="E2187" s="5">
        <v>579071.48</v>
      </c>
      <c r="F2187" s="5">
        <v>195152331.37279999</v>
      </c>
      <c r="G2187" s="5">
        <v>233558001.323944</v>
      </c>
      <c r="H2187" s="6">
        <v>-0.16443739770608501</v>
      </c>
      <c r="I2187" s="5">
        <v>-38405669.951143697</v>
      </c>
      <c r="J2187" s="5">
        <v>337.00905348127299</v>
      </c>
      <c r="K2187" s="5">
        <v>403.33190183005303</v>
      </c>
      <c r="L2187" s="5">
        <v>363.36</v>
      </c>
      <c r="M2187" s="55" t="s">
        <v>4291</v>
      </c>
      <c r="N2187" s="60" t="s">
        <v>4286</v>
      </c>
    </row>
    <row r="2188" spans="1:14" ht="18.75" customHeight="1" x14ac:dyDescent="0.25">
      <c r="A2188" s="4" t="str">
        <f t="shared" si="33"/>
        <v>961728Z04Z</v>
      </c>
      <c r="B2188" s="4">
        <v>9617</v>
      </c>
      <c r="C2188" s="4" t="s">
        <v>4238</v>
      </c>
      <c r="D2188" s="4" t="s">
        <v>4239</v>
      </c>
      <c r="E2188" s="5">
        <v>22059.87</v>
      </c>
      <c r="F2188" s="5">
        <v>11532238.2399</v>
      </c>
      <c r="G2188" s="5">
        <v>14170141.889697099</v>
      </c>
      <c r="H2188" s="6">
        <v>-0.186159296803871</v>
      </c>
      <c r="I2188" s="5">
        <v>-2637903.6497970801</v>
      </c>
      <c r="J2188" s="5">
        <v>522.77</v>
      </c>
      <c r="K2188" s="5">
        <v>642.34929261582602</v>
      </c>
      <c r="L2188" s="5">
        <v>522.77</v>
      </c>
      <c r="M2188" s="55" t="s">
        <v>4285</v>
      </c>
      <c r="N2188" s="60" t="s">
        <v>4292</v>
      </c>
    </row>
    <row r="2189" spans="1:14" ht="18.75" customHeight="1" x14ac:dyDescent="0.25">
      <c r="A2189" s="4" t="str">
        <f t="shared" si="33"/>
        <v>962028Z11Z</v>
      </c>
      <c r="B2189" s="4">
        <v>9620</v>
      </c>
      <c r="C2189" s="4" t="s">
        <v>4244</v>
      </c>
      <c r="D2189" s="4" t="s">
        <v>4245</v>
      </c>
      <c r="E2189" s="5">
        <v>1130.51</v>
      </c>
      <c r="F2189" s="5">
        <v>857797.07270000002</v>
      </c>
      <c r="G2189" s="5">
        <v>861244.37749051698</v>
      </c>
      <c r="H2189" s="6">
        <v>-4.0027022301870599E-3</v>
      </c>
      <c r="I2189" s="5">
        <v>-3447.3047905173198</v>
      </c>
      <c r="J2189" s="5">
        <v>758.77</v>
      </c>
      <c r="K2189" s="5">
        <v>761.81933595502699</v>
      </c>
      <c r="L2189" s="5">
        <v>758.77</v>
      </c>
      <c r="M2189" s="55" t="s">
        <v>4288</v>
      </c>
      <c r="N2189" s="60" t="s">
        <v>4290</v>
      </c>
    </row>
    <row r="2190" spans="1:14" ht="18.75" customHeight="1" x14ac:dyDescent="0.25">
      <c r="A2190" s="4" t="str">
        <f t="shared" si="33"/>
        <v>962128Z11Z</v>
      </c>
      <c r="B2190" s="4">
        <v>9621</v>
      </c>
      <c r="C2190" s="4" t="s">
        <v>4244</v>
      </c>
      <c r="D2190" s="4" t="s">
        <v>4245</v>
      </c>
      <c r="E2190" s="5">
        <v>34251.56</v>
      </c>
      <c r="F2190" s="5">
        <v>46292010.886799999</v>
      </c>
      <c r="G2190" s="5">
        <v>20694333.002258901</v>
      </c>
      <c r="H2190" s="6">
        <v>1.2369414313448499</v>
      </c>
      <c r="I2190" s="5">
        <v>25597677.884541102</v>
      </c>
      <c r="J2190" s="5">
        <v>1351.53</v>
      </c>
      <c r="K2190" s="5">
        <v>604.18658310041701</v>
      </c>
      <c r="L2190" s="5">
        <v>1351.53</v>
      </c>
      <c r="M2190" s="55" t="s">
        <v>4288</v>
      </c>
      <c r="N2190" s="60" t="s">
        <v>4287</v>
      </c>
    </row>
    <row r="2191" spans="1:14" ht="18.75" customHeight="1" x14ac:dyDescent="0.25">
      <c r="A2191" s="4" t="str">
        <f t="shared" ref="A2191:A2200" si="34">CONCATENATE(B2191,C2191)</f>
        <v>962228Z18Z</v>
      </c>
      <c r="B2191" s="4">
        <v>9622</v>
      </c>
      <c r="C2191" s="4" t="s">
        <v>4254</v>
      </c>
      <c r="D2191" s="4" t="s">
        <v>4255</v>
      </c>
      <c r="E2191" s="5">
        <v>500722.97</v>
      </c>
      <c r="F2191" s="5">
        <v>88693059.676100001</v>
      </c>
      <c r="G2191" s="5">
        <v>74076293.037850901</v>
      </c>
      <c r="H2191" s="6">
        <v>0.19732043868313401</v>
      </c>
      <c r="I2191" s="5">
        <v>14616766.638249099</v>
      </c>
      <c r="J2191" s="5">
        <v>177.13</v>
      </c>
      <c r="K2191" s="5">
        <v>147.938675627066</v>
      </c>
      <c r="L2191" s="5">
        <v>177.13</v>
      </c>
      <c r="M2191" s="55" t="s">
        <v>4291</v>
      </c>
      <c r="N2191" s="60" t="s">
        <v>4286</v>
      </c>
    </row>
    <row r="2192" spans="1:14" ht="18.75" customHeight="1" x14ac:dyDescent="0.25">
      <c r="A2192" s="4" t="str">
        <f t="shared" si="34"/>
        <v>962328Z11Z</v>
      </c>
      <c r="B2192" s="4">
        <v>9623</v>
      </c>
      <c r="C2192" s="4" t="s">
        <v>4244</v>
      </c>
      <c r="D2192" s="4" t="s">
        <v>4245</v>
      </c>
      <c r="E2192" s="5">
        <v>3418.41</v>
      </c>
      <c r="F2192" s="5">
        <v>2612280.5537999999</v>
      </c>
      <c r="G2192" s="5">
        <v>1681664.24751051</v>
      </c>
      <c r="H2192" s="6">
        <v>0.55339007632894099</v>
      </c>
      <c r="I2192" s="5">
        <v>930616.30628949194</v>
      </c>
      <c r="J2192" s="5">
        <v>764.18</v>
      </c>
      <c r="K2192" s="5">
        <v>491.94340278389899</v>
      </c>
      <c r="L2192" s="5">
        <v>764.18</v>
      </c>
      <c r="M2192" s="55" t="s">
        <v>4285</v>
      </c>
      <c r="N2192" s="60" t="s">
        <v>4290</v>
      </c>
    </row>
    <row r="2193" spans="1:14" ht="18.75" customHeight="1" x14ac:dyDescent="0.25">
      <c r="A2193" s="4" t="str">
        <f t="shared" si="34"/>
        <v>962528Z18Z</v>
      </c>
      <c r="B2193" s="4">
        <v>9625</v>
      </c>
      <c r="C2193" s="4" t="s">
        <v>4254</v>
      </c>
      <c r="D2193" s="4" t="s">
        <v>4255</v>
      </c>
      <c r="E2193" s="5">
        <v>424879.01</v>
      </c>
      <c r="F2193" s="5">
        <v>168230844.0095</v>
      </c>
      <c r="G2193" s="5">
        <v>67196987.149667501</v>
      </c>
      <c r="H2193" s="6">
        <v>1.50354742296407</v>
      </c>
      <c r="I2193" s="5">
        <v>101033856.859832</v>
      </c>
      <c r="J2193" s="5">
        <v>395.95</v>
      </c>
      <c r="K2193" s="5">
        <v>158.15558210246101</v>
      </c>
      <c r="L2193" s="5">
        <v>395.95</v>
      </c>
      <c r="M2193" s="55" t="s">
        <v>4291</v>
      </c>
      <c r="N2193" s="60" t="s">
        <v>4287</v>
      </c>
    </row>
    <row r="2194" spans="1:14" ht="18.75" customHeight="1" x14ac:dyDescent="0.25">
      <c r="A2194" s="4" t="str">
        <f t="shared" si="34"/>
        <v>962628Z19Z</v>
      </c>
      <c r="B2194" s="4">
        <v>9626</v>
      </c>
      <c r="C2194" s="4" t="s">
        <v>4256</v>
      </c>
      <c r="D2194" s="4" t="s">
        <v>4257</v>
      </c>
      <c r="E2194" s="5">
        <v>41843.35</v>
      </c>
      <c r="F2194" s="5">
        <v>44850631.564499997</v>
      </c>
      <c r="G2194" s="5">
        <v>47537820.812666699</v>
      </c>
      <c r="H2194" s="6">
        <v>-5.65273965492906E-2</v>
      </c>
      <c r="I2194" s="5">
        <v>-2687189.2481667302</v>
      </c>
      <c r="J2194" s="5">
        <v>1071.8699999999999</v>
      </c>
      <c r="K2194" s="5">
        <v>1136.0902225244099</v>
      </c>
      <c r="L2194" s="5">
        <v>1071.8699999999999</v>
      </c>
      <c r="M2194" s="55" t="s">
        <v>4285</v>
      </c>
      <c r="N2194" s="60" t="s">
        <v>4286</v>
      </c>
    </row>
    <row r="2195" spans="1:14" ht="18.75" customHeight="1" x14ac:dyDescent="0.25">
      <c r="A2195" s="4" t="str">
        <f t="shared" si="34"/>
        <v>962828Z20Z</v>
      </c>
      <c r="B2195" s="4">
        <v>9628</v>
      </c>
      <c r="C2195" s="4" t="s">
        <v>4258</v>
      </c>
      <c r="D2195" s="4" t="s">
        <v>4259</v>
      </c>
      <c r="E2195" s="5">
        <v>57307.96</v>
      </c>
      <c r="F2195" s="5">
        <v>55948042.109200001</v>
      </c>
      <c r="G2195" s="5">
        <v>58445504.756558903</v>
      </c>
      <c r="H2195" s="6">
        <v>-4.2731475376276001E-2</v>
      </c>
      <c r="I2195" s="5">
        <v>-2497462.64735892</v>
      </c>
      <c r="J2195" s="5">
        <v>976.27</v>
      </c>
      <c r="K2195" s="5">
        <v>1019.84968155486</v>
      </c>
      <c r="L2195" s="5">
        <v>976.27</v>
      </c>
      <c r="M2195" s="55" t="s">
        <v>4285</v>
      </c>
      <c r="N2195" s="60" t="s">
        <v>4286</v>
      </c>
    </row>
    <row r="2196" spans="1:14" ht="18.75" customHeight="1" x14ac:dyDescent="0.25">
      <c r="A2196" s="4" t="str">
        <f t="shared" si="34"/>
        <v>962928Z21Z</v>
      </c>
      <c r="B2196" s="4">
        <v>9629</v>
      </c>
      <c r="C2196" s="4" t="s">
        <v>4260</v>
      </c>
      <c r="D2196" s="4" t="s">
        <v>4261</v>
      </c>
      <c r="E2196" s="5">
        <v>871.55</v>
      </c>
      <c r="F2196" s="5">
        <v>372613.77149999997</v>
      </c>
      <c r="G2196" s="5">
        <v>456600.76222150901</v>
      </c>
      <c r="H2196" s="6">
        <v>-0.183939663860581</v>
      </c>
      <c r="I2196" s="5">
        <v>-83986.990721509501</v>
      </c>
      <c r="J2196" s="5">
        <v>427.53</v>
      </c>
      <c r="K2196" s="5">
        <v>523.89508602089302</v>
      </c>
      <c r="L2196" s="5">
        <v>427.53</v>
      </c>
      <c r="M2196" s="55" t="s">
        <v>4288</v>
      </c>
      <c r="N2196" s="60" t="s">
        <v>4287</v>
      </c>
    </row>
    <row r="2197" spans="1:14" ht="18.75" customHeight="1" x14ac:dyDescent="0.25">
      <c r="A2197" s="4" t="str">
        <f t="shared" si="34"/>
        <v>963028Z22Z</v>
      </c>
      <c r="B2197" s="4">
        <v>9630</v>
      </c>
      <c r="C2197" s="4" t="s">
        <v>4262</v>
      </c>
      <c r="D2197" s="4" t="s">
        <v>4263</v>
      </c>
      <c r="E2197" s="5">
        <v>3428.6</v>
      </c>
      <c r="F2197" s="5">
        <v>1171586.906</v>
      </c>
      <c r="G2197" s="5">
        <v>715261.947244187</v>
      </c>
      <c r="H2197" s="6">
        <v>0.63798299422187099</v>
      </c>
      <c r="I2197" s="5">
        <v>456324.95875581302</v>
      </c>
      <c r="J2197" s="5">
        <v>341.71</v>
      </c>
      <c r="K2197" s="5">
        <v>208.616329476809</v>
      </c>
      <c r="L2197" s="5">
        <v>341.71</v>
      </c>
      <c r="M2197" s="55" t="s">
        <v>4288</v>
      </c>
      <c r="N2197" s="60" t="s">
        <v>4292</v>
      </c>
    </row>
    <row r="2198" spans="1:14" ht="18.75" customHeight="1" x14ac:dyDescent="0.25">
      <c r="A2198" s="4" t="str">
        <f t="shared" si="34"/>
        <v>963128Z23Z</v>
      </c>
      <c r="B2198" s="4">
        <v>9631</v>
      </c>
      <c r="C2198" s="4" t="s">
        <v>4264</v>
      </c>
      <c r="D2198" s="4" t="s">
        <v>4265</v>
      </c>
      <c r="E2198" s="5">
        <v>778323.53</v>
      </c>
      <c r="F2198" s="5">
        <v>130182393.6278</v>
      </c>
      <c r="G2198" s="5">
        <v>123965126.29367299</v>
      </c>
      <c r="H2198" s="6">
        <v>5.0153357803216503E-2</v>
      </c>
      <c r="I2198" s="5">
        <v>6217267.3341274699</v>
      </c>
      <c r="J2198" s="5">
        <v>167.26</v>
      </c>
      <c r="K2198" s="5">
        <v>159.27197561876699</v>
      </c>
      <c r="L2198" s="5">
        <v>167.26</v>
      </c>
      <c r="M2198" s="55" t="s">
        <v>4291</v>
      </c>
      <c r="N2198" s="60" t="s">
        <v>4287</v>
      </c>
    </row>
    <row r="2199" spans="1:14" ht="18.75" customHeight="1" x14ac:dyDescent="0.25">
      <c r="A2199" s="4" t="str">
        <f t="shared" si="34"/>
        <v>963228Z24Z</v>
      </c>
      <c r="B2199" s="4">
        <v>9632</v>
      </c>
      <c r="C2199" s="4" t="s">
        <v>4266</v>
      </c>
      <c r="D2199" s="4" t="s">
        <v>4267</v>
      </c>
      <c r="E2199" s="5">
        <v>305531.13</v>
      </c>
      <c r="F2199" s="5">
        <v>40470653.479800001</v>
      </c>
      <c r="G2199" s="5">
        <v>30030770.415890802</v>
      </c>
      <c r="H2199" s="6">
        <v>0.34763953502787698</v>
      </c>
      <c r="I2199" s="5">
        <v>10439883.063909199</v>
      </c>
      <c r="J2199" s="5">
        <v>132.46</v>
      </c>
      <c r="K2199" s="5">
        <v>98.290378515245905</v>
      </c>
      <c r="L2199" s="5">
        <v>132.46</v>
      </c>
      <c r="M2199" s="55" t="s">
        <v>4291</v>
      </c>
      <c r="N2199" s="60" t="s">
        <v>4290</v>
      </c>
    </row>
    <row r="2200" spans="1:14" ht="18.75" customHeight="1" x14ac:dyDescent="0.25">
      <c r="A2200" s="4" t="str">
        <f t="shared" si="34"/>
        <v>963328Z25Z</v>
      </c>
      <c r="B2200" s="4">
        <v>9633</v>
      </c>
      <c r="C2200" s="4" t="s">
        <v>4268</v>
      </c>
      <c r="D2200" s="4" t="s">
        <v>4269</v>
      </c>
      <c r="E2200" s="5">
        <v>5801.33</v>
      </c>
      <c r="F2200" s="5">
        <v>476463.2329</v>
      </c>
      <c r="G2200" s="5">
        <v>329927.40732093499</v>
      </c>
      <c r="H2200" s="6">
        <v>0.44414565849184801</v>
      </c>
      <c r="I2200" s="5">
        <v>146535.82557906499</v>
      </c>
      <c r="J2200" s="5">
        <v>82.13</v>
      </c>
      <c r="K2200" s="5">
        <v>56.870994637597803</v>
      </c>
      <c r="L2200" s="5">
        <v>82.13</v>
      </c>
      <c r="M2200" s="55" t="s">
        <v>4285</v>
      </c>
      <c r="N2200" s="60" t="s">
        <v>4286</v>
      </c>
    </row>
    <row r="2201" spans="1:14" ht="18.75" customHeight="1" x14ac:dyDescent="0.25">
      <c r="A2201" s="4"/>
      <c r="B2201" s="4"/>
      <c r="C2201" s="4"/>
      <c r="D2201" s="4"/>
      <c r="E2201" s="5"/>
      <c r="F2201" s="5"/>
      <c r="G2201" s="5"/>
      <c r="H2201" s="6"/>
      <c r="I2201" s="5"/>
      <c r="J2201" s="5"/>
      <c r="K2201" s="5"/>
      <c r="L2201" s="5"/>
    </row>
    <row r="2202" spans="1:14" ht="18.75" customHeight="1" x14ac:dyDescent="0.25">
      <c r="A2202" s="4"/>
      <c r="B2202" s="4"/>
      <c r="C2202" s="4"/>
      <c r="D2202" s="4"/>
      <c r="E2202" s="5"/>
      <c r="F2202" s="5"/>
      <c r="G2202" s="5"/>
      <c r="H2202" s="6"/>
      <c r="I2202" s="5"/>
      <c r="J2202" s="5"/>
      <c r="K2202" s="5"/>
      <c r="L2202" s="5"/>
    </row>
    <row r="2203" spans="1:14" ht="18.75" customHeight="1" x14ac:dyDescent="0.25">
      <c r="A2203" s="4"/>
      <c r="B2203" s="4"/>
      <c r="C2203" s="4"/>
      <c r="D2203" s="4"/>
      <c r="E2203" s="5"/>
      <c r="F2203" s="5"/>
      <c r="G2203" s="5"/>
      <c r="H2203" s="6"/>
      <c r="I2203" s="5"/>
      <c r="J2203" s="5"/>
      <c r="K2203" s="5"/>
      <c r="L2203" s="5"/>
    </row>
    <row r="2204" spans="1:14" ht="18.75" customHeight="1" x14ac:dyDescent="0.25">
      <c r="A2204" s="4"/>
      <c r="B2204" s="4"/>
      <c r="C2204" s="4"/>
      <c r="D2204" s="4"/>
      <c r="E2204" s="5"/>
      <c r="F2204" s="5"/>
      <c r="G2204" s="5"/>
      <c r="H2204" s="6"/>
      <c r="I2204" s="5"/>
      <c r="J2204" s="5"/>
      <c r="K2204" s="5"/>
      <c r="L2204" s="5"/>
    </row>
    <row r="2205" spans="1:14" ht="18.75" customHeight="1" x14ac:dyDescent="0.25">
      <c r="A2205" s="4"/>
      <c r="B2205" s="4"/>
      <c r="C2205" s="4"/>
      <c r="D2205" s="4"/>
      <c r="E2205" s="5"/>
      <c r="F2205" s="5"/>
      <c r="G2205" s="5"/>
      <c r="H2205" s="6"/>
      <c r="I2205" s="5"/>
      <c r="J2205" s="5"/>
      <c r="K2205" s="5"/>
      <c r="L2205" s="5"/>
    </row>
    <row r="2206" spans="1:14" ht="18.75" customHeight="1" x14ac:dyDescent="0.25">
      <c r="A2206" s="4"/>
      <c r="B2206" s="4"/>
      <c r="C2206" s="4"/>
      <c r="D2206" s="4"/>
      <c r="E2206" s="5"/>
      <c r="F2206" s="5"/>
      <c r="G2206" s="5"/>
      <c r="H2206" s="6"/>
      <c r="I2206" s="5"/>
      <c r="J2206" s="5"/>
      <c r="K2206" s="5"/>
      <c r="L2206" s="5"/>
    </row>
    <row r="2207" spans="1:14" ht="18.75" customHeight="1" x14ac:dyDescent="0.25">
      <c r="A2207" s="4"/>
      <c r="B2207" s="4"/>
      <c r="C2207" s="4"/>
      <c r="D2207" s="4"/>
      <c r="E2207" s="5"/>
      <c r="F2207" s="5"/>
      <c r="G2207" s="5"/>
      <c r="H2207" s="6"/>
      <c r="I2207" s="5"/>
      <c r="J2207" s="5"/>
      <c r="K2207" s="5"/>
      <c r="L2207" s="5"/>
    </row>
    <row r="2208" spans="1:14" ht="18.75" customHeight="1" x14ac:dyDescent="0.25">
      <c r="A2208" s="4"/>
      <c r="B2208" s="4"/>
      <c r="C2208" s="4"/>
      <c r="D2208" s="4"/>
      <c r="E2208" s="5"/>
      <c r="F2208" s="5"/>
      <c r="G2208" s="5"/>
      <c r="H2208" s="6"/>
      <c r="I2208" s="5"/>
      <c r="J2208" s="5"/>
      <c r="K2208" s="5"/>
      <c r="L2208" s="5"/>
    </row>
    <row r="2209" spans="1:12" ht="18.75" customHeight="1" x14ac:dyDescent="0.25">
      <c r="A2209" s="4"/>
      <c r="B2209" s="4"/>
      <c r="C2209" s="4"/>
      <c r="D2209" s="4"/>
      <c r="E2209" s="5"/>
      <c r="F2209" s="5"/>
      <c r="G2209" s="5"/>
      <c r="H2209" s="6"/>
      <c r="I2209" s="5"/>
      <c r="J2209" s="5"/>
      <c r="K2209" s="5"/>
      <c r="L2209" s="5"/>
    </row>
    <row r="2210" spans="1:12" ht="18.75" customHeight="1" x14ac:dyDescent="0.25">
      <c r="A2210" s="4"/>
      <c r="B2210" s="4"/>
      <c r="C2210" s="4"/>
      <c r="D2210" s="4"/>
      <c r="E2210" s="5"/>
      <c r="F2210" s="5"/>
      <c r="G2210" s="5"/>
      <c r="H2210" s="6"/>
      <c r="I2210" s="5"/>
      <c r="J2210" s="5"/>
      <c r="K2210" s="5"/>
      <c r="L2210" s="5"/>
    </row>
    <row r="2211" spans="1:12" ht="18.75" customHeight="1" x14ac:dyDescent="0.25">
      <c r="A2211" s="4"/>
      <c r="B2211" s="4"/>
      <c r="C2211" s="4"/>
      <c r="D2211" s="4"/>
      <c r="E2211" s="5"/>
      <c r="F2211" s="5"/>
      <c r="G2211" s="5"/>
      <c r="H2211" s="6"/>
      <c r="I2211" s="5"/>
      <c r="J2211" s="5"/>
      <c r="K2211" s="5"/>
      <c r="L2211" s="5"/>
    </row>
    <row r="2212" spans="1:12" ht="18.75" customHeight="1" x14ac:dyDescent="0.25">
      <c r="A2212" s="4"/>
      <c r="B2212" s="4"/>
      <c r="C2212" s="4"/>
      <c r="D2212" s="4"/>
      <c r="E2212" s="5"/>
      <c r="F2212" s="5"/>
      <c r="G2212" s="5"/>
      <c r="H2212" s="6"/>
      <c r="I2212" s="5"/>
      <c r="J2212" s="5"/>
      <c r="K2212" s="5"/>
      <c r="L2212" s="5"/>
    </row>
    <row r="2213" spans="1:12" ht="18.75" customHeight="1" x14ac:dyDescent="0.25">
      <c r="A2213" s="4"/>
      <c r="B2213" s="4"/>
      <c r="C2213" s="4"/>
      <c r="D2213" s="4"/>
      <c r="E2213" s="5"/>
      <c r="F2213" s="5"/>
      <c r="G2213" s="5"/>
      <c r="H2213" s="6"/>
      <c r="I2213" s="5"/>
      <c r="J2213" s="5"/>
      <c r="K2213" s="5"/>
      <c r="L2213" s="5"/>
    </row>
    <row r="2214" spans="1:12" x14ac:dyDescent="0.25">
      <c r="A2214" s="4"/>
      <c r="B2214" s="4"/>
      <c r="C2214" s="4"/>
      <c r="D2214" s="4"/>
      <c r="E2214" s="5"/>
      <c r="F2214" s="5"/>
      <c r="G2214" s="5"/>
      <c r="H2214" s="6"/>
      <c r="I2214" s="5"/>
      <c r="J2214" s="5"/>
      <c r="K2214" s="5"/>
      <c r="L2214"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94"/>
  <sheetViews>
    <sheetView workbookViewId="0">
      <pane ySplit="1" topLeftCell="A2" activePane="bottomLeft" state="frozen"/>
      <selection pane="bottomLeft" sqref="A1:A1048576"/>
    </sheetView>
  </sheetViews>
  <sheetFormatPr baseColWidth="10" defaultColWidth="9.140625" defaultRowHeight="15" x14ac:dyDescent="0.25"/>
  <cols>
    <col min="1" max="1" width="11.85546875" hidden="1" customWidth="1"/>
    <col min="2" max="2" width="9.7109375" customWidth="1"/>
    <col min="3" max="3" width="9.140625" customWidth="1"/>
    <col min="4" max="4" width="30.140625" customWidth="1"/>
    <col min="5" max="5" width="13.85546875" customWidth="1"/>
    <col min="6" max="6" width="16.28515625" customWidth="1"/>
    <col min="7" max="7" width="16.85546875" customWidth="1"/>
    <col min="8" max="8" width="12.28515625" customWidth="1"/>
    <col min="9" max="9" width="16.28515625" customWidth="1"/>
    <col min="10" max="10" width="13.140625" customWidth="1"/>
    <col min="11" max="12" width="13.42578125" customWidth="1"/>
    <col min="13" max="13" width="10.7109375" style="55" bestFit="1" customWidth="1"/>
    <col min="14" max="14" width="16.28515625" style="60" bestFit="1" customWidth="1"/>
    <col min="258" max="258" width="12.28515625" customWidth="1"/>
    <col min="259" max="259" width="9.7109375" customWidth="1"/>
    <col min="260" max="260" width="9.140625" customWidth="1"/>
    <col min="261" max="261" width="30.140625" customWidth="1"/>
    <col min="262" max="262" width="13.85546875" customWidth="1"/>
    <col min="263" max="263" width="16.28515625" customWidth="1"/>
    <col min="264" max="264" width="16.85546875" customWidth="1"/>
    <col min="265" max="265" width="12.28515625" customWidth="1"/>
    <col min="266" max="266" width="16.28515625" customWidth="1"/>
    <col min="267" max="267" width="13.140625" customWidth="1"/>
    <col min="268" max="268" width="13.42578125" customWidth="1"/>
    <col min="514" max="514" width="12.28515625" customWidth="1"/>
    <col min="515" max="515" width="9.7109375" customWidth="1"/>
    <col min="516" max="516" width="9.140625" customWidth="1"/>
    <col min="517" max="517" width="30.140625" customWidth="1"/>
    <col min="518" max="518" width="13.85546875" customWidth="1"/>
    <col min="519" max="519" width="16.28515625" customWidth="1"/>
    <col min="520" max="520" width="16.85546875" customWidth="1"/>
    <col min="521" max="521" width="12.28515625" customWidth="1"/>
    <col min="522" max="522" width="16.28515625" customWidth="1"/>
    <col min="523" max="523" width="13.140625" customWidth="1"/>
    <col min="524" max="524" width="13.42578125" customWidth="1"/>
    <col min="770" max="770" width="12.28515625" customWidth="1"/>
    <col min="771" max="771" width="9.7109375" customWidth="1"/>
    <col min="772" max="772" width="9.140625" customWidth="1"/>
    <col min="773" max="773" width="30.140625" customWidth="1"/>
    <col min="774" max="774" width="13.85546875" customWidth="1"/>
    <col min="775" max="775" width="16.28515625" customWidth="1"/>
    <col min="776" max="776" width="16.85546875" customWidth="1"/>
    <col min="777" max="777" width="12.28515625" customWidth="1"/>
    <col min="778" max="778" width="16.28515625" customWidth="1"/>
    <col min="779" max="779" width="13.140625" customWidth="1"/>
    <col min="780" max="780" width="13.42578125" customWidth="1"/>
    <col min="1026" max="1026" width="12.28515625" customWidth="1"/>
    <col min="1027" max="1027" width="9.7109375" customWidth="1"/>
    <col min="1028" max="1028" width="9.140625" customWidth="1"/>
    <col min="1029" max="1029" width="30.140625" customWidth="1"/>
    <col min="1030" max="1030" width="13.85546875" customWidth="1"/>
    <col min="1031" max="1031" width="16.28515625" customWidth="1"/>
    <col min="1032" max="1032" width="16.85546875" customWidth="1"/>
    <col min="1033" max="1033" width="12.28515625" customWidth="1"/>
    <col min="1034" max="1034" width="16.28515625" customWidth="1"/>
    <col min="1035" max="1035" width="13.140625" customWidth="1"/>
    <col min="1036" max="1036" width="13.42578125" customWidth="1"/>
    <col min="1282" max="1282" width="12.28515625" customWidth="1"/>
    <col min="1283" max="1283" width="9.7109375" customWidth="1"/>
    <col min="1284" max="1284" width="9.140625" customWidth="1"/>
    <col min="1285" max="1285" width="30.140625" customWidth="1"/>
    <col min="1286" max="1286" width="13.85546875" customWidth="1"/>
    <col min="1287" max="1287" width="16.28515625" customWidth="1"/>
    <col min="1288" max="1288" width="16.85546875" customWidth="1"/>
    <col min="1289" max="1289" width="12.28515625" customWidth="1"/>
    <col min="1290" max="1290" width="16.28515625" customWidth="1"/>
    <col min="1291" max="1291" width="13.140625" customWidth="1"/>
    <col min="1292" max="1292" width="13.42578125" customWidth="1"/>
    <col min="1538" max="1538" width="12.28515625" customWidth="1"/>
    <col min="1539" max="1539" width="9.7109375" customWidth="1"/>
    <col min="1540" max="1540" width="9.140625" customWidth="1"/>
    <col min="1541" max="1541" width="30.140625" customWidth="1"/>
    <col min="1542" max="1542" width="13.85546875" customWidth="1"/>
    <col min="1543" max="1543" width="16.28515625" customWidth="1"/>
    <col min="1544" max="1544" width="16.85546875" customWidth="1"/>
    <col min="1545" max="1545" width="12.28515625" customWidth="1"/>
    <col min="1546" max="1546" width="16.28515625" customWidth="1"/>
    <col min="1547" max="1547" width="13.140625" customWidth="1"/>
    <col min="1548" max="1548" width="13.42578125" customWidth="1"/>
    <col min="1794" max="1794" width="12.28515625" customWidth="1"/>
    <col min="1795" max="1795" width="9.7109375" customWidth="1"/>
    <col min="1796" max="1796" width="9.140625" customWidth="1"/>
    <col min="1797" max="1797" width="30.140625" customWidth="1"/>
    <col min="1798" max="1798" width="13.85546875" customWidth="1"/>
    <col min="1799" max="1799" width="16.28515625" customWidth="1"/>
    <col min="1800" max="1800" width="16.85546875" customWidth="1"/>
    <col min="1801" max="1801" width="12.28515625" customWidth="1"/>
    <col min="1802" max="1802" width="16.28515625" customWidth="1"/>
    <col min="1803" max="1803" width="13.140625" customWidth="1"/>
    <col min="1804" max="1804" width="13.42578125" customWidth="1"/>
    <col min="2050" max="2050" width="12.28515625" customWidth="1"/>
    <col min="2051" max="2051" width="9.7109375" customWidth="1"/>
    <col min="2052" max="2052" width="9.140625" customWidth="1"/>
    <col min="2053" max="2053" width="30.140625" customWidth="1"/>
    <col min="2054" max="2054" width="13.85546875" customWidth="1"/>
    <col min="2055" max="2055" width="16.28515625" customWidth="1"/>
    <col min="2056" max="2056" width="16.85546875" customWidth="1"/>
    <col min="2057" max="2057" width="12.28515625" customWidth="1"/>
    <col min="2058" max="2058" width="16.28515625" customWidth="1"/>
    <col min="2059" max="2059" width="13.140625" customWidth="1"/>
    <col min="2060" max="2060" width="13.42578125" customWidth="1"/>
    <col min="2306" max="2306" width="12.28515625" customWidth="1"/>
    <col min="2307" max="2307" width="9.7109375" customWidth="1"/>
    <col min="2308" max="2308" width="9.140625" customWidth="1"/>
    <col min="2309" max="2309" width="30.140625" customWidth="1"/>
    <col min="2310" max="2310" width="13.85546875" customWidth="1"/>
    <col min="2311" max="2311" width="16.28515625" customWidth="1"/>
    <col min="2312" max="2312" width="16.85546875" customWidth="1"/>
    <col min="2313" max="2313" width="12.28515625" customWidth="1"/>
    <col min="2314" max="2314" width="16.28515625" customWidth="1"/>
    <col min="2315" max="2315" width="13.140625" customWidth="1"/>
    <col min="2316" max="2316" width="13.42578125" customWidth="1"/>
    <col min="2562" max="2562" width="12.28515625" customWidth="1"/>
    <col min="2563" max="2563" width="9.7109375" customWidth="1"/>
    <col min="2564" max="2564" width="9.140625" customWidth="1"/>
    <col min="2565" max="2565" width="30.140625" customWidth="1"/>
    <col min="2566" max="2566" width="13.85546875" customWidth="1"/>
    <col min="2567" max="2567" width="16.28515625" customWidth="1"/>
    <col min="2568" max="2568" width="16.85546875" customWidth="1"/>
    <col min="2569" max="2569" width="12.28515625" customWidth="1"/>
    <col min="2570" max="2570" width="16.28515625" customWidth="1"/>
    <col min="2571" max="2571" width="13.140625" customWidth="1"/>
    <col min="2572" max="2572" width="13.42578125" customWidth="1"/>
    <col min="2818" max="2818" width="12.28515625" customWidth="1"/>
    <col min="2819" max="2819" width="9.7109375" customWidth="1"/>
    <col min="2820" max="2820" width="9.140625" customWidth="1"/>
    <col min="2821" max="2821" width="30.140625" customWidth="1"/>
    <col min="2822" max="2822" width="13.85546875" customWidth="1"/>
    <col min="2823" max="2823" width="16.28515625" customWidth="1"/>
    <col min="2824" max="2824" width="16.85546875" customWidth="1"/>
    <col min="2825" max="2825" width="12.28515625" customWidth="1"/>
    <col min="2826" max="2826" width="16.28515625" customWidth="1"/>
    <col min="2827" max="2827" width="13.140625" customWidth="1"/>
    <col min="2828" max="2828" width="13.42578125" customWidth="1"/>
    <col min="3074" max="3074" width="12.28515625" customWidth="1"/>
    <col min="3075" max="3075" width="9.7109375" customWidth="1"/>
    <col min="3076" max="3076" width="9.140625" customWidth="1"/>
    <col min="3077" max="3077" width="30.140625" customWidth="1"/>
    <col min="3078" max="3078" width="13.85546875" customWidth="1"/>
    <col min="3079" max="3079" width="16.28515625" customWidth="1"/>
    <col min="3080" max="3080" width="16.85546875" customWidth="1"/>
    <col min="3081" max="3081" width="12.28515625" customWidth="1"/>
    <col min="3082" max="3082" width="16.28515625" customWidth="1"/>
    <col min="3083" max="3083" width="13.140625" customWidth="1"/>
    <col min="3084" max="3084" width="13.42578125" customWidth="1"/>
    <col min="3330" max="3330" width="12.28515625" customWidth="1"/>
    <col min="3331" max="3331" width="9.7109375" customWidth="1"/>
    <col min="3332" max="3332" width="9.140625" customWidth="1"/>
    <col min="3333" max="3333" width="30.140625" customWidth="1"/>
    <col min="3334" max="3334" width="13.85546875" customWidth="1"/>
    <col min="3335" max="3335" width="16.28515625" customWidth="1"/>
    <col min="3336" max="3336" width="16.85546875" customWidth="1"/>
    <col min="3337" max="3337" width="12.28515625" customWidth="1"/>
    <col min="3338" max="3338" width="16.28515625" customWidth="1"/>
    <col min="3339" max="3339" width="13.140625" customWidth="1"/>
    <col min="3340" max="3340" width="13.42578125" customWidth="1"/>
    <col min="3586" max="3586" width="12.28515625" customWidth="1"/>
    <col min="3587" max="3587" width="9.7109375" customWidth="1"/>
    <col min="3588" max="3588" width="9.140625" customWidth="1"/>
    <col min="3589" max="3589" width="30.140625" customWidth="1"/>
    <col min="3590" max="3590" width="13.85546875" customWidth="1"/>
    <col min="3591" max="3591" width="16.28515625" customWidth="1"/>
    <col min="3592" max="3592" width="16.85546875" customWidth="1"/>
    <col min="3593" max="3593" width="12.28515625" customWidth="1"/>
    <col min="3594" max="3594" width="16.28515625" customWidth="1"/>
    <col min="3595" max="3595" width="13.140625" customWidth="1"/>
    <col min="3596" max="3596" width="13.42578125" customWidth="1"/>
    <col min="3842" max="3842" width="12.28515625" customWidth="1"/>
    <col min="3843" max="3843" width="9.7109375" customWidth="1"/>
    <col min="3844" max="3844" width="9.140625" customWidth="1"/>
    <col min="3845" max="3845" width="30.140625" customWidth="1"/>
    <col min="3846" max="3846" width="13.85546875" customWidth="1"/>
    <col min="3847" max="3847" width="16.28515625" customWidth="1"/>
    <col min="3848" max="3848" width="16.85546875" customWidth="1"/>
    <col min="3849" max="3849" width="12.28515625" customWidth="1"/>
    <col min="3850" max="3850" width="16.28515625" customWidth="1"/>
    <col min="3851" max="3851" width="13.140625" customWidth="1"/>
    <col min="3852" max="3852" width="13.42578125" customWidth="1"/>
    <col min="4098" max="4098" width="12.28515625" customWidth="1"/>
    <col min="4099" max="4099" width="9.7109375" customWidth="1"/>
    <col min="4100" max="4100" width="9.140625" customWidth="1"/>
    <col min="4101" max="4101" width="30.140625" customWidth="1"/>
    <col min="4102" max="4102" width="13.85546875" customWidth="1"/>
    <col min="4103" max="4103" width="16.28515625" customWidth="1"/>
    <col min="4104" max="4104" width="16.85546875" customWidth="1"/>
    <col min="4105" max="4105" width="12.28515625" customWidth="1"/>
    <col min="4106" max="4106" width="16.28515625" customWidth="1"/>
    <col min="4107" max="4107" width="13.140625" customWidth="1"/>
    <col min="4108" max="4108" width="13.42578125" customWidth="1"/>
    <col min="4354" max="4354" width="12.28515625" customWidth="1"/>
    <col min="4355" max="4355" width="9.7109375" customWidth="1"/>
    <col min="4356" max="4356" width="9.140625" customWidth="1"/>
    <col min="4357" max="4357" width="30.140625" customWidth="1"/>
    <col min="4358" max="4358" width="13.85546875" customWidth="1"/>
    <col min="4359" max="4359" width="16.28515625" customWidth="1"/>
    <col min="4360" max="4360" width="16.85546875" customWidth="1"/>
    <col min="4361" max="4361" width="12.28515625" customWidth="1"/>
    <col min="4362" max="4362" width="16.28515625" customWidth="1"/>
    <col min="4363" max="4363" width="13.140625" customWidth="1"/>
    <col min="4364" max="4364" width="13.42578125" customWidth="1"/>
    <col min="4610" max="4610" width="12.28515625" customWidth="1"/>
    <col min="4611" max="4611" width="9.7109375" customWidth="1"/>
    <col min="4612" max="4612" width="9.140625" customWidth="1"/>
    <col min="4613" max="4613" width="30.140625" customWidth="1"/>
    <col min="4614" max="4614" width="13.85546875" customWidth="1"/>
    <col min="4615" max="4615" width="16.28515625" customWidth="1"/>
    <col min="4616" max="4616" width="16.85546875" customWidth="1"/>
    <col min="4617" max="4617" width="12.28515625" customWidth="1"/>
    <col min="4618" max="4618" width="16.28515625" customWidth="1"/>
    <col min="4619" max="4619" width="13.140625" customWidth="1"/>
    <col min="4620" max="4620" width="13.42578125" customWidth="1"/>
    <col min="4866" max="4866" width="12.28515625" customWidth="1"/>
    <col min="4867" max="4867" width="9.7109375" customWidth="1"/>
    <col min="4868" max="4868" width="9.140625" customWidth="1"/>
    <col min="4869" max="4869" width="30.140625" customWidth="1"/>
    <col min="4870" max="4870" width="13.85546875" customWidth="1"/>
    <col min="4871" max="4871" width="16.28515625" customWidth="1"/>
    <col min="4872" max="4872" width="16.85546875" customWidth="1"/>
    <col min="4873" max="4873" width="12.28515625" customWidth="1"/>
    <col min="4874" max="4874" width="16.28515625" customWidth="1"/>
    <col min="4875" max="4875" width="13.140625" customWidth="1"/>
    <col min="4876" max="4876" width="13.42578125" customWidth="1"/>
    <col min="5122" max="5122" width="12.28515625" customWidth="1"/>
    <col min="5123" max="5123" width="9.7109375" customWidth="1"/>
    <col min="5124" max="5124" width="9.140625" customWidth="1"/>
    <col min="5125" max="5125" width="30.140625" customWidth="1"/>
    <col min="5126" max="5126" width="13.85546875" customWidth="1"/>
    <col min="5127" max="5127" width="16.28515625" customWidth="1"/>
    <col min="5128" max="5128" width="16.85546875" customWidth="1"/>
    <col min="5129" max="5129" width="12.28515625" customWidth="1"/>
    <col min="5130" max="5130" width="16.28515625" customWidth="1"/>
    <col min="5131" max="5131" width="13.140625" customWidth="1"/>
    <col min="5132" max="5132" width="13.42578125" customWidth="1"/>
    <col min="5378" max="5378" width="12.28515625" customWidth="1"/>
    <col min="5379" max="5379" width="9.7109375" customWidth="1"/>
    <col min="5380" max="5380" width="9.140625" customWidth="1"/>
    <col min="5381" max="5381" width="30.140625" customWidth="1"/>
    <col min="5382" max="5382" width="13.85546875" customWidth="1"/>
    <col min="5383" max="5383" width="16.28515625" customWidth="1"/>
    <col min="5384" max="5384" width="16.85546875" customWidth="1"/>
    <col min="5385" max="5385" width="12.28515625" customWidth="1"/>
    <col min="5386" max="5386" width="16.28515625" customWidth="1"/>
    <col min="5387" max="5387" width="13.140625" customWidth="1"/>
    <col min="5388" max="5388" width="13.42578125" customWidth="1"/>
    <col min="5634" max="5634" width="12.28515625" customWidth="1"/>
    <col min="5635" max="5635" width="9.7109375" customWidth="1"/>
    <col min="5636" max="5636" width="9.140625" customWidth="1"/>
    <col min="5637" max="5637" width="30.140625" customWidth="1"/>
    <col min="5638" max="5638" width="13.85546875" customWidth="1"/>
    <col min="5639" max="5639" width="16.28515625" customWidth="1"/>
    <col min="5640" max="5640" width="16.85546875" customWidth="1"/>
    <col min="5641" max="5641" width="12.28515625" customWidth="1"/>
    <col min="5642" max="5642" width="16.28515625" customWidth="1"/>
    <col min="5643" max="5643" width="13.140625" customWidth="1"/>
    <col min="5644" max="5644" width="13.42578125" customWidth="1"/>
    <col min="5890" max="5890" width="12.28515625" customWidth="1"/>
    <col min="5891" max="5891" width="9.7109375" customWidth="1"/>
    <col min="5892" max="5892" width="9.140625" customWidth="1"/>
    <col min="5893" max="5893" width="30.140625" customWidth="1"/>
    <col min="5894" max="5894" width="13.85546875" customWidth="1"/>
    <col min="5895" max="5895" width="16.28515625" customWidth="1"/>
    <col min="5896" max="5896" width="16.85546875" customWidth="1"/>
    <col min="5897" max="5897" width="12.28515625" customWidth="1"/>
    <col min="5898" max="5898" width="16.28515625" customWidth="1"/>
    <col min="5899" max="5899" width="13.140625" customWidth="1"/>
    <col min="5900" max="5900" width="13.42578125" customWidth="1"/>
    <col min="6146" max="6146" width="12.28515625" customWidth="1"/>
    <col min="6147" max="6147" width="9.7109375" customWidth="1"/>
    <col min="6148" max="6148" width="9.140625" customWidth="1"/>
    <col min="6149" max="6149" width="30.140625" customWidth="1"/>
    <col min="6150" max="6150" width="13.85546875" customWidth="1"/>
    <col min="6151" max="6151" width="16.28515625" customWidth="1"/>
    <col min="6152" max="6152" width="16.85546875" customWidth="1"/>
    <col min="6153" max="6153" width="12.28515625" customWidth="1"/>
    <col min="6154" max="6154" width="16.28515625" customWidth="1"/>
    <col min="6155" max="6155" width="13.140625" customWidth="1"/>
    <col min="6156" max="6156" width="13.42578125" customWidth="1"/>
    <col min="6402" max="6402" width="12.28515625" customWidth="1"/>
    <col min="6403" max="6403" width="9.7109375" customWidth="1"/>
    <col min="6404" max="6404" width="9.140625" customWidth="1"/>
    <col min="6405" max="6405" width="30.140625" customWidth="1"/>
    <col min="6406" max="6406" width="13.85546875" customWidth="1"/>
    <col min="6407" max="6407" width="16.28515625" customWidth="1"/>
    <col min="6408" max="6408" width="16.85546875" customWidth="1"/>
    <col min="6409" max="6409" width="12.28515625" customWidth="1"/>
    <col min="6410" max="6410" width="16.28515625" customWidth="1"/>
    <col min="6411" max="6411" width="13.140625" customWidth="1"/>
    <col min="6412" max="6412" width="13.42578125" customWidth="1"/>
    <col min="6658" max="6658" width="12.28515625" customWidth="1"/>
    <col min="6659" max="6659" width="9.7109375" customWidth="1"/>
    <col min="6660" max="6660" width="9.140625" customWidth="1"/>
    <col min="6661" max="6661" width="30.140625" customWidth="1"/>
    <col min="6662" max="6662" width="13.85546875" customWidth="1"/>
    <col min="6663" max="6663" width="16.28515625" customWidth="1"/>
    <col min="6664" max="6664" width="16.85546875" customWidth="1"/>
    <col min="6665" max="6665" width="12.28515625" customWidth="1"/>
    <col min="6666" max="6666" width="16.28515625" customWidth="1"/>
    <col min="6667" max="6667" width="13.140625" customWidth="1"/>
    <col min="6668" max="6668" width="13.42578125" customWidth="1"/>
    <col min="6914" max="6914" width="12.28515625" customWidth="1"/>
    <col min="6915" max="6915" width="9.7109375" customWidth="1"/>
    <col min="6916" max="6916" width="9.140625" customWidth="1"/>
    <col min="6917" max="6917" width="30.140625" customWidth="1"/>
    <col min="6918" max="6918" width="13.85546875" customWidth="1"/>
    <col min="6919" max="6919" width="16.28515625" customWidth="1"/>
    <col min="6920" max="6920" width="16.85546875" customWidth="1"/>
    <col min="6921" max="6921" width="12.28515625" customWidth="1"/>
    <col min="6922" max="6922" width="16.28515625" customWidth="1"/>
    <col min="6923" max="6923" width="13.140625" customWidth="1"/>
    <col min="6924" max="6924" width="13.42578125" customWidth="1"/>
    <col min="7170" max="7170" width="12.28515625" customWidth="1"/>
    <col min="7171" max="7171" width="9.7109375" customWidth="1"/>
    <col min="7172" max="7172" width="9.140625" customWidth="1"/>
    <col min="7173" max="7173" width="30.140625" customWidth="1"/>
    <col min="7174" max="7174" width="13.85546875" customWidth="1"/>
    <col min="7175" max="7175" width="16.28515625" customWidth="1"/>
    <col min="7176" max="7176" width="16.85546875" customWidth="1"/>
    <col min="7177" max="7177" width="12.28515625" customWidth="1"/>
    <col min="7178" max="7178" width="16.28515625" customWidth="1"/>
    <col min="7179" max="7179" width="13.140625" customWidth="1"/>
    <col min="7180" max="7180" width="13.42578125" customWidth="1"/>
    <col min="7426" max="7426" width="12.28515625" customWidth="1"/>
    <col min="7427" max="7427" width="9.7109375" customWidth="1"/>
    <col min="7428" max="7428" width="9.140625" customWidth="1"/>
    <col min="7429" max="7429" width="30.140625" customWidth="1"/>
    <col min="7430" max="7430" width="13.85546875" customWidth="1"/>
    <col min="7431" max="7431" width="16.28515625" customWidth="1"/>
    <col min="7432" max="7432" width="16.85546875" customWidth="1"/>
    <col min="7433" max="7433" width="12.28515625" customWidth="1"/>
    <col min="7434" max="7434" width="16.28515625" customWidth="1"/>
    <col min="7435" max="7435" width="13.140625" customWidth="1"/>
    <col min="7436" max="7436" width="13.42578125" customWidth="1"/>
    <col min="7682" max="7682" width="12.28515625" customWidth="1"/>
    <col min="7683" max="7683" width="9.7109375" customWidth="1"/>
    <col min="7684" max="7684" width="9.140625" customWidth="1"/>
    <col min="7685" max="7685" width="30.140625" customWidth="1"/>
    <col min="7686" max="7686" width="13.85546875" customWidth="1"/>
    <col min="7687" max="7687" width="16.28515625" customWidth="1"/>
    <col min="7688" max="7688" width="16.85546875" customWidth="1"/>
    <col min="7689" max="7689" width="12.28515625" customWidth="1"/>
    <col min="7690" max="7690" width="16.28515625" customWidth="1"/>
    <col min="7691" max="7691" width="13.140625" customWidth="1"/>
    <col min="7692" max="7692" width="13.42578125" customWidth="1"/>
    <col min="7938" max="7938" width="12.28515625" customWidth="1"/>
    <col min="7939" max="7939" width="9.7109375" customWidth="1"/>
    <col min="7940" max="7940" width="9.140625" customWidth="1"/>
    <col min="7941" max="7941" width="30.140625" customWidth="1"/>
    <col min="7942" max="7942" width="13.85546875" customWidth="1"/>
    <col min="7943" max="7943" width="16.28515625" customWidth="1"/>
    <col min="7944" max="7944" width="16.85546875" customWidth="1"/>
    <col min="7945" max="7945" width="12.28515625" customWidth="1"/>
    <col min="7946" max="7946" width="16.28515625" customWidth="1"/>
    <col min="7947" max="7947" width="13.140625" customWidth="1"/>
    <col min="7948" max="7948" width="13.42578125" customWidth="1"/>
    <col min="8194" max="8194" width="12.28515625" customWidth="1"/>
    <col min="8195" max="8195" width="9.7109375" customWidth="1"/>
    <col min="8196" max="8196" width="9.140625" customWidth="1"/>
    <col min="8197" max="8197" width="30.140625" customWidth="1"/>
    <col min="8198" max="8198" width="13.85546875" customWidth="1"/>
    <col min="8199" max="8199" width="16.28515625" customWidth="1"/>
    <col min="8200" max="8200" width="16.85546875" customWidth="1"/>
    <col min="8201" max="8201" width="12.28515625" customWidth="1"/>
    <col min="8202" max="8202" width="16.28515625" customWidth="1"/>
    <col min="8203" max="8203" width="13.140625" customWidth="1"/>
    <col min="8204" max="8204" width="13.42578125" customWidth="1"/>
    <col min="8450" max="8450" width="12.28515625" customWidth="1"/>
    <col min="8451" max="8451" width="9.7109375" customWidth="1"/>
    <col min="8452" max="8452" width="9.140625" customWidth="1"/>
    <col min="8453" max="8453" width="30.140625" customWidth="1"/>
    <col min="8454" max="8454" width="13.85546875" customWidth="1"/>
    <col min="8455" max="8455" width="16.28515625" customWidth="1"/>
    <col min="8456" max="8456" width="16.85546875" customWidth="1"/>
    <col min="8457" max="8457" width="12.28515625" customWidth="1"/>
    <col min="8458" max="8458" width="16.28515625" customWidth="1"/>
    <col min="8459" max="8459" width="13.140625" customWidth="1"/>
    <col min="8460" max="8460" width="13.42578125" customWidth="1"/>
    <col min="8706" max="8706" width="12.28515625" customWidth="1"/>
    <col min="8707" max="8707" width="9.7109375" customWidth="1"/>
    <col min="8708" max="8708" width="9.140625" customWidth="1"/>
    <col min="8709" max="8709" width="30.140625" customWidth="1"/>
    <col min="8710" max="8710" width="13.85546875" customWidth="1"/>
    <col min="8711" max="8711" width="16.28515625" customWidth="1"/>
    <col min="8712" max="8712" width="16.85546875" customWidth="1"/>
    <col min="8713" max="8713" width="12.28515625" customWidth="1"/>
    <col min="8714" max="8714" width="16.28515625" customWidth="1"/>
    <col min="8715" max="8715" width="13.140625" customWidth="1"/>
    <col min="8716" max="8716" width="13.42578125" customWidth="1"/>
    <col min="8962" max="8962" width="12.28515625" customWidth="1"/>
    <col min="8963" max="8963" width="9.7109375" customWidth="1"/>
    <col min="8964" max="8964" width="9.140625" customWidth="1"/>
    <col min="8965" max="8965" width="30.140625" customWidth="1"/>
    <col min="8966" max="8966" width="13.85546875" customWidth="1"/>
    <col min="8967" max="8967" width="16.28515625" customWidth="1"/>
    <col min="8968" max="8968" width="16.85546875" customWidth="1"/>
    <col min="8969" max="8969" width="12.28515625" customWidth="1"/>
    <col min="8970" max="8970" width="16.28515625" customWidth="1"/>
    <col min="8971" max="8971" width="13.140625" customWidth="1"/>
    <col min="8972" max="8972" width="13.42578125" customWidth="1"/>
    <col min="9218" max="9218" width="12.28515625" customWidth="1"/>
    <col min="9219" max="9219" width="9.7109375" customWidth="1"/>
    <col min="9220" max="9220" width="9.140625" customWidth="1"/>
    <col min="9221" max="9221" width="30.140625" customWidth="1"/>
    <col min="9222" max="9222" width="13.85546875" customWidth="1"/>
    <col min="9223" max="9223" width="16.28515625" customWidth="1"/>
    <col min="9224" max="9224" width="16.85546875" customWidth="1"/>
    <col min="9225" max="9225" width="12.28515625" customWidth="1"/>
    <col min="9226" max="9226" width="16.28515625" customWidth="1"/>
    <col min="9227" max="9227" width="13.140625" customWidth="1"/>
    <col min="9228" max="9228" width="13.42578125" customWidth="1"/>
    <col min="9474" max="9474" width="12.28515625" customWidth="1"/>
    <col min="9475" max="9475" width="9.7109375" customWidth="1"/>
    <col min="9476" max="9476" width="9.140625" customWidth="1"/>
    <col min="9477" max="9477" width="30.140625" customWidth="1"/>
    <col min="9478" max="9478" width="13.85546875" customWidth="1"/>
    <col min="9479" max="9479" width="16.28515625" customWidth="1"/>
    <col min="9480" max="9480" width="16.85546875" customWidth="1"/>
    <col min="9481" max="9481" width="12.28515625" customWidth="1"/>
    <col min="9482" max="9482" width="16.28515625" customWidth="1"/>
    <col min="9483" max="9483" width="13.140625" customWidth="1"/>
    <col min="9484" max="9484" width="13.42578125" customWidth="1"/>
    <col min="9730" max="9730" width="12.28515625" customWidth="1"/>
    <col min="9731" max="9731" width="9.7109375" customWidth="1"/>
    <col min="9732" max="9732" width="9.140625" customWidth="1"/>
    <col min="9733" max="9733" width="30.140625" customWidth="1"/>
    <col min="9734" max="9734" width="13.85546875" customWidth="1"/>
    <col min="9735" max="9735" width="16.28515625" customWidth="1"/>
    <col min="9736" max="9736" width="16.85546875" customWidth="1"/>
    <col min="9737" max="9737" width="12.28515625" customWidth="1"/>
    <col min="9738" max="9738" width="16.28515625" customWidth="1"/>
    <col min="9739" max="9739" width="13.140625" customWidth="1"/>
    <col min="9740" max="9740" width="13.42578125" customWidth="1"/>
    <col min="9986" max="9986" width="12.28515625" customWidth="1"/>
    <col min="9987" max="9987" width="9.7109375" customWidth="1"/>
    <col min="9988" max="9988" width="9.140625" customWidth="1"/>
    <col min="9989" max="9989" width="30.140625" customWidth="1"/>
    <col min="9990" max="9990" width="13.85546875" customWidth="1"/>
    <col min="9991" max="9991" width="16.28515625" customWidth="1"/>
    <col min="9992" max="9992" width="16.85546875" customWidth="1"/>
    <col min="9993" max="9993" width="12.28515625" customWidth="1"/>
    <col min="9994" max="9994" width="16.28515625" customWidth="1"/>
    <col min="9995" max="9995" width="13.140625" customWidth="1"/>
    <col min="9996" max="9996" width="13.42578125" customWidth="1"/>
    <col min="10242" max="10242" width="12.28515625" customWidth="1"/>
    <col min="10243" max="10243" width="9.7109375" customWidth="1"/>
    <col min="10244" max="10244" width="9.140625" customWidth="1"/>
    <col min="10245" max="10245" width="30.140625" customWidth="1"/>
    <col min="10246" max="10246" width="13.85546875" customWidth="1"/>
    <col min="10247" max="10247" width="16.28515625" customWidth="1"/>
    <col min="10248" max="10248" width="16.85546875" customWidth="1"/>
    <col min="10249" max="10249" width="12.28515625" customWidth="1"/>
    <col min="10250" max="10250" width="16.28515625" customWidth="1"/>
    <col min="10251" max="10251" width="13.140625" customWidth="1"/>
    <col min="10252" max="10252" width="13.42578125" customWidth="1"/>
    <col min="10498" max="10498" width="12.28515625" customWidth="1"/>
    <col min="10499" max="10499" width="9.7109375" customWidth="1"/>
    <col min="10500" max="10500" width="9.140625" customWidth="1"/>
    <col min="10501" max="10501" width="30.140625" customWidth="1"/>
    <col min="10502" max="10502" width="13.85546875" customWidth="1"/>
    <col min="10503" max="10503" width="16.28515625" customWidth="1"/>
    <col min="10504" max="10504" width="16.85546875" customWidth="1"/>
    <col min="10505" max="10505" width="12.28515625" customWidth="1"/>
    <col min="10506" max="10506" width="16.28515625" customWidth="1"/>
    <col min="10507" max="10507" width="13.140625" customWidth="1"/>
    <col min="10508" max="10508" width="13.42578125" customWidth="1"/>
    <col min="10754" max="10754" width="12.28515625" customWidth="1"/>
    <col min="10755" max="10755" width="9.7109375" customWidth="1"/>
    <col min="10756" max="10756" width="9.140625" customWidth="1"/>
    <col min="10757" max="10757" width="30.140625" customWidth="1"/>
    <col min="10758" max="10758" width="13.85546875" customWidth="1"/>
    <col min="10759" max="10759" width="16.28515625" customWidth="1"/>
    <col min="10760" max="10760" width="16.85546875" customWidth="1"/>
    <col min="10761" max="10761" width="12.28515625" customWidth="1"/>
    <col min="10762" max="10762" width="16.28515625" customWidth="1"/>
    <col min="10763" max="10763" width="13.140625" customWidth="1"/>
    <col min="10764" max="10764" width="13.42578125" customWidth="1"/>
    <col min="11010" max="11010" width="12.28515625" customWidth="1"/>
    <col min="11011" max="11011" width="9.7109375" customWidth="1"/>
    <col min="11012" max="11012" width="9.140625" customWidth="1"/>
    <col min="11013" max="11013" width="30.140625" customWidth="1"/>
    <col min="11014" max="11014" width="13.85546875" customWidth="1"/>
    <col min="11015" max="11015" width="16.28515625" customWidth="1"/>
    <col min="11016" max="11016" width="16.85546875" customWidth="1"/>
    <col min="11017" max="11017" width="12.28515625" customWidth="1"/>
    <col min="11018" max="11018" width="16.28515625" customWidth="1"/>
    <col min="11019" max="11019" width="13.140625" customWidth="1"/>
    <col min="11020" max="11020" width="13.42578125" customWidth="1"/>
    <col min="11266" max="11266" width="12.28515625" customWidth="1"/>
    <col min="11267" max="11267" width="9.7109375" customWidth="1"/>
    <col min="11268" max="11268" width="9.140625" customWidth="1"/>
    <col min="11269" max="11269" width="30.140625" customWidth="1"/>
    <col min="11270" max="11270" width="13.85546875" customWidth="1"/>
    <col min="11271" max="11271" width="16.28515625" customWidth="1"/>
    <col min="11272" max="11272" width="16.85546875" customWidth="1"/>
    <col min="11273" max="11273" width="12.28515625" customWidth="1"/>
    <col min="11274" max="11274" width="16.28515625" customWidth="1"/>
    <col min="11275" max="11275" width="13.140625" customWidth="1"/>
    <col min="11276" max="11276" width="13.42578125" customWidth="1"/>
    <col min="11522" max="11522" width="12.28515625" customWidth="1"/>
    <col min="11523" max="11523" width="9.7109375" customWidth="1"/>
    <col min="11524" max="11524" width="9.140625" customWidth="1"/>
    <col min="11525" max="11525" width="30.140625" customWidth="1"/>
    <col min="11526" max="11526" width="13.85546875" customWidth="1"/>
    <col min="11527" max="11527" width="16.28515625" customWidth="1"/>
    <col min="11528" max="11528" width="16.85546875" customWidth="1"/>
    <col min="11529" max="11529" width="12.28515625" customWidth="1"/>
    <col min="11530" max="11530" width="16.28515625" customWidth="1"/>
    <col min="11531" max="11531" width="13.140625" customWidth="1"/>
    <col min="11532" max="11532" width="13.42578125" customWidth="1"/>
    <col min="11778" max="11778" width="12.28515625" customWidth="1"/>
    <col min="11779" max="11779" width="9.7109375" customWidth="1"/>
    <col min="11780" max="11780" width="9.140625" customWidth="1"/>
    <col min="11781" max="11781" width="30.140625" customWidth="1"/>
    <col min="11782" max="11782" width="13.85546875" customWidth="1"/>
    <col min="11783" max="11783" width="16.28515625" customWidth="1"/>
    <col min="11784" max="11784" width="16.85546875" customWidth="1"/>
    <col min="11785" max="11785" width="12.28515625" customWidth="1"/>
    <col min="11786" max="11786" width="16.28515625" customWidth="1"/>
    <col min="11787" max="11787" width="13.140625" customWidth="1"/>
    <col min="11788" max="11788" width="13.42578125" customWidth="1"/>
    <col min="12034" max="12034" width="12.28515625" customWidth="1"/>
    <col min="12035" max="12035" width="9.7109375" customWidth="1"/>
    <col min="12036" max="12036" width="9.140625" customWidth="1"/>
    <col min="12037" max="12037" width="30.140625" customWidth="1"/>
    <col min="12038" max="12038" width="13.85546875" customWidth="1"/>
    <col min="12039" max="12039" width="16.28515625" customWidth="1"/>
    <col min="12040" max="12040" width="16.85546875" customWidth="1"/>
    <col min="12041" max="12041" width="12.28515625" customWidth="1"/>
    <col min="12042" max="12042" width="16.28515625" customWidth="1"/>
    <col min="12043" max="12043" width="13.140625" customWidth="1"/>
    <col min="12044" max="12044" width="13.42578125" customWidth="1"/>
    <col min="12290" max="12290" width="12.28515625" customWidth="1"/>
    <col min="12291" max="12291" width="9.7109375" customWidth="1"/>
    <col min="12292" max="12292" width="9.140625" customWidth="1"/>
    <col min="12293" max="12293" width="30.140625" customWidth="1"/>
    <col min="12294" max="12294" width="13.85546875" customWidth="1"/>
    <col min="12295" max="12295" width="16.28515625" customWidth="1"/>
    <col min="12296" max="12296" width="16.85546875" customWidth="1"/>
    <col min="12297" max="12297" width="12.28515625" customWidth="1"/>
    <col min="12298" max="12298" width="16.28515625" customWidth="1"/>
    <col min="12299" max="12299" width="13.140625" customWidth="1"/>
    <col min="12300" max="12300" width="13.42578125" customWidth="1"/>
    <col min="12546" max="12546" width="12.28515625" customWidth="1"/>
    <col min="12547" max="12547" width="9.7109375" customWidth="1"/>
    <col min="12548" max="12548" width="9.140625" customWidth="1"/>
    <col min="12549" max="12549" width="30.140625" customWidth="1"/>
    <col min="12550" max="12550" width="13.85546875" customWidth="1"/>
    <col min="12551" max="12551" width="16.28515625" customWidth="1"/>
    <col min="12552" max="12552" width="16.85546875" customWidth="1"/>
    <col min="12553" max="12553" width="12.28515625" customWidth="1"/>
    <col min="12554" max="12554" width="16.28515625" customWidth="1"/>
    <col min="12555" max="12555" width="13.140625" customWidth="1"/>
    <col min="12556" max="12556" width="13.42578125" customWidth="1"/>
    <col min="12802" max="12802" width="12.28515625" customWidth="1"/>
    <col min="12803" max="12803" width="9.7109375" customWidth="1"/>
    <col min="12804" max="12804" width="9.140625" customWidth="1"/>
    <col min="12805" max="12805" width="30.140625" customWidth="1"/>
    <col min="12806" max="12806" width="13.85546875" customWidth="1"/>
    <col min="12807" max="12807" width="16.28515625" customWidth="1"/>
    <col min="12808" max="12808" width="16.85546875" customWidth="1"/>
    <col min="12809" max="12809" width="12.28515625" customWidth="1"/>
    <col min="12810" max="12810" width="16.28515625" customWidth="1"/>
    <col min="12811" max="12811" width="13.140625" customWidth="1"/>
    <col min="12812" max="12812" width="13.42578125" customWidth="1"/>
    <col min="13058" max="13058" width="12.28515625" customWidth="1"/>
    <col min="13059" max="13059" width="9.7109375" customWidth="1"/>
    <col min="13060" max="13060" width="9.140625" customWidth="1"/>
    <col min="13061" max="13061" width="30.140625" customWidth="1"/>
    <col min="13062" max="13062" width="13.85546875" customWidth="1"/>
    <col min="13063" max="13063" width="16.28515625" customWidth="1"/>
    <col min="13064" max="13064" width="16.85546875" customWidth="1"/>
    <col min="13065" max="13065" width="12.28515625" customWidth="1"/>
    <col min="13066" max="13066" width="16.28515625" customWidth="1"/>
    <col min="13067" max="13067" width="13.140625" customWidth="1"/>
    <col min="13068" max="13068" width="13.42578125" customWidth="1"/>
    <col min="13314" max="13314" width="12.28515625" customWidth="1"/>
    <col min="13315" max="13315" width="9.7109375" customWidth="1"/>
    <col min="13316" max="13316" width="9.140625" customWidth="1"/>
    <col min="13317" max="13317" width="30.140625" customWidth="1"/>
    <col min="13318" max="13318" width="13.85546875" customWidth="1"/>
    <col min="13319" max="13319" width="16.28515625" customWidth="1"/>
    <col min="13320" max="13320" width="16.85546875" customWidth="1"/>
    <col min="13321" max="13321" width="12.28515625" customWidth="1"/>
    <col min="13322" max="13322" width="16.28515625" customWidth="1"/>
    <col min="13323" max="13323" width="13.140625" customWidth="1"/>
    <col min="13324" max="13324" width="13.42578125" customWidth="1"/>
    <col min="13570" max="13570" width="12.28515625" customWidth="1"/>
    <col min="13571" max="13571" width="9.7109375" customWidth="1"/>
    <col min="13572" max="13572" width="9.140625" customWidth="1"/>
    <col min="13573" max="13573" width="30.140625" customWidth="1"/>
    <col min="13574" max="13574" width="13.85546875" customWidth="1"/>
    <col min="13575" max="13575" width="16.28515625" customWidth="1"/>
    <col min="13576" max="13576" width="16.85546875" customWidth="1"/>
    <col min="13577" max="13577" width="12.28515625" customWidth="1"/>
    <col min="13578" max="13578" width="16.28515625" customWidth="1"/>
    <col min="13579" max="13579" width="13.140625" customWidth="1"/>
    <col min="13580" max="13580" width="13.42578125" customWidth="1"/>
    <col min="13826" max="13826" width="12.28515625" customWidth="1"/>
    <col min="13827" max="13827" width="9.7109375" customWidth="1"/>
    <col min="13828" max="13828" width="9.140625" customWidth="1"/>
    <col min="13829" max="13829" width="30.140625" customWidth="1"/>
    <col min="13830" max="13830" width="13.85546875" customWidth="1"/>
    <col min="13831" max="13831" width="16.28515625" customWidth="1"/>
    <col min="13832" max="13832" width="16.85546875" customWidth="1"/>
    <col min="13833" max="13833" width="12.28515625" customWidth="1"/>
    <col min="13834" max="13834" width="16.28515625" customWidth="1"/>
    <col min="13835" max="13835" width="13.140625" customWidth="1"/>
    <col min="13836" max="13836" width="13.42578125" customWidth="1"/>
    <col min="14082" max="14082" width="12.28515625" customWidth="1"/>
    <col min="14083" max="14083" width="9.7109375" customWidth="1"/>
    <col min="14084" max="14084" width="9.140625" customWidth="1"/>
    <col min="14085" max="14085" width="30.140625" customWidth="1"/>
    <col min="14086" max="14086" width="13.85546875" customWidth="1"/>
    <col min="14087" max="14087" width="16.28515625" customWidth="1"/>
    <col min="14088" max="14088" width="16.85546875" customWidth="1"/>
    <col min="14089" max="14089" width="12.28515625" customWidth="1"/>
    <col min="14090" max="14090" width="16.28515625" customWidth="1"/>
    <col min="14091" max="14091" width="13.140625" customWidth="1"/>
    <col min="14092" max="14092" width="13.42578125" customWidth="1"/>
    <col min="14338" max="14338" width="12.28515625" customWidth="1"/>
    <col min="14339" max="14339" width="9.7109375" customWidth="1"/>
    <col min="14340" max="14340" width="9.140625" customWidth="1"/>
    <col min="14341" max="14341" width="30.140625" customWidth="1"/>
    <col min="14342" max="14342" width="13.85546875" customWidth="1"/>
    <col min="14343" max="14343" width="16.28515625" customWidth="1"/>
    <col min="14344" max="14344" width="16.85546875" customWidth="1"/>
    <col min="14345" max="14345" width="12.28515625" customWidth="1"/>
    <col min="14346" max="14346" width="16.28515625" customWidth="1"/>
    <col min="14347" max="14347" width="13.140625" customWidth="1"/>
    <col min="14348" max="14348" width="13.42578125" customWidth="1"/>
    <col min="14594" max="14594" width="12.28515625" customWidth="1"/>
    <col min="14595" max="14595" width="9.7109375" customWidth="1"/>
    <col min="14596" max="14596" width="9.140625" customWidth="1"/>
    <col min="14597" max="14597" width="30.140625" customWidth="1"/>
    <col min="14598" max="14598" width="13.85546875" customWidth="1"/>
    <col min="14599" max="14599" width="16.28515625" customWidth="1"/>
    <col min="14600" max="14600" width="16.85546875" customWidth="1"/>
    <col min="14601" max="14601" width="12.28515625" customWidth="1"/>
    <col min="14602" max="14602" width="16.28515625" customWidth="1"/>
    <col min="14603" max="14603" width="13.140625" customWidth="1"/>
    <col min="14604" max="14604" width="13.42578125" customWidth="1"/>
    <col min="14850" max="14850" width="12.28515625" customWidth="1"/>
    <col min="14851" max="14851" width="9.7109375" customWidth="1"/>
    <col min="14852" max="14852" width="9.140625" customWidth="1"/>
    <col min="14853" max="14853" width="30.140625" customWidth="1"/>
    <col min="14854" max="14854" width="13.85546875" customWidth="1"/>
    <col min="14855" max="14855" width="16.28515625" customWidth="1"/>
    <col min="14856" max="14856" width="16.85546875" customWidth="1"/>
    <col min="14857" max="14857" width="12.28515625" customWidth="1"/>
    <col min="14858" max="14858" width="16.28515625" customWidth="1"/>
    <col min="14859" max="14859" width="13.140625" customWidth="1"/>
    <col min="14860" max="14860" width="13.42578125" customWidth="1"/>
    <col min="15106" max="15106" width="12.28515625" customWidth="1"/>
    <col min="15107" max="15107" width="9.7109375" customWidth="1"/>
    <col min="15108" max="15108" width="9.140625" customWidth="1"/>
    <col min="15109" max="15109" width="30.140625" customWidth="1"/>
    <col min="15110" max="15110" width="13.85546875" customWidth="1"/>
    <col min="15111" max="15111" width="16.28515625" customWidth="1"/>
    <col min="15112" max="15112" width="16.85546875" customWidth="1"/>
    <col min="15113" max="15113" width="12.28515625" customWidth="1"/>
    <col min="15114" max="15114" width="16.28515625" customWidth="1"/>
    <col min="15115" max="15115" width="13.140625" customWidth="1"/>
    <col min="15116" max="15116" width="13.42578125" customWidth="1"/>
    <col min="15362" max="15362" width="12.28515625" customWidth="1"/>
    <col min="15363" max="15363" width="9.7109375" customWidth="1"/>
    <col min="15364" max="15364" width="9.140625" customWidth="1"/>
    <col min="15365" max="15365" width="30.140625" customWidth="1"/>
    <col min="15366" max="15366" width="13.85546875" customWidth="1"/>
    <col min="15367" max="15367" width="16.28515625" customWidth="1"/>
    <col min="15368" max="15368" width="16.85546875" customWidth="1"/>
    <col min="15369" max="15369" width="12.28515625" customWidth="1"/>
    <col min="15370" max="15370" width="16.28515625" customWidth="1"/>
    <col min="15371" max="15371" width="13.140625" customWidth="1"/>
    <col min="15372" max="15372" width="13.42578125" customWidth="1"/>
    <col min="15618" max="15618" width="12.28515625" customWidth="1"/>
    <col min="15619" max="15619" width="9.7109375" customWidth="1"/>
    <col min="15620" max="15620" width="9.140625" customWidth="1"/>
    <col min="15621" max="15621" width="30.140625" customWidth="1"/>
    <col min="15622" max="15622" width="13.85546875" customWidth="1"/>
    <col min="15623" max="15623" width="16.28515625" customWidth="1"/>
    <col min="15624" max="15624" width="16.85546875" customWidth="1"/>
    <col min="15625" max="15625" width="12.28515625" customWidth="1"/>
    <col min="15626" max="15626" width="16.28515625" customWidth="1"/>
    <col min="15627" max="15627" width="13.140625" customWidth="1"/>
    <col min="15628" max="15628" width="13.42578125" customWidth="1"/>
    <col min="15874" max="15874" width="12.28515625" customWidth="1"/>
    <col min="15875" max="15875" width="9.7109375" customWidth="1"/>
    <col min="15876" max="15876" width="9.140625" customWidth="1"/>
    <col min="15877" max="15877" width="30.140625" customWidth="1"/>
    <col min="15878" max="15878" width="13.85546875" customWidth="1"/>
    <col min="15879" max="15879" width="16.28515625" customWidth="1"/>
    <col min="15880" max="15880" width="16.85546875" customWidth="1"/>
    <col min="15881" max="15881" width="12.28515625" customWidth="1"/>
    <col min="15882" max="15882" width="16.28515625" customWidth="1"/>
    <col min="15883" max="15883" width="13.140625" customWidth="1"/>
    <col min="15884" max="15884" width="13.42578125" customWidth="1"/>
    <col min="16130" max="16130" width="12.28515625" customWidth="1"/>
    <col min="16131" max="16131" width="9.7109375" customWidth="1"/>
    <col min="16132" max="16132" width="9.140625" customWidth="1"/>
    <col min="16133" max="16133" width="30.140625" customWidth="1"/>
    <col min="16134" max="16134" width="13.85546875" customWidth="1"/>
    <col min="16135" max="16135" width="16.28515625" customWidth="1"/>
    <col min="16136" max="16136" width="16.85546875" customWidth="1"/>
    <col min="16137" max="16137" width="12.28515625" customWidth="1"/>
    <col min="16138" max="16138" width="16.28515625" customWidth="1"/>
    <col min="16139" max="16139" width="13.140625" customWidth="1"/>
    <col min="16140" max="16140" width="13.42578125" customWidth="1"/>
  </cols>
  <sheetData>
    <row r="1" spans="1:14" ht="50.25" customHeight="1" x14ac:dyDescent="0.25">
      <c r="A1" s="7" t="s">
        <v>4272</v>
      </c>
      <c r="B1" s="7" t="s">
        <v>4273</v>
      </c>
      <c r="C1" s="7" t="s">
        <v>4274</v>
      </c>
      <c r="D1" s="7" t="s">
        <v>4275</v>
      </c>
      <c r="E1" s="8" t="s">
        <v>4282</v>
      </c>
      <c r="F1" s="8" t="s">
        <v>4276</v>
      </c>
      <c r="G1" s="8" t="s">
        <v>4277</v>
      </c>
      <c r="H1" s="9" t="s">
        <v>4278</v>
      </c>
      <c r="I1" s="8" t="s">
        <v>4279</v>
      </c>
      <c r="J1" s="8" t="s">
        <v>4280</v>
      </c>
      <c r="K1" s="8" t="s">
        <v>4281</v>
      </c>
      <c r="L1" s="8" t="s">
        <v>4329</v>
      </c>
      <c r="M1" s="7" t="s">
        <v>4283</v>
      </c>
      <c r="N1" s="7" t="s">
        <v>4284</v>
      </c>
    </row>
    <row r="2" spans="1:14" ht="18" customHeight="1" x14ac:dyDescent="0.25">
      <c r="A2" s="4" t="str">
        <f>CONCATENATE(B2,C2)</f>
        <v>2601C041</v>
      </c>
      <c r="B2" s="4">
        <v>26</v>
      </c>
      <c r="C2" s="4" t="s">
        <v>8</v>
      </c>
      <c r="D2" s="4" t="s">
        <v>9</v>
      </c>
      <c r="E2" s="5">
        <v>698.82</v>
      </c>
      <c r="F2" s="5">
        <v>1734994.9286</v>
      </c>
      <c r="G2" s="5">
        <v>2020174.55655208</v>
      </c>
      <c r="H2" s="6">
        <v>-0.14116583491617199</v>
      </c>
      <c r="I2" s="5">
        <v>-285179.62795208098</v>
      </c>
      <c r="J2" s="5">
        <v>2482.7493898285702</v>
      </c>
      <c r="K2" s="5">
        <v>2890.8367770700302</v>
      </c>
      <c r="L2" s="5">
        <v>2465.58</v>
      </c>
      <c r="M2" s="55" t="s">
        <v>4285</v>
      </c>
      <c r="N2" s="60" t="s">
        <v>4286</v>
      </c>
    </row>
    <row r="3" spans="1:14" ht="18" customHeight="1" x14ac:dyDescent="0.25">
      <c r="A3" s="4" t="str">
        <f t="shared" ref="A3:A72" si="0">CONCATENATE(B3,C3)</f>
        <v>2701C042</v>
      </c>
      <c r="B3" s="4">
        <v>27</v>
      </c>
      <c r="C3" s="4" t="s">
        <v>10</v>
      </c>
      <c r="D3" s="4" t="s">
        <v>11</v>
      </c>
      <c r="E3" s="5">
        <v>557.67999999999995</v>
      </c>
      <c r="F3" s="5">
        <v>2470432.7532000002</v>
      </c>
      <c r="G3" s="5">
        <v>2257183.7124673598</v>
      </c>
      <c r="H3" s="6">
        <v>9.4475713055510099E-2</v>
      </c>
      <c r="I3" s="5">
        <v>213249.04073263801</v>
      </c>
      <c r="J3" s="5">
        <v>4429.8392504662197</v>
      </c>
      <c r="K3" s="5">
        <v>4047.4532213229099</v>
      </c>
      <c r="L3" s="5">
        <v>4470.7299999999996</v>
      </c>
      <c r="M3" s="55" t="s">
        <v>4285</v>
      </c>
      <c r="N3" s="60" t="s">
        <v>4287</v>
      </c>
    </row>
    <row r="4" spans="1:14" ht="18" customHeight="1" x14ac:dyDescent="0.25">
      <c r="A4" s="4" t="str">
        <f t="shared" si="0"/>
        <v>2801C043</v>
      </c>
      <c r="B4" s="4">
        <v>28</v>
      </c>
      <c r="C4" s="4" t="s">
        <v>12</v>
      </c>
      <c r="D4" s="4" t="s">
        <v>13</v>
      </c>
      <c r="E4" s="5">
        <v>232.19</v>
      </c>
      <c r="F4" s="5">
        <v>1441702.6688999999</v>
      </c>
      <c r="G4" s="5">
        <v>1296950.2664763699</v>
      </c>
      <c r="H4" s="6">
        <v>0.111609832824898</v>
      </c>
      <c r="I4" s="5">
        <v>144752.40242363501</v>
      </c>
      <c r="J4" s="5">
        <v>6209.1505616090299</v>
      </c>
      <c r="K4" s="5">
        <v>5585.72835383249</v>
      </c>
      <c r="L4" s="5">
        <v>6308.7</v>
      </c>
      <c r="M4" s="55" t="s">
        <v>4288</v>
      </c>
      <c r="N4" s="60" t="s">
        <v>4287</v>
      </c>
    </row>
    <row r="5" spans="1:14" ht="18" customHeight="1" x14ac:dyDescent="0.25">
      <c r="A5" s="4" t="str">
        <f t="shared" si="0"/>
        <v>3001C051</v>
      </c>
      <c r="B5" s="4">
        <v>30</v>
      </c>
      <c r="C5" s="4" t="s">
        <v>16</v>
      </c>
      <c r="D5" s="4" t="s">
        <v>17</v>
      </c>
      <c r="E5" s="5">
        <v>4793.57</v>
      </c>
      <c r="F5" s="5">
        <v>10362184.8357</v>
      </c>
      <c r="G5" s="5">
        <v>9217385.0600415803</v>
      </c>
      <c r="H5" s="6">
        <v>0.124200059800177</v>
      </c>
      <c r="I5" s="5">
        <v>1144799.7756584201</v>
      </c>
      <c r="J5" s="5">
        <v>2161.6842636490101</v>
      </c>
      <c r="K5" s="5">
        <v>1922.86439126613</v>
      </c>
      <c r="L5" s="5">
        <v>2146.11</v>
      </c>
      <c r="M5" s="55" t="s">
        <v>4289</v>
      </c>
      <c r="N5" s="60" t="s">
        <v>4290</v>
      </c>
    </row>
    <row r="6" spans="1:14" ht="18" customHeight="1" x14ac:dyDescent="0.25">
      <c r="A6" s="4" t="str">
        <f t="shared" si="0"/>
        <v>3101C052</v>
      </c>
      <c r="B6" s="4">
        <v>31</v>
      </c>
      <c r="C6" s="4" t="s">
        <v>18</v>
      </c>
      <c r="D6" s="4" t="s">
        <v>19</v>
      </c>
      <c r="E6" s="5">
        <v>1550</v>
      </c>
      <c r="F6" s="5">
        <v>4523028.4929999998</v>
      </c>
      <c r="G6" s="5">
        <v>3891518.0401621601</v>
      </c>
      <c r="H6" s="6">
        <v>0.162278690814326</v>
      </c>
      <c r="I6" s="5">
        <v>631510.45283784496</v>
      </c>
      <c r="J6" s="5">
        <v>2918.0828987096802</v>
      </c>
      <c r="K6" s="5">
        <v>2510.6568001046198</v>
      </c>
      <c r="L6" s="5">
        <v>2876.11</v>
      </c>
      <c r="M6" s="55" t="s">
        <v>4285</v>
      </c>
      <c r="N6" s="60" t="s">
        <v>4290</v>
      </c>
    </row>
    <row r="7" spans="1:14" ht="18" customHeight="1" x14ac:dyDescent="0.25">
      <c r="A7" s="4" t="str">
        <f t="shared" si="0"/>
        <v>3201C053</v>
      </c>
      <c r="B7" s="4">
        <v>32</v>
      </c>
      <c r="C7" s="4" t="s">
        <v>20</v>
      </c>
      <c r="D7" s="4" t="s">
        <v>21</v>
      </c>
      <c r="E7" s="5">
        <v>379.21</v>
      </c>
      <c r="F7" s="5">
        <v>2073395.0521</v>
      </c>
      <c r="G7" s="5">
        <v>1580609.74495381</v>
      </c>
      <c r="H7" s="6">
        <v>0.31176911867045898</v>
      </c>
      <c r="I7" s="5">
        <v>492785.30714618898</v>
      </c>
      <c r="J7" s="5">
        <v>5467.66976635637</v>
      </c>
      <c r="K7" s="5">
        <v>4168.1647239097401</v>
      </c>
      <c r="L7" s="5">
        <v>5481.95</v>
      </c>
      <c r="M7" s="55" t="s">
        <v>4288</v>
      </c>
      <c r="N7" s="60" t="s">
        <v>4290</v>
      </c>
    </row>
    <row r="8" spans="1:14" ht="18" customHeight="1" x14ac:dyDescent="0.25">
      <c r="A8" s="4" t="str">
        <f t="shared" si="0"/>
        <v>3401C061</v>
      </c>
      <c r="B8" s="4">
        <v>34</v>
      </c>
      <c r="C8" s="4" t="s">
        <v>24</v>
      </c>
      <c r="D8" s="4" t="s">
        <v>25</v>
      </c>
      <c r="E8" s="5">
        <v>5989.95</v>
      </c>
      <c r="F8" s="5">
        <v>15271896.2566</v>
      </c>
      <c r="G8" s="5">
        <v>15794758.053892501</v>
      </c>
      <c r="H8" s="6">
        <v>-3.3103501523006298E-2</v>
      </c>
      <c r="I8" s="5">
        <v>-522861.79729254899</v>
      </c>
      <c r="J8" s="5">
        <v>2549.58660032221</v>
      </c>
      <c r="K8" s="5">
        <v>2636.87644369194</v>
      </c>
      <c r="L8" s="5">
        <v>2532.39</v>
      </c>
      <c r="M8" s="55" t="s">
        <v>4285</v>
      </c>
      <c r="N8" s="60" t="s">
        <v>4286</v>
      </c>
    </row>
    <row r="9" spans="1:14" ht="18" customHeight="1" x14ac:dyDescent="0.25">
      <c r="A9" s="4" t="str">
        <f t="shared" si="0"/>
        <v>3501C062</v>
      </c>
      <c r="B9" s="4">
        <v>35</v>
      </c>
      <c r="C9" s="4" t="s">
        <v>26</v>
      </c>
      <c r="D9" s="4" t="s">
        <v>27</v>
      </c>
      <c r="E9" s="5">
        <v>2068.77</v>
      </c>
      <c r="F9" s="5">
        <v>6833541.3091000002</v>
      </c>
      <c r="G9" s="5">
        <v>7416763.5726962099</v>
      </c>
      <c r="H9" s="6">
        <v>-7.86356822459955E-2</v>
      </c>
      <c r="I9" s="5">
        <v>-583222.26359621296</v>
      </c>
      <c r="J9" s="5">
        <v>3303.1904508959401</v>
      </c>
      <c r="K9" s="5">
        <v>3585.1078528285998</v>
      </c>
      <c r="L9" s="5">
        <v>3261.15</v>
      </c>
      <c r="M9" s="55" t="s">
        <v>4291</v>
      </c>
      <c r="N9" s="60" t="s">
        <v>4287</v>
      </c>
    </row>
    <row r="10" spans="1:14" ht="18" customHeight="1" x14ac:dyDescent="0.25">
      <c r="A10" s="4" t="str">
        <f t="shared" si="0"/>
        <v>3601C063</v>
      </c>
      <c r="B10" s="4">
        <v>36</v>
      </c>
      <c r="C10" s="4" t="s">
        <v>28</v>
      </c>
      <c r="D10" s="4" t="s">
        <v>29</v>
      </c>
      <c r="E10" s="5">
        <v>372.49</v>
      </c>
      <c r="F10" s="5">
        <v>2163566.8966000001</v>
      </c>
      <c r="G10" s="5">
        <v>1959583.1341055301</v>
      </c>
      <c r="H10" s="6">
        <v>0.104095487935286</v>
      </c>
      <c r="I10" s="5">
        <v>203983.762494472</v>
      </c>
      <c r="J10" s="5">
        <v>5808.38920937475</v>
      </c>
      <c r="K10" s="5">
        <v>5260.7670920173096</v>
      </c>
      <c r="L10" s="5">
        <v>6174.79</v>
      </c>
      <c r="M10" s="55" t="s">
        <v>4285</v>
      </c>
      <c r="N10" s="60" t="s">
        <v>4286</v>
      </c>
    </row>
    <row r="11" spans="1:14" ht="18" customHeight="1" x14ac:dyDescent="0.25">
      <c r="A11" s="4" t="str">
        <f t="shared" si="0"/>
        <v>3801C081</v>
      </c>
      <c r="B11" s="4">
        <v>38</v>
      </c>
      <c r="C11" s="4" t="s">
        <v>32</v>
      </c>
      <c r="D11" s="4" t="s">
        <v>33</v>
      </c>
      <c r="E11" s="5">
        <v>1858.98</v>
      </c>
      <c r="F11" s="5">
        <v>1624743.8230999999</v>
      </c>
      <c r="G11" s="5">
        <v>2368860.9242455899</v>
      </c>
      <c r="H11" s="6">
        <v>-0.31412443572750798</v>
      </c>
      <c r="I11" s="5">
        <v>-744117.10114558903</v>
      </c>
      <c r="J11" s="5">
        <v>873.99747339939097</v>
      </c>
      <c r="K11" s="5">
        <v>1274.2799407447001</v>
      </c>
      <c r="L11" s="5">
        <v>862.67</v>
      </c>
      <c r="M11" s="55" t="s">
        <v>4285</v>
      </c>
      <c r="N11" s="60" t="s">
        <v>4286</v>
      </c>
    </row>
    <row r="12" spans="1:14" ht="18" customHeight="1" x14ac:dyDescent="0.25">
      <c r="A12" s="4" t="str">
        <f t="shared" si="0"/>
        <v>4201C08J</v>
      </c>
      <c r="B12" s="4">
        <v>42</v>
      </c>
      <c r="C12" s="4" t="s">
        <v>40</v>
      </c>
      <c r="D12" s="4" t="s">
        <v>41</v>
      </c>
      <c r="E12" s="5">
        <v>6765.89</v>
      </c>
      <c r="F12" s="5">
        <v>5836730.3262999998</v>
      </c>
      <c r="G12" s="5">
        <v>5459082.9535600198</v>
      </c>
      <c r="H12" s="6">
        <v>6.9177804395463394E-2</v>
      </c>
      <c r="I12" s="5">
        <v>377647.37273998401</v>
      </c>
      <c r="J12" s="5">
        <v>862.67</v>
      </c>
      <c r="K12" s="5">
        <v>806.85363692877297</v>
      </c>
      <c r="L12" s="5">
        <v>862.67</v>
      </c>
      <c r="M12" s="55" t="s">
        <v>4285</v>
      </c>
      <c r="N12" s="60" t="s">
        <v>4286</v>
      </c>
    </row>
    <row r="13" spans="1:14" ht="18" customHeight="1" x14ac:dyDescent="0.25">
      <c r="A13" s="4" t="str">
        <f t="shared" si="0"/>
        <v>4701C101</v>
      </c>
      <c r="B13" s="4">
        <v>47</v>
      </c>
      <c r="C13" s="4" t="s">
        <v>48</v>
      </c>
      <c r="D13" s="4" t="s">
        <v>49</v>
      </c>
      <c r="E13" s="5">
        <v>1257.8499999999999</v>
      </c>
      <c r="F13" s="5">
        <v>1052735.6407000001</v>
      </c>
      <c r="G13" s="5">
        <v>1191121.5620927</v>
      </c>
      <c r="H13" s="6">
        <v>-0.116181190733854</v>
      </c>
      <c r="I13" s="5">
        <v>-138385.92139269799</v>
      </c>
      <c r="J13" s="5">
        <v>836.93257598282798</v>
      </c>
      <c r="K13" s="5">
        <v>946.95040115490599</v>
      </c>
      <c r="L13" s="5">
        <v>771.39</v>
      </c>
      <c r="M13" s="55" t="s">
        <v>4288</v>
      </c>
      <c r="N13" s="60" t="s">
        <v>4290</v>
      </c>
    </row>
    <row r="14" spans="1:14" ht="18" customHeight="1" x14ac:dyDescent="0.25">
      <c r="A14" s="4" t="str">
        <f t="shared" si="0"/>
        <v>7301C10J</v>
      </c>
      <c r="B14" s="4">
        <v>73</v>
      </c>
      <c r="C14" s="4" t="s">
        <v>68</v>
      </c>
      <c r="D14" s="4" t="s">
        <v>69</v>
      </c>
      <c r="E14" s="5">
        <v>579.63</v>
      </c>
      <c r="F14" s="5">
        <v>447120.78570000001</v>
      </c>
      <c r="G14" s="5">
        <v>331432.018758544</v>
      </c>
      <c r="H14" s="6">
        <v>0.34905730404321</v>
      </c>
      <c r="I14" s="5">
        <v>115688.76694145599</v>
      </c>
      <c r="J14" s="5">
        <v>771.39</v>
      </c>
      <c r="K14" s="5">
        <v>571.799283609447</v>
      </c>
      <c r="L14" s="5">
        <v>771.39</v>
      </c>
      <c r="M14" s="55" t="s">
        <v>4288</v>
      </c>
      <c r="N14" s="60" t="s">
        <v>4287</v>
      </c>
    </row>
    <row r="15" spans="1:14" ht="18" customHeight="1" x14ac:dyDescent="0.25">
      <c r="A15" s="4" t="str">
        <f t="shared" si="0"/>
        <v>7401C141</v>
      </c>
      <c r="B15" s="4">
        <v>74</v>
      </c>
      <c r="C15" s="4" t="s">
        <v>70</v>
      </c>
      <c r="D15" s="4" t="s">
        <v>71</v>
      </c>
      <c r="E15" s="5">
        <v>2196.5</v>
      </c>
      <c r="F15" s="5">
        <v>1114480.9738137601</v>
      </c>
      <c r="G15" s="5">
        <v>1742619.1397961299</v>
      </c>
      <c r="H15" s="6">
        <v>-0.36045636802535103</v>
      </c>
      <c r="I15" s="5">
        <v>-628138.16598237504</v>
      </c>
      <c r="J15" s="5">
        <v>507.38947134703301</v>
      </c>
      <c r="K15" s="5">
        <v>793.36177545919998</v>
      </c>
      <c r="L15" s="5">
        <v>497.95</v>
      </c>
      <c r="M15" s="55" t="s">
        <v>4289</v>
      </c>
      <c r="N15" s="60" t="s">
        <v>4286</v>
      </c>
    </row>
    <row r="16" spans="1:14" ht="18" customHeight="1" x14ac:dyDescent="0.25">
      <c r="A16" s="4" t="str">
        <f t="shared" si="0"/>
        <v>7801C14J</v>
      </c>
      <c r="B16" s="4">
        <v>78</v>
      </c>
      <c r="C16" s="4" t="s">
        <v>72</v>
      </c>
      <c r="D16" s="4" t="s">
        <v>73</v>
      </c>
      <c r="E16" s="5">
        <v>14595.61</v>
      </c>
      <c r="F16" s="5">
        <v>7250867.1651827898</v>
      </c>
      <c r="G16" s="5">
        <v>8984172.7173557002</v>
      </c>
      <c r="H16" s="6">
        <v>-0.19292878784759901</v>
      </c>
      <c r="I16" s="5">
        <v>-1733305.55217291</v>
      </c>
      <c r="J16" s="5">
        <v>496.78411283822902</v>
      </c>
      <c r="K16" s="5">
        <v>615.53937912534604</v>
      </c>
      <c r="L16" s="5">
        <v>497.95</v>
      </c>
      <c r="M16" s="55" t="s">
        <v>4285</v>
      </c>
      <c r="N16" s="60" t="s">
        <v>4286</v>
      </c>
    </row>
    <row r="17" spans="1:14" ht="18" customHeight="1" x14ac:dyDescent="0.25">
      <c r="A17" s="4" t="str">
        <f t="shared" si="0"/>
        <v>7901C151</v>
      </c>
      <c r="B17" s="4">
        <v>79</v>
      </c>
      <c r="C17" s="4" t="s">
        <v>74</v>
      </c>
      <c r="D17" s="4" t="s">
        <v>75</v>
      </c>
      <c r="E17" s="5">
        <v>3102.92</v>
      </c>
      <c r="F17" s="5">
        <v>1209775.65095726</v>
      </c>
      <c r="G17" s="5">
        <v>1807053.9761045999</v>
      </c>
      <c r="H17" s="6">
        <v>-0.33052600146171002</v>
      </c>
      <c r="I17" s="5">
        <v>-597278.32514733903</v>
      </c>
      <c r="J17" s="5">
        <v>389.88296538655999</v>
      </c>
      <c r="K17" s="5">
        <v>582.37208052563506</v>
      </c>
      <c r="L17" s="5">
        <v>385.29</v>
      </c>
      <c r="M17" s="55" t="s">
        <v>4291</v>
      </c>
      <c r="N17" s="60" t="s">
        <v>4286</v>
      </c>
    </row>
    <row r="18" spans="1:14" ht="18" customHeight="1" x14ac:dyDescent="0.25">
      <c r="A18" s="4" t="str">
        <f t="shared" si="0"/>
        <v>8301C15J</v>
      </c>
      <c r="B18" s="4">
        <v>83</v>
      </c>
      <c r="C18" s="4" t="s">
        <v>76</v>
      </c>
      <c r="D18" s="4" t="s">
        <v>77</v>
      </c>
      <c r="E18" s="5">
        <v>89203.71</v>
      </c>
      <c r="F18" s="5">
        <v>34272042.035239004</v>
      </c>
      <c r="G18" s="5">
        <v>36298889.227302998</v>
      </c>
      <c r="H18" s="6">
        <v>-5.5837719423642899E-2</v>
      </c>
      <c r="I18" s="5">
        <v>-2026847.1920640401</v>
      </c>
      <c r="J18" s="5">
        <v>384.199738275897</v>
      </c>
      <c r="K18" s="5">
        <v>406.921295395708</v>
      </c>
      <c r="L18" s="5">
        <v>385.29</v>
      </c>
      <c r="M18" s="55" t="s">
        <v>4291</v>
      </c>
      <c r="N18" s="60" t="s">
        <v>4286</v>
      </c>
    </row>
    <row r="19" spans="1:14" ht="18" customHeight="1" x14ac:dyDescent="0.25">
      <c r="A19" s="4" t="s">
        <v>4335</v>
      </c>
      <c r="B19" s="4">
        <v>84</v>
      </c>
      <c r="C19" s="4" t="s">
        <v>4336</v>
      </c>
      <c r="D19" s="4" t="s">
        <v>4337</v>
      </c>
      <c r="E19" s="5">
        <v>4483.9399999999996</v>
      </c>
      <c r="F19" s="5">
        <v>4154670.7466000002</v>
      </c>
      <c r="G19" s="5">
        <v>5337265.1466461103</v>
      </c>
      <c r="H19" s="6">
        <v>-0.22157310299437599</v>
      </c>
      <c r="I19" s="5">
        <v>-1182594.4000461099</v>
      </c>
      <c r="J19" s="5">
        <v>926.56698051267404</v>
      </c>
      <c r="K19" s="5">
        <v>1190.3069948853299</v>
      </c>
      <c r="L19" s="5">
        <v>926.36</v>
      </c>
      <c r="M19" s="55" t="s">
        <v>4285</v>
      </c>
      <c r="N19" s="60" t="s">
        <v>4286</v>
      </c>
    </row>
    <row r="20" spans="1:14" ht="18" customHeight="1" x14ac:dyDescent="0.25">
      <c r="A20" s="4" t="s">
        <v>4338</v>
      </c>
      <c r="B20" s="4">
        <v>84</v>
      </c>
      <c r="C20" s="4" t="s">
        <v>4339</v>
      </c>
      <c r="D20" s="4" t="s">
        <v>4340</v>
      </c>
      <c r="E20" s="5">
        <v>4201.3</v>
      </c>
      <c r="F20" s="5">
        <v>3892235.4180000001</v>
      </c>
      <c r="G20" s="5">
        <v>4198181.1373971403</v>
      </c>
      <c r="H20" s="6">
        <v>-7.2875778672768204E-2</v>
      </c>
      <c r="I20" s="5">
        <v>-305945.71939714398</v>
      </c>
      <c r="J20" s="5">
        <v>926.43596458239097</v>
      </c>
      <c r="K20" s="5">
        <v>999.25764344301604</v>
      </c>
      <c r="L20" s="5">
        <v>926.36</v>
      </c>
      <c r="M20" s="55" t="s">
        <v>4285</v>
      </c>
      <c r="N20" s="60" t="s">
        <v>4286</v>
      </c>
    </row>
    <row r="21" spans="1:14" ht="18" customHeight="1" x14ac:dyDescent="0.25">
      <c r="A21" s="4" t="s">
        <v>4359</v>
      </c>
      <c r="B21" s="4">
        <v>88</v>
      </c>
      <c r="C21" s="4" t="s">
        <v>4360</v>
      </c>
      <c r="D21" s="4" t="s">
        <v>4361</v>
      </c>
      <c r="E21" s="5">
        <v>1607.85</v>
      </c>
      <c r="F21" s="5">
        <v>1489447.926</v>
      </c>
      <c r="G21" s="5">
        <v>1431607.6949738199</v>
      </c>
      <c r="H21" s="6">
        <v>4.04022912347064E-2</v>
      </c>
      <c r="I21" s="5">
        <v>57840.231026178903</v>
      </c>
      <c r="J21" s="5">
        <v>926.36</v>
      </c>
      <c r="K21" s="5">
        <v>890.38635132246202</v>
      </c>
      <c r="L21" s="5">
        <v>926.36</v>
      </c>
      <c r="M21" s="55" t="s">
        <v>4288</v>
      </c>
      <c r="N21" s="60" t="s">
        <v>4287</v>
      </c>
    </row>
    <row r="22" spans="1:14" ht="18" customHeight="1" x14ac:dyDescent="0.25">
      <c r="A22" s="4" t="s">
        <v>4362</v>
      </c>
      <c r="B22" s="4">
        <v>88</v>
      </c>
      <c r="C22" s="4" t="s">
        <v>4363</v>
      </c>
      <c r="D22" s="4" t="s">
        <v>4364</v>
      </c>
      <c r="E22" s="5">
        <v>2488.9699999999998</v>
      </c>
      <c r="F22" s="5">
        <v>2305682.2492</v>
      </c>
      <c r="G22" s="5">
        <v>1581790.92063152</v>
      </c>
      <c r="H22" s="6">
        <v>0.457640336106792</v>
      </c>
      <c r="I22" s="5">
        <v>723891.32856848103</v>
      </c>
      <c r="J22" s="5">
        <v>926.36</v>
      </c>
      <c r="K22" s="5">
        <v>635.52028374448798</v>
      </c>
      <c r="L22" s="5">
        <v>926.36</v>
      </c>
      <c r="M22" s="55" t="s">
        <v>4288</v>
      </c>
      <c r="N22" s="60" t="s">
        <v>4286</v>
      </c>
    </row>
    <row r="23" spans="1:14" ht="18" customHeight="1" x14ac:dyDescent="0.25">
      <c r="A23" s="4" t="s">
        <v>4365</v>
      </c>
      <c r="B23" s="4">
        <v>89</v>
      </c>
      <c r="C23" s="4" t="s">
        <v>4366</v>
      </c>
      <c r="D23" s="4" t="s">
        <v>4367</v>
      </c>
      <c r="E23" s="5">
        <v>14006.02</v>
      </c>
      <c r="F23" s="5">
        <v>12471619.140000001</v>
      </c>
      <c r="G23" s="5">
        <v>17546110.462092701</v>
      </c>
      <c r="H23" s="6">
        <v>-0.28920890091600898</v>
      </c>
      <c r="I23" s="5">
        <v>-5074491.3220927203</v>
      </c>
      <c r="J23" s="5">
        <v>890.44704634150196</v>
      </c>
      <c r="K23" s="5">
        <v>1252.75491981967</v>
      </c>
      <c r="L23" s="5">
        <v>877.4</v>
      </c>
      <c r="M23" s="55" t="s">
        <v>4285</v>
      </c>
      <c r="N23" s="60" t="s">
        <v>4286</v>
      </c>
    </row>
    <row r="24" spans="1:14" ht="18" customHeight="1" x14ac:dyDescent="0.25">
      <c r="A24" s="4" t="s">
        <v>4368</v>
      </c>
      <c r="B24" s="4">
        <v>89</v>
      </c>
      <c r="C24" s="4" t="s">
        <v>4369</v>
      </c>
      <c r="D24" s="4" t="s">
        <v>4370</v>
      </c>
      <c r="E24" s="5">
        <v>15220.27</v>
      </c>
      <c r="F24" s="5">
        <v>13354264.898</v>
      </c>
      <c r="G24" s="5">
        <v>10948598.950806901</v>
      </c>
      <c r="H24" s="6">
        <v>0.21972363386420801</v>
      </c>
      <c r="I24" s="5">
        <v>2405665.9471931402</v>
      </c>
      <c r="J24" s="5">
        <v>877.4</v>
      </c>
      <c r="K24" s="5">
        <v>719.34328042845902</v>
      </c>
      <c r="L24" s="5">
        <v>877.4</v>
      </c>
      <c r="M24" s="55" t="s">
        <v>4289</v>
      </c>
      <c r="N24" s="60" t="s">
        <v>4286</v>
      </c>
    </row>
    <row r="25" spans="1:14" ht="18" customHeight="1" x14ac:dyDescent="0.25">
      <c r="A25" s="4" t="str">
        <f t="shared" si="0"/>
        <v>19701K04J</v>
      </c>
      <c r="B25" s="4">
        <v>197</v>
      </c>
      <c r="C25" s="4" t="s">
        <v>94</v>
      </c>
      <c r="D25" s="4" t="s">
        <v>95</v>
      </c>
      <c r="E25" s="5">
        <v>10072.86</v>
      </c>
      <c r="F25" s="5">
        <v>3044622.6636000001</v>
      </c>
      <c r="G25" s="5">
        <v>2446963.24432769</v>
      </c>
      <c r="H25" s="6">
        <v>0.244245360308431</v>
      </c>
      <c r="I25" s="5">
        <v>597659.41927230603</v>
      </c>
      <c r="J25" s="5">
        <v>302.26</v>
      </c>
      <c r="K25" s="5">
        <v>242.926362952299</v>
      </c>
      <c r="L25" s="5">
        <v>302.26</v>
      </c>
      <c r="M25" s="55" t="s">
        <v>4285</v>
      </c>
      <c r="N25" s="60" t="s">
        <v>4286</v>
      </c>
    </row>
    <row r="26" spans="1:14" ht="18" customHeight="1" x14ac:dyDescent="0.25">
      <c r="A26" s="4" t="str">
        <f t="shared" si="0"/>
        <v>19801K05J</v>
      </c>
      <c r="B26" s="4">
        <v>198</v>
      </c>
      <c r="C26" s="4" t="s">
        <v>96</v>
      </c>
      <c r="D26" s="4" t="s">
        <v>97</v>
      </c>
      <c r="E26" s="5">
        <v>4982.8</v>
      </c>
      <c r="F26" s="5">
        <v>2045289.916</v>
      </c>
      <c r="G26" s="5">
        <v>1750874.79387641</v>
      </c>
      <c r="H26" s="6">
        <v>0.168153155870021</v>
      </c>
      <c r="I26" s="5">
        <v>294415.12212358997</v>
      </c>
      <c r="J26" s="5">
        <v>410.47</v>
      </c>
      <c r="K26" s="5">
        <v>351.38371876784299</v>
      </c>
      <c r="L26" s="5">
        <v>410.47</v>
      </c>
      <c r="M26" s="55" t="s">
        <v>4288</v>
      </c>
      <c r="N26" s="62" t="s">
        <v>4333</v>
      </c>
    </row>
    <row r="27" spans="1:14" ht="18" customHeight="1" x14ac:dyDescent="0.25">
      <c r="A27" s="4" t="str">
        <f t="shared" si="0"/>
        <v>19901K06J</v>
      </c>
      <c r="B27" s="4">
        <v>199</v>
      </c>
      <c r="C27" s="4" t="s">
        <v>98</v>
      </c>
      <c r="D27" s="4" t="s">
        <v>99</v>
      </c>
      <c r="E27" s="5">
        <v>2905.27</v>
      </c>
      <c r="F27" s="5">
        <v>1603157.0386999999</v>
      </c>
      <c r="G27" s="5">
        <v>1136884.7448591499</v>
      </c>
      <c r="H27" s="6">
        <v>0.410131542312688</v>
      </c>
      <c r="I27" s="5">
        <v>466272.29384085</v>
      </c>
      <c r="J27" s="5">
        <v>551.80999999999995</v>
      </c>
      <c r="K27" s="5">
        <v>391.31810291613198</v>
      </c>
      <c r="L27" s="5">
        <v>551.80999999999995</v>
      </c>
      <c r="M27" s="55" t="s">
        <v>4285</v>
      </c>
      <c r="N27" s="60" t="s">
        <v>4286</v>
      </c>
    </row>
    <row r="28" spans="1:14" ht="18" customHeight="1" x14ac:dyDescent="0.25">
      <c r="A28" s="4" t="str">
        <f t="shared" si="0"/>
        <v>21801M081</v>
      </c>
      <c r="B28" s="4">
        <v>218</v>
      </c>
      <c r="C28" s="4" t="s">
        <v>136</v>
      </c>
      <c r="D28" s="4" t="s">
        <v>137</v>
      </c>
      <c r="E28" s="5">
        <v>318.83999999999997</v>
      </c>
      <c r="F28" s="5">
        <v>256506.79399999999</v>
      </c>
      <c r="G28" s="5">
        <v>334389.62588201201</v>
      </c>
      <c r="H28" s="6">
        <v>-0.23291043098774999</v>
      </c>
      <c r="I28" s="5">
        <v>-77882.831882011902</v>
      </c>
      <c r="J28" s="5">
        <v>804.50004390917104</v>
      </c>
      <c r="K28" s="5">
        <v>1048.76936984698</v>
      </c>
      <c r="L28" s="5">
        <v>799.05</v>
      </c>
      <c r="M28" s="55" t="s">
        <v>4288</v>
      </c>
      <c r="N28" s="60" t="s">
        <v>4286</v>
      </c>
    </row>
    <row r="29" spans="1:14" ht="18" customHeight="1" x14ac:dyDescent="0.25">
      <c r="A29" s="4" t="str">
        <f t="shared" si="0"/>
        <v>22201M08T</v>
      </c>
      <c r="B29" s="4">
        <v>222</v>
      </c>
      <c r="C29" s="4" t="s">
        <v>144</v>
      </c>
      <c r="D29" s="4" t="s">
        <v>145</v>
      </c>
      <c r="E29" s="5">
        <v>200.72</v>
      </c>
      <c r="F29" s="5">
        <v>36181.787199999999</v>
      </c>
      <c r="G29" s="5">
        <v>42643.059601632798</v>
      </c>
      <c r="H29" s="6">
        <v>-0.15151990645121</v>
      </c>
      <c r="I29" s="5">
        <v>-6461.2724016327702</v>
      </c>
      <c r="J29" s="5">
        <v>180.26</v>
      </c>
      <c r="K29" s="5">
        <v>212.45047629350699</v>
      </c>
      <c r="L29" s="5">
        <v>180.26</v>
      </c>
      <c r="M29" s="55" t="s">
        <v>4288</v>
      </c>
      <c r="N29" s="60" t="s">
        <v>4287</v>
      </c>
    </row>
    <row r="30" spans="1:14" ht="18" customHeight="1" x14ac:dyDescent="0.25">
      <c r="A30" s="4" t="str">
        <f t="shared" si="0"/>
        <v>23301M111</v>
      </c>
      <c r="B30" s="4">
        <v>233</v>
      </c>
      <c r="C30" s="4" t="s">
        <v>166</v>
      </c>
      <c r="D30" s="4" t="s">
        <v>167</v>
      </c>
      <c r="E30" s="5">
        <v>1131.4100000000001</v>
      </c>
      <c r="F30" s="5">
        <v>1022083.809</v>
      </c>
      <c r="G30" s="5">
        <v>1248327.13468926</v>
      </c>
      <c r="H30" s="6">
        <v>-0.18123720890324199</v>
      </c>
      <c r="I30" s="5">
        <v>-226243.32568926399</v>
      </c>
      <c r="J30" s="5">
        <v>903.37172996526397</v>
      </c>
      <c r="K30" s="5">
        <v>1103.33754756389</v>
      </c>
      <c r="L30" s="5">
        <v>896.28</v>
      </c>
      <c r="M30" s="55" t="s">
        <v>4288</v>
      </c>
      <c r="N30" s="60" t="s">
        <v>4290</v>
      </c>
    </row>
    <row r="31" spans="1:14" ht="18" customHeight="1" x14ac:dyDescent="0.25">
      <c r="A31" s="4" t="str">
        <f t="shared" si="0"/>
        <v>23401M112</v>
      </c>
      <c r="B31" s="4">
        <v>234</v>
      </c>
      <c r="C31" s="4" t="s">
        <v>168</v>
      </c>
      <c r="D31" s="4" t="s">
        <v>169</v>
      </c>
      <c r="E31" s="5">
        <v>560.63</v>
      </c>
      <c r="F31" s="5">
        <v>845073.86259999999</v>
      </c>
      <c r="G31" s="5">
        <v>1209966.7070633699</v>
      </c>
      <c r="H31" s="6">
        <v>-0.30157263198503897</v>
      </c>
      <c r="I31" s="5">
        <v>-364892.84446337202</v>
      </c>
      <c r="J31" s="5">
        <v>1507.3646836594601</v>
      </c>
      <c r="K31" s="5">
        <v>2158.22682885927</v>
      </c>
      <c r="L31" s="5">
        <v>1503.02</v>
      </c>
      <c r="M31" s="55" t="s">
        <v>4288</v>
      </c>
      <c r="N31" s="60" t="s">
        <v>4287</v>
      </c>
    </row>
    <row r="32" spans="1:14" ht="18" customHeight="1" x14ac:dyDescent="0.25">
      <c r="A32" s="4" t="str">
        <f t="shared" si="0"/>
        <v>23701M11T</v>
      </c>
      <c r="B32" s="4">
        <v>237</v>
      </c>
      <c r="C32" s="4" t="s">
        <v>174</v>
      </c>
      <c r="D32" s="4" t="s">
        <v>175</v>
      </c>
      <c r="E32" s="5">
        <v>3000.92</v>
      </c>
      <c r="F32" s="5">
        <v>1340360.9180000001</v>
      </c>
      <c r="G32" s="5">
        <v>960376.21834669902</v>
      </c>
      <c r="H32" s="6">
        <v>0.39566233773203002</v>
      </c>
      <c r="I32" s="5">
        <v>379984.69965330098</v>
      </c>
      <c r="J32" s="5">
        <v>446.65</v>
      </c>
      <c r="K32" s="5">
        <v>320.02726442114403</v>
      </c>
      <c r="L32" s="5">
        <v>446.65</v>
      </c>
      <c r="M32" s="55" t="s">
        <v>4285</v>
      </c>
      <c r="N32" s="60" t="s">
        <v>4290</v>
      </c>
    </row>
    <row r="33" spans="1:14" ht="18" customHeight="1" x14ac:dyDescent="0.25">
      <c r="A33" s="4" t="str">
        <f t="shared" si="0"/>
        <v>25101M161</v>
      </c>
      <c r="B33" s="4">
        <v>251</v>
      </c>
      <c r="C33" s="4" t="s">
        <v>202</v>
      </c>
      <c r="D33" s="4" t="s">
        <v>203</v>
      </c>
      <c r="E33" s="5">
        <v>425.43</v>
      </c>
      <c r="F33" s="5">
        <v>460576.9363</v>
      </c>
      <c r="G33" s="5">
        <v>543881.00264425902</v>
      </c>
      <c r="H33" s="6">
        <v>-0.15316597921098299</v>
      </c>
      <c r="I33" s="5">
        <v>-83304.066344258797</v>
      </c>
      <c r="J33" s="5">
        <v>1082.61508661825</v>
      </c>
      <c r="K33" s="5">
        <v>1278.4265393701901</v>
      </c>
      <c r="L33" s="5">
        <v>1056.29</v>
      </c>
      <c r="M33" s="55" t="s">
        <v>4288</v>
      </c>
      <c r="N33" s="62" t="s">
        <v>4333</v>
      </c>
    </row>
    <row r="34" spans="1:14" ht="18" customHeight="1" x14ac:dyDescent="0.25">
      <c r="A34" s="4" t="str">
        <f t="shared" si="0"/>
        <v>25501M171</v>
      </c>
      <c r="B34" s="4">
        <v>255</v>
      </c>
      <c r="C34" s="4" t="s">
        <v>208</v>
      </c>
      <c r="D34" s="4" t="s">
        <v>209</v>
      </c>
      <c r="E34" s="5">
        <v>432.52</v>
      </c>
      <c r="F34" s="5">
        <v>252603.48800000001</v>
      </c>
      <c r="G34" s="5">
        <v>334510.72065986</v>
      </c>
      <c r="H34" s="6">
        <v>-0.244856824015352</v>
      </c>
      <c r="I34" s="5">
        <v>-81907.232659860005</v>
      </c>
      <c r="J34" s="5">
        <v>584.02730047165403</v>
      </c>
      <c r="K34" s="5">
        <v>773.39942814172696</v>
      </c>
      <c r="L34" s="5">
        <v>568.28</v>
      </c>
      <c r="M34" s="55" t="s">
        <v>4288</v>
      </c>
      <c r="N34" s="60" t="s">
        <v>4286</v>
      </c>
    </row>
    <row r="35" spans="1:14" ht="18" customHeight="1" x14ac:dyDescent="0.25">
      <c r="A35" s="4" t="str">
        <f t="shared" si="0"/>
        <v>25901M17T</v>
      </c>
      <c r="B35" s="4">
        <v>259</v>
      </c>
      <c r="C35" s="4" t="s">
        <v>216</v>
      </c>
      <c r="D35" s="4" t="s">
        <v>217</v>
      </c>
      <c r="E35" s="5">
        <v>86.12</v>
      </c>
      <c r="F35" s="5">
        <v>17383.322</v>
      </c>
      <c r="G35" s="5">
        <v>18135.684305150698</v>
      </c>
      <c r="H35" s="6">
        <v>-4.1485189777869101E-2</v>
      </c>
      <c r="I35" s="5">
        <v>-752.36230515069803</v>
      </c>
      <c r="J35" s="5">
        <v>201.85</v>
      </c>
      <c r="K35" s="5">
        <v>210.58620883825699</v>
      </c>
      <c r="L35" s="5">
        <v>201.85</v>
      </c>
      <c r="M35" s="55" t="s">
        <v>4288</v>
      </c>
      <c r="N35" s="60" t="s">
        <v>4287</v>
      </c>
    </row>
    <row r="36" spans="1:14" ht="18" customHeight="1" x14ac:dyDescent="0.25">
      <c r="A36" s="4" t="str">
        <f t="shared" si="0"/>
        <v>26401M191</v>
      </c>
      <c r="B36" s="4">
        <v>264</v>
      </c>
      <c r="C36" s="4" t="s">
        <v>226</v>
      </c>
      <c r="D36" s="4" t="s">
        <v>227</v>
      </c>
      <c r="E36" s="5">
        <v>451.58</v>
      </c>
      <c r="F36" s="5">
        <v>116046.7651</v>
      </c>
      <c r="G36" s="5">
        <v>218977.74353573399</v>
      </c>
      <c r="H36" s="6">
        <v>-0.470052238066546</v>
      </c>
      <c r="I36" s="5">
        <v>-102930.978435734</v>
      </c>
      <c r="J36" s="5">
        <v>256.97941693609101</v>
      </c>
      <c r="K36" s="5">
        <v>484.91461875134797</v>
      </c>
      <c r="L36" s="5">
        <v>225.86</v>
      </c>
      <c r="M36" s="55" t="s">
        <v>4289</v>
      </c>
      <c r="N36" s="62" t="s">
        <v>4334</v>
      </c>
    </row>
    <row r="37" spans="1:14" ht="18" customHeight="1" x14ac:dyDescent="0.25">
      <c r="A37" s="4" t="str">
        <f t="shared" si="0"/>
        <v>26801M201</v>
      </c>
      <c r="B37" s="4">
        <v>268</v>
      </c>
      <c r="C37" s="4" t="s">
        <v>234</v>
      </c>
      <c r="D37" s="4" t="s">
        <v>235</v>
      </c>
      <c r="E37" s="5">
        <v>1914.18</v>
      </c>
      <c r="F37" s="5">
        <v>768256.14300000004</v>
      </c>
      <c r="G37" s="5">
        <v>768019.18505437195</v>
      </c>
      <c r="H37" s="6">
        <v>3.0853128442509499E-4</v>
      </c>
      <c r="I37" s="5">
        <v>236.95794562797499</v>
      </c>
      <c r="J37" s="5">
        <v>401.35</v>
      </c>
      <c r="K37" s="5">
        <v>401.226209162342</v>
      </c>
      <c r="L37" s="5">
        <v>401.35</v>
      </c>
      <c r="M37" s="55" t="s">
        <v>4288</v>
      </c>
      <c r="N37" s="60" t="s">
        <v>4290</v>
      </c>
    </row>
    <row r="38" spans="1:14" ht="18" customHeight="1" x14ac:dyDescent="0.25">
      <c r="A38" s="4" t="str">
        <f t="shared" si="0"/>
        <v>27201M211</v>
      </c>
      <c r="B38" s="4">
        <v>272</v>
      </c>
      <c r="C38" s="4" t="s">
        <v>242</v>
      </c>
      <c r="D38" s="4" t="s">
        <v>243</v>
      </c>
      <c r="E38" s="5">
        <v>5065.29</v>
      </c>
      <c r="F38" s="5">
        <v>5472990.0449000001</v>
      </c>
      <c r="G38" s="5">
        <v>5141685.7036913503</v>
      </c>
      <c r="H38" s="6">
        <v>6.4434965554350604E-2</v>
      </c>
      <c r="I38" s="5">
        <v>331304.34120864898</v>
      </c>
      <c r="J38" s="5">
        <v>1080.4889838291599</v>
      </c>
      <c r="K38" s="5">
        <v>1015.08219740456</v>
      </c>
      <c r="L38" s="5">
        <v>1064.21</v>
      </c>
      <c r="M38" s="55" t="s">
        <v>4288</v>
      </c>
      <c r="N38" s="60" t="s">
        <v>4286</v>
      </c>
    </row>
    <row r="39" spans="1:14" ht="18" customHeight="1" x14ac:dyDescent="0.25">
      <c r="A39" s="4" t="str">
        <f t="shared" si="0"/>
        <v>27301M212</v>
      </c>
      <c r="B39" s="4">
        <v>273</v>
      </c>
      <c r="C39" s="4" t="s">
        <v>244</v>
      </c>
      <c r="D39" s="4" t="s">
        <v>245</v>
      </c>
      <c r="E39" s="5">
        <v>1917.33</v>
      </c>
      <c r="F39" s="5">
        <v>3503394.7171</v>
      </c>
      <c r="G39" s="5">
        <v>3388115.6376979998</v>
      </c>
      <c r="H39" s="6">
        <v>3.4024540992445597E-2</v>
      </c>
      <c r="I39" s="5">
        <v>115279.079402002</v>
      </c>
      <c r="J39" s="5">
        <v>1827.22573427631</v>
      </c>
      <c r="K39" s="5">
        <v>1767.1009360402199</v>
      </c>
      <c r="L39" s="5">
        <v>1809.43</v>
      </c>
      <c r="M39" s="55" t="s">
        <v>4288</v>
      </c>
      <c r="N39" s="60" t="s">
        <v>4287</v>
      </c>
    </row>
    <row r="40" spans="1:14" ht="18" customHeight="1" x14ac:dyDescent="0.25">
      <c r="A40" s="4" t="str">
        <f t="shared" si="0"/>
        <v>27401M213</v>
      </c>
      <c r="B40" s="4">
        <v>274</v>
      </c>
      <c r="C40" s="4" t="s">
        <v>246</v>
      </c>
      <c r="D40" s="4" t="s">
        <v>247</v>
      </c>
      <c r="E40" s="5">
        <v>1096.77</v>
      </c>
      <c r="F40" s="5">
        <v>2952334.5025999998</v>
      </c>
      <c r="G40" s="5">
        <v>3170339.9823535499</v>
      </c>
      <c r="H40" s="6">
        <v>-6.8764069773900802E-2</v>
      </c>
      <c r="I40" s="5">
        <v>-218005.479753547</v>
      </c>
      <c r="J40" s="5">
        <v>2691.8446917767601</v>
      </c>
      <c r="K40" s="5">
        <v>2890.61515390971</v>
      </c>
      <c r="L40" s="5">
        <v>2567.38</v>
      </c>
      <c r="M40" s="55" t="s">
        <v>4288</v>
      </c>
      <c r="N40" s="60" t="s">
        <v>4287</v>
      </c>
    </row>
    <row r="41" spans="1:14" ht="18" customHeight="1" x14ac:dyDescent="0.25">
      <c r="A41" s="4" t="str">
        <f t="shared" si="0"/>
        <v>27601M221</v>
      </c>
      <c r="B41" s="4">
        <v>276</v>
      </c>
      <c r="C41" s="4" t="s">
        <v>250</v>
      </c>
      <c r="D41" s="4" t="s">
        <v>251</v>
      </c>
      <c r="E41" s="5">
        <v>1528.89</v>
      </c>
      <c r="F41" s="5">
        <v>932394.84959999996</v>
      </c>
      <c r="G41" s="5">
        <v>986513.97638322797</v>
      </c>
      <c r="H41" s="6">
        <v>-5.4858955958881003E-2</v>
      </c>
      <c r="I41" s="5">
        <v>-54119.126783228101</v>
      </c>
      <c r="J41" s="5">
        <v>609.85083923630896</v>
      </c>
      <c r="K41" s="5">
        <v>645.24849818052803</v>
      </c>
      <c r="L41" s="5">
        <v>609.64</v>
      </c>
      <c r="M41" s="55" t="s">
        <v>4285</v>
      </c>
      <c r="N41" s="60" t="s">
        <v>4290</v>
      </c>
    </row>
    <row r="42" spans="1:14" ht="18" customHeight="1" x14ac:dyDescent="0.25">
      <c r="A42" s="4" t="str">
        <f t="shared" si="0"/>
        <v>28001M22T</v>
      </c>
      <c r="B42" s="4">
        <v>280</v>
      </c>
      <c r="C42" s="4" t="s">
        <v>258</v>
      </c>
      <c r="D42" s="4" t="s">
        <v>259</v>
      </c>
      <c r="E42" s="5">
        <v>1465.44</v>
      </c>
      <c r="F42" s="5">
        <v>373467.38400000002</v>
      </c>
      <c r="G42" s="5">
        <v>542761.62469549605</v>
      </c>
      <c r="H42" s="6">
        <v>-0.311912694252242</v>
      </c>
      <c r="I42" s="5">
        <v>-169294.240695496</v>
      </c>
      <c r="J42" s="5">
        <v>254.85</v>
      </c>
      <c r="K42" s="5">
        <v>370.37451188414099</v>
      </c>
      <c r="L42" s="5">
        <v>254.85</v>
      </c>
      <c r="M42" s="55" t="s">
        <v>4288</v>
      </c>
      <c r="N42" s="60" t="s">
        <v>4286</v>
      </c>
    </row>
    <row r="43" spans="1:14" ht="18" customHeight="1" x14ac:dyDescent="0.25">
      <c r="A43" s="4" t="str">
        <f t="shared" si="0"/>
        <v>29001M251</v>
      </c>
      <c r="B43" s="4">
        <v>290</v>
      </c>
      <c r="C43" s="4" t="s">
        <v>274</v>
      </c>
      <c r="D43" s="4" t="s">
        <v>275</v>
      </c>
      <c r="E43" s="5">
        <v>315.89999999999998</v>
      </c>
      <c r="F43" s="5">
        <v>235578.34409999999</v>
      </c>
      <c r="G43" s="5">
        <v>426141.80425436603</v>
      </c>
      <c r="H43" s="6">
        <v>-0.447183210499146</v>
      </c>
      <c r="I43" s="5">
        <v>-190563.46015436601</v>
      </c>
      <c r="J43" s="5">
        <v>745.73708167141501</v>
      </c>
      <c r="K43" s="5">
        <v>1348.9769048887799</v>
      </c>
      <c r="L43" s="5">
        <v>744.02</v>
      </c>
      <c r="M43" s="55" t="s">
        <v>4288</v>
      </c>
      <c r="N43" s="62" t="s">
        <v>4334</v>
      </c>
    </row>
    <row r="44" spans="1:14" ht="18" customHeight="1" x14ac:dyDescent="0.25">
      <c r="A44" s="4" t="str">
        <f t="shared" si="0"/>
        <v>29401M25T</v>
      </c>
      <c r="B44" s="4">
        <v>294</v>
      </c>
      <c r="C44" s="4" t="s">
        <v>282</v>
      </c>
      <c r="D44" s="4" t="s">
        <v>283</v>
      </c>
      <c r="E44" s="5">
        <v>714.46</v>
      </c>
      <c r="F44" s="5">
        <v>249853.80660000001</v>
      </c>
      <c r="G44" s="5">
        <v>289228.15383896901</v>
      </c>
      <c r="H44" s="6">
        <v>-0.13613594221844399</v>
      </c>
      <c r="I44" s="5">
        <v>-39374.347238969298</v>
      </c>
      <c r="J44" s="5">
        <v>349.71</v>
      </c>
      <c r="K44" s="5">
        <v>404.82063913860702</v>
      </c>
      <c r="L44" s="5">
        <v>349.71</v>
      </c>
      <c r="M44" s="55" t="s">
        <v>4288</v>
      </c>
      <c r="N44" s="60" t="s">
        <v>4292</v>
      </c>
    </row>
    <row r="45" spans="1:14" ht="18" customHeight="1" x14ac:dyDescent="0.25">
      <c r="A45" s="4" t="str">
        <f t="shared" si="0"/>
        <v>29701M263</v>
      </c>
      <c r="B45" s="4">
        <v>297</v>
      </c>
      <c r="C45" s="4" t="s">
        <v>288</v>
      </c>
      <c r="D45" s="4" t="s">
        <v>289</v>
      </c>
      <c r="E45" s="5">
        <v>653.11</v>
      </c>
      <c r="F45" s="5">
        <v>2906861.5433</v>
      </c>
      <c r="G45" s="5">
        <v>2472493.91250788</v>
      </c>
      <c r="H45" s="6">
        <v>0.175679959653183</v>
      </c>
      <c r="I45" s="5">
        <v>434367.63079212402</v>
      </c>
      <c r="J45" s="5">
        <v>4450.7993191039805</v>
      </c>
      <c r="K45" s="5">
        <v>3785.7235572995</v>
      </c>
      <c r="L45" s="5">
        <v>4397.57</v>
      </c>
      <c r="M45" s="55" t="s">
        <v>4289</v>
      </c>
      <c r="N45" s="62" t="s">
        <v>4332</v>
      </c>
    </row>
    <row r="46" spans="1:14" ht="18" customHeight="1" x14ac:dyDescent="0.25">
      <c r="A46" s="4" t="str">
        <f t="shared" si="0"/>
        <v>31401M301</v>
      </c>
      <c r="B46" s="4">
        <v>314</v>
      </c>
      <c r="C46" s="4" t="s">
        <v>316</v>
      </c>
      <c r="D46" s="4" t="s">
        <v>317</v>
      </c>
      <c r="E46" s="5">
        <v>1049.01</v>
      </c>
      <c r="F46" s="5">
        <v>1557515.1980999999</v>
      </c>
      <c r="G46" s="5">
        <v>3089798.6203943202</v>
      </c>
      <c r="H46" s="6">
        <v>-0.49591692228109402</v>
      </c>
      <c r="I46" s="5">
        <v>-1532283.4222943201</v>
      </c>
      <c r="J46" s="5">
        <v>1484.74771270055</v>
      </c>
      <c r="K46" s="5">
        <v>2945.4424842416402</v>
      </c>
      <c r="L46" s="5">
        <v>1462.82</v>
      </c>
      <c r="M46" s="55" t="s">
        <v>4288</v>
      </c>
      <c r="N46" s="60" t="s">
        <v>4287</v>
      </c>
    </row>
    <row r="47" spans="1:14" ht="18" customHeight="1" x14ac:dyDescent="0.25">
      <c r="A47" s="4" t="str">
        <f t="shared" si="0"/>
        <v>31501M302</v>
      </c>
      <c r="B47" s="4">
        <v>315</v>
      </c>
      <c r="C47" s="4" t="s">
        <v>318</v>
      </c>
      <c r="D47" s="4" t="s">
        <v>319</v>
      </c>
      <c r="E47" s="5">
        <v>854.73</v>
      </c>
      <c r="F47" s="5">
        <v>1925021.327</v>
      </c>
      <c r="G47" s="5">
        <v>3745932.8439843599</v>
      </c>
      <c r="H47" s="6">
        <v>-0.48610362033280602</v>
      </c>
      <c r="I47" s="5">
        <v>-1820911.5169843601</v>
      </c>
      <c r="J47" s="5">
        <v>2252.1981526330001</v>
      </c>
      <c r="K47" s="5">
        <v>4382.5919810751502</v>
      </c>
      <c r="L47" s="5">
        <v>2234.7800000000002</v>
      </c>
      <c r="M47" s="55" t="s">
        <v>4288</v>
      </c>
      <c r="N47" s="60" t="s">
        <v>4287</v>
      </c>
    </row>
    <row r="48" spans="1:14" ht="18" customHeight="1" x14ac:dyDescent="0.25">
      <c r="A48" s="4" t="str">
        <f t="shared" si="0"/>
        <v>31601M303</v>
      </c>
      <c r="B48" s="4">
        <v>316</v>
      </c>
      <c r="C48" s="4" t="s">
        <v>320</v>
      </c>
      <c r="D48" s="4" t="s">
        <v>321</v>
      </c>
      <c r="E48" s="5">
        <v>716.52</v>
      </c>
      <c r="F48" s="5">
        <v>2297044.1691999999</v>
      </c>
      <c r="G48" s="5">
        <v>4717723.3642901396</v>
      </c>
      <c r="H48" s="6">
        <v>-0.51310325090550801</v>
      </c>
      <c r="I48" s="5">
        <v>-2420679.1950901402</v>
      </c>
      <c r="J48" s="5">
        <v>3205.8339881650199</v>
      </c>
      <c r="K48" s="5">
        <v>6584.2172783594897</v>
      </c>
      <c r="L48" s="5">
        <v>3187.61</v>
      </c>
      <c r="M48" s="55" t="s">
        <v>4288</v>
      </c>
      <c r="N48" s="60" t="s">
        <v>4287</v>
      </c>
    </row>
    <row r="49" spans="1:14" ht="18" customHeight="1" x14ac:dyDescent="0.25">
      <c r="A49" s="4" t="str">
        <f t="shared" si="0"/>
        <v>31701M304</v>
      </c>
      <c r="B49" s="4">
        <v>317</v>
      </c>
      <c r="C49" s="4" t="s">
        <v>322</v>
      </c>
      <c r="D49" s="4" t="s">
        <v>323</v>
      </c>
      <c r="E49" s="5">
        <v>250.48</v>
      </c>
      <c r="F49" s="5">
        <v>1420769.0885999999</v>
      </c>
      <c r="G49" s="5">
        <v>2105677.9457594999</v>
      </c>
      <c r="H49" s="6">
        <v>-0.32526762154620797</v>
      </c>
      <c r="I49" s="5">
        <v>-684908.85715949803</v>
      </c>
      <c r="J49" s="5">
        <v>5672.1857577451301</v>
      </c>
      <c r="K49" s="5">
        <v>8406.5711663985094</v>
      </c>
      <c r="L49" s="5">
        <v>5308.43</v>
      </c>
      <c r="M49" s="55" t="s">
        <v>4288</v>
      </c>
      <c r="N49" s="62" t="s">
        <v>4332</v>
      </c>
    </row>
    <row r="50" spans="1:14" ht="18" customHeight="1" x14ac:dyDescent="0.25">
      <c r="A50" s="4" t="str">
        <f t="shared" si="0"/>
        <v>31801M30T</v>
      </c>
      <c r="B50" s="4">
        <v>318</v>
      </c>
      <c r="C50" s="4" t="s">
        <v>324</v>
      </c>
      <c r="D50" s="4" t="s">
        <v>325</v>
      </c>
      <c r="E50" s="5">
        <v>420.38</v>
      </c>
      <c r="F50" s="5">
        <v>131015.6308</v>
      </c>
      <c r="G50" s="5">
        <v>370065.31467238901</v>
      </c>
      <c r="H50" s="6">
        <v>-0.64596619676181999</v>
      </c>
      <c r="I50" s="5">
        <v>-239049.683872389</v>
      </c>
      <c r="J50" s="5">
        <v>311.66000000000003</v>
      </c>
      <c r="K50" s="5">
        <v>880.31141984011902</v>
      </c>
      <c r="L50" s="5">
        <v>311.66000000000003</v>
      </c>
      <c r="M50" s="55" t="s">
        <v>4288</v>
      </c>
      <c r="N50" s="60" t="s">
        <v>4287</v>
      </c>
    </row>
    <row r="51" spans="1:14" ht="18" customHeight="1" x14ac:dyDescent="0.25">
      <c r="A51" s="4" t="str">
        <f t="shared" si="0"/>
        <v>32401M32Z</v>
      </c>
      <c r="B51" s="4">
        <v>324</v>
      </c>
      <c r="C51" s="4" t="s">
        <v>336</v>
      </c>
      <c r="D51" s="4" t="s">
        <v>337</v>
      </c>
      <c r="E51" s="5">
        <v>1499.43</v>
      </c>
      <c r="F51" s="5">
        <v>1496834.4506999999</v>
      </c>
      <c r="G51" s="5">
        <v>872709.308578611</v>
      </c>
      <c r="H51" s="6">
        <v>0.71515811277171604</v>
      </c>
      <c r="I51" s="5">
        <v>624125.14212138904</v>
      </c>
      <c r="J51" s="5">
        <v>998.26897601088399</v>
      </c>
      <c r="K51" s="5">
        <v>582.02737612200099</v>
      </c>
      <c r="L51" s="5">
        <v>970.04</v>
      </c>
      <c r="M51" s="55" t="s">
        <v>4288</v>
      </c>
      <c r="N51" s="62" t="s">
        <v>4334</v>
      </c>
    </row>
    <row r="52" spans="1:14" ht="18" customHeight="1" x14ac:dyDescent="0.25">
      <c r="A52" s="4" t="str">
        <f t="shared" si="0"/>
        <v>32901M34Z</v>
      </c>
      <c r="B52" s="4">
        <v>329</v>
      </c>
      <c r="C52" s="4" t="s">
        <v>340</v>
      </c>
      <c r="D52" s="4" t="s">
        <v>341</v>
      </c>
      <c r="E52" s="5">
        <v>2593.59</v>
      </c>
      <c r="F52" s="5">
        <v>4427780.2812999999</v>
      </c>
      <c r="G52" s="5">
        <v>6029612.3748893403</v>
      </c>
      <c r="H52" s="6">
        <v>-0.26566087403234401</v>
      </c>
      <c r="I52" s="5">
        <v>-1601832.0935893401</v>
      </c>
      <c r="J52" s="5">
        <v>1707.2013237635899</v>
      </c>
      <c r="K52" s="5">
        <v>2324.81324144886</v>
      </c>
      <c r="L52" s="5">
        <v>1666.9</v>
      </c>
      <c r="M52" s="55" t="s">
        <v>4288</v>
      </c>
      <c r="N52" s="60" t="s">
        <v>4286</v>
      </c>
    </row>
    <row r="53" spans="1:14" ht="18" customHeight="1" x14ac:dyDescent="0.25">
      <c r="A53" s="4" t="str">
        <f t="shared" si="0"/>
        <v>33001M35Z</v>
      </c>
      <c r="B53" s="4">
        <v>330</v>
      </c>
      <c r="C53" s="4" t="s">
        <v>342</v>
      </c>
      <c r="D53" s="4" t="s">
        <v>343</v>
      </c>
      <c r="E53" s="5">
        <v>462.17</v>
      </c>
      <c r="F53" s="5">
        <v>508068.90210000001</v>
      </c>
      <c r="G53" s="5">
        <v>681676.72574965004</v>
      </c>
      <c r="H53" s="6">
        <v>-0.25467764571062701</v>
      </c>
      <c r="I53" s="5">
        <v>-173607.82364965</v>
      </c>
      <c r="J53" s="5">
        <v>1099.31172966657</v>
      </c>
      <c r="K53" s="5">
        <v>1474.94801858548</v>
      </c>
      <c r="L53" s="5">
        <v>1072.72</v>
      </c>
      <c r="M53" s="55" t="s">
        <v>4288</v>
      </c>
      <c r="N53" s="62" t="s">
        <v>4334</v>
      </c>
    </row>
    <row r="54" spans="1:14" ht="18" customHeight="1" x14ac:dyDescent="0.25">
      <c r="A54" s="4" t="str">
        <f t="shared" si="0"/>
        <v>33401M15T</v>
      </c>
      <c r="B54" s="4">
        <v>334</v>
      </c>
      <c r="C54" s="4" t="s">
        <v>350</v>
      </c>
      <c r="D54" s="4" t="s">
        <v>351</v>
      </c>
      <c r="E54" s="5">
        <v>359.86</v>
      </c>
      <c r="F54" s="5">
        <v>201438.8322</v>
      </c>
      <c r="G54" s="5">
        <v>229567.166117766</v>
      </c>
      <c r="H54" s="6">
        <v>-0.12252768718387599</v>
      </c>
      <c r="I54" s="5">
        <v>-28128.3339177665</v>
      </c>
      <c r="J54" s="5">
        <v>559.77</v>
      </c>
      <c r="K54" s="5">
        <v>637.93465824978205</v>
      </c>
      <c r="L54" s="5">
        <v>559.77</v>
      </c>
      <c r="M54" s="55" t="s">
        <v>4288</v>
      </c>
      <c r="N54" s="60" t="s">
        <v>4287</v>
      </c>
    </row>
    <row r="55" spans="1:14" ht="18" customHeight="1" x14ac:dyDescent="0.25">
      <c r="A55" s="4" t="str">
        <f t="shared" si="0"/>
        <v>33501M16T</v>
      </c>
      <c r="B55" s="4">
        <v>335</v>
      </c>
      <c r="C55" s="4" t="s">
        <v>352</v>
      </c>
      <c r="D55" s="4" t="s">
        <v>353</v>
      </c>
      <c r="E55" s="5">
        <v>1094.31</v>
      </c>
      <c r="F55" s="5">
        <v>620802.06299999997</v>
      </c>
      <c r="G55" s="5">
        <v>704002.21143634105</v>
      </c>
      <c r="H55" s="6">
        <v>-0.118181657791376</v>
      </c>
      <c r="I55" s="5">
        <v>-83200.148436341304</v>
      </c>
      <c r="J55" s="5">
        <v>567.29999999999995</v>
      </c>
      <c r="K55" s="5">
        <v>643.32977989449205</v>
      </c>
      <c r="L55" s="5">
        <v>567.29999999999995</v>
      </c>
      <c r="M55" s="55" t="s">
        <v>4288</v>
      </c>
      <c r="N55" s="60" t="s">
        <v>4290</v>
      </c>
    </row>
    <row r="56" spans="1:14" ht="18" customHeight="1" x14ac:dyDescent="0.25">
      <c r="A56" s="4" t="str">
        <f t="shared" si="0"/>
        <v>33701M21T</v>
      </c>
      <c r="B56" s="4">
        <v>337</v>
      </c>
      <c r="C56" s="4" t="s">
        <v>356</v>
      </c>
      <c r="D56" s="4" t="s">
        <v>357</v>
      </c>
      <c r="E56" s="5">
        <v>6088.29</v>
      </c>
      <c r="F56" s="5">
        <v>1786182.5201999999</v>
      </c>
      <c r="G56" s="5">
        <v>2358855.4797235401</v>
      </c>
      <c r="H56" s="6">
        <v>-0.24277577174446399</v>
      </c>
      <c r="I56" s="5">
        <v>-572672.95952353999</v>
      </c>
      <c r="J56" s="5">
        <v>293.38</v>
      </c>
      <c r="K56" s="5">
        <v>387.44138004653797</v>
      </c>
      <c r="L56" s="5">
        <v>293.38</v>
      </c>
      <c r="M56" s="55" t="s">
        <v>4288</v>
      </c>
      <c r="N56" s="60" t="s">
        <v>4287</v>
      </c>
    </row>
    <row r="57" spans="1:14" ht="18" customHeight="1" x14ac:dyDescent="0.25">
      <c r="A57" s="4" t="str">
        <f t="shared" si="0"/>
        <v>33901M35T</v>
      </c>
      <c r="B57" s="4">
        <v>339</v>
      </c>
      <c r="C57" s="4" t="s">
        <v>360</v>
      </c>
      <c r="D57" s="4" t="s">
        <v>361</v>
      </c>
      <c r="E57" s="5">
        <v>491.88</v>
      </c>
      <c r="F57" s="5">
        <v>135842.49960000001</v>
      </c>
      <c r="G57" s="5">
        <v>202926.123491465</v>
      </c>
      <c r="H57" s="6">
        <v>-0.33058150787711099</v>
      </c>
      <c r="I57" s="5">
        <v>-67083.623891465497</v>
      </c>
      <c r="J57" s="5">
        <v>276.17</v>
      </c>
      <c r="K57" s="5">
        <v>412.55209297280902</v>
      </c>
      <c r="L57" s="5">
        <v>276.17</v>
      </c>
      <c r="M57" s="55" t="s">
        <v>4288</v>
      </c>
      <c r="N57" s="60" t="s">
        <v>4286</v>
      </c>
    </row>
    <row r="58" spans="1:14" ht="18" customHeight="1" x14ac:dyDescent="0.25">
      <c r="A58" s="4" t="str">
        <f t="shared" si="0"/>
        <v>41002C021</v>
      </c>
      <c r="B58" s="4">
        <v>410</v>
      </c>
      <c r="C58" s="4" t="s">
        <v>368</v>
      </c>
      <c r="D58" s="4" t="s">
        <v>369</v>
      </c>
      <c r="E58" s="5">
        <v>12377.57</v>
      </c>
      <c r="F58" s="5">
        <v>13681494.3517</v>
      </c>
      <c r="G58" s="5">
        <v>14586954.7221085</v>
      </c>
      <c r="H58" s="6">
        <v>-6.2073296836671302E-2</v>
      </c>
      <c r="I58" s="5">
        <v>-905460.37040852604</v>
      </c>
      <c r="J58" s="5">
        <v>1105.34574651567</v>
      </c>
      <c r="K58" s="5">
        <v>1178.4990690505899</v>
      </c>
      <c r="L58" s="5">
        <v>1098.0899999999999</v>
      </c>
      <c r="M58" s="55" t="s">
        <v>4289</v>
      </c>
      <c r="N58" s="60" t="s">
        <v>4286</v>
      </c>
    </row>
    <row r="59" spans="1:14" ht="18" customHeight="1" x14ac:dyDescent="0.25">
      <c r="A59" s="4" t="str">
        <f t="shared" si="0"/>
        <v>41402C02J</v>
      </c>
      <c r="B59" s="4">
        <v>414</v>
      </c>
      <c r="C59" s="4" t="s">
        <v>372</v>
      </c>
      <c r="D59" s="4" t="s">
        <v>373</v>
      </c>
      <c r="E59" s="5">
        <v>10958.46</v>
      </c>
      <c r="F59" s="5">
        <v>12033375.341399999</v>
      </c>
      <c r="G59" s="5">
        <v>11047271.3619403</v>
      </c>
      <c r="H59" s="6">
        <v>8.9262221154178506E-2</v>
      </c>
      <c r="I59" s="5">
        <v>986103.97945973498</v>
      </c>
      <c r="J59" s="5">
        <v>1098.0899999999999</v>
      </c>
      <c r="K59" s="5">
        <v>1008.10436520645</v>
      </c>
      <c r="L59" s="5">
        <v>1098.0899999999999</v>
      </c>
      <c r="M59" s="55" t="s">
        <v>4288</v>
      </c>
      <c r="N59" s="60" t="s">
        <v>4286</v>
      </c>
    </row>
    <row r="60" spans="1:14" ht="18" customHeight="1" x14ac:dyDescent="0.25">
      <c r="A60" s="4" t="str">
        <f t="shared" si="0"/>
        <v>41502C031</v>
      </c>
      <c r="B60" s="4">
        <v>415</v>
      </c>
      <c r="C60" s="4" t="s">
        <v>374</v>
      </c>
      <c r="D60" s="4" t="s">
        <v>375</v>
      </c>
      <c r="E60" s="5">
        <v>620.82000000000005</v>
      </c>
      <c r="F60" s="5">
        <v>467909.40779999999</v>
      </c>
      <c r="G60" s="5">
        <v>655624.10730808799</v>
      </c>
      <c r="H60" s="6">
        <v>-0.286314516833162</v>
      </c>
      <c r="I60" s="5">
        <v>-187714.699508088</v>
      </c>
      <c r="J60" s="5">
        <v>753.69576978834402</v>
      </c>
      <c r="K60" s="5">
        <v>1056.06151107904</v>
      </c>
      <c r="L60" s="5">
        <v>723.37</v>
      </c>
      <c r="M60" s="55" t="s">
        <v>4285</v>
      </c>
      <c r="N60" s="60" t="s">
        <v>4287</v>
      </c>
    </row>
    <row r="61" spans="1:14" ht="18" customHeight="1" x14ac:dyDescent="0.25">
      <c r="A61" s="4" t="str">
        <f t="shared" si="0"/>
        <v>41902C03J</v>
      </c>
      <c r="B61" s="4">
        <v>419</v>
      </c>
      <c r="C61" s="4" t="s">
        <v>380</v>
      </c>
      <c r="D61" s="4" t="s">
        <v>381</v>
      </c>
      <c r="E61" s="5">
        <v>625.95000000000005</v>
      </c>
      <c r="F61" s="5">
        <v>452793.45150000002</v>
      </c>
      <c r="G61" s="5">
        <v>466612.26823513798</v>
      </c>
      <c r="H61" s="6">
        <v>-2.9615202333630599E-2</v>
      </c>
      <c r="I61" s="5">
        <v>-13818.8167351379</v>
      </c>
      <c r="J61" s="5">
        <v>723.37</v>
      </c>
      <c r="K61" s="5">
        <v>745.44655041958299</v>
      </c>
      <c r="L61" s="5">
        <v>723.37</v>
      </c>
      <c r="M61" s="55" t="s">
        <v>4288</v>
      </c>
      <c r="N61" s="62" t="s">
        <v>4332</v>
      </c>
    </row>
    <row r="62" spans="1:14" ht="18" customHeight="1" x14ac:dyDescent="0.25">
      <c r="A62" s="4" t="str">
        <f t="shared" si="0"/>
        <v>42002C051</v>
      </c>
      <c r="B62" s="4">
        <v>420</v>
      </c>
      <c r="C62" s="4" t="s">
        <v>382</v>
      </c>
      <c r="D62" s="4" t="s">
        <v>383</v>
      </c>
      <c r="E62" s="5">
        <v>39534.69</v>
      </c>
      <c r="F62" s="5">
        <v>28433627.9016812</v>
      </c>
      <c r="G62" s="5">
        <v>33402744.233253401</v>
      </c>
      <c r="H62" s="6">
        <v>-0.148763715246646</v>
      </c>
      <c r="I62" s="5">
        <v>-4969116.3315722598</v>
      </c>
      <c r="J62" s="5">
        <v>719.20705339237895</v>
      </c>
      <c r="K62" s="5">
        <v>844.89708236623096</v>
      </c>
      <c r="L62" s="5">
        <v>720.81</v>
      </c>
      <c r="M62" s="55" t="s">
        <v>4291</v>
      </c>
      <c r="N62" s="60" t="s">
        <v>4286</v>
      </c>
    </row>
    <row r="63" spans="1:14" ht="18" customHeight="1" x14ac:dyDescent="0.25">
      <c r="A63" s="4" t="str">
        <f t="shared" si="0"/>
        <v>42402C05J</v>
      </c>
      <c r="B63" s="4">
        <v>424</v>
      </c>
      <c r="C63" s="4" t="s">
        <v>386</v>
      </c>
      <c r="D63" s="4" t="s">
        <v>387</v>
      </c>
      <c r="E63" s="5">
        <v>570415.09</v>
      </c>
      <c r="F63" s="5">
        <v>410246556.08944899</v>
      </c>
      <c r="G63" s="5">
        <v>429182239.32057399</v>
      </c>
      <c r="H63" s="6">
        <v>-4.4120379401304997E-2</v>
      </c>
      <c r="I63" s="5">
        <v>-18935683.231125399</v>
      </c>
      <c r="J63" s="5">
        <v>719.20705339237895</v>
      </c>
      <c r="K63" s="5">
        <v>752.40337579529</v>
      </c>
      <c r="L63" s="5">
        <v>720.81</v>
      </c>
      <c r="M63" s="55" t="s">
        <v>4291</v>
      </c>
      <c r="N63" s="60" t="s">
        <v>4286</v>
      </c>
    </row>
    <row r="64" spans="1:14" ht="18" customHeight="1" x14ac:dyDescent="0.25">
      <c r="A64" s="4" t="str">
        <f t="shared" si="0"/>
        <v>43402C07J</v>
      </c>
      <c r="B64" s="4">
        <v>434</v>
      </c>
      <c r="C64" s="4" t="s">
        <v>394</v>
      </c>
      <c r="D64" s="4" t="s">
        <v>395</v>
      </c>
      <c r="E64" s="5">
        <v>3510.87</v>
      </c>
      <c r="F64" s="5">
        <v>1712742.8208000001</v>
      </c>
      <c r="G64" s="5">
        <v>1269264.9912839399</v>
      </c>
      <c r="H64" s="6">
        <v>0.34939735402884498</v>
      </c>
      <c r="I64" s="5">
        <v>443477.829516055</v>
      </c>
      <c r="J64" s="5">
        <v>487.84</v>
      </c>
      <c r="K64" s="5">
        <v>361.52434903142102</v>
      </c>
      <c r="L64" s="5">
        <v>487.84</v>
      </c>
      <c r="M64" s="55" t="s">
        <v>4291</v>
      </c>
      <c r="N64" s="60" t="s">
        <v>4286</v>
      </c>
    </row>
    <row r="65" spans="1:14" ht="18" customHeight="1" x14ac:dyDescent="0.25">
      <c r="A65" s="4" t="str">
        <f t="shared" si="0"/>
        <v>43502C081</v>
      </c>
      <c r="B65" s="4">
        <v>435</v>
      </c>
      <c r="C65" s="4" t="s">
        <v>396</v>
      </c>
      <c r="D65" s="4" t="s">
        <v>397</v>
      </c>
      <c r="E65" s="5">
        <v>5231.72</v>
      </c>
      <c r="F65" s="5">
        <v>2601727.031</v>
      </c>
      <c r="G65" s="5">
        <v>3954457.0418166099</v>
      </c>
      <c r="H65" s="6">
        <v>-0.34207730581268098</v>
      </c>
      <c r="I65" s="5">
        <v>-1352730.01081661</v>
      </c>
      <c r="J65" s="5">
        <v>497.29859988684399</v>
      </c>
      <c r="K65" s="5">
        <v>755.86175135837004</v>
      </c>
      <c r="L65" s="5">
        <v>493.32</v>
      </c>
      <c r="M65" s="55" t="s">
        <v>4291</v>
      </c>
      <c r="N65" s="60" t="s">
        <v>4286</v>
      </c>
    </row>
    <row r="66" spans="1:14" ht="18" customHeight="1" x14ac:dyDescent="0.25">
      <c r="A66" s="4" t="str">
        <f t="shared" si="0"/>
        <v>43902C08J</v>
      </c>
      <c r="B66" s="4">
        <v>439</v>
      </c>
      <c r="C66" s="4" t="s">
        <v>402</v>
      </c>
      <c r="D66" s="4" t="s">
        <v>403</v>
      </c>
      <c r="E66" s="5">
        <v>38651.949999999997</v>
      </c>
      <c r="F66" s="5">
        <v>19067779.973999999</v>
      </c>
      <c r="G66" s="5">
        <v>18924597.812410198</v>
      </c>
      <c r="H66" s="6">
        <v>7.5659289042269203E-3</v>
      </c>
      <c r="I66" s="5">
        <v>143182.16158978301</v>
      </c>
      <c r="J66" s="5">
        <v>493.32</v>
      </c>
      <c r="K66" s="5">
        <v>489.61560315612098</v>
      </c>
      <c r="L66" s="5">
        <v>493.32</v>
      </c>
      <c r="M66" s="55" t="s">
        <v>4291</v>
      </c>
      <c r="N66" s="60" t="s">
        <v>4286</v>
      </c>
    </row>
    <row r="67" spans="1:14" ht="18" customHeight="1" x14ac:dyDescent="0.25">
      <c r="A67" s="4" t="str">
        <f t="shared" si="0"/>
        <v>44002C091</v>
      </c>
      <c r="B67" s="4">
        <v>440</v>
      </c>
      <c r="C67" s="4" t="s">
        <v>404</v>
      </c>
      <c r="D67" s="4" t="s">
        <v>405</v>
      </c>
      <c r="E67" s="5">
        <v>1117.6600000000001</v>
      </c>
      <c r="F67" s="5">
        <v>2664891.1896000002</v>
      </c>
      <c r="G67" s="5">
        <v>1536895.14003047</v>
      </c>
      <c r="H67" s="6">
        <v>0.73394470461216499</v>
      </c>
      <c r="I67" s="5">
        <v>1127996.0495695299</v>
      </c>
      <c r="J67" s="5">
        <v>2384.34871928851</v>
      </c>
      <c r="K67" s="5">
        <v>1375.1007820182101</v>
      </c>
      <c r="L67" s="5">
        <v>2254.56</v>
      </c>
      <c r="M67" s="55" t="s">
        <v>4288</v>
      </c>
      <c r="N67" s="60" t="s">
        <v>4287</v>
      </c>
    </row>
    <row r="68" spans="1:14" ht="18" customHeight="1" x14ac:dyDescent="0.25">
      <c r="A68" s="4" t="str">
        <f t="shared" si="0"/>
        <v>44402C09J</v>
      </c>
      <c r="B68" s="4">
        <v>444</v>
      </c>
      <c r="C68" s="4" t="s">
        <v>408</v>
      </c>
      <c r="D68" s="4" t="s">
        <v>409</v>
      </c>
      <c r="E68" s="5">
        <v>1452.7</v>
      </c>
      <c r="F68" s="5">
        <v>3275199.3119999999</v>
      </c>
      <c r="G68" s="5">
        <v>1037873.99848023</v>
      </c>
      <c r="H68" s="6">
        <v>2.1556810526093799</v>
      </c>
      <c r="I68" s="5">
        <v>2237325.3135197698</v>
      </c>
      <c r="J68" s="5">
        <v>2254.56</v>
      </c>
      <c r="K68" s="5">
        <v>714.44482582792898</v>
      </c>
      <c r="L68" s="5">
        <v>2254.56</v>
      </c>
      <c r="M68" s="55" t="s">
        <v>4288</v>
      </c>
      <c r="N68" s="60" t="s">
        <v>4286</v>
      </c>
    </row>
    <row r="69" spans="1:14" ht="18" customHeight="1" x14ac:dyDescent="0.25">
      <c r="A69" s="4" t="str">
        <f t="shared" si="0"/>
        <v>45002C111</v>
      </c>
      <c r="B69" s="4">
        <v>450</v>
      </c>
      <c r="C69" s="4" t="s">
        <v>418</v>
      </c>
      <c r="D69" s="4" t="s">
        <v>419</v>
      </c>
      <c r="E69" s="5">
        <v>1781.38</v>
      </c>
      <c r="F69" s="5">
        <v>971192.41240000003</v>
      </c>
      <c r="G69" s="5">
        <v>1140646.9803138899</v>
      </c>
      <c r="H69" s="6">
        <v>-0.14856004604269299</v>
      </c>
      <c r="I69" s="5">
        <v>-169454.56791389</v>
      </c>
      <c r="J69" s="5">
        <v>545.19103863297005</v>
      </c>
      <c r="K69" s="5">
        <v>640.316485148531</v>
      </c>
      <c r="L69" s="5">
        <v>537.98</v>
      </c>
      <c r="M69" s="55" t="s">
        <v>4285</v>
      </c>
      <c r="N69" s="60" t="s">
        <v>4287</v>
      </c>
    </row>
    <row r="70" spans="1:14" ht="18" customHeight="1" x14ac:dyDescent="0.25">
      <c r="A70" s="4" t="str">
        <f t="shared" si="0"/>
        <v>45402C11J</v>
      </c>
      <c r="B70" s="4">
        <v>454</v>
      </c>
      <c r="C70" s="4" t="s">
        <v>422</v>
      </c>
      <c r="D70" s="4" t="s">
        <v>423</v>
      </c>
      <c r="E70" s="5">
        <v>7926.71</v>
      </c>
      <c r="F70" s="5">
        <v>4264411.4457999999</v>
      </c>
      <c r="G70" s="5">
        <v>4021157.2983359499</v>
      </c>
      <c r="H70" s="6">
        <v>6.0493566756195202E-2</v>
      </c>
      <c r="I70" s="5">
        <v>243254.14746404701</v>
      </c>
      <c r="J70" s="5">
        <v>537.98</v>
      </c>
      <c r="K70" s="5">
        <v>507.29209196954997</v>
      </c>
      <c r="L70" s="5">
        <v>537.98</v>
      </c>
      <c r="M70" s="55" t="s">
        <v>4285</v>
      </c>
      <c r="N70" s="60" t="s">
        <v>4287</v>
      </c>
    </row>
    <row r="71" spans="1:14" ht="18" customHeight="1" x14ac:dyDescent="0.25">
      <c r="A71" s="4" t="str">
        <f t="shared" si="0"/>
        <v>45502C121</v>
      </c>
      <c r="B71" s="4">
        <v>455</v>
      </c>
      <c r="C71" s="4" t="s">
        <v>424</v>
      </c>
      <c r="D71" s="4" t="s">
        <v>425</v>
      </c>
      <c r="E71" s="5">
        <v>763.69</v>
      </c>
      <c r="F71" s="5">
        <v>755098.48750000005</v>
      </c>
      <c r="G71" s="5">
        <v>747286.803696841</v>
      </c>
      <c r="H71" s="6">
        <v>1.0453394552820201E-2</v>
      </c>
      <c r="I71" s="5">
        <v>7811.6838031590496</v>
      </c>
      <c r="J71" s="5">
        <v>988.75</v>
      </c>
      <c r="K71" s="5">
        <v>978.52113252345998</v>
      </c>
      <c r="L71" s="5">
        <v>988.75</v>
      </c>
      <c r="M71" s="55" t="s">
        <v>4288</v>
      </c>
      <c r="N71" s="60" t="s">
        <v>4286</v>
      </c>
    </row>
    <row r="72" spans="1:14" ht="18" customHeight="1" x14ac:dyDescent="0.25">
      <c r="A72" s="4" t="str">
        <f t="shared" si="0"/>
        <v>45902C12J</v>
      </c>
      <c r="B72" s="4">
        <v>459</v>
      </c>
      <c r="C72" s="4" t="s">
        <v>426</v>
      </c>
      <c r="D72" s="4" t="s">
        <v>427</v>
      </c>
      <c r="E72" s="5">
        <v>2360.46</v>
      </c>
      <c r="F72" s="5">
        <v>2333904.8250000002</v>
      </c>
      <c r="G72" s="5">
        <v>2309759.9924763301</v>
      </c>
      <c r="H72" s="6">
        <v>1.0453394552819999E-2</v>
      </c>
      <c r="I72" s="5">
        <v>24144.832523673798</v>
      </c>
      <c r="J72" s="5">
        <v>988.75</v>
      </c>
      <c r="K72" s="5">
        <v>978.52113252345998</v>
      </c>
      <c r="L72" s="5">
        <v>988.75</v>
      </c>
      <c r="M72" s="55" t="s">
        <v>4288</v>
      </c>
      <c r="N72" s="60" t="s">
        <v>4286</v>
      </c>
    </row>
    <row r="73" spans="1:14" ht="18" customHeight="1" x14ac:dyDescent="0.25">
      <c r="A73" s="4" t="str">
        <f t="shared" ref="A73:A136" si="1">CONCATENATE(B73,C73)</f>
        <v>46502C131</v>
      </c>
      <c r="B73" s="4">
        <v>465</v>
      </c>
      <c r="C73" s="4" t="s">
        <v>428</v>
      </c>
      <c r="D73" s="4" t="s">
        <v>429</v>
      </c>
      <c r="E73" s="5">
        <v>1265.82</v>
      </c>
      <c r="F73" s="5">
        <v>711859.19339999999</v>
      </c>
      <c r="G73" s="5">
        <v>836128.31184557895</v>
      </c>
      <c r="H73" s="6">
        <v>-0.148624459529759</v>
      </c>
      <c r="I73" s="5">
        <v>-124269.11844557901</v>
      </c>
      <c r="J73" s="5">
        <v>562.37</v>
      </c>
      <c r="K73" s="5">
        <v>660.54281955221097</v>
      </c>
      <c r="L73" s="5">
        <v>562.37</v>
      </c>
      <c r="M73" s="55" t="s">
        <v>4289</v>
      </c>
      <c r="N73" s="60" t="s">
        <v>4290</v>
      </c>
    </row>
    <row r="74" spans="1:14" ht="18" customHeight="1" x14ac:dyDescent="0.25">
      <c r="A74" s="4" t="str">
        <f t="shared" si="1"/>
        <v>46902C13J</v>
      </c>
      <c r="B74" s="4">
        <v>469</v>
      </c>
      <c r="C74" s="4" t="s">
        <v>430</v>
      </c>
      <c r="D74" s="4" t="s">
        <v>431</v>
      </c>
      <c r="E74" s="5">
        <v>3629.27</v>
      </c>
      <c r="F74" s="5">
        <v>2040992.5699</v>
      </c>
      <c r="G74" s="5">
        <v>2076302.9046261101</v>
      </c>
      <c r="H74" s="6">
        <v>-1.7006350396870699E-2</v>
      </c>
      <c r="I74" s="5">
        <v>-35310.334726112203</v>
      </c>
      <c r="J74" s="5">
        <v>562.37</v>
      </c>
      <c r="K74" s="5">
        <v>572.09932152364297</v>
      </c>
      <c r="L74" s="5">
        <v>562.37</v>
      </c>
      <c r="M74" s="55" t="s">
        <v>4288</v>
      </c>
      <c r="N74" s="60" t="s">
        <v>4286</v>
      </c>
    </row>
    <row r="75" spans="1:14" ht="18" customHeight="1" x14ac:dyDescent="0.25">
      <c r="A75" s="4" t="str">
        <f t="shared" si="1"/>
        <v>47002C021</v>
      </c>
      <c r="B75" s="4">
        <v>470</v>
      </c>
      <c r="C75" s="4" t="s">
        <v>368</v>
      </c>
      <c r="D75" s="4" t="s">
        <v>369</v>
      </c>
      <c r="E75" s="5">
        <v>2381.65</v>
      </c>
      <c r="F75" s="5">
        <v>3452284.2365000001</v>
      </c>
      <c r="G75" s="5">
        <v>3371283.2971437299</v>
      </c>
      <c r="H75" s="6">
        <v>2.40267376594838E-2</v>
      </c>
      <c r="I75" s="5">
        <v>81000.9393562716</v>
      </c>
      <c r="J75" s="5">
        <v>1449.53466567296</v>
      </c>
      <c r="K75" s="5">
        <v>1415.52423619916</v>
      </c>
      <c r="L75" s="5">
        <v>1440.41</v>
      </c>
      <c r="M75" s="55" t="s">
        <v>4289</v>
      </c>
      <c r="N75" s="60" t="s">
        <v>4286</v>
      </c>
    </row>
    <row r="76" spans="1:14" ht="18" customHeight="1" x14ac:dyDescent="0.25">
      <c r="A76" s="4" t="str">
        <f t="shared" si="1"/>
        <v>47402C02J</v>
      </c>
      <c r="B76" s="4">
        <v>474</v>
      </c>
      <c r="C76" s="4" t="s">
        <v>372</v>
      </c>
      <c r="D76" s="4" t="s">
        <v>373</v>
      </c>
      <c r="E76" s="5">
        <v>2926.39</v>
      </c>
      <c r="F76" s="5">
        <v>4215201.4199000001</v>
      </c>
      <c r="G76" s="5">
        <v>3913119.2382255001</v>
      </c>
      <c r="H76" s="6">
        <v>7.71972851538993E-2</v>
      </c>
      <c r="I76" s="5">
        <v>302082.18167450302</v>
      </c>
      <c r="J76" s="5">
        <v>1440.41</v>
      </c>
      <c r="K76" s="5">
        <v>1337.18309528993</v>
      </c>
      <c r="L76" s="5">
        <v>1440.41</v>
      </c>
      <c r="M76" s="55" t="s">
        <v>4288</v>
      </c>
      <c r="N76" s="60" t="s">
        <v>4287</v>
      </c>
    </row>
    <row r="77" spans="1:14" ht="18" customHeight="1" x14ac:dyDescent="0.25">
      <c r="A77" s="4" t="str">
        <f t="shared" si="1"/>
        <v>52902M081</v>
      </c>
      <c r="B77" s="4">
        <v>529</v>
      </c>
      <c r="C77" s="4" t="s">
        <v>464</v>
      </c>
      <c r="D77" s="4" t="s">
        <v>465</v>
      </c>
      <c r="E77" s="5">
        <v>674.54</v>
      </c>
      <c r="F77" s="5">
        <v>533380.56279999996</v>
      </c>
      <c r="G77" s="5">
        <v>445412.61462276097</v>
      </c>
      <c r="H77" s="6">
        <v>0.19749765787783599</v>
      </c>
      <c r="I77" s="5">
        <v>87967.948177238606</v>
      </c>
      <c r="J77" s="5">
        <v>790.73229578675796</v>
      </c>
      <c r="K77" s="5">
        <v>660.32053639926698</v>
      </c>
      <c r="L77" s="5">
        <v>750.42</v>
      </c>
      <c r="M77" s="55" t="s">
        <v>4285</v>
      </c>
      <c r="N77" s="60" t="s">
        <v>4290</v>
      </c>
    </row>
    <row r="78" spans="1:14" ht="18" customHeight="1" x14ac:dyDescent="0.25">
      <c r="A78" s="4" t="str">
        <f t="shared" si="1"/>
        <v>53302M08T</v>
      </c>
      <c r="B78" s="4">
        <v>533</v>
      </c>
      <c r="C78" s="4" t="s">
        <v>470</v>
      </c>
      <c r="D78" s="4" t="s">
        <v>471</v>
      </c>
      <c r="E78" s="5">
        <v>1466.9</v>
      </c>
      <c r="F78" s="5">
        <v>429332.29200000002</v>
      </c>
      <c r="G78" s="5">
        <v>534432.62420529895</v>
      </c>
      <c r="H78" s="6">
        <v>-0.196657777697577</v>
      </c>
      <c r="I78" s="5">
        <v>-105100.332205299</v>
      </c>
      <c r="J78" s="5">
        <v>292.68</v>
      </c>
      <c r="K78" s="5">
        <v>364.32791888015402</v>
      </c>
      <c r="L78" s="5">
        <v>292.68</v>
      </c>
      <c r="M78" s="55" t="s">
        <v>4285</v>
      </c>
      <c r="N78" s="60" t="s">
        <v>4290</v>
      </c>
    </row>
    <row r="79" spans="1:14" ht="18" customHeight="1" x14ac:dyDescent="0.25">
      <c r="A79" s="4" t="str">
        <f t="shared" si="1"/>
        <v>62403C051</v>
      </c>
      <c r="B79" s="4">
        <v>624</v>
      </c>
      <c r="C79" s="4" t="s">
        <v>478</v>
      </c>
      <c r="D79" s="4" t="s">
        <v>479</v>
      </c>
      <c r="E79" s="5">
        <v>188.7</v>
      </c>
      <c r="F79" s="5">
        <v>201341.462</v>
      </c>
      <c r="G79" s="5">
        <v>468872.02291866398</v>
      </c>
      <c r="H79" s="6">
        <v>-0.57058333157376895</v>
      </c>
      <c r="I79" s="5">
        <v>-267530.56091866398</v>
      </c>
      <c r="J79" s="5">
        <v>1066.9923794382601</v>
      </c>
      <c r="K79" s="5">
        <v>2484.7483991450099</v>
      </c>
      <c r="L79" s="5">
        <v>1041.06</v>
      </c>
      <c r="M79" s="55" t="s">
        <v>4288</v>
      </c>
      <c r="N79" s="62" t="s">
        <v>4332</v>
      </c>
    </row>
    <row r="80" spans="1:14" ht="18" customHeight="1" x14ac:dyDescent="0.25">
      <c r="A80" s="4" t="str">
        <f t="shared" si="1"/>
        <v>62803C061</v>
      </c>
      <c r="B80" s="4">
        <v>628</v>
      </c>
      <c r="C80" s="4" t="s">
        <v>482</v>
      </c>
      <c r="D80" s="4" t="s">
        <v>483</v>
      </c>
      <c r="E80" s="5">
        <v>353.12</v>
      </c>
      <c r="F80" s="5">
        <v>218448.04319999999</v>
      </c>
      <c r="G80" s="5">
        <v>267543.81493819703</v>
      </c>
      <c r="H80" s="6">
        <v>-0.183505538147232</v>
      </c>
      <c r="I80" s="5">
        <v>-49095.771738197298</v>
      </c>
      <c r="J80" s="5">
        <v>618.62268690530095</v>
      </c>
      <c r="K80" s="5">
        <v>757.65692948062201</v>
      </c>
      <c r="L80" s="5">
        <v>607.86</v>
      </c>
      <c r="M80" s="55" t="s">
        <v>4289</v>
      </c>
      <c r="N80" s="62" t="s">
        <v>4333</v>
      </c>
    </row>
    <row r="81" spans="1:14" ht="18" customHeight="1" x14ac:dyDescent="0.25">
      <c r="A81" s="4" t="str">
        <f t="shared" si="1"/>
        <v>63203C06J</v>
      </c>
      <c r="B81" s="4">
        <v>632</v>
      </c>
      <c r="C81" s="4" t="s">
        <v>486</v>
      </c>
      <c r="D81" s="4" t="s">
        <v>487</v>
      </c>
      <c r="E81" s="5">
        <v>1248.48</v>
      </c>
      <c r="F81" s="5">
        <v>758901.05279999995</v>
      </c>
      <c r="G81" s="5">
        <v>564737.56007487804</v>
      </c>
      <c r="H81" s="6">
        <v>0.34381189857352101</v>
      </c>
      <c r="I81" s="5">
        <v>194163.49272512199</v>
      </c>
      <c r="J81" s="5">
        <v>607.86</v>
      </c>
      <c r="K81" s="5">
        <v>452.340093613737</v>
      </c>
      <c r="L81" s="5">
        <v>607.86</v>
      </c>
      <c r="M81" s="55" t="s">
        <v>4285</v>
      </c>
      <c r="N81" s="60" t="s">
        <v>4287</v>
      </c>
    </row>
    <row r="82" spans="1:14" ht="18" customHeight="1" x14ac:dyDescent="0.25">
      <c r="A82" s="4" t="str">
        <f t="shared" si="1"/>
        <v>63303C071</v>
      </c>
      <c r="B82" s="4">
        <v>633</v>
      </c>
      <c r="C82" s="4" t="s">
        <v>488</v>
      </c>
      <c r="D82" s="4" t="s">
        <v>489</v>
      </c>
      <c r="E82" s="5">
        <v>14063.84</v>
      </c>
      <c r="F82" s="5">
        <v>9867485.1378000006</v>
      </c>
      <c r="G82" s="5">
        <v>11582882.379607201</v>
      </c>
      <c r="H82" s="6">
        <v>-0.148097613839824</v>
      </c>
      <c r="I82" s="5">
        <v>-1715397.24180717</v>
      </c>
      <c r="J82" s="5">
        <v>701.620975338172</v>
      </c>
      <c r="K82" s="5">
        <v>823.59315660638697</v>
      </c>
      <c r="L82" s="5">
        <v>694.83</v>
      </c>
      <c r="M82" s="55" t="s">
        <v>4291</v>
      </c>
      <c r="N82" s="60" t="s">
        <v>4286</v>
      </c>
    </row>
    <row r="83" spans="1:14" ht="18" customHeight="1" x14ac:dyDescent="0.25">
      <c r="A83" s="4" t="str">
        <f t="shared" si="1"/>
        <v>63703C07J</v>
      </c>
      <c r="B83" s="4">
        <v>637</v>
      </c>
      <c r="C83" s="4" t="s">
        <v>496</v>
      </c>
      <c r="D83" s="4" t="s">
        <v>497</v>
      </c>
      <c r="E83" s="5">
        <v>13143.41</v>
      </c>
      <c r="F83" s="5">
        <v>9132435.5702999998</v>
      </c>
      <c r="G83" s="5">
        <v>6224585.2375219399</v>
      </c>
      <c r="H83" s="6">
        <v>0.46715567733725899</v>
      </c>
      <c r="I83" s="5">
        <v>2907850.3327780599</v>
      </c>
      <c r="J83" s="5">
        <v>694.83</v>
      </c>
      <c r="K83" s="5">
        <v>473.58982467426199</v>
      </c>
      <c r="L83" s="5">
        <v>694.83</v>
      </c>
      <c r="M83" s="55" t="s">
        <v>4291</v>
      </c>
      <c r="N83" s="60" t="s">
        <v>4286</v>
      </c>
    </row>
    <row r="84" spans="1:14" ht="18" customHeight="1" x14ac:dyDescent="0.25">
      <c r="A84" s="4" t="str">
        <f t="shared" si="1"/>
        <v>63803C091</v>
      </c>
      <c r="B84" s="4">
        <v>638</v>
      </c>
      <c r="C84" s="4" t="s">
        <v>498</v>
      </c>
      <c r="D84" s="4" t="s">
        <v>499</v>
      </c>
      <c r="E84" s="5">
        <v>12661.85</v>
      </c>
      <c r="F84" s="5">
        <v>8081862.7295000004</v>
      </c>
      <c r="G84" s="5">
        <v>9413370.1387172192</v>
      </c>
      <c r="H84" s="6">
        <v>-0.14144853432892501</v>
      </c>
      <c r="I84" s="5">
        <v>-1331507.40921722</v>
      </c>
      <c r="J84" s="5">
        <v>638.28451051781497</v>
      </c>
      <c r="K84" s="5">
        <v>743.44350459981899</v>
      </c>
      <c r="L84" s="5">
        <v>632.57000000000005</v>
      </c>
      <c r="M84" s="55" t="s">
        <v>4291</v>
      </c>
      <c r="N84" s="60" t="s">
        <v>4286</v>
      </c>
    </row>
    <row r="85" spans="1:14" ht="18" customHeight="1" x14ac:dyDescent="0.25">
      <c r="A85" s="4" t="str">
        <f t="shared" si="1"/>
        <v>64203C09J</v>
      </c>
      <c r="B85" s="4">
        <v>642</v>
      </c>
      <c r="C85" s="4" t="s">
        <v>502</v>
      </c>
      <c r="D85" s="4" t="s">
        <v>503</v>
      </c>
      <c r="E85" s="5">
        <v>10795.58</v>
      </c>
      <c r="F85" s="5">
        <v>6828960.0405999999</v>
      </c>
      <c r="G85" s="5">
        <v>5128769.9154023696</v>
      </c>
      <c r="H85" s="6">
        <v>0.331500565094904</v>
      </c>
      <c r="I85" s="5">
        <v>1700190.1251976299</v>
      </c>
      <c r="J85" s="5">
        <v>632.57000000000005</v>
      </c>
      <c r="K85" s="5">
        <v>475.08053438558801</v>
      </c>
      <c r="L85" s="5">
        <v>632.57000000000005</v>
      </c>
      <c r="M85" s="55" t="s">
        <v>4289</v>
      </c>
      <c r="N85" s="60" t="s">
        <v>4286</v>
      </c>
    </row>
    <row r="86" spans="1:14" ht="18" customHeight="1" x14ac:dyDescent="0.25">
      <c r="A86" s="4" t="str">
        <f t="shared" si="1"/>
        <v>64303C101</v>
      </c>
      <c r="B86" s="4">
        <v>643</v>
      </c>
      <c r="C86" s="4" t="s">
        <v>504</v>
      </c>
      <c r="D86" s="4" t="s">
        <v>505</v>
      </c>
      <c r="E86" s="5">
        <v>16645.62</v>
      </c>
      <c r="F86" s="5">
        <v>7596757.8683232199</v>
      </c>
      <c r="G86" s="5">
        <v>7824473.3750473903</v>
      </c>
      <c r="H86" s="6">
        <v>-2.9102981863337301E-2</v>
      </c>
      <c r="I86" s="5">
        <v>-227715.50672416901</v>
      </c>
      <c r="J86" s="5">
        <v>456.38179102509997</v>
      </c>
      <c r="K86" s="5">
        <v>470.06199679239302</v>
      </c>
      <c r="L86" s="5">
        <v>456.73</v>
      </c>
      <c r="M86" s="55" t="s">
        <v>4291</v>
      </c>
      <c r="N86" s="60" t="s">
        <v>4286</v>
      </c>
    </row>
    <row r="87" spans="1:14" ht="18" customHeight="1" x14ac:dyDescent="0.25">
      <c r="A87" s="4" t="str">
        <f t="shared" si="1"/>
        <v>64703C111</v>
      </c>
      <c r="B87" s="4">
        <v>647</v>
      </c>
      <c r="C87" s="4" t="s">
        <v>508</v>
      </c>
      <c r="D87" s="4" t="s">
        <v>509</v>
      </c>
      <c r="E87" s="5">
        <v>6025.82</v>
      </c>
      <c r="F87" s="5">
        <v>3539335.6847999999</v>
      </c>
      <c r="G87" s="5">
        <v>3670939.4466826599</v>
      </c>
      <c r="H87" s="6">
        <v>-3.585015873841E-2</v>
      </c>
      <c r="I87" s="5">
        <v>-131603.76188266501</v>
      </c>
      <c r="J87" s="5">
        <v>587.36166775642198</v>
      </c>
      <c r="K87" s="5">
        <v>609.20164337512006</v>
      </c>
      <c r="L87" s="5">
        <v>576.08000000000004</v>
      </c>
      <c r="M87" s="55" t="s">
        <v>4291</v>
      </c>
      <c r="N87" s="60" t="s">
        <v>4286</v>
      </c>
    </row>
    <row r="88" spans="1:14" ht="18" customHeight="1" x14ac:dyDescent="0.25">
      <c r="A88" s="4" t="str">
        <f t="shared" si="1"/>
        <v>65103C121</v>
      </c>
      <c r="B88" s="4">
        <v>651</v>
      </c>
      <c r="C88" s="4" t="s">
        <v>510</v>
      </c>
      <c r="D88" s="4" t="s">
        <v>511</v>
      </c>
      <c r="E88" s="5">
        <v>3325.39</v>
      </c>
      <c r="F88" s="5">
        <v>1631103.7949999999</v>
      </c>
      <c r="G88" s="5">
        <v>1650790.1386901501</v>
      </c>
      <c r="H88" s="6">
        <v>-1.1925406645433199E-2</v>
      </c>
      <c r="I88" s="5">
        <v>-19686.343690151101</v>
      </c>
      <c r="J88" s="5">
        <v>490.5</v>
      </c>
      <c r="K88" s="5">
        <v>496.42001049204799</v>
      </c>
      <c r="L88" s="5">
        <v>490.5</v>
      </c>
      <c r="M88" s="55" t="s">
        <v>4291</v>
      </c>
      <c r="N88" s="60" t="s">
        <v>4290</v>
      </c>
    </row>
    <row r="89" spans="1:14" ht="18" customHeight="1" x14ac:dyDescent="0.25">
      <c r="A89" s="4" t="str">
        <f t="shared" si="1"/>
        <v>65503C131</v>
      </c>
      <c r="B89" s="4">
        <v>655</v>
      </c>
      <c r="C89" s="4" t="s">
        <v>514</v>
      </c>
      <c r="D89" s="4" t="s">
        <v>515</v>
      </c>
      <c r="E89" s="5">
        <v>1399.89</v>
      </c>
      <c r="F89" s="5">
        <v>949102.56909999996</v>
      </c>
      <c r="G89" s="5">
        <v>996818.59450718795</v>
      </c>
      <c r="H89" s="6">
        <v>-4.7868313924037197E-2</v>
      </c>
      <c r="I89" s="5">
        <v>-47716.025407187597</v>
      </c>
      <c r="J89" s="5">
        <v>677.98367664602199</v>
      </c>
      <c r="K89" s="5">
        <v>712.069230087498</v>
      </c>
      <c r="L89" s="5">
        <v>647.94000000000005</v>
      </c>
      <c r="M89" s="55" t="s">
        <v>4285</v>
      </c>
      <c r="N89" s="60" t="s">
        <v>4292</v>
      </c>
    </row>
    <row r="90" spans="1:14" ht="18" customHeight="1" x14ac:dyDescent="0.25">
      <c r="A90" s="4" t="str">
        <f t="shared" si="1"/>
        <v>66303C14J</v>
      </c>
      <c r="B90" s="4">
        <v>663</v>
      </c>
      <c r="C90" s="4" t="s">
        <v>520</v>
      </c>
      <c r="D90" s="4" t="s">
        <v>521</v>
      </c>
      <c r="E90" s="5">
        <v>19988.87</v>
      </c>
      <c r="F90" s="5">
        <v>5562333.9461362604</v>
      </c>
      <c r="G90" s="5">
        <v>4900669.9846469099</v>
      </c>
      <c r="H90" s="6">
        <v>0.13501500071668701</v>
      </c>
      <c r="I90" s="5">
        <v>661663.96148934995</v>
      </c>
      <c r="J90" s="5">
        <v>278.27155542740798</v>
      </c>
      <c r="K90" s="5">
        <v>245.16993630189799</v>
      </c>
      <c r="L90" s="5">
        <v>278.7</v>
      </c>
      <c r="M90" s="55" t="s">
        <v>4291</v>
      </c>
      <c r="N90" s="60" t="s">
        <v>4286</v>
      </c>
    </row>
    <row r="91" spans="1:14" ht="18" customHeight="1" x14ac:dyDescent="0.25">
      <c r="A91" s="4" t="str">
        <f t="shared" si="1"/>
        <v>66803C15J</v>
      </c>
      <c r="B91" s="4">
        <v>668</v>
      </c>
      <c r="C91" s="4" t="s">
        <v>524</v>
      </c>
      <c r="D91" s="4" t="s">
        <v>525</v>
      </c>
      <c r="E91" s="5">
        <v>5211.37</v>
      </c>
      <c r="F91" s="5">
        <v>1292836.6695999999</v>
      </c>
      <c r="G91" s="5">
        <v>1246536.6561167</v>
      </c>
      <c r="H91" s="6">
        <v>3.7142921755338301E-2</v>
      </c>
      <c r="I91" s="5">
        <v>46300.013483303403</v>
      </c>
      <c r="J91" s="5">
        <v>248.08</v>
      </c>
      <c r="K91" s="5">
        <v>239.19557738496701</v>
      </c>
      <c r="L91" s="5">
        <v>248.08</v>
      </c>
      <c r="M91" s="55" t="s">
        <v>4291</v>
      </c>
      <c r="N91" s="60" t="s">
        <v>4286</v>
      </c>
    </row>
    <row r="92" spans="1:14" ht="18" customHeight="1" x14ac:dyDescent="0.25">
      <c r="A92" s="4" t="str">
        <f t="shared" si="1"/>
        <v>66903C161</v>
      </c>
      <c r="B92" s="4">
        <v>669</v>
      </c>
      <c r="C92" s="4" t="s">
        <v>526</v>
      </c>
      <c r="D92" s="4" t="s">
        <v>527</v>
      </c>
      <c r="E92" s="5">
        <v>2654.2</v>
      </c>
      <c r="F92" s="5">
        <v>1361279.4863</v>
      </c>
      <c r="G92" s="5">
        <v>2272710.8279038598</v>
      </c>
      <c r="H92" s="6">
        <v>-0.40103269206689102</v>
      </c>
      <c r="I92" s="5">
        <v>-911431.341603857</v>
      </c>
      <c r="J92" s="5">
        <v>512.87750972044296</v>
      </c>
      <c r="K92" s="5">
        <v>856.26962094185001</v>
      </c>
      <c r="L92" s="5">
        <v>488.06</v>
      </c>
      <c r="M92" s="55" t="s">
        <v>4291</v>
      </c>
      <c r="N92" s="60" t="s">
        <v>4286</v>
      </c>
    </row>
    <row r="93" spans="1:14" ht="18" customHeight="1" x14ac:dyDescent="0.25">
      <c r="A93" s="4" t="str">
        <f t="shared" si="1"/>
        <v>67303C16J</v>
      </c>
      <c r="B93" s="4">
        <v>673</v>
      </c>
      <c r="C93" s="4" t="s">
        <v>534</v>
      </c>
      <c r="D93" s="4" t="s">
        <v>535</v>
      </c>
      <c r="E93" s="5">
        <v>6244.72</v>
      </c>
      <c r="F93" s="5">
        <v>3047798.0432000002</v>
      </c>
      <c r="G93" s="5">
        <v>2525186.9885060699</v>
      </c>
      <c r="H93" s="6">
        <v>0.206959348781973</v>
      </c>
      <c r="I93" s="5">
        <v>522611.05469392799</v>
      </c>
      <c r="J93" s="5">
        <v>488.06</v>
      </c>
      <c r="K93" s="5">
        <v>404.37153123055498</v>
      </c>
      <c r="L93" s="5">
        <v>488.06</v>
      </c>
      <c r="M93" s="55" t="s">
        <v>4291</v>
      </c>
      <c r="N93" s="60" t="s">
        <v>4286</v>
      </c>
    </row>
    <row r="94" spans="1:14" ht="18" customHeight="1" x14ac:dyDescent="0.25">
      <c r="A94" s="4" t="str">
        <f t="shared" si="1"/>
        <v>67403C171</v>
      </c>
      <c r="B94" s="4">
        <v>674</v>
      </c>
      <c r="C94" s="4" t="s">
        <v>536</v>
      </c>
      <c r="D94" s="4" t="s">
        <v>537</v>
      </c>
      <c r="E94" s="5">
        <v>1192.6099999999999</v>
      </c>
      <c r="F94" s="5">
        <v>564226.69129999995</v>
      </c>
      <c r="G94" s="5">
        <v>794823.83858252806</v>
      </c>
      <c r="H94" s="6">
        <v>-0.29012359228400902</v>
      </c>
      <c r="I94" s="5">
        <v>-230597.14728252799</v>
      </c>
      <c r="J94" s="5">
        <v>473.10243189307499</v>
      </c>
      <c r="K94" s="5">
        <v>666.45746604718101</v>
      </c>
      <c r="L94" s="5">
        <v>461.59</v>
      </c>
      <c r="M94" s="55" t="s">
        <v>4291</v>
      </c>
      <c r="N94" s="60" t="s">
        <v>4286</v>
      </c>
    </row>
    <row r="95" spans="1:14" ht="18" customHeight="1" x14ac:dyDescent="0.25">
      <c r="A95" s="4" t="str">
        <f t="shared" si="1"/>
        <v>67803C17J</v>
      </c>
      <c r="B95" s="4">
        <v>678</v>
      </c>
      <c r="C95" s="4" t="s">
        <v>542</v>
      </c>
      <c r="D95" s="4" t="s">
        <v>543</v>
      </c>
      <c r="E95" s="5">
        <v>11652.18</v>
      </c>
      <c r="F95" s="5">
        <v>5378529.7662000004</v>
      </c>
      <c r="G95" s="5">
        <v>5162367.6300428398</v>
      </c>
      <c r="H95" s="6">
        <v>4.1872673867546603E-2</v>
      </c>
      <c r="I95" s="5">
        <v>216162.13615716199</v>
      </c>
      <c r="J95" s="5">
        <v>461.59</v>
      </c>
      <c r="K95" s="5">
        <v>443.03878158789502</v>
      </c>
      <c r="L95" s="5">
        <v>461.59</v>
      </c>
      <c r="M95" s="55" t="s">
        <v>4289</v>
      </c>
      <c r="N95" s="60" t="s">
        <v>4290</v>
      </c>
    </row>
    <row r="96" spans="1:14" ht="18" customHeight="1" x14ac:dyDescent="0.25">
      <c r="A96" s="4" t="str">
        <f t="shared" si="1"/>
        <v>68303C191</v>
      </c>
      <c r="B96" s="4">
        <v>683</v>
      </c>
      <c r="C96" s="4" t="s">
        <v>548</v>
      </c>
      <c r="D96" s="4" t="s">
        <v>549</v>
      </c>
      <c r="E96" s="5">
        <v>6204.88</v>
      </c>
      <c r="F96" s="5">
        <v>10752126.308</v>
      </c>
      <c r="G96" s="5">
        <v>11690741.014513301</v>
      </c>
      <c r="H96" s="6">
        <v>-8.02870156261319E-2</v>
      </c>
      <c r="I96" s="5">
        <v>-938614.70651328901</v>
      </c>
      <c r="J96" s="5">
        <v>1732.85</v>
      </c>
      <c r="K96" s="5">
        <v>1884.1204043451701</v>
      </c>
      <c r="L96" s="5">
        <v>1732.85</v>
      </c>
      <c r="M96" s="55" t="s">
        <v>4285</v>
      </c>
      <c r="N96" s="60" t="s">
        <v>4286</v>
      </c>
    </row>
    <row r="97" spans="1:14" ht="18" customHeight="1" x14ac:dyDescent="0.25">
      <c r="A97" s="4" t="str">
        <f t="shared" si="1"/>
        <v>68703C201</v>
      </c>
      <c r="B97" s="4">
        <v>687</v>
      </c>
      <c r="C97" s="4" t="s">
        <v>552</v>
      </c>
      <c r="D97" s="4" t="s">
        <v>553</v>
      </c>
      <c r="E97" s="5">
        <v>8072.2</v>
      </c>
      <c r="F97" s="5">
        <v>6816206.7879999997</v>
      </c>
      <c r="G97" s="5">
        <v>8050936.8900690498</v>
      </c>
      <c r="H97" s="6">
        <v>-0.153364772190937</v>
      </c>
      <c r="I97" s="5">
        <v>-1234730.1020690501</v>
      </c>
      <c r="J97" s="5">
        <v>844.40509253982805</v>
      </c>
      <c r="K97" s="5">
        <v>997.36588415413996</v>
      </c>
      <c r="L97" s="5">
        <v>791.26</v>
      </c>
      <c r="M97" s="55" t="s">
        <v>4291</v>
      </c>
      <c r="N97" s="60" t="s">
        <v>4286</v>
      </c>
    </row>
    <row r="98" spans="1:14" ht="18" customHeight="1" x14ac:dyDescent="0.25">
      <c r="A98" s="4" t="str">
        <f t="shared" si="1"/>
        <v>69103C20J</v>
      </c>
      <c r="B98" s="4">
        <v>691</v>
      </c>
      <c r="C98" s="4" t="s">
        <v>556</v>
      </c>
      <c r="D98" s="4" t="s">
        <v>557</v>
      </c>
      <c r="E98" s="5">
        <v>5722.13</v>
      </c>
      <c r="F98" s="5">
        <v>4527692.5838000001</v>
      </c>
      <c r="G98" s="5">
        <v>2578600.0359550002</v>
      </c>
      <c r="H98" s="6">
        <v>0.75587238062034001</v>
      </c>
      <c r="I98" s="5">
        <v>1949092.5478449999</v>
      </c>
      <c r="J98" s="5">
        <v>791.26</v>
      </c>
      <c r="K98" s="5">
        <v>450.63639518064099</v>
      </c>
      <c r="L98" s="5">
        <v>791.26</v>
      </c>
      <c r="M98" s="55" t="s">
        <v>4291</v>
      </c>
      <c r="N98" s="60" t="s">
        <v>4286</v>
      </c>
    </row>
    <row r="99" spans="1:14" ht="18" customHeight="1" x14ac:dyDescent="0.25">
      <c r="A99" s="4" t="str">
        <f t="shared" si="1"/>
        <v>69203C211</v>
      </c>
      <c r="B99" s="4">
        <v>692</v>
      </c>
      <c r="C99" s="4" t="s">
        <v>558</v>
      </c>
      <c r="D99" s="4" t="s">
        <v>559</v>
      </c>
      <c r="E99" s="5">
        <v>3064.42</v>
      </c>
      <c r="F99" s="5">
        <v>1762580.9576000001</v>
      </c>
      <c r="G99" s="5">
        <v>1980761.30324596</v>
      </c>
      <c r="H99" s="6">
        <v>-0.110149741560693</v>
      </c>
      <c r="I99" s="5">
        <v>-218180.34564596499</v>
      </c>
      <c r="J99" s="5">
        <v>575.176039054699</v>
      </c>
      <c r="K99" s="5">
        <v>646.37396415829596</v>
      </c>
      <c r="L99" s="5">
        <v>573.28</v>
      </c>
      <c r="M99" s="55" t="s">
        <v>4291</v>
      </c>
      <c r="N99" s="60" t="s">
        <v>4286</v>
      </c>
    </row>
    <row r="100" spans="1:14" ht="18" customHeight="1" x14ac:dyDescent="0.25">
      <c r="A100" s="4" t="str">
        <f t="shared" si="1"/>
        <v>69603C21J</v>
      </c>
      <c r="B100" s="4">
        <v>696</v>
      </c>
      <c r="C100" s="4" t="s">
        <v>560</v>
      </c>
      <c r="D100" s="4" t="s">
        <v>561</v>
      </c>
      <c r="E100" s="5">
        <v>5734.21</v>
      </c>
      <c r="F100" s="5">
        <v>3287307.9087999999</v>
      </c>
      <c r="G100" s="5">
        <v>3114650.3549063099</v>
      </c>
      <c r="H100" s="6">
        <v>5.5434008386115098E-2</v>
      </c>
      <c r="I100" s="5">
        <v>172657.553893693</v>
      </c>
      <c r="J100" s="5">
        <v>573.28</v>
      </c>
      <c r="K100" s="5">
        <v>543.16991440953598</v>
      </c>
      <c r="L100" s="5">
        <v>573.28</v>
      </c>
      <c r="M100" s="55" t="s">
        <v>4285</v>
      </c>
      <c r="N100" s="60" t="s">
        <v>4286</v>
      </c>
    </row>
    <row r="101" spans="1:14" ht="18" customHeight="1" x14ac:dyDescent="0.25">
      <c r="A101" s="4" t="str">
        <f t="shared" si="1"/>
        <v>69803C241</v>
      </c>
      <c r="B101" s="4">
        <v>698</v>
      </c>
      <c r="C101" s="4" t="s">
        <v>562</v>
      </c>
      <c r="D101" s="4" t="s">
        <v>563</v>
      </c>
      <c r="E101" s="5">
        <v>2911.67</v>
      </c>
      <c r="F101" s="5">
        <v>2488784.4802000001</v>
      </c>
      <c r="G101" s="5">
        <v>3565744.3886864502</v>
      </c>
      <c r="H101" s="6">
        <v>-0.30202947578168299</v>
      </c>
      <c r="I101" s="5">
        <v>-1076959.9084864401</v>
      </c>
      <c r="J101" s="5">
        <v>854.76186525258697</v>
      </c>
      <c r="K101" s="5">
        <v>1224.6389146731799</v>
      </c>
      <c r="L101" s="5">
        <v>841.1</v>
      </c>
      <c r="M101" s="55" t="s">
        <v>4291</v>
      </c>
      <c r="N101" s="60" t="s">
        <v>4286</v>
      </c>
    </row>
    <row r="102" spans="1:14" ht="18" customHeight="1" x14ac:dyDescent="0.25">
      <c r="A102" s="4" t="str">
        <f t="shared" si="1"/>
        <v>70203C24J</v>
      </c>
      <c r="B102" s="4">
        <v>702</v>
      </c>
      <c r="C102" s="4" t="s">
        <v>566</v>
      </c>
      <c r="D102" s="4" t="s">
        <v>567</v>
      </c>
      <c r="E102" s="5">
        <v>1805.5</v>
      </c>
      <c r="F102" s="5">
        <v>1518606.05</v>
      </c>
      <c r="G102" s="5">
        <v>719237.16622274194</v>
      </c>
      <c r="H102" s="6">
        <v>1.11141209230795</v>
      </c>
      <c r="I102" s="5">
        <v>799368.88377725799</v>
      </c>
      <c r="J102" s="5">
        <v>841.1</v>
      </c>
      <c r="K102" s="5">
        <v>398.35899541553101</v>
      </c>
      <c r="L102" s="5">
        <v>841.1</v>
      </c>
      <c r="M102" s="55" t="s">
        <v>4289</v>
      </c>
      <c r="N102" s="60" t="s">
        <v>4286</v>
      </c>
    </row>
    <row r="103" spans="1:14" ht="18" customHeight="1" x14ac:dyDescent="0.25">
      <c r="A103" s="4" t="str">
        <f t="shared" si="1"/>
        <v>70703C261</v>
      </c>
      <c r="B103" s="4">
        <v>707</v>
      </c>
      <c r="C103" s="4" t="s">
        <v>576</v>
      </c>
      <c r="D103" s="4" t="s">
        <v>577</v>
      </c>
      <c r="E103" s="5">
        <v>1340.28</v>
      </c>
      <c r="F103" s="5">
        <v>2103326.0932</v>
      </c>
      <c r="G103" s="5">
        <v>1919988.3095188199</v>
      </c>
      <c r="H103" s="6">
        <v>9.54890104133648E-2</v>
      </c>
      <c r="I103" s="5">
        <v>183337.783681181</v>
      </c>
      <c r="J103" s="5">
        <v>1569.31842092697</v>
      </c>
      <c r="K103" s="5">
        <v>1432.5277624965099</v>
      </c>
      <c r="L103" s="5">
        <v>1534.75</v>
      </c>
      <c r="M103" s="55" t="s">
        <v>4285</v>
      </c>
      <c r="N103" s="60" t="s">
        <v>4286</v>
      </c>
    </row>
    <row r="104" spans="1:14" ht="18" customHeight="1" x14ac:dyDescent="0.25">
      <c r="A104" s="4" t="str">
        <f t="shared" si="1"/>
        <v>71203C19J</v>
      </c>
      <c r="B104" s="4">
        <v>712</v>
      </c>
      <c r="C104" s="4" t="s">
        <v>586</v>
      </c>
      <c r="D104" s="4" t="s">
        <v>587</v>
      </c>
      <c r="E104" s="5">
        <v>1563.9</v>
      </c>
      <c r="F104" s="5">
        <v>2710004.1150000002</v>
      </c>
      <c r="G104" s="5">
        <v>1058407.6866762601</v>
      </c>
      <c r="H104" s="6">
        <v>1.56045392443273</v>
      </c>
      <c r="I104" s="5">
        <v>1651596.4283237399</v>
      </c>
      <c r="J104" s="5">
        <v>1732.85</v>
      </c>
      <c r="K104" s="5">
        <v>676.77452949437895</v>
      </c>
      <c r="L104" s="5">
        <v>1732.85</v>
      </c>
      <c r="M104" s="55" t="s">
        <v>4288</v>
      </c>
      <c r="N104" s="60" t="s">
        <v>4287</v>
      </c>
    </row>
    <row r="105" spans="1:14" ht="18" customHeight="1" x14ac:dyDescent="0.25">
      <c r="A105" s="4" t="str">
        <f t="shared" si="1"/>
        <v>71303C27J</v>
      </c>
      <c r="B105" s="4">
        <v>713</v>
      </c>
      <c r="C105" s="4" t="s">
        <v>588</v>
      </c>
      <c r="D105" s="4" t="s">
        <v>589</v>
      </c>
      <c r="E105" s="5">
        <v>11662.1</v>
      </c>
      <c r="F105" s="5">
        <v>5322370.0851138197</v>
      </c>
      <c r="G105" s="5">
        <v>3562003.0403559501</v>
      </c>
      <c r="H105" s="6">
        <v>0.49420705844820401</v>
      </c>
      <c r="I105" s="5">
        <v>1760367.04475787</v>
      </c>
      <c r="J105" s="5">
        <v>456.38179102509997</v>
      </c>
      <c r="K105" s="5">
        <v>305.43410195041599</v>
      </c>
      <c r="L105" s="5">
        <v>456.73</v>
      </c>
      <c r="M105" s="55" t="s">
        <v>4291</v>
      </c>
      <c r="N105" s="60" t="s">
        <v>4286</v>
      </c>
    </row>
    <row r="106" spans="1:14" ht="18" customHeight="1" x14ac:dyDescent="0.25">
      <c r="A106" s="4" t="str">
        <f t="shared" si="1"/>
        <v>71403C28J</v>
      </c>
      <c r="B106" s="4">
        <v>714</v>
      </c>
      <c r="C106" s="4" t="s">
        <v>590</v>
      </c>
      <c r="D106" s="4" t="s">
        <v>591</v>
      </c>
      <c r="E106" s="5">
        <v>47421.61</v>
      </c>
      <c r="F106" s="5">
        <v>10777035.0886</v>
      </c>
      <c r="G106" s="5">
        <v>10577570.630589399</v>
      </c>
      <c r="H106" s="6">
        <v>1.8857303342772601E-2</v>
      </c>
      <c r="I106" s="5">
        <v>199464.45801062699</v>
      </c>
      <c r="J106" s="5">
        <v>227.26</v>
      </c>
      <c r="K106" s="5">
        <v>223.0538067052</v>
      </c>
      <c r="L106" s="5">
        <v>227.26</v>
      </c>
      <c r="M106" s="55" t="s">
        <v>4291</v>
      </c>
      <c r="N106" s="60" t="s">
        <v>4286</v>
      </c>
    </row>
    <row r="107" spans="1:14" ht="18" customHeight="1" x14ac:dyDescent="0.25">
      <c r="A107" s="4" t="str">
        <f t="shared" si="1"/>
        <v>72003C301</v>
      </c>
      <c r="B107" s="4">
        <v>720</v>
      </c>
      <c r="C107" s="4" t="s">
        <v>602</v>
      </c>
      <c r="D107" s="4" t="s">
        <v>603</v>
      </c>
      <c r="E107" s="5">
        <v>222.28</v>
      </c>
      <c r="F107" s="5">
        <v>113975.526</v>
      </c>
      <c r="G107" s="5">
        <v>147186.87113336101</v>
      </c>
      <c r="H107" s="6">
        <v>-0.225640676220839</v>
      </c>
      <c r="I107" s="5">
        <v>-33211.345133360999</v>
      </c>
      <c r="J107" s="5">
        <v>512.75655029692302</v>
      </c>
      <c r="K107" s="5">
        <v>662.16875622350699</v>
      </c>
      <c r="L107" s="5">
        <v>477.69</v>
      </c>
      <c r="M107" s="55" t="s">
        <v>4289</v>
      </c>
      <c r="N107" s="62" t="s">
        <v>4334</v>
      </c>
    </row>
    <row r="108" spans="1:14" ht="18" customHeight="1" x14ac:dyDescent="0.25">
      <c r="A108" s="4" t="str">
        <f t="shared" si="1"/>
        <v>72403C30J</v>
      </c>
      <c r="B108" s="4">
        <v>724</v>
      </c>
      <c r="C108" s="4" t="s">
        <v>604</v>
      </c>
      <c r="D108" s="4" t="s">
        <v>605</v>
      </c>
      <c r="E108" s="5">
        <v>1509.15</v>
      </c>
      <c r="F108" s="5">
        <v>720905.86349999998</v>
      </c>
      <c r="G108" s="5">
        <v>713678.144324222</v>
      </c>
      <c r="H108" s="6">
        <v>1.01274212097695E-2</v>
      </c>
      <c r="I108" s="5">
        <v>7227.7191757781002</v>
      </c>
      <c r="J108" s="5">
        <v>477.69</v>
      </c>
      <c r="K108" s="5">
        <v>472.90073506558099</v>
      </c>
      <c r="L108" s="5">
        <v>477.69</v>
      </c>
      <c r="M108" s="55" t="s">
        <v>4285</v>
      </c>
      <c r="N108" s="60" t="s">
        <v>4286</v>
      </c>
    </row>
    <row r="109" spans="1:14" ht="18" customHeight="1" x14ac:dyDescent="0.25">
      <c r="A109" s="4" t="str">
        <f t="shared" si="1"/>
        <v>81503K021</v>
      </c>
      <c r="B109" s="4">
        <v>815</v>
      </c>
      <c r="C109" s="4" t="s">
        <v>606</v>
      </c>
      <c r="D109" s="4" t="s">
        <v>607</v>
      </c>
      <c r="E109" s="5">
        <v>6778.48</v>
      </c>
      <c r="F109" s="5">
        <v>3411720.9650125299</v>
      </c>
      <c r="G109" s="5">
        <v>3764702.8598792101</v>
      </c>
      <c r="H109" s="6">
        <v>-9.3760891099387206E-2</v>
      </c>
      <c r="I109" s="5">
        <v>-352981.89486668701</v>
      </c>
      <c r="J109" s="5">
        <v>503.31652007714501</v>
      </c>
      <c r="K109" s="5">
        <v>555.39042084349501</v>
      </c>
      <c r="L109" s="5">
        <v>504.69</v>
      </c>
      <c r="M109" s="55" t="s">
        <v>4291</v>
      </c>
      <c r="N109" s="60" t="s">
        <v>4286</v>
      </c>
    </row>
    <row r="110" spans="1:14" ht="18" customHeight="1" x14ac:dyDescent="0.25">
      <c r="A110" s="4" t="str">
        <f t="shared" si="1"/>
        <v>81903K02J</v>
      </c>
      <c r="B110" s="4">
        <v>819</v>
      </c>
      <c r="C110" s="4" t="s">
        <v>610</v>
      </c>
      <c r="D110" s="4" t="s">
        <v>611</v>
      </c>
      <c r="E110" s="5">
        <v>243076.31</v>
      </c>
      <c r="F110" s="5">
        <v>122344322.462393</v>
      </c>
      <c r="G110" s="5">
        <v>121634930.805218</v>
      </c>
      <c r="H110" s="6">
        <v>5.8321376308532197E-3</v>
      </c>
      <c r="I110" s="5">
        <v>709391.65717534698</v>
      </c>
      <c r="J110" s="5">
        <v>503.31652007714501</v>
      </c>
      <c r="K110" s="5">
        <v>500.398129316748</v>
      </c>
      <c r="L110" s="5">
        <v>504.69</v>
      </c>
      <c r="M110" s="55" t="s">
        <v>4285</v>
      </c>
      <c r="N110" s="60" t="s">
        <v>4286</v>
      </c>
    </row>
    <row r="111" spans="1:14" ht="18" customHeight="1" x14ac:dyDescent="0.25">
      <c r="A111" s="4" t="str">
        <f t="shared" si="1"/>
        <v>82003K03J</v>
      </c>
      <c r="B111" s="4">
        <v>820</v>
      </c>
      <c r="C111" s="4" t="s">
        <v>612</v>
      </c>
      <c r="D111" s="4" t="s">
        <v>613</v>
      </c>
      <c r="E111" s="5">
        <v>10903.65</v>
      </c>
      <c r="F111" s="5">
        <v>3570618.2655000002</v>
      </c>
      <c r="G111" s="5">
        <v>3125425.3132562698</v>
      </c>
      <c r="H111" s="6">
        <v>0.142442358278559</v>
      </c>
      <c r="I111" s="5">
        <v>445192.952243726</v>
      </c>
      <c r="J111" s="5">
        <v>327.47000000000003</v>
      </c>
      <c r="K111" s="5">
        <v>286.64028222258401</v>
      </c>
      <c r="L111" s="5">
        <v>327.47000000000003</v>
      </c>
      <c r="M111" s="55" t="s">
        <v>4291</v>
      </c>
      <c r="N111" s="60" t="s">
        <v>4286</v>
      </c>
    </row>
    <row r="112" spans="1:14" ht="18" customHeight="1" x14ac:dyDescent="0.25">
      <c r="A112" s="4" t="str">
        <f t="shared" si="1"/>
        <v>82103K04J</v>
      </c>
      <c r="B112" s="4">
        <v>821</v>
      </c>
      <c r="C112" s="4" t="s">
        <v>614</v>
      </c>
      <c r="D112" s="4" t="s">
        <v>615</v>
      </c>
      <c r="E112" s="5">
        <v>4285.17</v>
      </c>
      <c r="F112" s="5">
        <v>1332345.0563999999</v>
      </c>
      <c r="G112" s="5">
        <v>1112460.9994916699</v>
      </c>
      <c r="H112" s="6">
        <v>0.19765551961713901</v>
      </c>
      <c r="I112" s="5">
        <v>219884.05690832899</v>
      </c>
      <c r="J112" s="5">
        <v>310.92</v>
      </c>
      <c r="K112" s="5">
        <v>259.607203329546</v>
      </c>
      <c r="L112" s="5">
        <v>310.92</v>
      </c>
      <c r="M112" s="55" t="s">
        <v>4291</v>
      </c>
      <c r="N112" s="60" t="s">
        <v>4290</v>
      </c>
    </row>
    <row r="113" spans="1:14" ht="18" customHeight="1" x14ac:dyDescent="0.25">
      <c r="A113" s="4" t="str">
        <f t="shared" si="1"/>
        <v>82203M021</v>
      </c>
      <c r="B113" s="4">
        <v>822</v>
      </c>
      <c r="C113" s="4" t="s">
        <v>616</v>
      </c>
      <c r="D113" s="4" t="s">
        <v>617</v>
      </c>
      <c r="E113" s="5">
        <v>274.10000000000002</v>
      </c>
      <c r="F113" s="5">
        <v>140517.8082</v>
      </c>
      <c r="G113" s="5">
        <v>123340.448993948</v>
      </c>
      <c r="H113" s="6">
        <v>0.139267850459138</v>
      </c>
      <c r="I113" s="5">
        <v>17177.3592060521</v>
      </c>
      <c r="J113" s="5">
        <v>512.65161692812796</v>
      </c>
      <c r="K113" s="5">
        <v>449.98339654851497</v>
      </c>
      <c r="L113" s="5">
        <v>501.41</v>
      </c>
      <c r="M113" s="55" t="s">
        <v>4285</v>
      </c>
      <c r="N113" s="60" t="s">
        <v>4290</v>
      </c>
    </row>
    <row r="114" spans="1:14" ht="18" customHeight="1" x14ac:dyDescent="0.25">
      <c r="A114" s="4" t="str">
        <f t="shared" si="1"/>
        <v>83403M051</v>
      </c>
      <c r="B114" s="4">
        <v>834</v>
      </c>
      <c r="C114" s="4" t="s">
        <v>634</v>
      </c>
      <c r="D114" s="4" t="s">
        <v>635</v>
      </c>
      <c r="E114" s="5">
        <v>860.83</v>
      </c>
      <c r="F114" s="5">
        <v>737439.03599999996</v>
      </c>
      <c r="G114" s="5">
        <v>876843.51078693697</v>
      </c>
      <c r="H114" s="6">
        <v>-0.158984440292916</v>
      </c>
      <c r="I114" s="5">
        <v>-139404.474786937</v>
      </c>
      <c r="J114" s="5">
        <v>856.66047419351105</v>
      </c>
      <c r="K114" s="5">
        <v>1018.6024078934699</v>
      </c>
      <c r="L114" s="5">
        <v>843.08</v>
      </c>
      <c r="M114" s="55" t="s">
        <v>4285</v>
      </c>
      <c r="N114" s="60" t="s">
        <v>4290</v>
      </c>
    </row>
    <row r="115" spans="1:14" ht="18" customHeight="1" x14ac:dyDescent="0.25">
      <c r="A115" s="4" t="str">
        <f t="shared" si="1"/>
        <v>84203M071</v>
      </c>
      <c r="B115" s="4">
        <v>842</v>
      </c>
      <c r="C115" s="4" t="s">
        <v>646</v>
      </c>
      <c r="D115" s="4" t="s">
        <v>647</v>
      </c>
      <c r="E115" s="5">
        <v>1597.68</v>
      </c>
      <c r="F115" s="5">
        <v>903394.74800000002</v>
      </c>
      <c r="G115" s="5">
        <v>995538.12517226499</v>
      </c>
      <c r="H115" s="6">
        <v>-9.2556352029532205E-2</v>
      </c>
      <c r="I115" s="5">
        <v>-92143.377172264605</v>
      </c>
      <c r="J115" s="5">
        <v>565.44160783135499</v>
      </c>
      <c r="K115" s="5">
        <v>623.11484475756401</v>
      </c>
      <c r="L115" s="5">
        <v>550.91999999999996</v>
      </c>
      <c r="M115" s="55" t="s">
        <v>4291</v>
      </c>
      <c r="N115" s="60" t="s">
        <v>4286</v>
      </c>
    </row>
    <row r="116" spans="1:14" ht="18" customHeight="1" x14ac:dyDescent="0.25">
      <c r="A116" s="4" t="str">
        <f t="shared" si="1"/>
        <v>85103M091</v>
      </c>
      <c r="B116" s="4">
        <v>851</v>
      </c>
      <c r="C116" s="4" t="s">
        <v>664</v>
      </c>
      <c r="D116" s="4" t="s">
        <v>665</v>
      </c>
      <c r="E116" s="5">
        <v>523.48</v>
      </c>
      <c r="F116" s="5">
        <v>367458.0368</v>
      </c>
      <c r="G116" s="5">
        <v>428455.706017013</v>
      </c>
      <c r="H116" s="6">
        <v>-0.142366336497315</v>
      </c>
      <c r="I116" s="5">
        <v>-60997.669217012597</v>
      </c>
      <c r="J116" s="5">
        <v>701.95238939405499</v>
      </c>
      <c r="K116" s="5">
        <v>818.47578898336599</v>
      </c>
      <c r="L116" s="5">
        <v>662.57</v>
      </c>
      <c r="M116" s="55" t="s">
        <v>4285</v>
      </c>
      <c r="N116" s="60" t="s">
        <v>4292</v>
      </c>
    </row>
    <row r="117" spans="1:14" ht="18" customHeight="1" x14ac:dyDescent="0.25">
      <c r="A117" s="4" t="str">
        <f t="shared" si="1"/>
        <v>85503M09T</v>
      </c>
      <c r="B117" s="4">
        <v>855</v>
      </c>
      <c r="C117" s="4" t="s">
        <v>672</v>
      </c>
      <c r="D117" s="4" t="s">
        <v>673</v>
      </c>
      <c r="E117" s="5">
        <v>2276.25</v>
      </c>
      <c r="F117" s="5">
        <v>715926.15</v>
      </c>
      <c r="G117" s="5">
        <v>758635.85864879901</v>
      </c>
      <c r="H117" s="6">
        <v>-5.6298035693789397E-2</v>
      </c>
      <c r="I117" s="5">
        <v>-42709.708648798602</v>
      </c>
      <c r="J117" s="5">
        <v>314.52</v>
      </c>
      <c r="K117" s="5">
        <v>333.28318886273399</v>
      </c>
      <c r="L117" s="5">
        <v>314.52</v>
      </c>
      <c r="M117" s="55" t="s">
        <v>4291</v>
      </c>
      <c r="N117" s="60" t="s">
        <v>4286</v>
      </c>
    </row>
    <row r="118" spans="1:14" ht="18" customHeight="1" x14ac:dyDescent="0.25">
      <c r="A118" s="4" t="str">
        <f t="shared" si="1"/>
        <v>86003M111</v>
      </c>
      <c r="B118" s="4">
        <v>860</v>
      </c>
      <c r="C118" s="4" t="s">
        <v>678</v>
      </c>
      <c r="D118" s="4" t="s">
        <v>679</v>
      </c>
      <c r="E118" s="5">
        <v>1362.82</v>
      </c>
      <c r="F118" s="5">
        <v>772355.72580000001</v>
      </c>
      <c r="G118" s="5">
        <v>706225.28120579605</v>
      </c>
      <c r="H118" s="6">
        <v>9.3639305125545302E-2</v>
      </c>
      <c r="I118" s="5">
        <v>66130.444594203596</v>
      </c>
      <c r="J118" s="5">
        <v>566.73348336537504</v>
      </c>
      <c r="K118" s="5">
        <v>518.20877387020801</v>
      </c>
      <c r="L118" s="5">
        <v>562.49</v>
      </c>
      <c r="M118" s="55" t="s">
        <v>4291</v>
      </c>
      <c r="N118" s="60" t="s">
        <v>4287</v>
      </c>
    </row>
    <row r="119" spans="1:14" ht="18" customHeight="1" x14ac:dyDescent="0.25">
      <c r="A119" s="4" t="str">
        <f t="shared" si="1"/>
        <v>86803M131</v>
      </c>
      <c r="B119" s="4">
        <v>868</v>
      </c>
      <c r="C119" s="4" t="s">
        <v>690</v>
      </c>
      <c r="D119" s="4" t="s">
        <v>691</v>
      </c>
      <c r="E119" s="5">
        <v>702.58</v>
      </c>
      <c r="F119" s="5">
        <v>376224.88620000001</v>
      </c>
      <c r="G119" s="5">
        <v>446467.11115554802</v>
      </c>
      <c r="H119" s="6">
        <v>-0.15732900184684701</v>
      </c>
      <c r="I119" s="5">
        <v>-70242.224955547703</v>
      </c>
      <c r="J119" s="5">
        <v>535.49045831079695</v>
      </c>
      <c r="K119" s="5">
        <v>635.46800528843403</v>
      </c>
      <c r="L119" s="5">
        <v>514.14</v>
      </c>
      <c r="M119" s="55" t="s">
        <v>4285</v>
      </c>
      <c r="N119" s="60" t="s">
        <v>4292</v>
      </c>
    </row>
    <row r="120" spans="1:14" ht="18" customHeight="1" x14ac:dyDescent="0.25">
      <c r="A120" s="4" t="str">
        <f t="shared" si="1"/>
        <v>87403M02T</v>
      </c>
      <c r="B120" s="4">
        <v>874</v>
      </c>
      <c r="C120" s="4" t="s">
        <v>702</v>
      </c>
      <c r="D120" s="4" t="s">
        <v>703</v>
      </c>
      <c r="E120" s="5">
        <v>3158.7</v>
      </c>
      <c r="F120" s="5">
        <v>820472.32499999995</v>
      </c>
      <c r="G120" s="5">
        <v>683078.15764205798</v>
      </c>
      <c r="H120" s="6">
        <v>0.20113974633915699</v>
      </c>
      <c r="I120" s="5">
        <v>137394.167357942</v>
      </c>
      <c r="J120" s="5">
        <v>259.75</v>
      </c>
      <c r="K120" s="5">
        <v>216.25293875393601</v>
      </c>
      <c r="L120" s="5">
        <v>259.75</v>
      </c>
      <c r="M120" s="55" t="s">
        <v>4291</v>
      </c>
      <c r="N120" s="60" t="s">
        <v>4286</v>
      </c>
    </row>
    <row r="121" spans="1:14" ht="18" customHeight="1" x14ac:dyDescent="0.25">
      <c r="A121" s="4" t="str">
        <f t="shared" si="1"/>
        <v>87603M04T</v>
      </c>
      <c r="B121" s="4">
        <v>876</v>
      </c>
      <c r="C121" s="4" t="s">
        <v>706</v>
      </c>
      <c r="D121" s="4" t="s">
        <v>707</v>
      </c>
      <c r="E121" s="5">
        <v>1390.19</v>
      </c>
      <c r="F121" s="5">
        <v>436380.641</v>
      </c>
      <c r="G121" s="5">
        <v>531207.11292540596</v>
      </c>
      <c r="H121" s="6">
        <v>-0.178511299299417</v>
      </c>
      <c r="I121" s="5">
        <v>-94826.471925406397</v>
      </c>
      <c r="J121" s="5">
        <v>313.89999999999998</v>
      </c>
      <c r="K121" s="5">
        <v>382.11115957200502</v>
      </c>
      <c r="L121" s="5">
        <v>313.89999999999998</v>
      </c>
      <c r="M121" s="55" t="s">
        <v>4291</v>
      </c>
      <c r="N121" s="60" t="s">
        <v>4286</v>
      </c>
    </row>
    <row r="122" spans="1:14" ht="18" customHeight="1" x14ac:dyDescent="0.25">
      <c r="A122" s="4" t="str">
        <f t="shared" si="1"/>
        <v>87703M05T</v>
      </c>
      <c r="B122" s="4">
        <v>877</v>
      </c>
      <c r="C122" s="4" t="s">
        <v>708</v>
      </c>
      <c r="D122" s="4" t="s">
        <v>709</v>
      </c>
      <c r="E122" s="5">
        <v>2230.19</v>
      </c>
      <c r="F122" s="5">
        <v>618721.61170000001</v>
      </c>
      <c r="G122" s="5">
        <v>899616.07328576199</v>
      </c>
      <c r="H122" s="6">
        <v>-0.31223815350455197</v>
      </c>
      <c r="I122" s="5">
        <v>-280894.46158576198</v>
      </c>
      <c r="J122" s="5">
        <v>277.43</v>
      </c>
      <c r="K122" s="5">
        <v>403.38091072319497</v>
      </c>
      <c r="L122" s="5">
        <v>277.43</v>
      </c>
      <c r="M122" s="55" t="s">
        <v>4288</v>
      </c>
      <c r="N122" s="60" t="s">
        <v>4290</v>
      </c>
    </row>
    <row r="123" spans="1:14" ht="18" customHeight="1" x14ac:dyDescent="0.25">
      <c r="A123" s="4" t="str">
        <f t="shared" si="1"/>
        <v>87803M06T</v>
      </c>
      <c r="B123" s="4">
        <v>878</v>
      </c>
      <c r="C123" s="4" t="s">
        <v>710</v>
      </c>
      <c r="D123" s="4" t="s">
        <v>711</v>
      </c>
      <c r="E123" s="5">
        <v>792.48</v>
      </c>
      <c r="F123" s="5">
        <v>242007.54240000001</v>
      </c>
      <c r="G123" s="5">
        <v>291342.50796384498</v>
      </c>
      <c r="H123" s="6">
        <v>-0.16933665433389899</v>
      </c>
      <c r="I123" s="5">
        <v>-49334.965563844897</v>
      </c>
      <c r="J123" s="5">
        <v>305.38</v>
      </c>
      <c r="K123" s="5">
        <v>367.633893554216</v>
      </c>
      <c r="L123" s="5">
        <v>305.38</v>
      </c>
      <c r="M123" s="55" t="s">
        <v>4285</v>
      </c>
      <c r="N123" s="60" t="s">
        <v>4286</v>
      </c>
    </row>
    <row r="124" spans="1:14" ht="18" customHeight="1" x14ac:dyDescent="0.25">
      <c r="A124" s="4" t="str">
        <f t="shared" si="1"/>
        <v>88003M10T</v>
      </c>
      <c r="B124" s="4">
        <v>880</v>
      </c>
      <c r="C124" s="4" t="s">
        <v>714</v>
      </c>
      <c r="D124" s="4" t="s">
        <v>715</v>
      </c>
      <c r="E124" s="5">
        <v>6477.06</v>
      </c>
      <c r="F124" s="5">
        <v>2292296.3045999999</v>
      </c>
      <c r="G124" s="5">
        <v>1960055.34171429</v>
      </c>
      <c r="H124" s="6">
        <v>0.169505909254136</v>
      </c>
      <c r="I124" s="5">
        <v>332240.96288570698</v>
      </c>
      <c r="J124" s="5">
        <v>353.91</v>
      </c>
      <c r="K124" s="5">
        <v>302.61497372485201</v>
      </c>
      <c r="L124" s="5">
        <v>353.91</v>
      </c>
      <c r="M124" s="55" t="s">
        <v>4291</v>
      </c>
      <c r="N124" s="60" t="s">
        <v>4290</v>
      </c>
    </row>
    <row r="125" spans="1:14" ht="18" customHeight="1" x14ac:dyDescent="0.25">
      <c r="A125" s="4" t="str">
        <f t="shared" si="1"/>
        <v>88103M11T</v>
      </c>
      <c r="B125" s="4">
        <v>881</v>
      </c>
      <c r="C125" s="4" t="s">
        <v>716</v>
      </c>
      <c r="D125" s="4" t="s">
        <v>717</v>
      </c>
      <c r="E125" s="5">
        <v>9644.49</v>
      </c>
      <c r="F125" s="5">
        <v>2900966.1471000002</v>
      </c>
      <c r="G125" s="5">
        <v>3184121.1061591702</v>
      </c>
      <c r="H125" s="6">
        <v>-8.8927195172147394E-2</v>
      </c>
      <c r="I125" s="5">
        <v>-283154.95905916998</v>
      </c>
      <c r="J125" s="5">
        <v>300.79000000000002</v>
      </c>
      <c r="K125" s="5">
        <v>330.14924647743601</v>
      </c>
      <c r="L125" s="5">
        <v>300.79000000000002</v>
      </c>
      <c r="M125" s="55" t="s">
        <v>4285</v>
      </c>
      <c r="N125" s="60" t="s">
        <v>4286</v>
      </c>
    </row>
    <row r="126" spans="1:14" ht="18" customHeight="1" x14ac:dyDescent="0.25">
      <c r="A126" s="4" t="str">
        <f t="shared" si="1"/>
        <v>100504C021</v>
      </c>
      <c r="B126" s="4">
        <v>1005</v>
      </c>
      <c r="C126" s="4" t="s">
        <v>720</v>
      </c>
      <c r="D126" s="4" t="s">
        <v>721</v>
      </c>
      <c r="E126" s="5">
        <v>2666.19</v>
      </c>
      <c r="F126" s="5">
        <v>8336105.3830000004</v>
      </c>
      <c r="G126" s="5">
        <v>7999231.6220158804</v>
      </c>
      <c r="H126" s="6">
        <v>4.2113264986221699E-2</v>
      </c>
      <c r="I126" s="5">
        <v>336873.76098411798</v>
      </c>
      <c r="J126" s="5">
        <v>3126.5983980886599</v>
      </c>
      <c r="K126" s="5">
        <v>3000.2481526132401</v>
      </c>
      <c r="L126" s="5">
        <v>3112.22</v>
      </c>
      <c r="M126" s="55" t="s">
        <v>4291</v>
      </c>
      <c r="N126" s="60" t="s">
        <v>4286</v>
      </c>
    </row>
    <row r="127" spans="1:14" ht="18" customHeight="1" x14ac:dyDescent="0.25">
      <c r="A127" s="4" t="str">
        <f t="shared" si="1"/>
        <v>100604C022</v>
      </c>
      <c r="B127" s="4">
        <v>1006</v>
      </c>
      <c r="C127" s="4" t="s">
        <v>722</v>
      </c>
      <c r="D127" s="4" t="s">
        <v>723</v>
      </c>
      <c r="E127" s="5">
        <v>3258.47</v>
      </c>
      <c r="F127" s="5">
        <v>15134390.2831</v>
      </c>
      <c r="G127" s="5">
        <v>12583969.203369601</v>
      </c>
      <c r="H127" s="6">
        <v>0.202672228333764</v>
      </c>
      <c r="I127" s="5">
        <v>2550421.0797303799</v>
      </c>
      <c r="J127" s="5">
        <v>4644.6308491715499</v>
      </c>
      <c r="K127" s="5">
        <v>3861.9257514629899</v>
      </c>
      <c r="L127" s="5">
        <v>4653.04</v>
      </c>
      <c r="M127" s="55" t="s">
        <v>4291</v>
      </c>
      <c r="N127" s="60" t="s">
        <v>4286</v>
      </c>
    </row>
    <row r="128" spans="1:14" ht="18" customHeight="1" x14ac:dyDescent="0.25">
      <c r="A128" s="4" t="str">
        <f t="shared" si="1"/>
        <v>100704C023</v>
      </c>
      <c r="B128" s="4">
        <v>1007</v>
      </c>
      <c r="C128" s="4" t="s">
        <v>724</v>
      </c>
      <c r="D128" s="4" t="s">
        <v>725</v>
      </c>
      <c r="E128" s="5">
        <v>1103.1600000000001</v>
      </c>
      <c r="F128" s="5">
        <v>6755077.4560000002</v>
      </c>
      <c r="G128" s="5">
        <v>5509680.25636156</v>
      </c>
      <c r="H128" s="6">
        <v>0.226038017033837</v>
      </c>
      <c r="I128" s="5">
        <v>1245397.1996384501</v>
      </c>
      <c r="J128" s="5">
        <v>6123.3886797925998</v>
      </c>
      <c r="K128" s="5">
        <v>4994.45253305192</v>
      </c>
      <c r="L128" s="5">
        <v>6061.64</v>
      </c>
      <c r="M128" s="55" t="s">
        <v>4288</v>
      </c>
      <c r="N128" s="60" t="s">
        <v>4286</v>
      </c>
    </row>
    <row r="129" spans="1:14" ht="18" customHeight="1" x14ac:dyDescent="0.25">
      <c r="A129" s="4" t="str">
        <f t="shared" si="1"/>
        <v>100804C024</v>
      </c>
      <c r="B129" s="4">
        <v>1008</v>
      </c>
      <c r="C129" s="4" t="s">
        <v>726</v>
      </c>
      <c r="D129" s="4" t="s">
        <v>727</v>
      </c>
      <c r="E129" s="5">
        <v>509.82</v>
      </c>
      <c r="F129" s="5">
        <v>4885113.0708999997</v>
      </c>
      <c r="G129" s="5">
        <v>4315876.9570631804</v>
      </c>
      <c r="H129" s="6">
        <v>0.13189349916596499</v>
      </c>
      <c r="I129" s="5">
        <v>569236.11383681803</v>
      </c>
      <c r="J129" s="5">
        <v>9582.0349748931003</v>
      </c>
      <c r="K129" s="5">
        <v>8465.4916579639503</v>
      </c>
      <c r="L129" s="5">
        <v>9124.68</v>
      </c>
      <c r="M129" s="55" t="s">
        <v>4288</v>
      </c>
      <c r="N129" s="60" t="s">
        <v>4287</v>
      </c>
    </row>
    <row r="130" spans="1:14" ht="18" customHeight="1" x14ac:dyDescent="0.25">
      <c r="A130" s="4" t="str">
        <f t="shared" si="1"/>
        <v>100904C031</v>
      </c>
      <c r="B130" s="4">
        <v>1009</v>
      </c>
      <c r="C130" s="4" t="s">
        <v>728</v>
      </c>
      <c r="D130" s="4" t="s">
        <v>729</v>
      </c>
      <c r="E130" s="5">
        <v>591.57000000000005</v>
      </c>
      <c r="F130" s="5">
        <v>550325.73959999997</v>
      </c>
      <c r="G130" s="5">
        <v>593624.66903796105</v>
      </c>
      <c r="H130" s="6">
        <v>-7.2939909165385106E-2</v>
      </c>
      <c r="I130" s="5">
        <v>-43298.9294379606</v>
      </c>
      <c r="J130" s="5">
        <v>930.28</v>
      </c>
      <c r="K130" s="5">
        <v>1003.47324752432</v>
      </c>
      <c r="L130" s="5">
        <v>930.28</v>
      </c>
      <c r="M130" s="55" t="s">
        <v>4288</v>
      </c>
      <c r="N130" s="60" t="s">
        <v>4286</v>
      </c>
    </row>
    <row r="131" spans="1:14" ht="18" customHeight="1" x14ac:dyDescent="0.25">
      <c r="A131" s="4" t="str">
        <f t="shared" si="1"/>
        <v>101304C041</v>
      </c>
      <c r="B131" s="4">
        <v>1013</v>
      </c>
      <c r="C131" s="4" t="s">
        <v>736</v>
      </c>
      <c r="D131" s="4" t="s">
        <v>737</v>
      </c>
      <c r="E131" s="5">
        <v>1420.61</v>
      </c>
      <c r="F131" s="5">
        <v>3112560.3073</v>
      </c>
      <c r="G131" s="5">
        <v>3044565.6777845202</v>
      </c>
      <c r="H131" s="6">
        <v>2.2333113064901398E-2</v>
      </c>
      <c r="I131" s="5">
        <v>67994.629515479799</v>
      </c>
      <c r="J131" s="5">
        <v>2191.0026730066702</v>
      </c>
      <c r="K131" s="5">
        <v>2143.13969195242</v>
      </c>
      <c r="L131" s="5">
        <v>2174.21</v>
      </c>
      <c r="M131" s="55" t="s">
        <v>4285</v>
      </c>
      <c r="N131" s="60" t="s">
        <v>4286</v>
      </c>
    </row>
    <row r="132" spans="1:14" ht="18" customHeight="1" x14ac:dyDescent="0.25">
      <c r="A132" s="4" t="str">
        <f t="shared" si="1"/>
        <v>101404C042</v>
      </c>
      <c r="B132" s="4">
        <v>1014</v>
      </c>
      <c r="C132" s="4" t="s">
        <v>738</v>
      </c>
      <c r="D132" s="4" t="s">
        <v>739</v>
      </c>
      <c r="E132" s="5">
        <v>1256.5899999999999</v>
      </c>
      <c r="F132" s="5">
        <v>3925044.7886999999</v>
      </c>
      <c r="G132" s="5">
        <v>3454977.7803928298</v>
      </c>
      <c r="H132" s="6">
        <v>0.13605500185118999</v>
      </c>
      <c r="I132" s="5">
        <v>470067.00830716803</v>
      </c>
      <c r="J132" s="5">
        <v>3123.5683784687099</v>
      </c>
      <c r="K132" s="5">
        <v>2749.4869292233998</v>
      </c>
      <c r="L132" s="5">
        <v>3093.36</v>
      </c>
      <c r="M132" s="55" t="s">
        <v>4288</v>
      </c>
      <c r="N132" s="60" t="s">
        <v>4286</v>
      </c>
    </row>
    <row r="133" spans="1:14" ht="18" customHeight="1" x14ac:dyDescent="0.25">
      <c r="A133" s="4" t="str">
        <f t="shared" si="1"/>
        <v>101504C043</v>
      </c>
      <c r="B133" s="4">
        <v>1015</v>
      </c>
      <c r="C133" s="4" t="s">
        <v>740</v>
      </c>
      <c r="D133" s="4" t="s">
        <v>741</v>
      </c>
      <c r="E133" s="5">
        <v>471.83</v>
      </c>
      <c r="F133" s="5">
        <v>2251617.344</v>
      </c>
      <c r="G133" s="5">
        <v>2076197.6387662</v>
      </c>
      <c r="H133" s="6">
        <v>8.4490850947141996E-2</v>
      </c>
      <c r="I133" s="5">
        <v>175419.70523380299</v>
      </c>
      <c r="J133" s="5">
        <v>4772.0944916601302</v>
      </c>
      <c r="K133" s="5">
        <v>4400.3086678808004</v>
      </c>
      <c r="L133" s="5">
        <v>4740.99</v>
      </c>
      <c r="M133" s="55" t="s">
        <v>4288</v>
      </c>
      <c r="N133" s="60" t="s">
        <v>4287</v>
      </c>
    </row>
    <row r="134" spans="1:14" ht="18" customHeight="1" x14ac:dyDescent="0.25">
      <c r="A134" s="4" t="str">
        <f t="shared" si="1"/>
        <v>112904K02J</v>
      </c>
      <c r="B134" s="4">
        <v>1129</v>
      </c>
      <c r="C134" s="4" t="s">
        <v>744</v>
      </c>
      <c r="D134" s="4" t="s">
        <v>745</v>
      </c>
      <c r="E134" s="5">
        <v>16471.18</v>
      </c>
      <c r="F134" s="5">
        <v>4464019.2035999997</v>
      </c>
      <c r="G134" s="5">
        <v>4924680.6230161898</v>
      </c>
      <c r="H134" s="6">
        <v>-9.3541379569515207E-2</v>
      </c>
      <c r="I134" s="5">
        <v>-460661.41941619501</v>
      </c>
      <c r="J134" s="5">
        <v>271.02</v>
      </c>
      <c r="K134" s="5">
        <v>298.98772419560697</v>
      </c>
      <c r="L134" s="5">
        <v>271.02</v>
      </c>
      <c r="M134" s="55" t="s">
        <v>4291</v>
      </c>
      <c r="N134" s="60" t="s">
        <v>4286</v>
      </c>
    </row>
    <row r="135" spans="1:14" ht="18" customHeight="1" x14ac:dyDescent="0.25">
      <c r="A135" s="4" t="str">
        <f t="shared" si="1"/>
        <v>113404M031</v>
      </c>
      <c r="B135" s="4">
        <v>1134</v>
      </c>
      <c r="C135" s="4" t="s">
        <v>754</v>
      </c>
      <c r="D135" s="4" t="s">
        <v>755</v>
      </c>
      <c r="E135" s="5">
        <v>1374.96</v>
      </c>
      <c r="F135" s="5">
        <v>1220153.2535999999</v>
      </c>
      <c r="G135" s="5">
        <v>1430725.4958438899</v>
      </c>
      <c r="H135" s="6">
        <v>-0.14717864667651401</v>
      </c>
      <c r="I135" s="5">
        <v>-210572.24224388701</v>
      </c>
      <c r="J135" s="5">
        <v>887.41</v>
      </c>
      <c r="K135" s="5">
        <v>1040.5579041164001</v>
      </c>
      <c r="L135" s="5">
        <v>887.41</v>
      </c>
      <c r="M135" s="55" t="s">
        <v>4291</v>
      </c>
      <c r="N135" s="60" t="s">
        <v>4286</v>
      </c>
    </row>
    <row r="136" spans="1:14" ht="18" customHeight="1" x14ac:dyDescent="0.25">
      <c r="A136" s="4" t="str">
        <f t="shared" si="1"/>
        <v>113504M032</v>
      </c>
      <c r="B136" s="4">
        <v>1135</v>
      </c>
      <c r="C136" s="4" t="s">
        <v>756</v>
      </c>
      <c r="D136" s="4" t="s">
        <v>757</v>
      </c>
      <c r="E136" s="5">
        <v>1553.32</v>
      </c>
      <c r="F136" s="5">
        <v>2194216.2122</v>
      </c>
      <c r="G136" s="5">
        <v>2579970.7599724699</v>
      </c>
      <c r="H136" s="6">
        <v>-0.14951896112829799</v>
      </c>
      <c r="I136" s="5">
        <v>-385754.54777246801</v>
      </c>
      <c r="J136" s="5">
        <v>1412.5976696366499</v>
      </c>
      <c r="K136" s="5">
        <v>1660.9396389491301</v>
      </c>
      <c r="L136" s="5">
        <v>1412.06</v>
      </c>
      <c r="M136" s="55" t="s">
        <v>4291</v>
      </c>
      <c r="N136" s="60" t="s">
        <v>4286</v>
      </c>
    </row>
    <row r="137" spans="1:14" ht="18" customHeight="1" x14ac:dyDescent="0.25">
      <c r="A137" s="4" t="str">
        <f t="shared" ref="A137:A200" si="2">CONCATENATE(B137,C137)</f>
        <v>113604M033</v>
      </c>
      <c r="B137" s="4">
        <v>1136</v>
      </c>
      <c r="C137" s="4" t="s">
        <v>758</v>
      </c>
      <c r="D137" s="4" t="s">
        <v>759</v>
      </c>
      <c r="E137" s="5">
        <v>2471.7800000000002</v>
      </c>
      <c r="F137" s="5">
        <v>5232959.8696999997</v>
      </c>
      <c r="G137" s="5">
        <v>5903573.8949899497</v>
      </c>
      <c r="H137" s="6">
        <v>-0.113594584775006</v>
      </c>
      <c r="I137" s="5">
        <v>-670614.02528994903</v>
      </c>
      <c r="J137" s="5">
        <v>2117.0815645809898</v>
      </c>
      <c r="K137" s="5">
        <v>2388.3897009401899</v>
      </c>
      <c r="L137" s="5">
        <v>2116.2399999999998</v>
      </c>
      <c r="M137" s="55" t="s">
        <v>4291</v>
      </c>
      <c r="N137" s="60" t="s">
        <v>4286</v>
      </c>
    </row>
    <row r="138" spans="1:14" ht="18" customHeight="1" x14ac:dyDescent="0.25">
      <c r="A138" s="4" t="str">
        <f t="shared" si="2"/>
        <v>114204M051</v>
      </c>
      <c r="B138" s="4">
        <v>1142</v>
      </c>
      <c r="C138" s="4" t="s">
        <v>770</v>
      </c>
      <c r="D138" s="4" t="s">
        <v>771</v>
      </c>
      <c r="E138" s="5">
        <v>3588.35</v>
      </c>
      <c r="F138" s="5">
        <v>4457874.9035</v>
      </c>
      <c r="G138" s="5">
        <v>5126159.7698233798</v>
      </c>
      <c r="H138" s="6">
        <v>-0.13036754536162301</v>
      </c>
      <c r="I138" s="5">
        <v>-668284.86632337805</v>
      </c>
      <c r="J138" s="5">
        <v>1242.3188661919801</v>
      </c>
      <c r="K138" s="5">
        <v>1428.5562361038899</v>
      </c>
      <c r="L138" s="5">
        <v>1240.69</v>
      </c>
      <c r="M138" s="55" t="s">
        <v>4291</v>
      </c>
      <c r="N138" s="60" t="s">
        <v>4286</v>
      </c>
    </row>
    <row r="139" spans="1:14" ht="18" customHeight="1" x14ac:dyDescent="0.25">
      <c r="A139" s="4" t="str">
        <f t="shared" si="2"/>
        <v>114304M052</v>
      </c>
      <c r="B139" s="4">
        <v>1143</v>
      </c>
      <c r="C139" s="4" t="s">
        <v>772</v>
      </c>
      <c r="D139" s="4" t="s">
        <v>773</v>
      </c>
      <c r="E139" s="5">
        <v>5534.44</v>
      </c>
      <c r="F139" s="5">
        <v>10648343.3991</v>
      </c>
      <c r="G139" s="5">
        <v>12414948.642764</v>
      </c>
      <c r="H139" s="6">
        <v>-0.14229662115385899</v>
      </c>
      <c r="I139" s="5">
        <v>-1766605.243664</v>
      </c>
      <c r="J139" s="5">
        <v>1924.01460655459</v>
      </c>
      <c r="K139" s="5">
        <v>2243.2167740121899</v>
      </c>
      <c r="L139" s="5">
        <v>1919.89</v>
      </c>
      <c r="M139" s="55" t="s">
        <v>4291</v>
      </c>
      <c r="N139" s="60" t="s">
        <v>4286</v>
      </c>
    </row>
    <row r="140" spans="1:14" ht="18" customHeight="1" x14ac:dyDescent="0.25">
      <c r="A140" s="4" t="str">
        <f t="shared" si="2"/>
        <v>114404M053</v>
      </c>
      <c r="B140" s="4">
        <v>1144</v>
      </c>
      <c r="C140" s="4" t="s">
        <v>774</v>
      </c>
      <c r="D140" s="4" t="s">
        <v>775</v>
      </c>
      <c r="E140" s="5">
        <v>4575.72</v>
      </c>
      <c r="F140" s="5">
        <v>10888738.4538</v>
      </c>
      <c r="G140" s="5">
        <v>12193503.349307001</v>
      </c>
      <c r="H140" s="6">
        <v>-0.107004923698255</v>
      </c>
      <c r="I140" s="5">
        <v>-1304764.8955070199</v>
      </c>
      <c r="J140" s="5">
        <v>2379.6776144082201</v>
      </c>
      <c r="K140" s="5">
        <v>2664.8272510789602</v>
      </c>
      <c r="L140" s="5">
        <v>2362.23</v>
      </c>
      <c r="M140" s="55" t="s">
        <v>4291</v>
      </c>
      <c r="N140" s="60" t="s">
        <v>4287</v>
      </c>
    </row>
    <row r="141" spans="1:14" ht="18" customHeight="1" x14ac:dyDescent="0.25">
      <c r="A141" s="4" t="str">
        <f t="shared" si="2"/>
        <v>114504M054</v>
      </c>
      <c r="B141" s="4">
        <v>1145</v>
      </c>
      <c r="C141" s="4" t="s">
        <v>776</v>
      </c>
      <c r="D141" s="4" t="s">
        <v>777</v>
      </c>
      <c r="E141" s="5">
        <v>1009.27</v>
      </c>
      <c r="F141" s="5">
        <v>3222044.0238999999</v>
      </c>
      <c r="G141" s="5">
        <v>3333054.2228319999</v>
      </c>
      <c r="H141" s="6">
        <v>-3.3305848483220497E-2</v>
      </c>
      <c r="I141" s="5">
        <v>-111010.198932001</v>
      </c>
      <c r="J141" s="5">
        <v>3192.45001228611</v>
      </c>
      <c r="K141" s="5">
        <v>3302.44059848405</v>
      </c>
      <c r="L141" s="5">
        <v>2957.05</v>
      </c>
      <c r="M141" s="55" t="s">
        <v>4285</v>
      </c>
      <c r="N141" s="60" t="s">
        <v>4287</v>
      </c>
    </row>
    <row r="142" spans="1:14" ht="18" customHeight="1" x14ac:dyDescent="0.25">
      <c r="A142" s="4" t="str">
        <f t="shared" si="2"/>
        <v>115104M071</v>
      </c>
      <c r="B142" s="4">
        <v>1151</v>
      </c>
      <c r="C142" s="4" t="s">
        <v>788</v>
      </c>
      <c r="D142" s="4" t="s">
        <v>789</v>
      </c>
      <c r="E142" s="5">
        <v>419.85</v>
      </c>
      <c r="F142" s="5">
        <v>588923.73840000003</v>
      </c>
      <c r="G142" s="5">
        <v>680927.75222769601</v>
      </c>
      <c r="H142" s="6">
        <v>-0.13511567640869299</v>
      </c>
      <c r="I142" s="5">
        <v>-92004.013827696195</v>
      </c>
      <c r="J142" s="5">
        <v>1402.7003415505501</v>
      </c>
      <c r="K142" s="5">
        <v>1621.83577998737</v>
      </c>
      <c r="L142" s="5">
        <v>1398.04</v>
      </c>
      <c r="M142" s="55" t="s">
        <v>4285</v>
      </c>
      <c r="N142" s="60" t="s">
        <v>4287</v>
      </c>
    </row>
    <row r="143" spans="1:14" ht="18" customHeight="1" x14ac:dyDescent="0.25">
      <c r="A143" s="4" t="str">
        <f t="shared" si="2"/>
        <v>115204M072</v>
      </c>
      <c r="B143" s="4">
        <v>1152</v>
      </c>
      <c r="C143" s="4" t="s">
        <v>790</v>
      </c>
      <c r="D143" s="4" t="s">
        <v>791</v>
      </c>
      <c r="E143" s="5">
        <v>836.57</v>
      </c>
      <c r="F143" s="5">
        <v>1882434.0967999999</v>
      </c>
      <c r="G143" s="5">
        <v>1995516.6581252599</v>
      </c>
      <c r="H143" s="6">
        <v>-5.6668312371543197E-2</v>
      </c>
      <c r="I143" s="5">
        <v>-113082.56132526</v>
      </c>
      <c r="J143" s="5">
        <v>2250.1812123313098</v>
      </c>
      <c r="K143" s="5">
        <v>2385.3552698820899</v>
      </c>
      <c r="L143" s="5">
        <v>2244.9699999999998</v>
      </c>
      <c r="M143" s="55" t="s">
        <v>4285</v>
      </c>
      <c r="N143" s="60" t="s">
        <v>4286</v>
      </c>
    </row>
    <row r="144" spans="1:14" ht="18" customHeight="1" x14ac:dyDescent="0.25">
      <c r="A144" s="4" t="str">
        <f t="shared" si="2"/>
        <v>115304M073</v>
      </c>
      <c r="B144" s="4">
        <v>1153</v>
      </c>
      <c r="C144" s="4" t="s">
        <v>792</v>
      </c>
      <c r="D144" s="4" t="s">
        <v>793</v>
      </c>
      <c r="E144" s="5">
        <v>1155.3</v>
      </c>
      <c r="F144" s="5">
        <v>3283019.1779999998</v>
      </c>
      <c r="G144" s="5">
        <v>3609027.7729021199</v>
      </c>
      <c r="H144" s="6">
        <v>-9.0331417605015105E-2</v>
      </c>
      <c r="I144" s="5">
        <v>-326008.59490211902</v>
      </c>
      <c r="J144" s="5">
        <v>2841.7027421449002</v>
      </c>
      <c r="K144" s="5">
        <v>3123.8879710050401</v>
      </c>
      <c r="L144" s="5">
        <v>2833.58</v>
      </c>
      <c r="M144" s="55" t="s">
        <v>4285</v>
      </c>
      <c r="N144" s="60" t="s">
        <v>4286</v>
      </c>
    </row>
    <row r="145" spans="1:14" ht="18" customHeight="1" x14ac:dyDescent="0.25">
      <c r="A145" s="4" t="str">
        <f t="shared" si="2"/>
        <v>115404M074</v>
      </c>
      <c r="B145" s="4">
        <v>1154</v>
      </c>
      <c r="C145" s="4" t="s">
        <v>794</v>
      </c>
      <c r="D145" s="4" t="s">
        <v>795</v>
      </c>
      <c r="E145" s="5">
        <v>601.27</v>
      </c>
      <c r="F145" s="5">
        <v>2903443.9829000002</v>
      </c>
      <c r="G145" s="5">
        <v>2265166.7732998002</v>
      </c>
      <c r="H145" s="6">
        <v>0.28177934495762802</v>
      </c>
      <c r="I145" s="5">
        <v>638277.20960020099</v>
      </c>
      <c r="J145" s="5">
        <v>4828.8522342707902</v>
      </c>
      <c r="K145" s="5">
        <v>3767.30382906149</v>
      </c>
      <c r="L145" s="5">
        <v>4591.87</v>
      </c>
      <c r="M145" s="55" t="s">
        <v>4288</v>
      </c>
      <c r="N145" s="60" t="s">
        <v>4287</v>
      </c>
    </row>
    <row r="146" spans="1:14" ht="18" customHeight="1" x14ac:dyDescent="0.25">
      <c r="A146" s="4" t="str">
        <f t="shared" si="2"/>
        <v>115604M081</v>
      </c>
      <c r="B146" s="4">
        <v>1156</v>
      </c>
      <c r="C146" s="4" t="s">
        <v>798</v>
      </c>
      <c r="D146" s="4" t="s">
        <v>799</v>
      </c>
      <c r="E146" s="5">
        <v>1091.1400000000001</v>
      </c>
      <c r="F146" s="5">
        <v>936734.5148</v>
      </c>
      <c r="G146" s="5">
        <v>944935.47673738794</v>
      </c>
      <c r="H146" s="6">
        <v>-8.6788591806330508E-3</v>
      </c>
      <c r="I146" s="5">
        <v>-8200.9619373881706</v>
      </c>
      <c r="J146" s="5">
        <v>858.49159117986699</v>
      </c>
      <c r="K146" s="5">
        <v>866.00754874478798</v>
      </c>
      <c r="L146" s="5">
        <v>856.7</v>
      </c>
      <c r="M146" s="55" t="s">
        <v>4291</v>
      </c>
      <c r="N146" s="60" t="s">
        <v>4287</v>
      </c>
    </row>
    <row r="147" spans="1:14" ht="18" customHeight="1" x14ac:dyDescent="0.25">
      <c r="A147" s="4" t="str">
        <f t="shared" si="2"/>
        <v>115704M082</v>
      </c>
      <c r="B147" s="4">
        <v>1157</v>
      </c>
      <c r="C147" s="4" t="s">
        <v>800</v>
      </c>
      <c r="D147" s="4" t="s">
        <v>801</v>
      </c>
      <c r="E147" s="5">
        <v>812.78</v>
      </c>
      <c r="F147" s="5">
        <v>1537977.9982</v>
      </c>
      <c r="G147" s="5">
        <v>1695184.69117215</v>
      </c>
      <c r="H147" s="6">
        <v>-9.2737206624634999E-2</v>
      </c>
      <c r="I147" s="5">
        <v>-157206.69297214999</v>
      </c>
      <c r="J147" s="5">
        <v>1892.24390142474</v>
      </c>
      <c r="K147" s="5">
        <v>2085.6624070131502</v>
      </c>
      <c r="L147" s="5">
        <v>1889.63</v>
      </c>
      <c r="M147" s="55" t="s">
        <v>4291</v>
      </c>
      <c r="N147" s="60" t="s">
        <v>4286</v>
      </c>
    </row>
    <row r="148" spans="1:14" ht="18" customHeight="1" x14ac:dyDescent="0.25">
      <c r="A148" s="4" t="str">
        <f t="shared" si="2"/>
        <v>115804M083</v>
      </c>
      <c r="B148" s="4">
        <v>1158</v>
      </c>
      <c r="C148" s="4" t="s">
        <v>802</v>
      </c>
      <c r="D148" s="4" t="s">
        <v>803</v>
      </c>
      <c r="E148" s="5">
        <v>468.95</v>
      </c>
      <c r="F148" s="5">
        <v>1042085.9865</v>
      </c>
      <c r="G148" s="5">
        <v>1220019.04188501</v>
      </c>
      <c r="H148" s="6">
        <v>-0.14584449035327399</v>
      </c>
      <c r="I148" s="5">
        <v>-177933.05538500799</v>
      </c>
      <c r="J148" s="5">
        <v>2222.1686459110801</v>
      </c>
      <c r="K148" s="5">
        <v>2601.59727451756</v>
      </c>
      <c r="L148" s="5">
        <v>2220.41</v>
      </c>
      <c r="M148" s="55" t="s">
        <v>4285</v>
      </c>
      <c r="N148" s="60" t="s">
        <v>4287</v>
      </c>
    </row>
    <row r="149" spans="1:14" ht="18" customHeight="1" x14ac:dyDescent="0.25">
      <c r="A149" s="4" t="str">
        <f t="shared" si="2"/>
        <v>116104M091</v>
      </c>
      <c r="B149" s="4">
        <v>1161</v>
      </c>
      <c r="C149" s="4" t="s">
        <v>808</v>
      </c>
      <c r="D149" s="4" t="s">
        <v>809</v>
      </c>
      <c r="E149" s="5">
        <v>1597.19</v>
      </c>
      <c r="F149" s="5">
        <v>1863385.4046</v>
      </c>
      <c r="G149" s="5">
        <v>1748344.62519748</v>
      </c>
      <c r="H149" s="6">
        <v>6.5799830161930001E-2</v>
      </c>
      <c r="I149" s="5">
        <v>115040.779402517</v>
      </c>
      <c r="J149" s="5">
        <v>1166.6648329879399</v>
      </c>
      <c r="K149" s="5">
        <v>1094.6378484698</v>
      </c>
      <c r="L149" s="5">
        <v>1137.3900000000001</v>
      </c>
      <c r="M149" s="55" t="s">
        <v>4291</v>
      </c>
      <c r="N149" s="60" t="s">
        <v>4290</v>
      </c>
    </row>
    <row r="150" spans="1:14" ht="18" customHeight="1" x14ac:dyDescent="0.25">
      <c r="A150" s="4" t="str">
        <f t="shared" si="2"/>
        <v>116204M092</v>
      </c>
      <c r="B150" s="4">
        <v>1162</v>
      </c>
      <c r="C150" s="4" t="s">
        <v>810</v>
      </c>
      <c r="D150" s="4" t="s">
        <v>811</v>
      </c>
      <c r="E150" s="5">
        <v>1724.72</v>
      </c>
      <c r="F150" s="5">
        <v>5182781.6288999999</v>
      </c>
      <c r="G150" s="5">
        <v>4035546.41470931</v>
      </c>
      <c r="H150" s="6">
        <v>0.28428249765858099</v>
      </c>
      <c r="I150" s="5">
        <v>1147235.2141906901</v>
      </c>
      <c r="J150" s="5">
        <v>3004.9988571478302</v>
      </c>
      <c r="K150" s="5">
        <v>2339.8269949379101</v>
      </c>
      <c r="L150" s="5">
        <v>2974.07</v>
      </c>
      <c r="M150" s="55" t="s">
        <v>4291</v>
      </c>
      <c r="N150" s="60" t="s">
        <v>4286</v>
      </c>
    </row>
    <row r="151" spans="1:14" ht="18" customHeight="1" x14ac:dyDescent="0.25">
      <c r="A151" s="4" t="str">
        <f t="shared" si="2"/>
        <v>116304M093</v>
      </c>
      <c r="B151" s="4">
        <v>1163</v>
      </c>
      <c r="C151" s="4" t="s">
        <v>812</v>
      </c>
      <c r="D151" s="4" t="s">
        <v>813</v>
      </c>
      <c r="E151" s="5">
        <v>1944.08</v>
      </c>
      <c r="F151" s="5">
        <v>7402678.8496000003</v>
      </c>
      <c r="G151" s="5">
        <v>7111256.1408229098</v>
      </c>
      <c r="H151" s="6">
        <v>4.09804826328986E-2</v>
      </c>
      <c r="I151" s="5">
        <v>291422.70877708698</v>
      </c>
      <c r="J151" s="5">
        <v>3807.80567137155</v>
      </c>
      <c r="K151" s="5">
        <v>3657.9030393928801</v>
      </c>
      <c r="L151" s="5">
        <v>3760.88</v>
      </c>
      <c r="M151" s="55" t="s">
        <v>4291</v>
      </c>
      <c r="N151" s="60" t="s">
        <v>4286</v>
      </c>
    </row>
    <row r="152" spans="1:14" ht="18" customHeight="1" x14ac:dyDescent="0.25">
      <c r="A152" s="4" t="str">
        <f t="shared" si="2"/>
        <v>116404M094</v>
      </c>
      <c r="B152" s="4">
        <v>1164</v>
      </c>
      <c r="C152" s="4" t="s">
        <v>814</v>
      </c>
      <c r="D152" s="4" t="s">
        <v>815</v>
      </c>
      <c r="E152" s="5">
        <v>752.66</v>
      </c>
      <c r="F152" s="5">
        <v>4138777.2075</v>
      </c>
      <c r="G152" s="5">
        <v>3773023.4261536598</v>
      </c>
      <c r="H152" s="6">
        <v>9.6939175837347499E-2</v>
      </c>
      <c r="I152" s="5">
        <v>365753.78134634101</v>
      </c>
      <c r="J152" s="5">
        <v>5498.8669618419999</v>
      </c>
      <c r="K152" s="5">
        <v>5012.9187497059202</v>
      </c>
      <c r="L152" s="5">
        <v>5377.97</v>
      </c>
      <c r="M152" s="55" t="s">
        <v>4285</v>
      </c>
      <c r="N152" s="60" t="s">
        <v>4287</v>
      </c>
    </row>
    <row r="153" spans="1:14" ht="18" customHeight="1" x14ac:dyDescent="0.25">
      <c r="A153" s="4" t="str">
        <f t="shared" si="2"/>
        <v>116504M09T</v>
      </c>
      <c r="B153" s="4">
        <v>1165</v>
      </c>
      <c r="C153" s="4" t="s">
        <v>816</v>
      </c>
      <c r="D153" s="4" t="s">
        <v>817</v>
      </c>
      <c r="E153" s="5">
        <v>2699.91</v>
      </c>
      <c r="F153" s="5">
        <v>1026019.7982</v>
      </c>
      <c r="G153" s="5">
        <v>1129320.41630125</v>
      </c>
      <c r="H153" s="6">
        <v>-9.1471487285757699E-2</v>
      </c>
      <c r="I153" s="5">
        <v>-103300.618101246</v>
      </c>
      <c r="J153" s="5">
        <v>380.02</v>
      </c>
      <c r="K153" s="5">
        <v>418.28076354443101</v>
      </c>
      <c r="L153" s="5">
        <v>380.02</v>
      </c>
      <c r="M153" s="55" t="s">
        <v>4285</v>
      </c>
      <c r="N153" s="60" t="s">
        <v>4287</v>
      </c>
    </row>
    <row r="154" spans="1:14" ht="18" customHeight="1" x14ac:dyDescent="0.25">
      <c r="A154" s="4" t="str">
        <f t="shared" si="2"/>
        <v>116604M101</v>
      </c>
      <c r="B154" s="4">
        <v>1166</v>
      </c>
      <c r="C154" s="4" t="s">
        <v>818</v>
      </c>
      <c r="D154" s="4" t="s">
        <v>819</v>
      </c>
      <c r="E154" s="5">
        <v>2349.14</v>
      </c>
      <c r="F154" s="5">
        <v>3096708.9992</v>
      </c>
      <c r="G154" s="5">
        <v>3698102.71022652</v>
      </c>
      <c r="H154" s="6">
        <v>-0.16262223041113999</v>
      </c>
      <c r="I154" s="5">
        <v>-601393.71102651802</v>
      </c>
      <c r="J154" s="5">
        <v>1318.2309267221201</v>
      </c>
      <c r="K154" s="5">
        <v>1574.23683144747</v>
      </c>
      <c r="L154" s="5">
        <v>1305.3399999999999</v>
      </c>
      <c r="M154" s="55" t="s">
        <v>4291</v>
      </c>
      <c r="N154" s="60" t="s">
        <v>4292</v>
      </c>
    </row>
    <row r="155" spans="1:14" ht="18" customHeight="1" x14ac:dyDescent="0.25">
      <c r="A155" s="4" t="str">
        <f t="shared" si="2"/>
        <v>116704M102</v>
      </c>
      <c r="B155" s="4">
        <v>1167</v>
      </c>
      <c r="C155" s="4" t="s">
        <v>820</v>
      </c>
      <c r="D155" s="4" t="s">
        <v>821</v>
      </c>
      <c r="E155" s="5">
        <v>2272.09</v>
      </c>
      <c r="F155" s="5">
        <v>3477570.9067000002</v>
      </c>
      <c r="G155" s="5">
        <v>4155159.1220380701</v>
      </c>
      <c r="H155" s="6">
        <v>-0.16307154441915001</v>
      </c>
      <c r="I155" s="5">
        <v>-677588.21533806901</v>
      </c>
      <c r="J155" s="5">
        <v>1530.5603680752099</v>
      </c>
      <c r="K155" s="5">
        <v>1828.7828043950999</v>
      </c>
      <c r="L155" s="5">
        <v>1511.63</v>
      </c>
      <c r="M155" s="55" t="s">
        <v>4291</v>
      </c>
      <c r="N155" s="60" t="s">
        <v>4286</v>
      </c>
    </row>
    <row r="156" spans="1:14" ht="18" customHeight="1" x14ac:dyDescent="0.25">
      <c r="A156" s="4" t="str">
        <f t="shared" si="2"/>
        <v>116804M103</v>
      </c>
      <c r="B156" s="4">
        <v>1168</v>
      </c>
      <c r="C156" s="4" t="s">
        <v>822</v>
      </c>
      <c r="D156" s="4" t="s">
        <v>823</v>
      </c>
      <c r="E156" s="5">
        <v>1581.94</v>
      </c>
      <c r="F156" s="5">
        <v>3467790.5825999998</v>
      </c>
      <c r="G156" s="5">
        <v>4407257.53264187</v>
      </c>
      <c r="H156" s="6">
        <v>-0.21316361548736701</v>
      </c>
      <c r="I156" s="5">
        <v>-939466.95004187303</v>
      </c>
      <c r="J156" s="5">
        <v>2192.1125849273699</v>
      </c>
      <c r="K156" s="5">
        <v>2785.98273805699</v>
      </c>
      <c r="L156" s="5">
        <v>2161.89</v>
      </c>
      <c r="M156" s="55" t="s">
        <v>4291</v>
      </c>
      <c r="N156" s="60" t="s">
        <v>4287</v>
      </c>
    </row>
    <row r="157" spans="1:14" ht="18" customHeight="1" x14ac:dyDescent="0.25">
      <c r="A157" s="4" t="str">
        <f t="shared" si="2"/>
        <v>117004M10T</v>
      </c>
      <c r="B157" s="4">
        <v>1170</v>
      </c>
      <c r="C157" s="4" t="s">
        <v>826</v>
      </c>
      <c r="D157" s="4" t="s">
        <v>827</v>
      </c>
      <c r="E157" s="5">
        <v>1488.39</v>
      </c>
      <c r="F157" s="5">
        <v>404514.63419999997</v>
      </c>
      <c r="G157" s="5">
        <v>515606.41668209201</v>
      </c>
      <c r="H157" s="6">
        <v>-0.215458494867002</v>
      </c>
      <c r="I157" s="5">
        <v>-111091.78248209201</v>
      </c>
      <c r="J157" s="5">
        <v>271.77999999999997</v>
      </c>
      <c r="K157" s="5">
        <v>346.41889335597</v>
      </c>
      <c r="L157" s="5">
        <v>271.77999999999997</v>
      </c>
      <c r="M157" s="55" t="s">
        <v>4285</v>
      </c>
      <c r="N157" s="60" t="s">
        <v>4290</v>
      </c>
    </row>
    <row r="158" spans="1:14" ht="18" customHeight="1" x14ac:dyDescent="0.25">
      <c r="A158" s="4" t="str">
        <f t="shared" si="2"/>
        <v>117104M111</v>
      </c>
      <c r="B158" s="4">
        <v>1171</v>
      </c>
      <c r="C158" s="4" t="s">
        <v>828</v>
      </c>
      <c r="D158" s="4" t="s">
        <v>829</v>
      </c>
      <c r="E158" s="5">
        <v>7757.42</v>
      </c>
      <c r="F158" s="5">
        <v>3121431.7234</v>
      </c>
      <c r="G158" s="5">
        <v>3404776.3410864002</v>
      </c>
      <c r="H158" s="6">
        <v>-8.3219744647305194E-2</v>
      </c>
      <c r="I158" s="5">
        <v>-283344.617686396</v>
      </c>
      <c r="J158" s="5">
        <v>402.38013713322198</v>
      </c>
      <c r="K158" s="5">
        <v>438.90576262293303</v>
      </c>
      <c r="L158" s="5">
        <v>396.95</v>
      </c>
      <c r="M158" s="55" t="s">
        <v>4291</v>
      </c>
      <c r="N158" s="60" t="s">
        <v>4286</v>
      </c>
    </row>
    <row r="159" spans="1:14" ht="18" customHeight="1" x14ac:dyDescent="0.25">
      <c r="A159" s="4" t="str">
        <f t="shared" si="2"/>
        <v>117204M112</v>
      </c>
      <c r="B159" s="4">
        <v>1172</v>
      </c>
      <c r="C159" s="4" t="s">
        <v>830</v>
      </c>
      <c r="D159" s="4" t="s">
        <v>831</v>
      </c>
      <c r="E159" s="5">
        <v>1543.54</v>
      </c>
      <c r="F159" s="5">
        <v>2143794.2096000002</v>
      </c>
      <c r="G159" s="5">
        <v>2559803.76205773</v>
      </c>
      <c r="H159" s="6">
        <v>-0.16251618917979699</v>
      </c>
      <c r="I159" s="5">
        <v>-416009.55245772901</v>
      </c>
      <c r="J159" s="5">
        <v>1388.8815382821299</v>
      </c>
      <c r="K159" s="5">
        <v>1658.3980732975699</v>
      </c>
      <c r="L159" s="5">
        <v>1350.23</v>
      </c>
      <c r="M159" s="55" t="s">
        <v>4291</v>
      </c>
      <c r="N159" s="60" t="s">
        <v>4286</v>
      </c>
    </row>
    <row r="160" spans="1:14" ht="18" customHeight="1" x14ac:dyDescent="0.25">
      <c r="A160" s="4" t="str">
        <f t="shared" si="2"/>
        <v>117504M121</v>
      </c>
      <c r="B160" s="4">
        <v>1175</v>
      </c>
      <c r="C160" s="4" t="s">
        <v>836</v>
      </c>
      <c r="D160" s="4" t="s">
        <v>837</v>
      </c>
      <c r="E160" s="5">
        <v>1002.1</v>
      </c>
      <c r="F160" s="5">
        <v>834208.61690000002</v>
      </c>
      <c r="G160" s="5">
        <v>944539.25580456504</v>
      </c>
      <c r="H160" s="6">
        <v>-0.116808950212011</v>
      </c>
      <c r="I160" s="5">
        <v>-110330.638904565</v>
      </c>
      <c r="J160" s="5">
        <v>832.46044995509396</v>
      </c>
      <c r="K160" s="5">
        <v>942.55988005644599</v>
      </c>
      <c r="L160" s="5">
        <v>831.58</v>
      </c>
      <c r="M160" s="55" t="s">
        <v>4291</v>
      </c>
      <c r="N160" s="60" t="s">
        <v>4286</v>
      </c>
    </row>
    <row r="161" spans="1:14" ht="18" customHeight="1" x14ac:dyDescent="0.25">
      <c r="A161" s="4" t="str">
        <f t="shared" si="2"/>
        <v>117604M122</v>
      </c>
      <c r="B161" s="4">
        <v>1176</v>
      </c>
      <c r="C161" s="4" t="s">
        <v>838</v>
      </c>
      <c r="D161" s="4" t="s">
        <v>839</v>
      </c>
      <c r="E161" s="5">
        <v>427.43</v>
      </c>
      <c r="F161" s="5">
        <v>570218.0074</v>
      </c>
      <c r="G161" s="5">
        <v>617233.83269990096</v>
      </c>
      <c r="H161" s="6">
        <v>-7.6171821454188202E-2</v>
      </c>
      <c r="I161" s="5">
        <v>-47015.825299901197</v>
      </c>
      <c r="J161" s="5">
        <v>1334.06173502094</v>
      </c>
      <c r="K161" s="5">
        <v>1444.05828486513</v>
      </c>
      <c r="L161" s="5">
        <v>1332.18</v>
      </c>
      <c r="M161" s="55" t="s">
        <v>4285</v>
      </c>
      <c r="N161" s="60" t="s">
        <v>4287</v>
      </c>
    </row>
    <row r="162" spans="1:14" ht="18" customHeight="1" x14ac:dyDescent="0.25">
      <c r="A162" s="4" t="str">
        <f t="shared" si="2"/>
        <v>118004M131</v>
      </c>
      <c r="B162" s="4">
        <v>1180</v>
      </c>
      <c r="C162" s="4" t="s">
        <v>846</v>
      </c>
      <c r="D162" s="4" t="s">
        <v>847</v>
      </c>
      <c r="E162" s="5">
        <v>751.38</v>
      </c>
      <c r="F162" s="5">
        <v>442863.37199999997</v>
      </c>
      <c r="G162" s="5">
        <v>546344.39086671197</v>
      </c>
      <c r="H162" s="6">
        <v>-0.18940620714079501</v>
      </c>
      <c r="I162" s="5">
        <v>-103481.01886671199</v>
      </c>
      <c r="J162" s="5">
        <v>589.4</v>
      </c>
      <c r="K162" s="5">
        <v>727.12128465851094</v>
      </c>
      <c r="L162" s="5">
        <v>589.4</v>
      </c>
      <c r="M162" s="55" t="s">
        <v>4285</v>
      </c>
      <c r="N162" s="60" t="s">
        <v>4286</v>
      </c>
    </row>
    <row r="163" spans="1:14" ht="18" customHeight="1" x14ac:dyDescent="0.25">
      <c r="A163" s="4" t="str">
        <f t="shared" si="2"/>
        <v>118104M132</v>
      </c>
      <c r="B163" s="4">
        <v>1181</v>
      </c>
      <c r="C163" s="4" t="s">
        <v>848</v>
      </c>
      <c r="D163" s="4" t="s">
        <v>849</v>
      </c>
      <c r="E163" s="5">
        <v>1155.0999999999999</v>
      </c>
      <c r="F163" s="5">
        <v>1909470.6606000001</v>
      </c>
      <c r="G163" s="5">
        <v>2182636.1661891099</v>
      </c>
      <c r="H163" s="6">
        <v>-0.125153935328608</v>
      </c>
      <c r="I163" s="5">
        <v>-273165.50558911398</v>
      </c>
      <c r="J163" s="5">
        <v>1653.0782275127699</v>
      </c>
      <c r="K163" s="5">
        <v>1889.5646837408999</v>
      </c>
      <c r="L163" s="5">
        <v>1652.01</v>
      </c>
      <c r="M163" s="55" t="s">
        <v>4291</v>
      </c>
      <c r="N163" s="60" t="s">
        <v>4286</v>
      </c>
    </row>
    <row r="164" spans="1:14" ht="18" customHeight="1" x14ac:dyDescent="0.25">
      <c r="A164" s="4" t="str">
        <f t="shared" si="2"/>
        <v>118204M133</v>
      </c>
      <c r="B164" s="4">
        <v>1182</v>
      </c>
      <c r="C164" s="4" t="s">
        <v>850</v>
      </c>
      <c r="D164" s="4" t="s">
        <v>851</v>
      </c>
      <c r="E164" s="5">
        <v>1294.08</v>
      </c>
      <c r="F164" s="5">
        <v>3029173.0860000001</v>
      </c>
      <c r="G164" s="5">
        <v>3307009.10071067</v>
      </c>
      <c r="H164" s="6">
        <v>-8.4014287910779403E-2</v>
      </c>
      <c r="I164" s="5">
        <v>-277836.014710674</v>
      </c>
      <c r="J164" s="5">
        <v>2340.7927531528198</v>
      </c>
      <c r="K164" s="5">
        <v>2555.4904648172301</v>
      </c>
      <c r="L164" s="5">
        <v>2329.56</v>
      </c>
      <c r="M164" s="55" t="s">
        <v>4291</v>
      </c>
      <c r="N164" s="60" t="s">
        <v>4286</v>
      </c>
    </row>
    <row r="165" spans="1:14" ht="18" customHeight="1" x14ac:dyDescent="0.25">
      <c r="A165" s="4" t="str">
        <f t="shared" si="2"/>
        <v>118304M134</v>
      </c>
      <c r="B165" s="4">
        <v>1183</v>
      </c>
      <c r="C165" s="4" t="s">
        <v>852</v>
      </c>
      <c r="D165" s="4" t="s">
        <v>853</v>
      </c>
      <c r="E165" s="5">
        <v>483.57</v>
      </c>
      <c r="F165" s="5">
        <v>1244372.8668</v>
      </c>
      <c r="G165" s="5">
        <v>1406469.9246622601</v>
      </c>
      <c r="H165" s="6">
        <v>-0.115250994720832</v>
      </c>
      <c r="I165" s="5">
        <v>-162097.05786225901</v>
      </c>
      <c r="J165" s="5">
        <v>2573.3045201315199</v>
      </c>
      <c r="K165" s="5">
        <v>2908.5136064318699</v>
      </c>
      <c r="L165" s="5">
        <v>2445.34</v>
      </c>
      <c r="M165" s="55" t="s">
        <v>4285</v>
      </c>
      <c r="N165" s="60" t="s">
        <v>4287</v>
      </c>
    </row>
    <row r="166" spans="1:14" ht="18" customHeight="1" x14ac:dyDescent="0.25">
      <c r="A166" s="4" t="str">
        <f t="shared" si="2"/>
        <v>118504M141</v>
      </c>
      <c r="B166" s="4">
        <v>1185</v>
      </c>
      <c r="C166" s="4" t="s">
        <v>856</v>
      </c>
      <c r="D166" s="4" t="s">
        <v>857</v>
      </c>
      <c r="E166" s="5">
        <v>450.89</v>
      </c>
      <c r="F166" s="5">
        <v>378747.48989999999</v>
      </c>
      <c r="G166" s="5">
        <v>376219.30721124099</v>
      </c>
      <c r="H166" s="6">
        <v>6.7199706136817899E-3</v>
      </c>
      <c r="I166" s="5">
        <v>2528.1826887592902</v>
      </c>
      <c r="J166" s="5">
        <v>839.99975581627496</v>
      </c>
      <c r="K166" s="5">
        <v>834.39266164971696</v>
      </c>
      <c r="L166" s="5">
        <v>838.59</v>
      </c>
      <c r="M166" s="55" t="s">
        <v>4285</v>
      </c>
      <c r="N166" s="60" t="s">
        <v>4287</v>
      </c>
    </row>
    <row r="167" spans="1:14" ht="18" customHeight="1" x14ac:dyDescent="0.25">
      <c r="A167" s="4" t="str">
        <f t="shared" si="2"/>
        <v>118604M142</v>
      </c>
      <c r="B167" s="4">
        <v>1186</v>
      </c>
      <c r="C167" s="4" t="s">
        <v>858</v>
      </c>
      <c r="D167" s="4" t="s">
        <v>859</v>
      </c>
      <c r="E167" s="5">
        <v>353.26</v>
      </c>
      <c r="F167" s="5">
        <v>585842.85140000004</v>
      </c>
      <c r="G167" s="5">
        <v>694376.61605483305</v>
      </c>
      <c r="H167" s="6">
        <v>-0.15630388775399401</v>
      </c>
      <c r="I167" s="5">
        <v>-108533.76465483299</v>
      </c>
      <c r="J167" s="5">
        <v>1658.39</v>
      </c>
      <c r="K167" s="5">
        <v>1965.62479775472</v>
      </c>
      <c r="L167" s="5">
        <v>1658.39</v>
      </c>
      <c r="M167" s="55" t="s">
        <v>4285</v>
      </c>
      <c r="N167" s="60" t="s">
        <v>4287</v>
      </c>
    </row>
    <row r="168" spans="1:14" ht="18" customHeight="1" x14ac:dyDescent="0.25">
      <c r="A168" s="4" t="str">
        <f t="shared" si="2"/>
        <v>118704M143</v>
      </c>
      <c r="B168" s="4">
        <v>1187</v>
      </c>
      <c r="C168" s="4" t="s">
        <v>860</v>
      </c>
      <c r="D168" s="4" t="s">
        <v>861</v>
      </c>
      <c r="E168" s="5">
        <v>508.13</v>
      </c>
      <c r="F168" s="5">
        <v>1021027.1727999999</v>
      </c>
      <c r="G168" s="5">
        <v>1355121.53212631</v>
      </c>
      <c r="H168" s="6">
        <v>-0.24654199007677799</v>
      </c>
      <c r="I168" s="5">
        <v>-334094.35932631401</v>
      </c>
      <c r="J168" s="5">
        <v>2009.3817975714901</v>
      </c>
      <c r="K168" s="5">
        <v>2666.87960192532</v>
      </c>
      <c r="L168" s="5">
        <v>2017.6</v>
      </c>
      <c r="M168" s="55" t="s">
        <v>4285</v>
      </c>
      <c r="N168" s="60" t="s">
        <v>4286</v>
      </c>
    </row>
    <row r="169" spans="1:14" ht="18" customHeight="1" x14ac:dyDescent="0.25">
      <c r="A169" s="4" t="str">
        <f t="shared" si="2"/>
        <v>119704M163</v>
      </c>
      <c r="B169" s="4">
        <v>1197</v>
      </c>
      <c r="C169" s="4" t="s">
        <v>880</v>
      </c>
      <c r="D169" s="4" t="s">
        <v>881</v>
      </c>
      <c r="E169" s="5">
        <v>357.04</v>
      </c>
      <c r="F169" s="5">
        <v>566030.48349999997</v>
      </c>
      <c r="G169" s="5">
        <v>809948.19544863701</v>
      </c>
      <c r="H169" s="6">
        <v>-0.30115223827806498</v>
      </c>
      <c r="I169" s="5">
        <v>-243917.71194863701</v>
      </c>
      <c r="J169" s="5">
        <v>1585.3419322765001</v>
      </c>
      <c r="K169" s="5">
        <v>2268.50827764014</v>
      </c>
      <c r="L169" s="5">
        <v>1527.58</v>
      </c>
      <c r="M169" s="55" t="s">
        <v>4289</v>
      </c>
      <c r="N169" s="62" t="s">
        <v>4332</v>
      </c>
    </row>
    <row r="170" spans="1:14" ht="18" customHeight="1" x14ac:dyDescent="0.25">
      <c r="A170" s="4" t="str">
        <f t="shared" si="2"/>
        <v>119904M16T</v>
      </c>
      <c r="B170" s="4">
        <v>1199</v>
      </c>
      <c r="C170" s="4" t="s">
        <v>884</v>
      </c>
      <c r="D170" s="4" t="s">
        <v>885</v>
      </c>
      <c r="E170" s="5">
        <v>552.84</v>
      </c>
      <c r="F170" s="5">
        <v>183283.04519999999</v>
      </c>
      <c r="G170" s="5">
        <v>252926.51165410201</v>
      </c>
      <c r="H170" s="6">
        <v>-0.27535059887017799</v>
      </c>
      <c r="I170" s="5">
        <v>-69643.466454102105</v>
      </c>
      <c r="J170" s="5">
        <v>331.53</v>
      </c>
      <c r="K170" s="5">
        <v>457.50400053198399</v>
      </c>
      <c r="L170" s="5">
        <v>331.53</v>
      </c>
      <c r="M170" s="55" t="s">
        <v>4285</v>
      </c>
      <c r="N170" s="60" t="s">
        <v>4290</v>
      </c>
    </row>
    <row r="171" spans="1:14" ht="18" customHeight="1" x14ac:dyDescent="0.25">
      <c r="A171" s="4" t="str">
        <f t="shared" si="2"/>
        <v>120004M171</v>
      </c>
      <c r="B171" s="4">
        <v>1200</v>
      </c>
      <c r="C171" s="4" t="s">
        <v>886</v>
      </c>
      <c r="D171" s="4" t="s">
        <v>887</v>
      </c>
      <c r="E171" s="5">
        <v>1310.06</v>
      </c>
      <c r="F171" s="5">
        <v>744216.24679999996</v>
      </c>
      <c r="G171" s="5">
        <v>850798.60927087395</v>
      </c>
      <c r="H171" s="6">
        <v>-0.125273315341</v>
      </c>
      <c r="I171" s="5">
        <v>-106582.362470874</v>
      </c>
      <c r="J171" s="5">
        <v>568.07798635177005</v>
      </c>
      <c r="K171" s="5">
        <v>649.43484212240196</v>
      </c>
      <c r="L171" s="5">
        <v>546.5</v>
      </c>
      <c r="M171" s="55" t="s">
        <v>4285</v>
      </c>
      <c r="N171" s="60" t="s">
        <v>4286</v>
      </c>
    </row>
    <row r="172" spans="1:14" ht="18" customHeight="1" x14ac:dyDescent="0.25">
      <c r="A172" s="4" t="str">
        <f t="shared" si="2"/>
        <v>120104M172</v>
      </c>
      <c r="B172" s="4">
        <v>1201</v>
      </c>
      <c r="C172" s="4" t="s">
        <v>888</v>
      </c>
      <c r="D172" s="4" t="s">
        <v>889</v>
      </c>
      <c r="E172" s="5">
        <v>1004.93</v>
      </c>
      <c r="F172" s="5">
        <v>1604793.7455</v>
      </c>
      <c r="G172" s="5">
        <v>1814145.4330716</v>
      </c>
      <c r="H172" s="6">
        <v>-0.11539961667634401</v>
      </c>
      <c r="I172" s="5">
        <v>-209351.68757160299</v>
      </c>
      <c r="J172" s="5">
        <v>1596.92092533808</v>
      </c>
      <c r="K172" s="5">
        <v>1805.24557239967</v>
      </c>
      <c r="L172" s="5">
        <v>1564.01</v>
      </c>
      <c r="M172" s="55" t="s">
        <v>4285</v>
      </c>
      <c r="N172" s="60" t="s">
        <v>4292</v>
      </c>
    </row>
    <row r="173" spans="1:14" ht="18" customHeight="1" x14ac:dyDescent="0.25">
      <c r="A173" s="4" t="str">
        <f t="shared" si="2"/>
        <v>120204M173</v>
      </c>
      <c r="B173" s="4">
        <v>1202</v>
      </c>
      <c r="C173" s="4" t="s">
        <v>890</v>
      </c>
      <c r="D173" s="4" t="s">
        <v>891</v>
      </c>
      <c r="E173" s="5">
        <v>1008.72</v>
      </c>
      <c r="F173" s="5">
        <v>2142674.1584999999</v>
      </c>
      <c r="G173" s="5">
        <v>2666372.3700216101</v>
      </c>
      <c r="H173" s="6">
        <v>-0.196408505207158</v>
      </c>
      <c r="I173" s="5">
        <v>-523698.21152161201</v>
      </c>
      <c r="J173" s="5">
        <v>2124.1515569236299</v>
      </c>
      <c r="K173" s="5">
        <v>2643.3225969759801</v>
      </c>
      <c r="L173" s="5">
        <v>2083.8000000000002</v>
      </c>
      <c r="M173" s="55" t="s">
        <v>4285</v>
      </c>
      <c r="N173" s="60" t="s">
        <v>4286</v>
      </c>
    </row>
    <row r="174" spans="1:14" ht="18" customHeight="1" x14ac:dyDescent="0.25">
      <c r="A174" s="4" t="str">
        <f t="shared" si="2"/>
        <v>120304M174</v>
      </c>
      <c r="B174" s="4">
        <v>1203</v>
      </c>
      <c r="C174" s="4" t="s">
        <v>892</v>
      </c>
      <c r="D174" s="4" t="s">
        <v>893</v>
      </c>
      <c r="E174" s="5">
        <v>605.15</v>
      </c>
      <c r="F174" s="5">
        <v>1795038.0915000001</v>
      </c>
      <c r="G174" s="5">
        <v>2339809.2559676599</v>
      </c>
      <c r="H174" s="6">
        <v>-0.23282716874387299</v>
      </c>
      <c r="I174" s="5">
        <v>-544771.16446765896</v>
      </c>
      <c r="J174" s="5">
        <v>2966.2696711559101</v>
      </c>
      <c r="K174" s="5">
        <v>3866.4946806042499</v>
      </c>
      <c r="L174" s="5">
        <v>2833.06</v>
      </c>
      <c r="M174" s="55" t="s">
        <v>4289</v>
      </c>
      <c r="N174" s="62" t="s">
        <v>4333</v>
      </c>
    </row>
    <row r="175" spans="1:14" ht="18" customHeight="1" x14ac:dyDescent="0.25">
      <c r="A175" s="4" t="str">
        <f t="shared" si="2"/>
        <v>120404M17T</v>
      </c>
      <c r="B175" s="4">
        <v>1204</v>
      </c>
      <c r="C175" s="4" t="s">
        <v>894</v>
      </c>
      <c r="D175" s="4" t="s">
        <v>895</v>
      </c>
      <c r="E175" s="5">
        <v>438.37</v>
      </c>
      <c r="F175" s="5">
        <v>103437.7852</v>
      </c>
      <c r="G175" s="5">
        <v>121986.581519919</v>
      </c>
      <c r="H175" s="6">
        <v>-0.152056038367549</v>
      </c>
      <c r="I175" s="5">
        <v>-18548.796319919002</v>
      </c>
      <c r="J175" s="5">
        <v>235.96</v>
      </c>
      <c r="K175" s="5">
        <v>278.27310609740402</v>
      </c>
      <c r="L175" s="5">
        <v>235.96</v>
      </c>
      <c r="M175" s="55" t="s">
        <v>4288</v>
      </c>
      <c r="N175" s="60" t="s">
        <v>4287</v>
      </c>
    </row>
    <row r="176" spans="1:14" ht="18" customHeight="1" x14ac:dyDescent="0.25">
      <c r="A176" s="4" t="str">
        <f t="shared" si="2"/>
        <v>121404M201</v>
      </c>
      <c r="B176" s="4">
        <v>1214</v>
      </c>
      <c r="C176" s="4" t="s">
        <v>914</v>
      </c>
      <c r="D176" s="4" t="s">
        <v>915</v>
      </c>
      <c r="E176" s="5">
        <v>2876</v>
      </c>
      <c r="F176" s="5">
        <v>3387316.5175000001</v>
      </c>
      <c r="G176" s="5">
        <v>3920085.9967872398</v>
      </c>
      <c r="H176" s="6">
        <v>-0.13590759991588899</v>
      </c>
      <c r="I176" s="5">
        <v>-532769.47928723902</v>
      </c>
      <c r="J176" s="5">
        <v>1177.78738438804</v>
      </c>
      <c r="K176" s="5">
        <v>1363.0340739872199</v>
      </c>
      <c r="L176" s="5">
        <v>1174.8499999999999</v>
      </c>
      <c r="M176" s="55" t="s">
        <v>4291</v>
      </c>
      <c r="N176" s="60" t="s">
        <v>4286</v>
      </c>
    </row>
    <row r="177" spans="1:14" ht="18" customHeight="1" x14ac:dyDescent="0.25">
      <c r="A177" s="4" t="str">
        <f t="shared" si="2"/>
        <v>121504M202</v>
      </c>
      <c r="B177" s="4">
        <v>1215</v>
      </c>
      <c r="C177" s="4" t="s">
        <v>916</v>
      </c>
      <c r="D177" s="4" t="s">
        <v>917</v>
      </c>
      <c r="E177" s="5">
        <v>4022.07</v>
      </c>
      <c r="F177" s="5">
        <v>7439553.1182000004</v>
      </c>
      <c r="G177" s="5">
        <v>8724269.0647317208</v>
      </c>
      <c r="H177" s="6">
        <v>-0.14725771717945299</v>
      </c>
      <c r="I177" s="5">
        <v>-1284715.94653172</v>
      </c>
      <c r="J177" s="5">
        <v>1849.6826554982899</v>
      </c>
      <c r="K177" s="5">
        <v>2169.0992610102999</v>
      </c>
      <c r="L177" s="5">
        <v>1846.33</v>
      </c>
      <c r="M177" s="55" t="s">
        <v>4291</v>
      </c>
      <c r="N177" s="60" t="s">
        <v>4286</v>
      </c>
    </row>
    <row r="178" spans="1:14" ht="18" customHeight="1" x14ac:dyDescent="0.25">
      <c r="A178" s="4" t="str">
        <f t="shared" si="2"/>
        <v>121604M203</v>
      </c>
      <c r="B178" s="4">
        <v>1216</v>
      </c>
      <c r="C178" s="4" t="s">
        <v>918</v>
      </c>
      <c r="D178" s="4" t="s">
        <v>919</v>
      </c>
      <c r="E178" s="5">
        <v>3084.88</v>
      </c>
      <c r="F178" s="5">
        <v>6243327.4863999998</v>
      </c>
      <c r="G178" s="5">
        <v>7388586.1504758103</v>
      </c>
      <c r="H178" s="6">
        <v>-0.155003764015401</v>
      </c>
      <c r="I178" s="5">
        <v>-1145258.66407581</v>
      </c>
      <c r="J178" s="5">
        <v>2023.84776276549</v>
      </c>
      <c r="K178" s="5">
        <v>2395.0967786350898</v>
      </c>
      <c r="L178" s="5">
        <v>1989.76</v>
      </c>
      <c r="M178" s="55" t="s">
        <v>4285</v>
      </c>
      <c r="N178" s="60" t="s">
        <v>4286</v>
      </c>
    </row>
    <row r="179" spans="1:14" ht="18" customHeight="1" x14ac:dyDescent="0.25">
      <c r="A179" s="4" t="str">
        <f t="shared" si="2"/>
        <v>121704M204</v>
      </c>
      <c r="B179" s="4">
        <v>1217</v>
      </c>
      <c r="C179" s="4" t="s">
        <v>920</v>
      </c>
      <c r="D179" s="4" t="s">
        <v>921</v>
      </c>
      <c r="E179" s="5">
        <v>792.33</v>
      </c>
      <c r="F179" s="5">
        <v>2505836.5953000002</v>
      </c>
      <c r="G179" s="5">
        <v>2610597.2068669698</v>
      </c>
      <c r="H179" s="6">
        <v>-4.01289832423797E-2</v>
      </c>
      <c r="I179" s="5">
        <v>-104760.611566968</v>
      </c>
      <c r="J179" s="5">
        <v>3162.6173378516501</v>
      </c>
      <c r="K179" s="5">
        <v>3294.8357463013699</v>
      </c>
      <c r="L179" s="5">
        <v>2936.51</v>
      </c>
      <c r="M179" s="55" t="s">
        <v>4288</v>
      </c>
      <c r="N179" s="60" t="s">
        <v>4290</v>
      </c>
    </row>
    <row r="180" spans="1:14" ht="18" customHeight="1" x14ac:dyDescent="0.25">
      <c r="A180" s="4" t="str">
        <f t="shared" si="2"/>
        <v>122304M22Z</v>
      </c>
      <c r="B180" s="4">
        <v>1223</v>
      </c>
      <c r="C180" s="4" t="s">
        <v>928</v>
      </c>
      <c r="D180" s="4" t="s">
        <v>929</v>
      </c>
      <c r="E180" s="5">
        <v>2151.31</v>
      </c>
      <c r="F180" s="5">
        <v>1384282.6902999999</v>
      </c>
      <c r="G180" s="5">
        <v>1615560.68910391</v>
      </c>
      <c r="H180" s="6">
        <v>-0.14315649072409101</v>
      </c>
      <c r="I180" s="5">
        <v>-231277.99880390899</v>
      </c>
      <c r="J180" s="5">
        <v>643.46035220400597</v>
      </c>
      <c r="K180" s="5">
        <v>750.96601099046995</v>
      </c>
      <c r="L180" s="5">
        <v>595.87</v>
      </c>
      <c r="M180" s="55" t="s">
        <v>4288</v>
      </c>
      <c r="N180" s="60" t="s">
        <v>4287</v>
      </c>
    </row>
    <row r="181" spans="1:14" ht="18" customHeight="1" x14ac:dyDescent="0.25">
      <c r="A181" s="4" t="str">
        <f t="shared" si="2"/>
        <v>122504M23Z</v>
      </c>
      <c r="B181" s="4">
        <v>1225</v>
      </c>
      <c r="C181" s="4" t="s">
        <v>932</v>
      </c>
      <c r="D181" s="4" t="s">
        <v>933</v>
      </c>
      <c r="E181" s="5">
        <v>985.37</v>
      </c>
      <c r="F181" s="5">
        <v>721814.70860000001</v>
      </c>
      <c r="G181" s="5">
        <v>740504.31391251495</v>
      </c>
      <c r="H181" s="6">
        <v>-2.5239022867762501E-2</v>
      </c>
      <c r="I181" s="5">
        <v>-18689.605312514701</v>
      </c>
      <c r="J181" s="5">
        <v>732.531646589606</v>
      </c>
      <c r="K181" s="5">
        <v>751.49874048582205</v>
      </c>
      <c r="L181" s="5">
        <v>657.04</v>
      </c>
      <c r="M181" s="55" t="s">
        <v>4288</v>
      </c>
      <c r="N181" s="60" t="s">
        <v>4287</v>
      </c>
    </row>
    <row r="182" spans="1:14" ht="18" customHeight="1" x14ac:dyDescent="0.25">
      <c r="A182" s="4" t="str">
        <f t="shared" si="2"/>
        <v>122604M24E</v>
      </c>
      <c r="B182" s="4">
        <v>1226</v>
      </c>
      <c r="C182" s="4" t="s">
        <v>934</v>
      </c>
      <c r="D182" s="4" t="s">
        <v>935</v>
      </c>
      <c r="E182" s="5">
        <v>934.02</v>
      </c>
      <c r="F182" s="5">
        <v>391167.576</v>
      </c>
      <c r="G182" s="5">
        <v>256655.70771350499</v>
      </c>
      <c r="H182" s="6">
        <v>0.52409459148535797</v>
      </c>
      <c r="I182" s="5">
        <v>134511.86828649501</v>
      </c>
      <c r="J182" s="5">
        <v>418.8</v>
      </c>
      <c r="K182" s="5">
        <v>274.786094209444</v>
      </c>
      <c r="L182" s="5">
        <v>418.8</v>
      </c>
      <c r="M182" s="55" t="s">
        <v>4288</v>
      </c>
      <c r="N182" s="60" t="s">
        <v>4286</v>
      </c>
    </row>
    <row r="183" spans="1:14" ht="18" customHeight="1" x14ac:dyDescent="0.25">
      <c r="A183" s="4" t="str">
        <f t="shared" si="2"/>
        <v>123804M03T</v>
      </c>
      <c r="B183" s="4">
        <v>1238</v>
      </c>
      <c r="C183" s="4" t="s">
        <v>958</v>
      </c>
      <c r="D183" s="4" t="s">
        <v>959</v>
      </c>
      <c r="E183" s="5">
        <v>2716.41</v>
      </c>
      <c r="F183" s="5">
        <v>825815.80409999995</v>
      </c>
      <c r="G183" s="5">
        <v>983445.87246261002</v>
      </c>
      <c r="H183" s="6">
        <v>-0.16028342054849901</v>
      </c>
      <c r="I183" s="5">
        <v>-157630.06836261001</v>
      </c>
      <c r="J183" s="5">
        <v>304.01</v>
      </c>
      <c r="K183" s="5">
        <v>362.03882052510897</v>
      </c>
      <c r="L183" s="5">
        <v>304.01</v>
      </c>
      <c r="M183" s="55" t="s">
        <v>4285</v>
      </c>
      <c r="N183" s="60" t="s">
        <v>4286</v>
      </c>
    </row>
    <row r="184" spans="1:14" ht="18" customHeight="1" x14ac:dyDescent="0.25">
      <c r="A184" s="4" t="str">
        <f t="shared" si="2"/>
        <v>123904M05T</v>
      </c>
      <c r="B184" s="4">
        <v>1239</v>
      </c>
      <c r="C184" s="4" t="s">
        <v>960</v>
      </c>
      <c r="D184" s="4" t="s">
        <v>961</v>
      </c>
      <c r="E184" s="5">
        <v>2920.91</v>
      </c>
      <c r="F184" s="5">
        <v>865348.7966</v>
      </c>
      <c r="G184" s="5">
        <v>1092798.3699604501</v>
      </c>
      <c r="H184" s="6">
        <v>-0.20813498593403101</v>
      </c>
      <c r="I184" s="5">
        <v>-227449.57336045001</v>
      </c>
      <c r="J184" s="5">
        <v>296.26</v>
      </c>
      <c r="K184" s="5">
        <v>374.12942198166002</v>
      </c>
      <c r="L184" s="5">
        <v>296.26</v>
      </c>
      <c r="M184" s="55" t="s">
        <v>4285</v>
      </c>
      <c r="N184" s="60" t="s">
        <v>4286</v>
      </c>
    </row>
    <row r="185" spans="1:14" ht="18" customHeight="1" x14ac:dyDescent="0.25">
      <c r="A185" s="4" t="str">
        <f t="shared" si="2"/>
        <v>143105C022</v>
      </c>
      <c r="B185" s="4">
        <v>1431</v>
      </c>
      <c r="C185" s="4" t="s">
        <v>974</v>
      </c>
      <c r="D185" s="4" t="s">
        <v>975</v>
      </c>
      <c r="E185" s="5">
        <v>708.5</v>
      </c>
      <c r="F185" s="5">
        <v>8329423.5700000003</v>
      </c>
      <c r="G185" s="5">
        <v>8119281.0369055504</v>
      </c>
      <c r="H185" s="6">
        <v>2.5881913945245499E-2</v>
      </c>
      <c r="I185" s="5">
        <v>210142.53309445301</v>
      </c>
      <c r="J185" s="5">
        <v>11756.42</v>
      </c>
      <c r="K185" s="5">
        <v>11459.817977283799</v>
      </c>
      <c r="L185" s="5">
        <v>11756.42</v>
      </c>
      <c r="M185" s="55" t="s">
        <v>4288</v>
      </c>
      <c r="N185" s="60" t="s">
        <v>4286</v>
      </c>
    </row>
    <row r="186" spans="1:14" ht="18" customHeight="1" x14ac:dyDescent="0.25">
      <c r="A186" s="4" t="str">
        <f t="shared" si="2"/>
        <v>143205C023</v>
      </c>
      <c r="B186" s="4">
        <v>1432</v>
      </c>
      <c r="C186" s="4" t="s">
        <v>976</v>
      </c>
      <c r="D186" s="4" t="s">
        <v>977</v>
      </c>
      <c r="E186" s="5">
        <v>312.89</v>
      </c>
      <c r="F186" s="5">
        <v>5118262.9967</v>
      </c>
      <c r="G186" s="5">
        <v>4375009.2060092604</v>
      </c>
      <c r="H186" s="6">
        <v>0.169886223249508</v>
      </c>
      <c r="I186" s="5">
        <v>743253.79069074197</v>
      </c>
      <c r="J186" s="5">
        <v>16358.026772028499</v>
      </c>
      <c r="K186" s="5">
        <v>13982.579200387499</v>
      </c>
      <c r="L186" s="5">
        <v>16366.76</v>
      </c>
      <c r="M186" s="55" t="s">
        <v>4288</v>
      </c>
      <c r="N186" s="62" t="s">
        <v>4334</v>
      </c>
    </row>
    <row r="187" spans="1:14" ht="18" customHeight="1" x14ac:dyDescent="0.25">
      <c r="A187" s="4" t="str">
        <f t="shared" si="2"/>
        <v>143405C031</v>
      </c>
      <c r="B187" s="4">
        <v>1434</v>
      </c>
      <c r="C187" s="4" t="s">
        <v>980</v>
      </c>
      <c r="D187" s="4" t="s">
        <v>981</v>
      </c>
      <c r="E187" s="5">
        <v>544.79</v>
      </c>
      <c r="F187" s="5">
        <v>4720025.2478</v>
      </c>
      <c r="G187" s="5">
        <v>4416597.6528485604</v>
      </c>
      <c r="H187" s="6">
        <v>6.8701661052539095E-2</v>
      </c>
      <c r="I187" s="5">
        <v>303427.59495144198</v>
      </c>
      <c r="J187" s="5">
        <v>8663.9351819967305</v>
      </c>
      <c r="K187" s="5">
        <v>8106.9726919520499</v>
      </c>
      <c r="L187" s="5">
        <v>8658.7000000000007</v>
      </c>
      <c r="M187" s="55" t="s">
        <v>4285</v>
      </c>
      <c r="N187" s="60" t="s">
        <v>4287</v>
      </c>
    </row>
    <row r="188" spans="1:14" ht="18" customHeight="1" x14ac:dyDescent="0.25">
      <c r="A188" s="4" t="str">
        <f t="shared" si="2"/>
        <v>143505C032</v>
      </c>
      <c r="B188" s="4">
        <v>1435</v>
      </c>
      <c r="C188" s="4" t="s">
        <v>982</v>
      </c>
      <c r="D188" s="4" t="s">
        <v>983</v>
      </c>
      <c r="E188" s="5">
        <v>2798.97</v>
      </c>
      <c r="F188" s="5">
        <v>29538875.157900002</v>
      </c>
      <c r="G188" s="5">
        <v>26287744.6623565</v>
      </c>
      <c r="H188" s="6">
        <v>0.123674759371771</v>
      </c>
      <c r="I188" s="5">
        <v>3251130.4955434999</v>
      </c>
      <c r="J188" s="5">
        <v>10553.4804438418</v>
      </c>
      <c r="K188" s="5">
        <v>9391.9351269775998</v>
      </c>
      <c r="L188" s="5">
        <v>10520.36</v>
      </c>
      <c r="M188" s="55" t="s">
        <v>4285</v>
      </c>
      <c r="N188" s="60" t="s">
        <v>4286</v>
      </c>
    </row>
    <row r="189" spans="1:14" ht="18" customHeight="1" x14ac:dyDescent="0.25">
      <c r="A189" s="4" t="str">
        <f t="shared" si="2"/>
        <v>143605C033</v>
      </c>
      <c r="B189" s="4">
        <v>1436</v>
      </c>
      <c r="C189" s="4" t="s">
        <v>984</v>
      </c>
      <c r="D189" s="4" t="s">
        <v>985</v>
      </c>
      <c r="E189" s="5">
        <v>958.13</v>
      </c>
      <c r="F189" s="5">
        <v>11797462.780400001</v>
      </c>
      <c r="G189" s="5">
        <v>10583347.3334022</v>
      </c>
      <c r="H189" s="6">
        <v>0.114719418039504</v>
      </c>
      <c r="I189" s="5">
        <v>1214115.4469978299</v>
      </c>
      <c r="J189" s="5">
        <v>12313.0084439481</v>
      </c>
      <c r="K189" s="5">
        <v>11045.8365079918</v>
      </c>
      <c r="L189" s="5">
        <v>12272.83</v>
      </c>
      <c r="M189" s="55" t="s">
        <v>4285</v>
      </c>
      <c r="N189" s="60" t="s">
        <v>4287</v>
      </c>
    </row>
    <row r="190" spans="1:14" ht="18" customHeight="1" x14ac:dyDescent="0.25">
      <c r="A190" s="4" t="str">
        <f t="shared" si="2"/>
        <v>143705C034</v>
      </c>
      <c r="B190" s="4">
        <v>1437</v>
      </c>
      <c r="C190" s="4" t="s">
        <v>986</v>
      </c>
      <c r="D190" s="4" t="s">
        <v>987</v>
      </c>
      <c r="E190" s="5">
        <v>456.13</v>
      </c>
      <c r="F190" s="5">
        <v>7525748.3858000003</v>
      </c>
      <c r="G190" s="5">
        <v>7540446.7974543897</v>
      </c>
      <c r="H190" s="6">
        <v>-1.94927595793803E-3</v>
      </c>
      <c r="I190" s="5">
        <v>-14698.411654388499</v>
      </c>
      <c r="J190" s="5">
        <v>16499.130479906999</v>
      </c>
      <c r="K190" s="5">
        <v>16531.3546520825</v>
      </c>
      <c r="L190" s="5">
        <v>16130.34</v>
      </c>
      <c r="M190" s="55" t="s">
        <v>4288</v>
      </c>
      <c r="N190" s="60" t="s">
        <v>4287</v>
      </c>
    </row>
    <row r="191" spans="1:14" ht="18" customHeight="1" x14ac:dyDescent="0.25">
      <c r="A191" s="4" t="str">
        <f t="shared" si="2"/>
        <v>143905C042</v>
      </c>
      <c r="B191" s="4">
        <v>1439</v>
      </c>
      <c r="C191" s="4" t="s">
        <v>990</v>
      </c>
      <c r="D191" s="4" t="s">
        <v>991</v>
      </c>
      <c r="E191" s="5">
        <v>668.74</v>
      </c>
      <c r="F191" s="5">
        <v>5921844.6917000003</v>
      </c>
      <c r="G191" s="5">
        <v>5064058.5268131904</v>
      </c>
      <c r="H191" s="6">
        <v>0.16938709541862601</v>
      </c>
      <c r="I191" s="5">
        <v>857786.16488681198</v>
      </c>
      <c r="J191" s="5">
        <v>8855.2272807070003</v>
      </c>
      <c r="K191" s="5">
        <v>7572.5371995292498</v>
      </c>
      <c r="L191" s="5">
        <v>8856.0499999999993</v>
      </c>
      <c r="M191" s="55" t="s">
        <v>4288</v>
      </c>
      <c r="N191" s="60" t="s">
        <v>4287</v>
      </c>
    </row>
    <row r="192" spans="1:14" ht="18" customHeight="1" x14ac:dyDescent="0.25">
      <c r="A192" s="4" t="str">
        <f t="shared" si="2"/>
        <v>144005C043</v>
      </c>
      <c r="B192" s="4">
        <v>1440</v>
      </c>
      <c r="C192" s="4" t="s">
        <v>992</v>
      </c>
      <c r="D192" s="4" t="s">
        <v>993</v>
      </c>
      <c r="E192" s="5">
        <v>280.45999999999998</v>
      </c>
      <c r="F192" s="5">
        <v>3836743.1631999998</v>
      </c>
      <c r="G192" s="5">
        <v>2875416.44733351</v>
      </c>
      <c r="H192" s="6">
        <v>0.334326082316863</v>
      </c>
      <c r="I192" s="5">
        <v>961326.71586648701</v>
      </c>
      <c r="J192" s="5">
        <v>13680.1795735577</v>
      </c>
      <c r="K192" s="5">
        <v>10252.5010601637</v>
      </c>
      <c r="L192" s="5">
        <v>13685.92</v>
      </c>
      <c r="M192" s="55" t="s">
        <v>4288</v>
      </c>
      <c r="N192" s="62" t="s">
        <v>4334</v>
      </c>
    </row>
    <row r="193" spans="1:14" ht="18" customHeight="1" x14ac:dyDescent="0.25">
      <c r="A193" s="4" t="str">
        <f t="shared" si="2"/>
        <v>144205C051</v>
      </c>
      <c r="B193" s="4">
        <v>1442</v>
      </c>
      <c r="C193" s="4" t="s">
        <v>996</v>
      </c>
      <c r="D193" s="4" t="s">
        <v>997</v>
      </c>
      <c r="E193" s="5">
        <v>510.92</v>
      </c>
      <c r="F193" s="5">
        <v>3507235.4235999999</v>
      </c>
      <c r="G193" s="5">
        <v>2764518.4761361899</v>
      </c>
      <c r="H193" s="6">
        <v>0.26866051136032199</v>
      </c>
      <c r="I193" s="5">
        <v>742716.94746380695</v>
      </c>
      <c r="J193" s="5">
        <v>6864.5490949659397</v>
      </c>
      <c r="K193" s="5">
        <v>5410.8636892981203</v>
      </c>
      <c r="L193" s="5">
        <v>6839.81</v>
      </c>
      <c r="M193" s="55" t="s">
        <v>4288</v>
      </c>
      <c r="N193" s="60" t="s">
        <v>4287</v>
      </c>
    </row>
    <row r="194" spans="1:14" ht="18" customHeight="1" x14ac:dyDescent="0.25">
      <c r="A194" s="4" t="str">
        <f t="shared" si="2"/>
        <v>144305C052</v>
      </c>
      <c r="B194" s="4">
        <v>1443</v>
      </c>
      <c r="C194" s="4" t="s">
        <v>998</v>
      </c>
      <c r="D194" s="4" t="s">
        <v>999</v>
      </c>
      <c r="E194" s="5">
        <v>2591.35</v>
      </c>
      <c r="F194" s="5">
        <v>21456778.864500001</v>
      </c>
      <c r="G194" s="5">
        <v>16091347.8677803</v>
      </c>
      <c r="H194" s="6">
        <v>0.33343577186986001</v>
      </c>
      <c r="I194" s="5">
        <v>5365430.9967197301</v>
      </c>
      <c r="J194" s="5">
        <v>8280.1546933065802</v>
      </c>
      <c r="K194" s="5">
        <v>6209.63894023589</v>
      </c>
      <c r="L194" s="5">
        <v>8237.9699999999993</v>
      </c>
      <c r="M194" s="55" t="s">
        <v>4285</v>
      </c>
      <c r="N194" s="60" t="s">
        <v>4290</v>
      </c>
    </row>
    <row r="195" spans="1:14" ht="18" customHeight="1" x14ac:dyDescent="0.25">
      <c r="A195" s="4" t="str">
        <f t="shared" si="2"/>
        <v>144405C053</v>
      </c>
      <c r="B195" s="4">
        <v>1444</v>
      </c>
      <c r="C195" s="4" t="s">
        <v>1000</v>
      </c>
      <c r="D195" s="4" t="s">
        <v>1001</v>
      </c>
      <c r="E195" s="5">
        <v>896.54</v>
      </c>
      <c r="F195" s="5">
        <v>9291050.0094000008</v>
      </c>
      <c r="G195" s="5">
        <v>6806822.6537985001</v>
      </c>
      <c r="H195" s="6">
        <v>0.364961375071994</v>
      </c>
      <c r="I195" s="5">
        <v>2484227.3556014998</v>
      </c>
      <c r="J195" s="5">
        <v>10363.2297604123</v>
      </c>
      <c r="K195" s="5">
        <v>7592.32455194247</v>
      </c>
      <c r="L195" s="5">
        <v>10300.950000000001</v>
      </c>
      <c r="M195" s="55" t="s">
        <v>4288</v>
      </c>
      <c r="N195" s="60" t="s">
        <v>4287</v>
      </c>
    </row>
    <row r="196" spans="1:14" ht="18" customHeight="1" x14ac:dyDescent="0.25">
      <c r="A196" s="4" t="str">
        <f t="shared" si="2"/>
        <v>144505C054</v>
      </c>
      <c r="B196" s="4">
        <v>1445</v>
      </c>
      <c r="C196" s="4" t="s">
        <v>1002</v>
      </c>
      <c r="D196" s="4" t="s">
        <v>1003</v>
      </c>
      <c r="E196" s="5">
        <v>254.86</v>
      </c>
      <c r="F196" s="5">
        <v>4183769.1858999999</v>
      </c>
      <c r="G196" s="5">
        <v>3630635.26141654</v>
      </c>
      <c r="H196" s="6">
        <v>0.15235182954391599</v>
      </c>
      <c r="I196" s="5">
        <v>553133.92448346305</v>
      </c>
      <c r="J196" s="5">
        <v>16415.950662716801</v>
      </c>
      <c r="K196" s="5">
        <v>14245.606456158401</v>
      </c>
      <c r="L196" s="5">
        <v>15922.27</v>
      </c>
      <c r="M196" s="55" t="s">
        <v>4288</v>
      </c>
      <c r="N196" s="60" t="s">
        <v>4287</v>
      </c>
    </row>
    <row r="197" spans="1:14" ht="18" customHeight="1" x14ac:dyDescent="0.25">
      <c r="A197" s="4" t="str">
        <f t="shared" si="2"/>
        <v>144605C061</v>
      </c>
      <c r="B197" s="4">
        <v>1446</v>
      </c>
      <c r="C197" s="4" t="s">
        <v>1004</v>
      </c>
      <c r="D197" s="4" t="s">
        <v>1005</v>
      </c>
      <c r="E197" s="5">
        <v>269.76</v>
      </c>
      <c r="F197" s="5">
        <v>1688350.3736</v>
      </c>
      <c r="G197" s="5">
        <v>1811713.54491623</v>
      </c>
      <c r="H197" s="6">
        <v>-6.8091984884915593E-2</v>
      </c>
      <c r="I197" s="5">
        <v>-123363.171316233</v>
      </c>
      <c r="J197" s="5">
        <v>6258.71283214709</v>
      </c>
      <c r="K197" s="5">
        <v>6716.0199618780898</v>
      </c>
      <c r="L197" s="5">
        <v>6256.61</v>
      </c>
      <c r="M197" s="55" t="s">
        <v>4288</v>
      </c>
      <c r="N197" s="62" t="s">
        <v>4332</v>
      </c>
    </row>
    <row r="198" spans="1:14" ht="18" customHeight="1" x14ac:dyDescent="0.25">
      <c r="A198" s="4" t="str">
        <f t="shared" si="2"/>
        <v>144705C062</v>
      </c>
      <c r="B198" s="4">
        <v>1447</v>
      </c>
      <c r="C198" s="4" t="s">
        <v>1006</v>
      </c>
      <c r="D198" s="4" t="s">
        <v>1007</v>
      </c>
      <c r="E198" s="5">
        <v>775.19</v>
      </c>
      <c r="F198" s="5">
        <v>7683246.3211000003</v>
      </c>
      <c r="G198" s="5">
        <v>6251833.0180334495</v>
      </c>
      <c r="H198" s="6">
        <v>0.22895897874073601</v>
      </c>
      <c r="I198" s="5">
        <v>1431413.3030665501</v>
      </c>
      <c r="J198" s="5">
        <v>9911.4363202569693</v>
      </c>
      <c r="K198" s="5">
        <v>8064.90411129329</v>
      </c>
      <c r="L198" s="5">
        <v>9864.7900000000009</v>
      </c>
      <c r="M198" s="55" t="s">
        <v>4285</v>
      </c>
      <c r="N198" s="60" t="s">
        <v>4286</v>
      </c>
    </row>
    <row r="199" spans="1:14" ht="18" customHeight="1" x14ac:dyDescent="0.25">
      <c r="A199" s="4" t="str">
        <f t="shared" si="2"/>
        <v>144805C063</v>
      </c>
      <c r="B199" s="4">
        <v>1448</v>
      </c>
      <c r="C199" s="4" t="s">
        <v>1008</v>
      </c>
      <c r="D199" s="4" t="s">
        <v>1009</v>
      </c>
      <c r="E199" s="5">
        <v>229.83</v>
      </c>
      <c r="F199" s="5">
        <v>3410135.0978999999</v>
      </c>
      <c r="G199" s="5">
        <v>2363102.07416553</v>
      </c>
      <c r="H199" s="6">
        <v>0.44307566532190401</v>
      </c>
      <c r="I199" s="5">
        <v>1047033.02373447</v>
      </c>
      <c r="J199" s="5">
        <v>14837.6412909542</v>
      </c>
      <c r="K199" s="5">
        <v>10281.9565512141</v>
      </c>
      <c r="L199" s="5">
        <v>14864.18</v>
      </c>
      <c r="M199" s="55" t="s">
        <v>4288</v>
      </c>
      <c r="N199" s="62" t="s">
        <v>4332</v>
      </c>
    </row>
    <row r="200" spans="1:14" ht="18" customHeight="1" x14ac:dyDescent="0.25">
      <c r="A200" s="4" t="str">
        <f t="shared" si="2"/>
        <v>145505C082</v>
      </c>
      <c r="B200" s="4">
        <v>1455</v>
      </c>
      <c r="C200" s="4" t="s">
        <v>1022</v>
      </c>
      <c r="D200" s="4" t="s">
        <v>1023</v>
      </c>
      <c r="E200" s="5">
        <v>441.11</v>
      </c>
      <c r="F200" s="5">
        <v>1061129.534</v>
      </c>
      <c r="G200" s="5">
        <v>1272533.74052361</v>
      </c>
      <c r="H200" s="6">
        <v>-0.16612856680454</v>
      </c>
      <c r="I200" s="5">
        <v>-211404.20652360699</v>
      </c>
      <c r="J200" s="5">
        <v>2405.5893858674699</v>
      </c>
      <c r="K200" s="5">
        <v>2884.8444617524101</v>
      </c>
      <c r="L200" s="5">
        <v>2404.4</v>
      </c>
      <c r="M200" s="55" t="s">
        <v>4288</v>
      </c>
      <c r="N200" s="60" t="s">
        <v>4287</v>
      </c>
    </row>
    <row r="201" spans="1:14" ht="18" customHeight="1" x14ac:dyDescent="0.25">
      <c r="A201" s="4" t="str">
        <f t="shared" ref="A201:A264" si="3">CONCATENATE(B201,C201)</f>
        <v>145605C083</v>
      </c>
      <c r="B201" s="4">
        <v>1456</v>
      </c>
      <c r="C201" s="4" t="s">
        <v>1024</v>
      </c>
      <c r="D201" s="4" t="s">
        <v>1025</v>
      </c>
      <c r="E201" s="5">
        <v>198.55</v>
      </c>
      <c r="F201" s="5">
        <v>731501.22690000001</v>
      </c>
      <c r="G201" s="5">
        <v>782316.666203951</v>
      </c>
      <c r="H201" s="6">
        <v>-6.49550770157096E-2</v>
      </c>
      <c r="I201" s="5">
        <v>-50815.4393039508</v>
      </c>
      <c r="J201" s="5">
        <v>3684.21670561571</v>
      </c>
      <c r="K201" s="5">
        <v>3940.1494142732299</v>
      </c>
      <c r="L201" s="5">
        <v>3702.12</v>
      </c>
      <c r="M201" s="55" t="s">
        <v>4288</v>
      </c>
      <c r="N201" s="62" t="s">
        <v>4332</v>
      </c>
    </row>
    <row r="202" spans="1:14" ht="18" customHeight="1" x14ac:dyDescent="0.25">
      <c r="A202" s="4" t="str">
        <f t="shared" si="3"/>
        <v>146205C101</v>
      </c>
      <c r="B202" s="4">
        <v>1462</v>
      </c>
      <c r="C202" s="4" t="s">
        <v>1034</v>
      </c>
      <c r="D202" s="4" t="s">
        <v>1035</v>
      </c>
      <c r="E202" s="5">
        <v>6949.02</v>
      </c>
      <c r="F202" s="5">
        <v>24857718.665100001</v>
      </c>
      <c r="G202" s="5">
        <v>24801459.084989201</v>
      </c>
      <c r="H202" s="6">
        <v>2.26839799698975E-3</v>
      </c>
      <c r="I202" s="5">
        <v>56259.580110814401</v>
      </c>
      <c r="J202" s="5">
        <v>3577.1545721698899</v>
      </c>
      <c r="K202" s="5">
        <v>3569.0585269561998</v>
      </c>
      <c r="L202" s="5">
        <v>3562.88</v>
      </c>
      <c r="M202" s="55" t="s">
        <v>4291</v>
      </c>
      <c r="N202" s="60" t="s">
        <v>4286</v>
      </c>
    </row>
    <row r="203" spans="1:14" ht="18" customHeight="1" x14ac:dyDescent="0.25">
      <c r="A203" s="4" t="str">
        <f t="shared" si="3"/>
        <v>146305C102</v>
      </c>
      <c r="B203" s="4">
        <v>1463</v>
      </c>
      <c r="C203" s="4" t="s">
        <v>1036</v>
      </c>
      <c r="D203" s="4" t="s">
        <v>1037</v>
      </c>
      <c r="E203" s="5">
        <v>4234.16</v>
      </c>
      <c r="F203" s="5">
        <v>19935898.281500001</v>
      </c>
      <c r="G203" s="5">
        <v>19822753.391674601</v>
      </c>
      <c r="H203" s="6">
        <v>5.70782915923962E-3</v>
      </c>
      <c r="I203" s="5">
        <v>113144.889825415</v>
      </c>
      <c r="J203" s="5">
        <v>4708.3478851767504</v>
      </c>
      <c r="K203" s="5">
        <v>4681.6259639868604</v>
      </c>
      <c r="L203" s="5">
        <v>4699.63</v>
      </c>
      <c r="M203" s="55" t="s">
        <v>4291</v>
      </c>
      <c r="N203" s="60" t="s">
        <v>4292</v>
      </c>
    </row>
    <row r="204" spans="1:14" ht="18" customHeight="1" x14ac:dyDescent="0.25">
      <c r="A204" s="4" t="str">
        <f t="shared" si="3"/>
        <v>146405C103</v>
      </c>
      <c r="B204" s="4">
        <v>1464</v>
      </c>
      <c r="C204" s="4" t="s">
        <v>1038</v>
      </c>
      <c r="D204" s="4" t="s">
        <v>1039</v>
      </c>
      <c r="E204" s="5">
        <v>2324.7600000000002</v>
      </c>
      <c r="F204" s="5">
        <v>15055817.4771</v>
      </c>
      <c r="G204" s="5">
        <v>14690265.928080101</v>
      </c>
      <c r="H204" s="6">
        <v>2.4883929998919401E-2</v>
      </c>
      <c r="I204" s="5">
        <v>365551.54901985597</v>
      </c>
      <c r="J204" s="5">
        <v>6476.28894040675</v>
      </c>
      <c r="K204" s="5">
        <v>6319.0462362050903</v>
      </c>
      <c r="L204" s="5">
        <v>6443.6</v>
      </c>
      <c r="M204" s="55" t="s">
        <v>4291</v>
      </c>
      <c r="N204" s="60" t="s">
        <v>4286</v>
      </c>
    </row>
    <row r="205" spans="1:14" ht="18" customHeight="1" x14ac:dyDescent="0.25">
      <c r="A205" s="4" t="str">
        <f t="shared" si="3"/>
        <v>146505C104</v>
      </c>
      <c r="B205" s="4">
        <v>1465</v>
      </c>
      <c r="C205" s="4" t="s">
        <v>1040</v>
      </c>
      <c r="D205" s="4" t="s">
        <v>1041</v>
      </c>
      <c r="E205" s="5">
        <v>1021.92</v>
      </c>
      <c r="F205" s="5">
        <v>9252316.7612999994</v>
      </c>
      <c r="G205" s="5">
        <v>10399530.4501059</v>
      </c>
      <c r="H205" s="6">
        <v>-0.110313989108444</v>
      </c>
      <c r="I205" s="5">
        <v>-1147213.6888059201</v>
      </c>
      <c r="J205" s="5">
        <v>9053.85623267966</v>
      </c>
      <c r="K205" s="5">
        <v>10176.462394420199</v>
      </c>
      <c r="L205" s="5">
        <v>8735.75</v>
      </c>
      <c r="M205" s="55" t="s">
        <v>4285</v>
      </c>
      <c r="N205" s="60" t="s">
        <v>4290</v>
      </c>
    </row>
    <row r="206" spans="1:14" ht="18" customHeight="1" x14ac:dyDescent="0.25">
      <c r="A206" s="4" t="str">
        <f t="shared" si="3"/>
        <v>146605C111</v>
      </c>
      <c r="B206" s="4">
        <v>1466</v>
      </c>
      <c r="C206" s="4" t="s">
        <v>1042</v>
      </c>
      <c r="D206" s="4" t="s">
        <v>1043</v>
      </c>
      <c r="E206" s="5">
        <v>2774.38</v>
      </c>
      <c r="F206" s="5">
        <v>6539466.9885999998</v>
      </c>
      <c r="G206" s="5">
        <v>7283462.1435220502</v>
      </c>
      <c r="H206" s="6">
        <v>-0.102148557960689</v>
      </c>
      <c r="I206" s="5">
        <v>-743995.15492204903</v>
      </c>
      <c r="J206" s="5">
        <v>2357.0913099863701</v>
      </c>
      <c r="K206" s="5">
        <v>2625.25758674805</v>
      </c>
      <c r="L206" s="5">
        <v>2343.9699999999998</v>
      </c>
      <c r="M206" s="55" t="s">
        <v>4291</v>
      </c>
      <c r="N206" s="60" t="s">
        <v>4286</v>
      </c>
    </row>
    <row r="207" spans="1:14" ht="18" customHeight="1" x14ac:dyDescent="0.25">
      <c r="A207" s="4" t="str">
        <f t="shared" si="3"/>
        <v>146705C112</v>
      </c>
      <c r="B207" s="4">
        <v>1467</v>
      </c>
      <c r="C207" s="4" t="s">
        <v>1044</v>
      </c>
      <c r="D207" s="4" t="s">
        <v>1045</v>
      </c>
      <c r="E207" s="5">
        <v>1491.9</v>
      </c>
      <c r="F207" s="5">
        <v>4701446.5596000003</v>
      </c>
      <c r="G207" s="5">
        <v>5357049.6632155599</v>
      </c>
      <c r="H207" s="6">
        <v>-0.122381374979084</v>
      </c>
      <c r="I207" s="5">
        <v>-655603.10361555999</v>
      </c>
      <c r="J207" s="5">
        <v>3151.3148063543099</v>
      </c>
      <c r="K207" s="5">
        <v>3590.7565273916198</v>
      </c>
      <c r="L207" s="5">
        <v>3114.94</v>
      </c>
      <c r="M207" s="55" t="s">
        <v>4291</v>
      </c>
      <c r="N207" s="60" t="s">
        <v>4292</v>
      </c>
    </row>
    <row r="208" spans="1:14" ht="18" customHeight="1" x14ac:dyDescent="0.25">
      <c r="A208" s="4" t="str">
        <f t="shared" si="3"/>
        <v>146805C113</v>
      </c>
      <c r="B208" s="4">
        <v>1468</v>
      </c>
      <c r="C208" s="4" t="s">
        <v>1046</v>
      </c>
      <c r="D208" s="4" t="s">
        <v>1047</v>
      </c>
      <c r="E208" s="5">
        <v>666.08</v>
      </c>
      <c r="F208" s="5">
        <v>3093209.5846000002</v>
      </c>
      <c r="G208" s="5">
        <v>3628438.2686242899</v>
      </c>
      <c r="H208" s="6">
        <v>-0.14750938128188601</v>
      </c>
      <c r="I208" s="5">
        <v>-535228.68402428599</v>
      </c>
      <c r="J208" s="5">
        <v>4643.9010097886103</v>
      </c>
      <c r="K208" s="5">
        <v>5447.4511599571897</v>
      </c>
      <c r="L208" s="5">
        <v>4706.33</v>
      </c>
      <c r="M208" s="55" t="s">
        <v>4285</v>
      </c>
      <c r="N208" s="60" t="s">
        <v>4286</v>
      </c>
    </row>
    <row r="209" spans="1:14" ht="18" customHeight="1" x14ac:dyDescent="0.25">
      <c r="A209" s="4" t="str">
        <f t="shared" si="3"/>
        <v>146905C114</v>
      </c>
      <c r="B209" s="4">
        <v>1469</v>
      </c>
      <c r="C209" s="4" t="s">
        <v>1048</v>
      </c>
      <c r="D209" s="4" t="s">
        <v>1049</v>
      </c>
      <c r="E209" s="5">
        <v>347.96</v>
      </c>
      <c r="F209" s="5">
        <v>2479620.4111000001</v>
      </c>
      <c r="G209" s="5">
        <v>2478349.8777493201</v>
      </c>
      <c r="H209" s="6">
        <v>5.1265293979807502E-4</v>
      </c>
      <c r="I209" s="5">
        <v>1270.5333506763</v>
      </c>
      <c r="J209" s="5">
        <v>7126.16510834579</v>
      </c>
      <c r="K209" s="5">
        <v>7122.5137307429704</v>
      </c>
      <c r="L209" s="5">
        <v>6892.21</v>
      </c>
      <c r="M209" s="55" t="s">
        <v>4285</v>
      </c>
      <c r="N209" s="60" t="s">
        <v>4290</v>
      </c>
    </row>
    <row r="210" spans="1:14" ht="18" customHeight="1" x14ac:dyDescent="0.25">
      <c r="A210" s="4" t="str">
        <f t="shared" si="3"/>
        <v>147305C123</v>
      </c>
      <c r="B210" s="4">
        <v>1473</v>
      </c>
      <c r="C210" s="4" t="s">
        <v>1054</v>
      </c>
      <c r="D210" s="4" t="s">
        <v>1055</v>
      </c>
      <c r="E210" s="5">
        <v>636.69000000000005</v>
      </c>
      <c r="F210" s="5">
        <v>2960577.6479000002</v>
      </c>
      <c r="G210" s="5">
        <v>3589943.2615334401</v>
      </c>
      <c r="H210" s="6">
        <v>-0.17531352664459801</v>
      </c>
      <c r="I210" s="5">
        <v>-629365.61363343603</v>
      </c>
      <c r="J210" s="5">
        <v>4649.9515429801004</v>
      </c>
      <c r="K210" s="5">
        <v>5638.4476928072299</v>
      </c>
      <c r="L210" s="5">
        <v>4749.79</v>
      </c>
      <c r="M210" s="55" t="s">
        <v>4285</v>
      </c>
      <c r="N210" s="60" t="s">
        <v>4287</v>
      </c>
    </row>
    <row r="211" spans="1:14" ht="18" customHeight="1" x14ac:dyDescent="0.25">
      <c r="A211" s="4" t="str">
        <f t="shared" si="3"/>
        <v>147405C124</v>
      </c>
      <c r="B211" s="4">
        <v>1474</v>
      </c>
      <c r="C211" s="4" t="s">
        <v>1056</v>
      </c>
      <c r="D211" s="4" t="s">
        <v>1057</v>
      </c>
      <c r="E211" s="5">
        <v>715.05</v>
      </c>
      <c r="F211" s="5">
        <v>4272128.3806999996</v>
      </c>
      <c r="G211" s="5">
        <v>5636202.0445072604</v>
      </c>
      <c r="H211" s="6">
        <v>-0.24202000798332099</v>
      </c>
      <c r="I211" s="5">
        <v>-1364073.6638072601</v>
      </c>
      <c r="J211" s="5">
        <v>5974.5869249702801</v>
      </c>
      <c r="K211" s="5">
        <v>7882.2488560341999</v>
      </c>
      <c r="L211" s="5">
        <v>5873.92</v>
      </c>
      <c r="M211" s="55" t="s">
        <v>4285</v>
      </c>
      <c r="N211" s="60" t="s">
        <v>4286</v>
      </c>
    </row>
    <row r="212" spans="1:14" ht="18" customHeight="1" x14ac:dyDescent="0.25">
      <c r="A212" s="4" t="str">
        <f t="shared" si="3"/>
        <v>147505C131</v>
      </c>
      <c r="B212" s="4">
        <v>1475</v>
      </c>
      <c r="C212" s="4" t="s">
        <v>1058</v>
      </c>
      <c r="D212" s="4" t="s">
        <v>1059</v>
      </c>
      <c r="E212" s="5">
        <v>545.76</v>
      </c>
      <c r="F212" s="5">
        <v>468317.99839999998</v>
      </c>
      <c r="G212" s="5">
        <v>695270.31899510603</v>
      </c>
      <c r="H212" s="6">
        <v>-0.32642313988482402</v>
      </c>
      <c r="I212" s="5">
        <v>-226952.32059510599</v>
      </c>
      <c r="J212" s="5">
        <v>858.10245968924096</v>
      </c>
      <c r="K212" s="5">
        <v>1273.9488401405499</v>
      </c>
      <c r="L212" s="5">
        <v>843.92</v>
      </c>
      <c r="M212" s="55" t="s">
        <v>4285</v>
      </c>
      <c r="N212" s="60" t="s">
        <v>4286</v>
      </c>
    </row>
    <row r="213" spans="1:14" ht="18" customHeight="1" x14ac:dyDescent="0.25">
      <c r="A213" s="4" t="str">
        <f t="shared" si="3"/>
        <v>147705C133</v>
      </c>
      <c r="B213" s="4">
        <v>1477</v>
      </c>
      <c r="C213" s="4" t="s">
        <v>1062</v>
      </c>
      <c r="D213" s="4" t="s">
        <v>1063</v>
      </c>
      <c r="E213" s="5">
        <v>696.92</v>
      </c>
      <c r="F213" s="5">
        <v>2150989.8905000002</v>
      </c>
      <c r="G213" s="5">
        <v>2487992.3180052801</v>
      </c>
      <c r="H213" s="6">
        <v>-0.135451554679828</v>
      </c>
      <c r="I213" s="5">
        <v>-337002.42750528501</v>
      </c>
      <c r="J213" s="5">
        <v>3086.42296174597</v>
      </c>
      <c r="K213" s="5">
        <v>3569.9826637279498</v>
      </c>
      <c r="L213" s="5">
        <v>3051.35</v>
      </c>
      <c r="M213" s="55" t="s">
        <v>4285</v>
      </c>
      <c r="N213" s="60" t="s">
        <v>4286</v>
      </c>
    </row>
    <row r="214" spans="1:14" ht="18" customHeight="1" x14ac:dyDescent="0.25">
      <c r="A214" s="4" t="str">
        <f t="shared" si="3"/>
        <v>147905C141</v>
      </c>
      <c r="B214" s="4">
        <v>1479</v>
      </c>
      <c r="C214" s="4" t="s">
        <v>1066</v>
      </c>
      <c r="D214" s="4" t="s">
        <v>1067</v>
      </c>
      <c r="E214" s="5">
        <v>1148.8499999999999</v>
      </c>
      <c r="F214" s="5">
        <v>1784438.952</v>
      </c>
      <c r="G214" s="5">
        <v>2086370.3624664899</v>
      </c>
      <c r="H214" s="6">
        <v>-0.14471611363840001</v>
      </c>
      <c r="I214" s="5">
        <v>-301931.41046649101</v>
      </c>
      <c r="J214" s="5">
        <v>1553.2392845018901</v>
      </c>
      <c r="K214" s="5">
        <v>1816.05114894589</v>
      </c>
      <c r="L214" s="5">
        <v>1533.21</v>
      </c>
      <c r="M214" s="55" t="s">
        <v>4285</v>
      </c>
      <c r="N214" s="60" t="s">
        <v>4287</v>
      </c>
    </row>
    <row r="215" spans="1:14" ht="18" customHeight="1" x14ac:dyDescent="0.25">
      <c r="A215" s="4" t="str">
        <f t="shared" si="3"/>
        <v>148005C142</v>
      </c>
      <c r="B215" s="4">
        <v>1480</v>
      </c>
      <c r="C215" s="4" t="s">
        <v>1068</v>
      </c>
      <c r="D215" s="4" t="s">
        <v>1069</v>
      </c>
      <c r="E215" s="5">
        <v>930.97</v>
      </c>
      <c r="F215" s="5">
        <v>2250208.7294000001</v>
      </c>
      <c r="G215" s="5">
        <v>2607269.2075434402</v>
      </c>
      <c r="H215" s="6">
        <v>-0.136948067008341</v>
      </c>
      <c r="I215" s="5">
        <v>-357060.47814344201</v>
      </c>
      <c r="J215" s="5">
        <v>2417.0582611684599</v>
      </c>
      <c r="K215" s="5">
        <v>2800.59422703572</v>
      </c>
      <c r="L215" s="5">
        <v>2401.69</v>
      </c>
      <c r="M215" s="55" t="s">
        <v>4288</v>
      </c>
      <c r="N215" s="60" t="s">
        <v>4286</v>
      </c>
    </row>
    <row r="216" spans="1:14" ht="18" customHeight="1" x14ac:dyDescent="0.25">
      <c r="A216" s="4" t="str">
        <f t="shared" si="3"/>
        <v>148405C151</v>
      </c>
      <c r="B216" s="4">
        <v>1484</v>
      </c>
      <c r="C216" s="4" t="s">
        <v>1074</v>
      </c>
      <c r="D216" s="4" t="s">
        <v>1075</v>
      </c>
      <c r="E216" s="5">
        <v>13235.05</v>
      </c>
      <c r="F216" s="5">
        <v>17280680.0726</v>
      </c>
      <c r="G216" s="5">
        <v>19066638.278572001</v>
      </c>
      <c r="H216" s="6">
        <v>-9.3669276139735705E-2</v>
      </c>
      <c r="I216" s="5">
        <v>-1785958.20597202</v>
      </c>
      <c r="J216" s="5">
        <v>1305.6754657217</v>
      </c>
      <c r="K216" s="5">
        <v>1440.6170190949099</v>
      </c>
      <c r="L216" s="5">
        <v>1299.3800000000001</v>
      </c>
      <c r="M216" s="55" t="s">
        <v>4291</v>
      </c>
      <c r="N216" s="60" t="s">
        <v>4287</v>
      </c>
    </row>
    <row r="217" spans="1:14" ht="18" customHeight="1" x14ac:dyDescent="0.25">
      <c r="A217" s="4" t="str">
        <f t="shared" si="3"/>
        <v>148505C152</v>
      </c>
      <c r="B217" s="4">
        <v>1485</v>
      </c>
      <c r="C217" s="4" t="s">
        <v>1076</v>
      </c>
      <c r="D217" s="4" t="s">
        <v>1077</v>
      </c>
      <c r="E217" s="5">
        <v>2990.19</v>
      </c>
      <c r="F217" s="5">
        <v>5602505.9462000001</v>
      </c>
      <c r="G217" s="5">
        <v>6218944.3104015598</v>
      </c>
      <c r="H217" s="6">
        <v>-9.9122669931378596E-2</v>
      </c>
      <c r="I217" s="5">
        <v>-616438.36420155899</v>
      </c>
      <c r="J217" s="5">
        <v>1873.6287480728599</v>
      </c>
      <c r="K217" s="5">
        <v>2079.7823250032802</v>
      </c>
      <c r="L217" s="5">
        <v>1864.21</v>
      </c>
      <c r="M217" s="55" t="s">
        <v>4291</v>
      </c>
      <c r="N217" s="60" t="s">
        <v>4286</v>
      </c>
    </row>
    <row r="218" spans="1:14" ht="18" customHeight="1" x14ac:dyDescent="0.25">
      <c r="A218" s="4" t="str">
        <f t="shared" si="3"/>
        <v>148605C153</v>
      </c>
      <c r="B218" s="4">
        <v>1486</v>
      </c>
      <c r="C218" s="4" t="s">
        <v>1078</v>
      </c>
      <c r="D218" s="4" t="s">
        <v>1079</v>
      </c>
      <c r="E218" s="5">
        <v>531.22</v>
      </c>
      <c r="F218" s="5">
        <v>1489293.0074</v>
      </c>
      <c r="G218" s="5">
        <v>1772872.02066884</v>
      </c>
      <c r="H218" s="6">
        <v>-0.15995458778905799</v>
      </c>
      <c r="I218" s="5">
        <v>-283579.01326883701</v>
      </c>
      <c r="J218" s="5">
        <v>2803.5333899326101</v>
      </c>
      <c r="K218" s="5">
        <v>3337.3593250796998</v>
      </c>
      <c r="L218" s="5">
        <v>2792.57</v>
      </c>
      <c r="M218" s="55" t="s">
        <v>4288</v>
      </c>
      <c r="N218" s="60" t="s">
        <v>4287</v>
      </c>
    </row>
    <row r="219" spans="1:14" ht="18" customHeight="1" x14ac:dyDescent="0.25">
      <c r="A219" s="4" t="str">
        <f t="shared" si="3"/>
        <v>148805C15T</v>
      </c>
      <c r="B219" s="4">
        <v>1488</v>
      </c>
      <c r="C219" s="4" t="s">
        <v>1082</v>
      </c>
      <c r="D219" s="4" t="s">
        <v>1083</v>
      </c>
      <c r="E219" s="5">
        <v>793.72</v>
      </c>
      <c r="F219" s="5">
        <v>615902.90839999996</v>
      </c>
      <c r="G219" s="5">
        <v>648533.35216670402</v>
      </c>
      <c r="H219" s="6">
        <v>-5.0314210761386299E-2</v>
      </c>
      <c r="I219" s="5">
        <v>-32630.443766703898</v>
      </c>
      <c r="J219" s="5">
        <v>775.97</v>
      </c>
      <c r="K219" s="5">
        <v>817.08077428652905</v>
      </c>
      <c r="L219" s="5">
        <v>775.97</v>
      </c>
      <c r="M219" s="55" t="s">
        <v>4288</v>
      </c>
      <c r="N219" s="60" t="s">
        <v>4287</v>
      </c>
    </row>
    <row r="220" spans="1:14" ht="18" customHeight="1" x14ac:dyDescent="0.25">
      <c r="A220" s="4" t="str">
        <f t="shared" si="3"/>
        <v>148905C171</v>
      </c>
      <c r="B220" s="4">
        <v>1489</v>
      </c>
      <c r="C220" s="4" t="s">
        <v>1084</v>
      </c>
      <c r="D220" s="4" t="s">
        <v>1085</v>
      </c>
      <c r="E220" s="5">
        <v>8651.75</v>
      </c>
      <c r="F220" s="5">
        <v>5234849.55433938</v>
      </c>
      <c r="G220" s="5">
        <v>6730067.8563999599</v>
      </c>
      <c r="H220" s="6">
        <v>-0.22216987019509901</v>
      </c>
      <c r="I220" s="5">
        <v>-1495218.3020605899</v>
      </c>
      <c r="J220" s="5">
        <v>605.06250808673099</v>
      </c>
      <c r="K220" s="5">
        <v>777.88515114282802</v>
      </c>
      <c r="L220" s="5">
        <v>603.92999999999995</v>
      </c>
      <c r="M220" s="55" t="s">
        <v>4291</v>
      </c>
      <c r="N220" s="60" t="s">
        <v>4286</v>
      </c>
    </row>
    <row r="221" spans="1:14" ht="18" customHeight="1" x14ac:dyDescent="0.25">
      <c r="A221" s="4" t="str">
        <f t="shared" si="3"/>
        <v>149005C172</v>
      </c>
      <c r="B221" s="4">
        <v>1490</v>
      </c>
      <c r="C221" s="4" t="s">
        <v>1086</v>
      </c>
      <c r="D221" s="4" t="s">
        <v>1087</v>
      </c>
      <c r="E221" s="5">
        <v>131.83000000000001</v>
      </c>
      <c r="F221" s="5">
        <v>208504.952676224</v>
      </c>
      <c r="G221" s="5">
        <v>212776.9200631</v>
      </c>
      <c r="H221" s="6">
        <v>-2.0077212254082499E-2</v>
      </c>
      <c r="I221" s="5">
        <v>-4271.9673868768195</v>
      </c>
      <c r="J221" s="5">
        <v>1581.61990955187</v>
      </c>
      <c r="K221" s="5">
        <v>1614.02503271714</v>
      </c>
      <c r="L221" s="5">
        <v>1582.97</v>
      </c>
      <c r="M221" s="55" t="s">
        <v>4288</v>
      </c>
      <c r="N221" s="62" t="s">
        <v>4333</v>
      </c>
    </row>
    <row r="222" spans="1:14" ht="18" customHeight="1" x14ac:dyDescent="0.25">
      <c r="A222" s="4" t="str">
        <f t="shared" si="3"/>
        <v>149305C17J</v>
      </c>
      <c r="B222" s="4">
        <v>1493</v>
      </c>
      <c r="C222" s="4" t="s">
        <v>1088</v>
      </c>
      <c r="D222" s="4" t="s">
        <v>1089</v>
      </c>
      <c r="E222" s="5">
        <v>67320.63</v>
      </c>
      <c r="F222" s="5">
        <v>40622272.398377903</v>
      </c>
      <c r="G222" s="5">
        <v>41559658.600648299</v>
      </c>
      <c r="H222" s="6">
        <v>-2.25551949614856E-2</v>
      </c>
      <c r="I222" s="5">
        <v>-937386.20227040397</v>
      </c>
      <c r="J222" s="5">
        <v>603.41491751307001</v>
      </c>
      <c r="K222" s="5">
        <v>617.33912176175795</v>
      </c>
      <c r="L222" s="5">
        <v>603.92999999999995</v>
      </c>
      <c r="M222" s="55" t="s">
        <v>4285</v>
      </c>
      <c r="N222" s="60" t="s">
        <v>4286</v>
      </c>
    </row>
    <row r="223" spans="1:14" ht="18" customHeight="1" x14ac:dyDescent="0.25">
      <c r="A223" s="4" t="str">
        <f t="shared" si="3"/>
        <v>149405C181</v>
      </c>
      <c r="B223" s="4">
        <v>1494</v>
      </c>
      <c r="C223" s="4" t="s">
        <v>1090</v>
      </c>
      <c r="D223" s="4" t="s">
        <v>1091</v>
      </c>
      <c r="E223" s="5">
        <v>1035.68</v>
      </c>
      <c r="F223" s="5">
        <v>943280.07460000005</v>
      </c>
      <c r="G223" s="5">
        <v>1675399.5745045</v>
      </c>
      <c r="H223" s="6">
        <v>-0.43698202568842498</v>
      </c>
      <c r="I223" s="5">
        <v>-732119.499904503</v>
      </c>
      <c r="J223" s="5">
        <v>910.78332554456995</v>
      </c>
      <c r="K223" s="5">
        <v>1617.6807261939</v>
      </c>
      <c r="L223" s="5">
        <v>895.62</v>
      </c>
      <c r="M223" s="55" t="s">
        <v>4288</v>
      </c>
      <c r="N223" s="60" t="s">
        <v>4286</v>
      </c>
    </row>
    <row r="224" spans="1:14" ht="18" customHeight="1" x14ac:dyDescent="0.25">
      <c r="A224" s="4" t="str">
        <f t="shared" si="3"/>
        <v>149505C182</v>
      </c>
      <c r="B224" s="4">
        <v>1495</v>
      </c>
      <c r="C224" s="4" t="s">
        <v>1092</v>
      </c>
      <c r="D224" s="4" t="s">
        <v>1093</v>
      </c>
      <c r="E224" s="5">
        <v>544.6</v>
      </c>
      <c r="F224" s="5">
        <v>1361670.7652</v>
      </c>
      <c r="G224" s="5">
        <v>1568816.7645729701</v>
      </c>
      <c r="H224" s="6">
        <v>-0.13203963907751501</v>
      </c>
      <c r="I224" s="5">
        <v>-207145.99937296999</v>
      </c>
      <c r="J224" s="5">
        <v>2500.3135607785498</v>
      </c>
      <c r="K224" s="5">
        <v>2880.6771292195599</v>
      </c>
      <c r="L224" s="5">
        <v>2473.91</v>
      </c>
      <c r="M224" s="55" t="s">
        <v>4288</v>
      </c>
      <c r="N224" s="60" t="s">
        <v>4287</v>
      </c>
    </row>
    <row r="225" spans="1:14" ht="18" customHeight="1" x14ac:dyDescent="0.25">
      <c r="A225" s="4" t="str">
        <f t="shared" si="3"/>
        <v>149805C18J</v>
      </c>
      <c r="B225" s="4">
        <v>1498</v>
      </c>
      <c r="C225" s="4" t="s">
        <v>1098</v>
      </c>
      <c r="D225" s="4" t="s">
        <v>1099</v>
      </c>
      <c r="E225" s="5">
        <v>1194.1199999999999</v>
      </c>
      <c r="F225" s="5">
        <v>1069477.7544</v>
      </c>
      <c r="G225" s="5">
        <v>674393.68734692398</v>
      </c>
      <c r="H225" s="6">
        <v>0.58583595081879103</v>
      </c>
      <c r="I225" s="5">
        <v>395084.067053076</v>
      </c>
      <c r="J225" s="5">
        <v>895.62</v>
      </c>
      <c r="K225" s="5">
        <v>564.76207361649097</v>
      </c>
      <c r="L225" s="5">
        <v>895.62</v>
      </c>
      <c r="M225" s="55" t="s">
        <v>4285</v>
      </c>
      <c r="N225" s="60" t="s">
        <v>4286</v>
      </c>
    </row>
    <row r="226" spans="1:14" ht="18" customHeight="1" x14ac:dyDescent="0.25">
      <c r="A226" s="4" t="str">
        <f t="shared" si="3"/>
        <v>149905C191</v>
      </c>
      <c r="B226" s="4">
        <v>1499</v>
      </c>
      <c r="C226" s="4" t="s">
        <v>1100</v>
      </c>
      <c r="D226" s="4" t="s">
        <v>1101</v>
      </c>
      <c r="E226" s="5">
        <v>2746.9</v>
      </c>
      <c r="F226" s="5">
        <v>40011590.148999996</v>
      </c>
      <c r="G226" s="5">
        <v>35908419.935741499</v>
      </c>
      <c r="H226" s="6">
        <v>0.114267634738626</v>
      </c>
      <c r="I226" s="5">
        <v>4103170.21325849</v>
      </c>
      <c r="J226" s="5">
        <v>14566.0891000765</v>
      </c>
      <c r="K226" s="5">
        <v>13072.343345495499</v>
      </c>
      <c r="L226" s="5">
        <v>14566.01</v>
      </c>
      <c r="M226" s="55" t="s">
        <v>4285</v>
      </c>
      <c r="N226" s="60" t="s">
        <v>4287</v>
      </c>
    </row>
    <row r="227" spans="1:14" ht="18" customHeight="1" x14ac:dyDescent="0.25">
      <c r="A227" s="4" t="str">
        <f t="shared" si="3"/>
        <v>150005C192</v>
      </c>
      <c r="B227" s="4">
        <v>1500</v>
      </c>
      <c r="C227" s="4" t="s">
        <v>1102</v>
      </c>
      <c r="D227" s="4" t="s">
        <v>1103</v>
      </c>
      <c r="E227" s="5">
        <v>1075.3399999999999</v>
      </c>
      <c r="F227" s="5">
        <v>17051209.169</v>
      </c>
      <c r="G227" s="5">
        <v>15436128.571595401</v>
      </c>
      <c r="H227" s="6">
        <v>0.104629900555284</v>
      </c>
      <c r="I227" s="5">
        <v>1615080.5974045999</v>
      </c>
      <c r="J227" s="5">
        <v>15856.5748219168</v>
      </c>
      <c r="K227" s="5">
        <v>14354.649293800499</v>
      </c>
      <c r="L227" s="5">
        <v>15851.85</v>
      </c>
      <c r="M227" s="55" t="s">
        <v>4285</v>
      </c>
      <c r="N227" s="60" t="s">
        <v>4286</v>
      </c>
    </row>
    <row r="228" spans="1:14" ht="18" customHeight="1" x14ac:dyDescent="0.25">
      <c r="A228" s="4" t="str">
        <f t="shared" si="3"/>
        <v>151305C221</v>
      </c>
      <c r="B228" s="4">
        <v>1513</v>
      </c>
      <c r="C228" s="4" t="s">
        <v>1112</v>
      </c>
      <c r="D228" s="4" t="s">
        <v>1113</v>
      </c>
      <c r="E228" s="5">
        <v>5531.73</v>
      </c>
      <c r="F228" s="5">
        <v>6153861.6039000005</v>
      </c>
      <c r="G228" s="5">
        <v>6070651.61838766</v>
      </c>
      <c r="H228" s="6">
        <v>1.3706928142655599E-2</v>
      </c>
      <c r="I228" s="5">
        <v>83209.985512335799</v>
      </c>
      <c r="J228" s="5">
        <v>1112.46601043435</v>
      </c>
      <c r="K228" s="5">
        <v>1097.4237026007499</v>
      </c>
      <c r="L228" s="5">
        <v>1103.93</v>
      </c>
      <c r="M228" s="55" t="s">
        <v>4291</v>
      </c>
      <c r="N228" s="60" t="s">
        <v>4287</v>
      </c>
    </row>
    <row r="229" spans="1:14" ht="18" customHeight="1" x14ac:dyDescent="0.25">
      <c r="A229" s="4" t="str">
        <f t="shared" si="3"/>
        <v>151705C22T</v>
      </c>
      <c r="B229" s="4">
        <v>1517</v>
      </c>
      <c r="C229" s="4" t="s">
        <v>1116</v>
      </c>
      <c r="D229" s="4" t="s">
        <v>1117</v>
      </c>
      <c r="E229" s="5">
        <v>1905.43</v>
      </c>
      <c r="F229" s="5">
        <v>1532804.1092000001</v>
      </c>
      <c r="G229" s="5">
        <v>1172592.65545186</v>
      </c>
      <c r="H229" s="6">
        <v>0.30719231616655202</v>
      </c>
      <c r="I229" s="5">
        <v>360211.45374814398</v>
      </c>
      <c r="J229" s="5">
        <v>804.44</v>
      </c>
      <c r="K229" s="5">
        <v>615.39529421277996</v>
      </c>
      <c r="L229" s="5">
        <v>804.44</v>
      </c>
      <c r="M229" s="55" t="s">
        <v>4285</v>
      </c>
      <c r="N229" s="60" t="s">
        <v>4286</v>
      </c>
    </row>
    <row r="230" spans="1:14" ht="18" customHeight="1" x14ac:dyDescent="0.25">
      <c r="A230" s="4" t="str">
        <f t="shared" si="3"/>
        <v>153205C13J</v>
      </c>
      <c r="B230" s="4">
        <v>1532</v>
      </c>
      <c r="C230" s="4" t="s">
        <v>4270</v>
      </c>
      <c r="D230" s="4" t="s">
        <v>4271</v>
      </c>
      <c r="E230" s="5">
        <v>238.22</v>
      </c>
      <c r="F230" s="5">
        <v>201038.62239999999</v>
      </c>
      <c r="G230" s="5">
        <v>69689.648192629698</v>
      </c>
      <c r="H230" s="6">
        <v>1.8847702293503901</v>
      </c>
      <c r="I230" s="5">
        <v>131348.97420736999</v>
      </c>
      <c r="J230" s="5">
        <v>843.92</v>
      </c>
      <c r="K230" s="5">
        <v>292.54322975665201</v>
      </c>
      <c r="L230" s="5">
        <v>843.92</v>
      </c>
      <c r="M230" s="55" t="s">
        <v>4288</v>
      </c>
      <c r="N230" s="62" t="s">
        <v>4332</v>
      </c>
    </row>
    <row r="231" spans="1:14" ht="18" customHeight="1" x14ac:dyDescent="0.25">
      <c r="A231" s="4" t="str">
        <f t="shared" si="3"/>
        <v>169305K051</v>
      </c>
      <c r="B231" s="4">
        <v>1693</v>
      </c>
      <c r="C231" s="4" t="s">
        <v>1120</v>
      </c>
      <c r="D231" s="4" t="s">
        <v>1121</v>
      </c>
      <c r="E231" s="5">
        <v>8856.99</v>
      </c>
      <c r="F231" s="5">
        <v>16786333.8651</v>
      </c>
      <c r="G231" s="5">
        <v>16431718.4670668</v>
      </c>
      <c r="H231" s="6">
        <v>2.1581151036877699E-2</v>
      </c>
      <c r="I231" s="5">
        <v>354615.39803322201</v>
      </c>
      <c r="J231" s="5">
        <v>1895.26395142142</v>
      </c>
      <c r="K231" s="5">
        <v>1855.22603808594</v>
      </c>
      <c r="L231" s="5">
        <v>1887.28</v>
      </c>
      <c r="M231" s="55" t="s">
        <v>4285</v>
      </c>
      <c r="N231" s="60" t="s">
        <v>4287</v>
      </c>
    </row>
    <row r="232" spans="1:14" ht="18" customHeight="1" x14ac:dyDescent="0.25">
      <c r="A232" s="4" t="str">
        <f t="shared" si="3"/>
        <v>169405K052</v>
      </c>
      <c r="B232" s="4">
        <v>1694</v>
      </c>
      <c r="C232" s="4" t="s">
        <v>1122</v>
      </c>
      <c r="D232" s="4" t="s">
        <v>1123</v>
      </c>
      <c r="E232" s="5">
        <v>4113.78</v>
      </c>
      <c r="F232" s="5">
        <v>11241643.865599999</v>
      </c>
      <c r="G232" s="5">
        <v>10309522.413400199</v>
      </c>
      <c r="H232" s="6">
        <v>9.0413640401830794E-2</v>
      </c>
      <c r="I232" s="5">
        <v>932121.45219978096</v>
      </c>
      <c r="J232" s="5">
        <v>2732.67988701389</v>
      </c>
      <c r="K232" s="5">
        <v>2506.0947385130498</v>
      </c>
      <c r="L232" s="5">
        <v>2729.39</v>
      </c>
      <c r="M232" s="55" t="s">
        <v>4285</v>
      </c>
      <c r="N232" s="60" t="s">
        <v>4287</v>
      </c>
    </row>
    <row r="233" spans="1:14" ht="18" customHeight="1" x14ac:dyDescent="0.25">
      <c r="A233" s="4" t="str">
        <f t="shared" si="3"/>
        <v>169505K053</v>
      </c>
      <c r="B233" s="4">
        <v>1695</v>
      </c>
      <c r="C233" s="4" t="s">
        <v>1124</v>
      </c>
      <c r="D233" s="4" t="s">
        <v>1125</v>
      </c>
      <c r="E233" s="5">
        <v>855.3</v>
      </c>
      <c r="F233" s="5">
        <v>3583913.7360999999</v>
      </c>
      <c r="G233" s="5">
        <v>3215330.2455866402</v>
      </c>
      <c r="H233" s="6">
        <v>0.114633167469897</v>
      </c>
      <c r="I233" s="5">
        <v>368583.49051335797</v>
      </c>
      <c r="J233" s="5">
        <v>4190.2417117970299</v>
      </c>
      <c r="K233" s="5">
        <v>3759.3011172531801</v>
      </c>
      <c r="L233" s="5">
        <v>4277.1899999999996</v>
      </c>
      <c r="M233" s="55" t="s">
        <v>4288</v>
      </c>
      <c r="N233" s="60" t="s">
        <v>4287</v>
      </c>
    </row>
    <row r="234" spans="1:14" ht="18" customHeight="1" x14ac:dyDescent="0.25">
      <c r="A234" s="4" t="str">
        <f t="shared" si="3"/>
        <v>169705K061</v>
      </c>
      <c r="B234" s="4">
        <v>1697</v>
      </c>
      <c r="C234" s="4" t="s">
        <v>1128</v>
      </c>
      <c r="D234" s="4" t="s">
        <v>1129</v>
      </c>
      <c r="E234" s="5">
        <v>49630.38</v>
      </c>
      <c r="F234" s="5">
        <v>91335483.142098397</v>
      </c>
      <c r="G234" s="5">
        <v>79453729.579316199</v>
      </c>
      <c r="H234" s="6">
        <v>0.14954305638882501</v>
      </c>
      <c r="I234" s="5">
        <v>11881753.5627822</v>
      </c>
      <c r="J234" s="5">
        <v>1840.3140000559799</v>
      </c>
      <c r="K234" s="5">
        <v>1600.90915240456</v>
      </c>
      <c r="L234" s="5">
        <v>1828</v>
      </c>
      <c r="M234" s="55" t="s">
        <v>4285</v>
      </c>
      <c r="N234" s="60" t="s">
        <v>4286</v>
      </c>
    </row>
    <row r="235" spans="1:14" ht="18" customHeight="1" x14ac:dyDescent="0.25">
      <c r="A235" s="4" t="str">
        <f t="shared" si="3"/>
        <v>169805K062</v>
      </c>
      <c r="B235" s="4">
        <v>1698</v>
      </c>
      <c r="C235" s="4" t="s">
        <v>1130</v>
      </c>
      <c r="D235" s="4" t="s">
        <v>1131</v>
      </c>
      <c r="E235" s="5">
        <v>7885.89</v>
      </c>
      <c r="F235" s="5">
        <v>20950669.054065</v>
      </c>
      <c r="G235" s="5">
        <v>19755865.281787898</v>
      </c>
      <c r="H235" s="6">
        <v>6.0478432872212599E-2</v>
      </c>
      <c r="I235" s="5">
        <v>1194803.77227708</v>
      </c>
      <c r="J235" s="5">
        <v>2656.72854352076</v>
      </c>
      <c r="K235" s="5">
        <v>2505.2169484722499</v>
      </c>
      <c r="L235" s="5">
        <v>2631.5</v>
      </c>
      <c r="M235" s="55" t="s">
        <v>4285</v>
      </c>
      <c r="N235" s="60" t="s">
        <v>4287</v>
      </c>
    </row>
    <row r="236" spans="1:14" ht="18" customHeight="1" x14ac:dyDescent="0.25">
      <c r="A236" s="4" t="str">
        <f t="shared" si="3"/>
        <v>169905K063</v>
      </c>
      <c r="B236" s="4">
        <v>1699</v>
      </c>
      <c r="C236" s="4" t="s">
        <v>1132</v>
      </c>
      <c r="D236" s="4" t="s">
        <v>1133</v>
      </c>
      <c r="E236" s="5">
        <v>1884.74</v>
      </c>
      <c r="F236" s="5">
        <v>7874949.1683036899</v>
      </c>
      <c r="G236" s="5">
        <v>7077997.1465863399</v>
      </c>
      <c r="H236" s="6">
        <v>0.112595696948213</v>
      </c>
      <c r="I236" s="5">
        <v>796952.02171735198</v>
      </c>
      <c r="J236" s="5">
        <v>4178.2681793264301</v>
      </c>
      <c r="K236" s="5">
        <v>3755.4236375236601</v>
      </c>
      <c r="L236" s="5">
        <v>4146.53</v>
      </c>
      <c r="M236" s="55" t="s">
        <v>4291</v>
      </c>
      <c r="N236" s="60" t="s">
        <v>4286</v>
      </c>
    </row>
    <row r="237" spans="1:14" ht="18" customHeight="1" x14ac:dyDescent="0.25">
      <c r="A237" s="4" t="str">
        <f t="shared" si="3"/>
        <v>170005K064</v>
      </c>
      <c r="B237" s="4">
        <v>1700</v>
      </c>
      <c r="C237" s="4" t="s">
        <v>1134</v>
      </c>
      <c r="D237" s="4" t="s">
        <v>1135</v>
      </c>
      <c r="E237" s="5">
        <v>435.06</v>
      </c>
      <c r="F237" s="5">
        <v>2409189.1308811302</v>
      </c>
      <c r="G237" s="5">
        <v>2657076.0943118501</v>
      </c>
      <c r="H237" s="6">
        <v>-9.3293136753358805E-2</v>
      </c>
      <c r="I237" s="5">
        <v>-247886.96343071599</v>
      </c>
      <c r="J237" s="5">
        <v>5537.6020109436204</v>
      </c>
      <c r="K237" s="5">
        <v>6107.3785094282302</v>
      </c>
      <c r="L237" s="5">
        <v>5443.06</v>
      </c>
      <c r="M237" s="55" t="s">
        <v>4288</v>
      </c>
      <c r="N237" s="60" t="s">
        <v>4287</v>
      </c>
    </row>
    <row r="238" spans="1:14" ht="18" customHeight="1" x14ac:dyDescent="0.25">
      <c r="A238" s="4" t="str">
        <f t="shared" si="3"/>
        <v>170105K06T</v>
      </c>
      <c r="B238" s="4">
        <v>1701</v>
      </c>
      <c r="C238" s="4" t="s">
        <v>1136</v>
      </c>
      <c r="D238" s="4" t="s">
        <v>1137</v>
      </c>
      <c r="E238" s="5">
        <v>14649.94</v>
      </c>
      <c r="F238" s="5">
        <v>18917217.673864201</v>
      </c>
      <c r="G238" s="5">
        <v>16903338.945801701</v>
      </c>
      <c r="H238" s="6">
        <v>0.119140883024333</v>
      </c>
      <c r="I238" s="5">
        <v>2013878.7280624199</v>
      </c>
      <c r="J238" s="5">
        <v>1291.2829454498899</v>
      </c>
      <c r="K238" s="5">
        <v>1153.81625766397</v>
      </c>
      <c r="L238" s="5">
        <v>1293.9100000000001</v>
      </c>
      <c r="M238" s="55" t="s">
        <v>4289</v>
      </c>
      <c r="N238" s="60" t="s">
        <v>4290</v>
      </c>
    </row>
    <row r="239" spans="1:14" ht="18" customHeight="1" x14ac:dyDescent="0.25">
      <c r="A239" s="4" t="str">
        <f t="shared" si="3"/>
        <v>170205K101</v>
      </c>
      <c r="B239" s="4">
        <v>1702</v>
      </c>
      <c r="C239" s="4" t="s">
        <v>1138</v>
      </c>
      <c r="D239" s="4" t="s">
        <v>1139</v>
      </c>
      <c r="E239" s="5">
        <v>55757.15</v>
      </c>
      <c r="F239" s="5">
        <v>52440286.770000003</v>
      </c>
      <c r="G239" s="5">
        <v>55847628.632468902</v>
      </c>
      <c r="H239" s="6">
        <v>-6.1011397366439901E-2</v>
      </c>
      <c r="I239" s="5">
        <v>-3407341.86246893</v>
      </c>
      <c r="J239" s="5">
        <v>940.51232478704503</v>
      </c>
      <c r="K239" s="5">
        <v>1001.62272699499</v>
      </c>
      <c r="L239" s="5">
        <v>940.42</v>
      </c>
      <c r="M239" s="55" t="s">
        <v>4289</v>
      </c>
      <c r="N239" s="60" t="s">
        <v>4286</v>
      </c>
    </row>
    <row r="240" spans="1:14" ht="18" customHeight="1" x14ac:dyDescent="0.25">
      <c r="A240" s="4" t="str">
        <f t="shared" si="3"/>
        <v>170305K102</v>
      </c>
      <c r="B240" s="4">
        <v>1703</v>
      </c>
      <c r="C240" s="4" t="s">
        <v>1140</v>
      </c>
      <c r="D240" s="4" t="s">
        <v>1141</v>
      </c>
      <c r="E240" s="5">
        <v>5868.15</v>
      </c>
      <c r="F240" s="5">
        <v>9743823.1320999991</v>
      </c>
      <c r="G240" s="5">
        <v>11214064.9919756</v>
      </c>
      <c r="H240" s="6">
        <v>-0.13110695014944301</v>
      </c>
      <c r="I240" s="5">
        <v>-1470241.85987555</v>
      </c>
      <c r="J240" s="5">
        <v>1660.4591109804601</v>
      </c>
      <c r="K240" s="5">
        <v>1911.0051706203101</v>
      </c>
      <c r="L240" s="5">
        <v>1659.91</v>
      </c>
      <c r="M240" s="55" t="s">
        <v>4285</v>
      </c>
      <c r="N240" s="60" t="s">
        <v>4286</v>
      </c>
    </row>
    <row r="241" spans="1:14" ht="18" customHeight="1" x14ac:dyDescent="0.25">
      <c r="A241" s="4" t="str">
        <f t="shared" si="3"/>
        <v>170405K103</v>
      </c>
      <c r="B241" s="4">
        <v>1704</v>
      </c>
      <c r="C241" s="4" t="s">
        <v>1142</v>
      </c>
      <c r="D241" s="4" t="s">
        <v>1143</v>
      </c>
      <c r="E241" s="5">
        <v>1347.96</v>
      </c>
      <c r="F241" s="5">
        <v>2956173.1260000002</v>
      </c>
      <c r="G241" s="5">
        <v>3407112.2014077199</v>
      </c>
      <c r="H241" s="6">
        <v>-0.132352282153023</v>
      </c>
      <c r="I241" s="5">
        <v>-450939.07540772099</v>
      </c>
      <c r="J241" s="5">
        <v>2193.0718463455901</v>
      </c>
      <c r="K241" s="5">
        <v>2527.60630983688</v>
      </c>
      <c r="L241" s="5">
        <v>2183.4</v>
      </c>
      <c r="M241" s="55" t="s">
        <v>4285</v>
      </c>
      <c r="N241" s="60" t="s">
        <v>4287</v>
      </c>
    </row>
    <row r="242" spans="1:14" ht="18" customHeight="1" x14ac:dyDescent="0.25">
      <c r="A242" s="4" t="str">
        <f t="shared" si="3"/>
        <v>170605K10J</v>
      </c>
      <c r="B242" s="4">
        <v>1706</v>
      </c>
      <c r="C242" s="4" t="s">
        <v>1146</v>
      </c>
      <c r="D242" s="4" t="s">
        <v>1147</v>
      </c>
      <c r="E242" s="5">
        <v>20983.53</v>
      </c>
      <c r="F242" s="5">
        <v>16686522.726600001</v>
      </c>
      <c r="G242" s="5">
        <v>15572759.175077099</v>
      </c>
      <c r="H242" s="6">
        <v>7.1519988140915897E-2</v>
      </c>
      <c r="I242" s="5">
        <v>1113763.5515228501</v>
      </c>
      <c r="J242" s="5">
        <v>795.22</v>
      </c>
      <c r="K242" s="5">
        <v>742.14201209601799</v>
      </c>
      <c r="L242" s="5">
        <v>795.22</v>
      </c>
      <c r="M242" s="55" t="s">
        <v>4288</v>
      </c>
      <c r="N242" s="60" t="s">
        <v>4286</v>
      </c>
    </row>
    <row r="243" spans="1:14" ht="18" customHeight="1" x14ac:dyDescent="0.25">
      <c r="A243" s="4" t="str">
        <f t="shared" si="3"/>
        <v>172105K14Z</v>
      </c>
      <c r="B243" s="4">
        <v>1721</v>
      </c>
      <c r="C243" s="4" t="s">
        <v>1152</v>
      </c>
      <c r="D243" s="4" t="s">
        <v>1153</v>
      </c>
      <c r="E243" s="5">
        <v>42111.98</v>
      </c>
      <c r="F243" s="5">
        <v>22853750.426199999</v>
      </c>
      <c r="G243" s="5">
        <v>19050481.7888906</v>
      </c>
      <c r="H243" s="6">
        <v>0.19964159854095201</v>
      </c>
      <c r="I243" s="5">
        <v>3803268.6373094199</v>
      </c>
      <c r="J243" s="5">
        <v>542.69000000000005</v>
      </c>
      <c r="K243" s="5">
        <v>452.37677708078797</v>
      </c>
      <c r="L243" s="5">
        <v>542.69000000000005</v>
      </c>
      <c r="M243" s="55" t="s">
        <v>4291</v>
      </c>
      <c r="N243" s="60" t="s">
        <v>4290</v>
      </c>
    </row>
    <row r="244" spans="1:14" ht="18" customHeight="1" x14ac:dyDescent="0.25">
      <c r="A244" s="4" t="str">
        <f t="shared" si="3"/>
        <v>172705K17J</v>
      </c>
      <c r="B244" s="4">
        <v>1727</v>
      </c>
      <c r="C244" s="4" t="s">
        <v>1158</v>
      </c>
      <c r="D244" s="4" t="s">
        <v>1159</v>
      </c>
      <c r="E244" s="5">
        <v>15622.2</v>
      </c>
      <c r="F244" s="5">
        <v>6071880.4740000004</v>
      </c>
      <c r="G244" s="5">
        <v>5609138.1003675302</v>
      </c>
      <c r="H244" s="6">
        <v>8.2497946271309103E-2</v>
      </c>
      <c r="I244" s="5">
        <v>462742.373632473</v>
      </c>
      <c r="J244" s="5">
        <v>388.67</v>
      </c>
      <c r="K244" s="5">
        <v>359.049180036584</v>
      </c>
      <c r="L244" s="5">
        <v>388.67</v>
      </c>
      <c r="M244" s="55" t="s">
        <v>4288</v>
      </c>
      <c r="N244" s="60" t="s">
        <v>4292</v>
      </c>
    </row>
    <row r="245" spans="1:14" ht="18" customHeight="1" x14ac:dyDescent="0.25">
      <c r="A245" s="4" t="str">
        <f t="shared" si="3"/>
        <v>172905M041</v>
      </c>
      <c r="B245" s="4">
        <v>1729</v>
      </c>
      <c r="C245" s="4" t="s">
        <v>1160</v>
      </c>
      <c r="D245" s="4" t="s">
        <v>1161</v>
      </c>
      <c r="E245" s="5">
        <v>2461.7600000000002</v>
      </c>
      <c r="F245" s="5">
        <v>2866104.08</v>
      </c>
      <c r="G245" s="5">
        <v>3264537.9219778399</v>
      </c>
      <c r="H245" s="6">
        <v>-0.122049077541866</v>
      </c>
      <c r="I245" s="5">
        <v>-398433.84197783697</v>
      </c>
      <c r="J245" s="5">
        <v>1164.25</v>
      </c>
      <c r="K245" s="5">
        <v>1326.0991818771299</v>
      </c>
      <c r="L245" s="5">
        <v>1164.25</v>
      </c>
      <c r="M245" s="55" t="s">
        <v>4285</v>
      </c>
      <c r="N245" s="60" t="s">
        <v>4287</v>
      </c>
    </row>
    <row r="246" spans="1:14" ht="18" customHeight="1" x14ac:dyDescent="0.25">
      <c r="A246" s="4" t="str">
        <f t="shared" si="3"/>
        <v>173005M042</v>
      </c>
      <c r="B246" s="4">
        <v>1730</v>
      </c>
      <c r="C246" s="4" t="s">
        <v>1162</v>
      </c>
      <c r="D246" s="4" t="s">
        <v>1163</v>
      </c>
      <c r="E246" s="5">
        <v>1574.72</v>
      </c>
      <c r="F246" s="5">
        <v>2286363.9197</v>
      </c>
      <c r="G246" s="5">
        <v>2722873.3468051301</v>
      </c>
      <c r="H246" s="6">
        <v>-0.16031205697367601</v>
      </c>
      <c r="I246" s="5">
        <v>-436509.42710512597</v>
      </c>
      <c r="J246" s="5">
        <v>1451.9177502667101</v>
      </c>
      <c r="K246" s="5">
        <v>1729.11587253933</v>
      </c>
      <c r="L246" s="5">
        <v>1450.06</v>
      </c>
      <c r="M246" s="55" t="s">
        <v>4288</v>
      </c>
      <c r="N246" s="60" t="s">
        <v>4287</v>
      </c>
    </row>
    <row r="247" spans="1:14" ht="18" customHeight="1" x14ac:dyDescent="0.25">
      <c r="A247" s="4" t="str">
        <f t="shared" si="3"/>
        <v>173405M051</v>
      </c>
      <c r="B247" s="4">
        <v>1734</v>
      </c>
      <c r="C247" s="4" t="s">
        <v>1170</v>
      </c>
      <c r="D247" s="4" t="s">
        <v>1171</v>
      </c>
      <c r="E247" s="5">
        <v>1088.0899999999999</v>
      </c>
      <c r="F247" s="5">
        <v>715857.98060000001</v>
      </c>
      <c r="G247" s="5">
        <v>925713.53938025702</v>
      </c>
      <c r="H247" s="6">
        <v>-0.22669600243802199</v>
      </c>
      <c r="I247" s="5">
        <v>-209855.55878025701</v>
      </c>
      <c r="J247" s="5">
        <v>657.90328061097898</v>
      </c>
      <c r="K247" s="5">
        <v>850.769274030877</v>
      </c>
      <c r="L247" s="5">
        <v>641.34</v>
      </c>
      <c r="M247" s="55" t="s">
        <v>4285</v>
      </c>
      <c r="N247" s="60" t="s">
        <v>4286</v>
      </c>
    </row>
    <row r="248" spans="1:14" ht="18" customHeight="1" x14ac:dyDescent="0.25">
      <c r="A248" s="4" t="str">
        <f t="shared" si="3"/>
        <v>173505M052</v>
      </c>
      <c r="B248" s="4">
        <v>1735</v>
      </c>
      <c r="C248" s="4" t="s">
        <v>1172</v>
      </c>
      <c r="D248" s="4" t="s">
        <v>1173</v>
      </c>
      <c r="E248" s="5">
        <v>933.34</v>
      </c>
      <c r="F248" s="5">
        <v>1146596.0288</v>
      </c>
      <c r="G248" s="5">
        <v>1340133.4308402501</v>
      </c>
      <c r="H248" s="6">
        <v>-0.144416516733641</v>
      </c>
      <c r="I248" s="5">
        <v>-193537.40204025299</v>
      </c>
      <c r="J248" s="5">
        <v>1228.4869702359299</v>
      </c>
      <c r="K248" s="5">
        <v>1435.8469912789001</v>
      </c>
      <c r="L248" s="5">
        <v>1209.6199999999999</v>
      </c>
      <c r="M248" s="55" t="s">
        <v>4285</v>
      </c>
      <c r="N248" s="60" t="s">
        <v>4287</v>
      </c>
    </row>
    <row r="249" spans="1:14" ht="18" customHeight="1" x14ac:dyDescent="0.25">
      <c r="A249" s="4" t="str">
        <f t="shared" si="3"/>
        <v>173605M053</v>
      </c>
      <c r="B249" s="4">
        <v>1736</v>
      </c>
      <c r="C249" s="4" t="s">
        <v>1174</v>
      </c>
      <c r="D249" s="4" t="s">
        <v>1175</v>
      </c>
      <c r="E249" s="5">
        <v>657.99</v>
      </c>
      <c r="F249" s="5">
        <v>1018513.4392</v>
      </c>
      <c r="G249" s="5">
        <v>1318430.4908529599</v>
      </c>
      <c r="H249" s="6">
        <v>-0.22748036679501199</v>
      </c>
      <c r="I249" s="5">
        <v>-299917.05165295902</v>
      </c>
      <c r="J249" s="5">
        <v>1547.9162893053101</v>
      </c>
      <c r="K249" s="5">
        <v>2003.7242068313501</v>
      </c>
      <c r="L249" s="5">
        <v>1505.12</v>
      </c>
      <c r="M249" s="55" t="s">
        <v>4285</v>
      </c>
      <c r="N249" s="60" t="s">
        <v>4287</v>
      </c>
    </row>
    <row r="250" spans="1:14" ht="18" customHeight="1" x14ac:dyDescent="0.25">
      <c r="A250" s="4" t="str">
        <f t="shared" si="3"/>
        <v>173805M061</v>
      </c>
      <c r="B250" s="4">
        <v>1738</v>
      </c>
      <c r="C250" s="4" t="s">
        <v>1178</v>
      </c>
      <c r="D250" s="4" t="s">
        <v>1179</v>
      </c>
      <c r="E250" s="5">
        <v>1198.8599999999999</v>
      </c>
      <c r="F250" s="5">
        <v>508134.8088</v>
      </c>
      <c r="G250" s="5">
        <v>621984.55607560195</v>
      </c>
      <c r="H250" s="6">
        <v>-0.18304272375175101</v>
      </c>
      <c r="I250" s="5">
        <v>-113849.747275602</v>
      </c>
      <c r="J250" s="5">
        <v>423.84832991341801</v>
      </c>
      <c r="K250" s="5">
        <v>518.81333606559701</v>
      </c>
      <c r="L250" s="5">
        <v>412.05</v>
      </c>
      <c r="M250" s="55" t="s">
        <v>4285</v>
      </c>
      <c r="N250" s="60" t="s">
        <v>4287</v>
      </c>
    </row>
    <row r="251" spans="1:14" ht="18" customHeight="1" x14ac:dyDescent="0.25">
      <c r="A251" s="4" t="str">
        <f t="shared" si="3"/>
        <v>173905M062</v>
      </c>
      <c r="B251" s="4">
        <v>1739</v>
      </c>
      <c r="C251" s="4" t="s">
        <v>1180</v>
      </c>
      <c r="D251" s="4" t="s">
        <v>1181</v>
      </c>
      <c r="E251" s="5">
        <v>338.37</v>
      </c>
      <c r="F251" s="5">
        <v>338849.39689999999</v>
      </c>
      <c r="G251" s="5">
        <v>362528.37879115198</v>
      </c>
      <c r="H251" s="6">
        <v>-6.5316215988689003E-2</v>
      </c>
      <c r="I251" s="5">
        <v>-23678.981891152202</v>
      </c>
      <c r="J251" s="5">
        <v>1001.41678310725</v>
      </c>
      <c r="K251" s="5">
        <v>1071.39633771065</v>
      </c>
      <c r="L251" s="5">
        <v>987.01</v>
      </c>
      <c r="M251" s="55" t="s">
        <v>4285</v>
      </c>
      <c r="N251" s="60" t="s">
        <v>4287</v>
      </c>
    </row>
    <row r="252" spans="1:14" ht="18" customHeight="1" x14ac:dyDescent="0.25">
      <c r="A252" s="4" t="str">
        <f t="shared" si="3"/>
        <v>174005M063</v>
      </c>
      <c r="B252" s="4">
        <v>1740</v>
      </c>
      <c r="C252" s="4" t="s">
        <v>1182</v>
      </c>
      <c r="D252" s="4" t="s">
        <v>1183</v>
      </c>
      <c r="E252" s="5">
        <v>205.75</v>
      </c>
      <c r="F252" s="5">
        <v>323432.81849999999</v>
      </c>
      <c r="G252" s="5">
        <v>344249.13906279602</v>
      </c>
      <c r="H252" s="6">
        <v>-6.0468765788253602E-2</v>
      </c>
      <c r="I252" s="5">
        <v>-20816.3205627961</v>
      </c>
      <c r="J252" s="5">
        <v>1571.96995625759</v>
      </c>
      <c r="K252" s="5">
        <v>1673.14283870132</v>
      </c>
      <c r="L252" s="5">
        <v>1564.91</v>
      </c>
      <c r="M252" s="55" t="s">
        <v>4288</v>
      </c>
      <c r="N252" s="62" t="s">
        <v>4334</v>
      </c>
    </row>
    <row r="253" spans="1:14" ht="18" customHeight="1" x14ac:dyDescent="0.25">
      <c r="A253" s="4" t="str">
        <f t="shared" si="3"/>
        <v>174405M072</v>
      </c>
      <c r="B253" s="4">
        <v>1744</v>
      </c>
      <c r="C253" s="4" t="s">
        <v>1190</v>
      </c>
      <c r="D253" s="4" t="s">
        <v>1191</v>
      </c>
      <c r="E253" s="5">
        <v>565.78</v>
      </c>
      <c r="F253" s="5">
        <v>853623.07700000005</v>
      </c>
      <c r="G253" s="5">
        <v>877113.72968957794</v>
      </c>
      <c r="H253" s="6">
        <v>-2.6781763749031299E-2</v>
      </c>
      <c r="I253" s="5">
        <v>-23490.652689578001</v>
      </c>
      <c r="J253" s="5">
        <v>1508.75442221358</v>
      </c>
      <c r="K253" s="5">
        <v>1550.27348030962</v>
      </c>
      <c r="L253" s="5">
        <v>1477.57</v>
      </c>
      <c r="M253" s="55" t="s">
        <v>4289</v>
      </c>
      <c r="N253" s="62" t="s">
        <v>4334</v>
      </c>
    </row>
    <row r="254" spans="1:14" ht="18" customHeight="1" x14ac:dyDescent="0.25">
      <c r="A254" s="4" t="str">
        <f t="shared" si="3"/>
        <v>174505M073</v>
      </c>
      <c r="B254" s="4">
        <v>1745</v>
      </c>
      <c r="C254" s="4" t="s">
        <v>1192</v>
      </c>
      <c r="D254" s="4" t="s">
        <v>1193</v>
      </c>
      <c r="E254" s="5">
        <v>1241.5</v>
      </c>
      <c r="F254" s="5">
        <v>2613239.335</v>
      </c>
      <c r="G254" s="5">
        <v>2783689.4142522099</v>
      </c>
      <c r="H254" s="6">
        <v>-6.1231715858643801E-2</v>
      </c>
      <c r="I254" s="5">
        <v>-170450.07925220599</v>
      </c>
      <c r="J254" s="5">
        <v>2104.9048207813098</v>
      </c>
      <c r="K254" s="5">
        <v>2242.1984810730601</v>
      </c>
      <c r="L254" s="5">
        <v>2015.21</v>
      </c>
      <c r="M254" s="55" t="s">
        <v>4285</v>
      </c>
      <c r="N254" s="60" t="s">
        <v>4286</v>
      </c>
    </row>
    <row r="255" spans="1:14" ht="18" customHeight="1" x14ac:dyDescent="0.25">
      <c r="A255" s="4" t="str">
        <f t="shared" si="3"/>
        <v>174705M07T</v>
      </c>
      <c r="B255" s="4">
        <v>1747</v>
      </c>
      <c r="C255" s="4" t="s">
        <v>1196</v>
      </c>
      <c r="D255" s="4" t="s">
        <v>1197</v>
      </c>
      <c r="E255" s="5">
        <v>649.86</v>
      </c>
      <c r="F255" s="5">
        <v>221719.23480000001</v>
      </c>
      <c r="G255" s="5">
        <v>284616.64444562502</v>
      </c>
      <c r="H255" s="6">
        <v>-0.220989920558359</v>
      </c>
      <c r="I255" s="5">
        <v>-62897.409645625397</v>
      </c>
      <c r="J255" s="5">
        <v>341.18</v>
      </c>
      <c r="K255" s="5">
        <v>437.966091843821</v>
      </c>
      <c r="L255" s="5">
        <v>341.18</v>
      </c>
      <c r="M255" s="55" t="s">
        <v>4285</v>
      </c>
      <c r="N255" s="60" t="s">
        <v>4287</v>
      </c>
    </row>
    <row r="256" spans="1:14" ht="18" customHeight="1" x14ac:dyDescent="0.25">
      <c r="A256" s="4" t="str">
        <f t="shared" si="3"/>
        <v>174805M081</v>
      </c>
      <c r="B256" s="4">
        <v>1748</v>
      </c>
      <c r="C256" s="4" t="s">
        <v>1198</v>
      </c>
      <c r="D256" s="4" t="s">
        <v>1199</v>
      </c>
      <c r="E256" s="5">
        <v>8519.17</v>
      </c>
      <c r="F256" s="5">
        <v>6069738.3041000003</v>
      </c>
      <c r="G256" s="5">
        <v>7067136.0665201396</v>
      </c>
      <c r="H256" s="6">
        <v>-0.14113181818377801</v>
      </c>
      <c r="I256" s="5">
        <v>-997397.76242013695</v>
      </c>
      <c r="J256" s="5">
        <v>712.48000733639606</v>
      </c>
      <c r="K256" s="5">
        <v>829.55687778505899</v>
      </c>
      <c r="L256" s="5">
        <v>698.69</v>
      </c>
      <c r="M256" s="55" t="s">
        <v>4291</v>
      </c>
      <c r="N256" s="60" t="s">
        <v>4286</v>
      </c>
    </row>
    <row r="257" spans="1:14" ht="18" customHeight="1" x14ac:dyDescent="0.25">
      <c r="A257" s="4" t="str">
        <f t="shared" si="3"/>
        <v>174905M082</v>
      </c>
      <c r="B257" s="4">
        <v>1749</v>
      </c>
      <c r="C257" s="4" t="s">
        <v>1200</v>
      </c>
      <c r="D257" s="4" t="s">
        <v>1201</v>
      </c>
      <c r="E257" s="5">
        <v>3708.46</v>
      </c>
      <c r="F257" s="5">
        <v>4429290.3672000002</v>
      </c>
      <c r="G257" s="5">
        <v>5417414.62240915</v>
      </c>
      <c r="H257" s="6">
        <v>-0.18239775318687501</v>
      </c>
      <c r="I257" s="5">
        <v>-988124.25520915003</v>
      </c>
      <c r="J257" s="5">
        <v>1194.3745833041201</v>
      </c>
      <c r="K257" s="5">
        <v>1460.8259553585999</v>
      </c>
      <c r="L257" s="5">
        <v>1176.58</v>
      </c>
      <c r="M257" s="55" t="s">
        <v>4291</v>
      </c>
      <c r="N257" s="60" t="s">
        <v>4287</v>
      </c>
    </row>
    <row r="258" spans="1:14" ht="18" customHeight="1" x14ac:dyDescent="0.25">
      <c r="A258" s="4" t="str">
        <f t="shared" si="3"/>
        <v>175005M083</v>
      </c>
      <c r="B258" s="4">
        <v>1750</v>
      </c>
      <c r="C258" s="4" t="s">
        <v>1202</v>
      </c>
      <c r="D258" s="4" t="s">
        <v>1203</v>
      </c>
      <c r="E258" s="5">
        <v>1848.59</v>
      </c>
      <c r="F258" s="5">
        <v>3199296.1014</v>
      </c>
      <c r="G258" s="5">
        <v>3811382.1878494499</v>
      </c>
      <c r="H258" s="6">
        <v>-0.16059425591082299</v>
      </c>
      <c r="I258" s="5">
        <v>-612086.08644944499</v>
      </c>
      <c r="J258" s="5">
        <v>1730.66829388886</v>
      </c>
      <c r="K258" s="5">
        <v>2061.7779972029698</v>
      </c>
      <c r="L258" s="5">
        <v>1696.06</v>
      </c>
      <c r="M258" s="55" t="s">
        <v>4285</v>
      </c>
      <c r="N258" s="60" t="s">
        <v>4286</v>
      </c>
    </row>
    <row r="259" spans="1:14" ht="18" customHeight="1" x14ac:dyDescent="0.25">
      <c r="A259" s="4" t="str">
        <f t="shared" si="3"/>
        <v>175105M084</v>
      </c>
      <c r="B259" s="4">
        <v>1751</v>
      </c>
      <c r="C259" s="4" t="s">
        <v>1204</v>
      </c>
      <c r="D259" s="4" t="s">
        <v>1205</v>
      </c>
      <c r="E259" s="5">
        <v>886.99</v>
      </c>
      <c r="F259" s="5">
        <v>2178487.0011</v>
      </c>
      <c r="G259" s="5">
        <v>2751559.4060530299</v>
      </c>
      <c r="H259" s="6">
        <v>-0.208271863472164</v>
      </c>
      <c r="I259" s="5">
        <v>-573072.40495302598</v>
      </c>
      <c r="J259" s="5">
        <v>2456.0446015174898</v>
      </c>
      <c r="K259" s="5">
        <v>3102.1312597132201</v>
      </c>
      <c r="L259" s="5">
        <v>2344.89</v>
      </c>
      <c r="M259" s="55" t="s">
        <v>4285</v>
      </c>
      <c r="N259" s="60" t="s">
        <v>4287</v>
      </c>
    </row>
    <row r="260" spans="1:14" ht="18" customHeight="1" x14ac:dyDescent="0.25">
      <c r="A260" s="4" t="str">
        <f t="shared" si="3"/>
        <v>175205M08T</v>
      </c>
      <c r="B260" s="4">
        <v>1752</v>
      </c>
      <c r="C260" s="4" t="s">
        <v>1206</v>
      </c>
      <c r="D260" s="4" t="s">
        <v>1207</v>
      </c>
      <c r="E260" s="5">
        <v>10199.64</v>
      </c>
      <c r="F260" s="5">
        <v>2861203.0128000001</v>
      </c>
      <c r="G260" s="5">
        <v>3548585.6366152801</v>
      </c>
      <c r="H260" s="6">
        <v>-0.19370608298773401</v>
      </c>
      <c r="I260" s="5">
        <v>-687382.62381527899</v>
      </c>
      <c r="J260" s="5">
        <v>280.52</v>
      </c>
      <c r="K260" s="5">
        <v>347.91283188576102</v>
      </c>
      <c r="L260" s="5">
        <v>280.52</v>
      </c>
      <c r="M260" s="55" t="s">
        <v>4291</v>
      </c>
      <c r="N260" s="60" t="s">
        <v>4287</v>
      </c>
    </row>
    <row r="261" spans="1:14" ht="18" customHeight="1" x14ac:dyDescent="0.25">
      <c r="A261" s="4" t="str">
        <f t="shared" si="3"/>
        <v>175305M091</v>
      </c>
      <c r="B261" s="4">
        <v>1753</v>
      </c>
      <c r="C261" s="4" t="s">
        <v>1208</v>
      </c>
      <c r="D261" s="4" t="s">
        <v>1209</v>
      </c>
      <c r="E261" s="5">
        <v>5588.7</v>
      </c>
      <c r="F261" s="5">
        <v>7274243.7937000003</v>
      </c>
      <c r="G261" s="5">
        <v>8626874.0660673603</v>
      </c>
      <c r="H261" s="6">
        <v>-0.156792629868998</v>
      </c>
      <c r="I261" s="5">
        <v>-1352630.2723673601</v>
      </c>
      <c r="J261" s="5">
        <v>1301.5985459409201</v>
      </c>
      <c r="K261" s="5">
        <v>1543.6280469639401</v>
      </c>
      <c r="L261" s="5">
        <v>1299.28</v>
      </c>
      <c r="M261" s="55" t="s">
        <v>4291</v>
      </c>
      <c r="N261" s="60" t="s">
        <v>4286</v>
      </c>
    </row>
    <row r="262" spans="1:14" ht="18" customHeight="1" x14ac:dyDescent="0.25">
      <c r="A262" s="4" t="str">
        <f t="shared" si="3"/>
        <v>175405M092</v>
      </c>
      <c r="B262" s="4">
        <v>1754</v>
      </c>
      <c r="C262" s="4" t="s">
        <v>1210</v>
      </c>
      <c r="D262" s="4" t="s">
        <v>1211</v>
      </c>
      <c r="E262" s="5">
        <v>11667.53</v>
      </c>
      <c r="F262" s="5">
        <v>21099764.3037</v>
      </c>
      <c r="G262" s="5">
        <v>24367805.959546398</v>
      </c>
      <c r="H262" s="6">
        <v>-0.134113085982042</v>
      </c>
      <c r="I262" s="5">
        <v>-3268041.6558463499</v>
      </c>
      <c r="J262" s="5">
        <v>1808.4174031436</v>
      </c>
      <c r="K262" s="5">
        <v>2088.5145321714499</v>
      </c>
      <c r="L262" s="5">
        <v>1805.73</v>
      </c>
      <c r="M262" s="55" t="s">
        <v>4291</v>
      </c>
      <c r="N262" s="60" t="s">
        <v>4287</v>
      </c>
    </row>
    <row r="263" spans="1:14" ht="18" customHeight="1" x14ac:dyDescent="0.25">
      <c r="A263" s="4" t="str">
        <f t="shared" si="3"/>
        <v>175505M093</v>
      </c>
      <c r="B263" s="4">
        <v>1755</v>
      </c>
      <c r="C263" s="4" t="s">
        <v>1212</v>
      </c>
      <c r="D263" s="4" t="s">
        <v>1213</v>
      </c>
      <c r="E263" s="5">
        <v>7425.87</v>
      </c>
      <c r="F263" s="5">
        <v>15978108.163799999</v>
      </c>
      <c r="G263" s="5">
        <v>19112061.071235001</v>
      </c>
      <c r="H263" s="6">
        <v>-0.163977757069424</v>
      </c>
      <c r="I263" s="5">
        <v>-3133952.9074349599</v>
      </c>
      <c r="J263" s="5">
        <v>2151.6816432014002</v>
      </c>
      <c r="K263" s="5">
        <v>2573.7133926711599</v>
      </c>
      <c r="L263" s="5">
        <v>2141.9</v>
      </c>
      <c r="M263" s="55" t="s">
        <v>4291</v>
      </c>
      <c r="N263" s="60" t="s">
        <v>4286</v>
      </c>
    </row>
    <row r="264" spans="1:14" ht="18" customHeight="1" x14ac:dyDescent="0.25">
      <c r="A264" s="4" t="str">
        <f t="shared" si="3"/>
        <v>175605M094</v>
      </c>
      <c r="B264" s="4">
        <v>1756</v>
      </c>
      <c r="C264" s="4" t="s">
        <v>1214</v>
      </c>
      <c r="D264" s="4" t="s">
        <v>1215</v>
      </c>
      <c r="E264" s="5">
        <v>1712.92</v>
      </c>
      <c r="F264" s="5">
        <v>4467483.8720000004</v>
      </c>
      <c r="G264" s="5">
        <v>5775945.8278706204</v>
      </c>
      <c r="H264" s="6">
        <v>-0.226536396784905</v>
      </c>
      <c r="I264" s="5">
        <v>-1308461.95587062</v>
      </c>
      <c r="J264" s="5">
        <v>2608.1100530089002</v>
      </c>
      <c r="K264" s="5">
        <v>3371.9880834309902</v>
      </c>
      <c r="L264" s="5">
        <v>2496.11</v>
      </c>
      <c r="M264" s="55" t="s">
        <v>4288</v>
      </c>
      <c r="N264" s="60" t="s">
        <v>4287</v>
      </c>
    </row>
    <row r="265" spans="1:14" ht="18" customHeight="1" x14ac:dyDescent="0.25">
      <c r="A265" s="4" t="str">
        <f t="shared" ref="A265:A328" si="4">CONCATENATE(B265,C265)</f>
        <v>175705M09T</v>
      </c>
      <c r="B265" s="4">
        <v>1757</v>
      </c>
      <c r="C265" s="4" t="s">
        <v>1216</v>
      </c>
      <c r="D265" s="4" t="s">
        <v>1217</v>
      </c>
      <c r="E265" s="5">
        <v>3538.81</v>
      </c>
      <c r="F265" s="5">
        <v>1259674.8075999999</v>
      </c>
      <c r="G265" s="5">
        <v>1443595.2976093099</v>
      </c>
      <c r="H265" s="6">
        <v>-0.12740446738354899</v>
      </c>
      <c r="I265" s="5">
        <v>-183920.490009311</v>
      </c>
      <c r="J265" s="5">
        <v>355.96</v>
      </c>
      <c r="K265" s="5">
        <v>407.93241163252901</v>
      </c>
      <c r="L265" s="5">
        <v>355.96</v>
      </c>
      <c r="M265" s="55" t="s">
        <v>4285</v>
      </c>
      <c r="N265" s="60" t="s">
        <v>4290</v>
      </c>
    </row>
    <row r="266" spans="1:14" ht="18" customHeight="1" x14ac:dyDescent="0.25">
      <c r="A266" s="4" t="str">
        <f t="shared" si="4"/>
        <v>176205M111</v>
      </c>
      <c r="B266" s="4">
        <v>1762</v>
      </c>
      <c r="C266" s="4" t="s">
        <v>1224</v>
      </c>
      <c r="D266" s="4" t="s">
        <v>1225</v>
      </c>
      <c r="E266" s="5">
        <v>425</v>
      </c>
      <c r="F266" s="5">
        <v>402908.1</v>
      </c>
      <c r="G266" s="5">
        <v>380787.49893866299</v>
      </c>
      <c r="H266" s="6">
        <v>5.8091720770750803E-2</v>
      </c>
      <c r="I266" s="5">
        <v>22120.6010613373</v>
      </c>
      <c r="J266" s="5">
        <v>948.01905882352901</v>
      </c>
      <c r="K266" s="5">
        <v>895.97058573802997</v>
      </c>
      <c r="L266" s="5">
        <v>947.1</v>
      </c>
      <c r="M266" s="55" t="s">
        <v>4288</v>
      </c>
      <c r="N266" s="62" t="s">
        <v>4334</v>
      </c>
    </row>
    <row r="267" spans="1:14" ht="18" customHeight="1" x14ac:dyDescent="0.25">
      <c r="A267" s="4" t="str">
        <f t="shared" si="4"/>
        <v>176605M11T</v>
      </c>
      <c r="B267" s="4">
        <v>1766</v>
      </c>
      <c r="C267" s="4" t="s">
        <v>1232</v>
      </c>
      <c r="D267" s="4" t="s">
        <v>1233</v>
      </c>
      <c r="E267" s="5">
        <v>421.74</v>
      </c>
      <c r="F267" s="5">
        <v>113414.3208</v>
      </c>
      <c r="G267" s="5">
        <v>176981.82682725499</v>
      </c>
      <c r="H267" s="6">
        <v>-0.35917532984502898</v>
      </c>
      <c r="I267" s="5">
        <v>-63567.5060272552</v>
      </c>
      <c r="J267" s="5">
        <v>268.92</v>
      </c>
      <c r="K267" s="5">
        <v>419.64676537026401</v>
      </c>
      <c r="L267" s="5">
        <v>268.92</v>
      </c>
      <c r="M267" s="55" t="s">
        <v>4288</v>
      </c>
      <c r="N267" s="62" t="s">
        <v>4334</v>
      </c>
    </row>
    <row r="268" spans="1:14" ht="18" customHeight="1" x14ac:dyDescent="0.25">
      <c r="A268" s="4" t="str">
        <f t="shared" si="4"/>
        <v>176705M121</v>
      </c>
      <c r="B268" s="4">
        <v>1767</v>
      </c>
      <c r="C268" s="4" t="s">
        <v>1234</v>
      </c>
      <c r="D268" s="4" t="s">
        <v>1235</v>
      </c>
      <c r="E268" s="5">
        <v>5144.38</v>
      </c>
      <c r="F268" s="5">
        <v>4375988.6602999996</v>
      </c>
      <c r="G268" s="5">
        <v>4991490.4476936599</v>
      </c>
      <c r="H268" s="6">
        <v>-0.123310220432869</v>
      </c>
      <c r="I268" s="5">
        <v>-615501.78739366506</v>
      </c>
      <c r="J268" s="5">
        <v>850.63480153099101</v>
      </c>
      <c r="K268" s="5">
        <v>970.28027628084703</v>
      </c>
      <c r="L268" s="5">
        <v>835.77</v>
      </c>
      <c r="M268" s="55" t="s">
        <v>4291</v>
      </c>
      <c r="N268" s="60" t="s">
        <v>4286</v>
      </c>
    </row>
    <row r="269" spans="1:14" ht="18" customHeight="1" x14ac:dyDescent="0.25">
      <c r="A269" s="4" t="str">
        <f t="shared" si="4"/>
        <v>176805M122</v>
      </c>
      <c r="B269" s="4">
        <v>1768</v>
      </c>
      <c r="C269" s="4" t="s">
        <v>1236</v>
      </c>
      <c r="D269" s="4" t="s">
        <v>1237</v>
      </c>
      <c r="E269" s="5">
        <v>1354.91</v>
      </c>
      <c r="F269" s="5">
        <v>2208907.2683999999</v>
      </c>
      <c r="G269" s="5">
        <v>2615709.8958042199</v>
      </c>
      <c r="H269" s="6">
        <v>-0.15552283839150399</v>
      </c>
      <c r="I269" s="5">
        <v>-406802.62740421802</v>
      </c>
      <c r="J269" s="5">
        <v>1630.29815146394</v>
      </c>
      <c r="K269" s="5">
        <v>1930.5414350799799</v>
      </c>
      <c r="L269" s="5">
        <v>1611.72</v>
      </c>
      <c r="M269" s="55" t="s">
        <v>4285</v>
      </c>
      <c r="N269" s="60" t="s">
        <v>4286</v>
      </c>
    </row>
    <row r="270" spans="1:14" ht="18" customHeight="1" x14ac:dyDescent="0.25">
      <c r="A270" s="4" t="str">
        <f t="shared" si="4"/>
        <v>176905M123</v>
      </c>
      <c r="B270" s="4">
        <v>1769</v>
      </c>
      <c r="C270" s="4" t="s">
        <v>1238</v>
      </c>
      <c r="D270" s="4" t="s">
        <v>1239</v>
      </c>
      <c r="E270" s="5">
        <v>1065.54</v>
      </c>
      <c r="F270" s="5">
        <v>2409705.3708000001</v>
      </c>
      <c r="G270" s="5">
        <v>2799443.69833596</v>
      </c>
      <c r="H270" s="6">
        <v>-0.13921991993181501</v>
      </c>
      <c r="I270" s="5">
        <v>-389738.32753595599</v>
      </c>
      <c r="J270" s="5">
        <v>2261.4874812771</v>
      </c>
      <c r="K270" s="5">
        <v>2627.2535037032499</v>
      </c>
      <c r="L270" s="5">
        <v>2233.92</v>
      </c>
      <c r="M270" s="55" t="s">
        <v>4285</v>
      </c>
      <c r="N270" s="60" t="s">
        <v>4287</v>
      </c>
    </row>
    <row r="271" spans="1:14" ht="18" customHeight="1" x14ac:dyDescent="0.25">
      <c r="A271" s="4" t="str">
        <f t="shared" si="4"/>
        <v>177105M12T</v>
      </c>
      <c r="B271" s="4">
        <v>1771</v>
      </c>
      <c r="C271" s="4" t="s">
        <v>1242</v>
      </c>
      <c r="D271" s="4" t="s">
        <v>1243</v>
      </c>
      <c r="E271" s="5">
        <v>3666.19</v>
      </c>
      <c r="F271" s="5">
        <v>1659170.9464</v>
      </c>
      <c r="G271" s="5">
        <v>1780485.6133185299</v>
      </c>
      <c r="H271" s="6">
        <v>-6.8135718711266793E-2</v>
      </c>
      <c r="I271" s="5">
        <v>-121314.66691852899</v>
      </c>
      <c r="J271" s="5">
        <v>452.56</v>
      </c>
      <c r="K271" s="5">
        <v>485.65011996610298</v>
      </c>
      <c r="L271" s="5">
        <v>452.56</v>
      </c>
      <c r="M271" s="55" t="s">
        <v>4289</v>
      </c>
      <c r="N271" s="60" t="s">
        <v>4287</v>
      </c>
    </row>
    <row r="272" spans="1:14" ht="18" customHeight="1" x14ac:dyDescent="0.25">
      <c r="A272" s="4" t="str">
        <f t="shared" si="4"/>
        <v>177205M131</v>
      </c>
      <c r="B272" s="4">
        <v>1772</v>
      </c>
      <c r="C272" s="4" t="s">
        <v>1244</v>
      </c>
      <c r="D272" s="4" t="s">
        <v>1245</v>
      </c>
      <c r="E272" s="5">
        <v>2237.35</v>
      </c>
      <c r="F272" s="5">
        <v>1270385.0492</v>
      </c>
      <c r="G272" s="5">
        <v>1571155.8913519799</v>
      </c>
      <c r="H272" s="6">
        <v>-0.19143284495669299</v>
      </c>
      <c r="I272" s="5">
        <v>-300770.84215197799</v>
      </c>
      <c r="J272" s="5">
        <v>567.80791972646205</v>
      </c>
      <c r="K272" s="5">
        <v>702.239654659297</v>
      </c>
      <c r="L272" s="5">
        <v>545.6</v>
      </c>
      <c r="M272" s="55" t="s">
        <v>4285</v>
      </c>
      <c r="N272" s="60" t="s">
        <v>4286</v>
      </c>
    </row>
    <row r="273" spans="1:14" ht="18" customHeight="1" x14ac:dyDescent="0.25">
      <c r="A273" s="4" t="str">
        <f t="shared" si="4"/>
        <v>177305M132</v>
      </c>
      <c r="B273" s="4">
        <v>1773</v>
      </c>
      <c r="C273" s="4" t="s">
        <v>1246</v>
      </c>
      <c r="D273" s="4" t="s">
        <v>1247</v>
      </c>
      <c r="E273" s="5">
        <v>1094.5899999999999</v>
      </c>
      <c r="F273" s="5">
        <v>1273132.0826999999</v>
      </c>
      <c r="G273" s="5">
        <v>1467442.32568119</v>
      </c>
      <c r="H273" s="6">
        <v>-0.13241422819870799</v>
      </c>
      <c r="I273" s="5">
        <v>-194310.242981191</v>
      </c>
      <c r="J273" s="5">
        <v>1163.1132046702401</v>
      </c>
      <c r="K273" s="5">
        <v>1340.6319495712501</v>
      </c>
      <c r="L273" s="5">
        <v>1110.33</v>
      </c>
      <c r="M273" s="55" t="s">
        <v>4288</v>
      </c>
      <c r="N273" s="60" t="s">
        <v>4286</v>
      </c>
    </row>
    <row r="274" spans="1:14" ht="18" customHeight="1" x14ac:dyDescent="0.25">
      <c r="A274" s="4" t="str">
        <f t="shared" si="4"/>
        <v>178005M151</v>
      </c>
      <c r="B274" s="4">
        <v>1780</v>
      </c>
      <c r="C274" s="4" t="s">
        <v>1256</v>
      </c>
      <c r="D274" s="4" t="s">
        <v>1257</v>
      </c>
      <c r="E274" s="5">
        <v>1442.35</v>
      </c>
      <c r="F274" s="5">
        <v>1244081.3735</v>
      </c>
      <c r="G274" s="5">
        <v>1511175.7612395701</v>
      </c>
      <c r="H274" s="6">
        <v>-0.17674607718726401</v>
      </c>
      <c r="I274" s="5">
        <v>-267094.38773957198</v>
      </c>
      <c r="J274" s="5">
        <v>862.53778451832102</v>
      </c>
      <c r="K274" s="5">
        <v>1047.7177947374601</v>
      </c>
      <c r="L274" s="5">
        <v>851.09</v>
      </c>
      <c r="M274" s="55" t="s">
        <v>4285</v>
      </c>
      <c r="N274" s="60" t="s">
        <v>4286</v>
      </c>
    </row>
    <row r="275" spans="1:14" ht="18" customHeight="1" x14ac:dyDescent="0.25">
      <c r="A275" s="4" t="str">
        <f t="shared" si="4"/>
        <v>178105M152</v>
      </c>
      <c r="B275" s="4">
        <v>1781</v>
      </c>
      <c r="C275" s="4" t="s">
        <v>1258</v>
      </c>
      <c r="D275" s="4" t="s">
        <v>1259</v>
      </c>
      <c r="E275" s="5">
        <v>1093.56</v>
      </c>
      <c r="F275" s="5">
        <v>1346588.1072</v>
      </c>
      <c r="G275" s="5">
        <v>1561509.5243613899</v>
      </c>
      <c r="H275" s="6">
        <v>-0.13763695565628201</v>
      </c>
      <c r="I275" s="5">
        <v>-214921.41716139001</v>
      </c>
      <c r="J275" s="5">
        <v>1231.3801777680201</v>
      </c>
      <c r="K275" s="5">
        <v>1427.91389988788</v>
      </c>
      <c r="L275" s="5">
        <v>1214.28</v>
      </c>
      <c r="M275" s="55" t="s">
        <v>4285</v>
      </c>
      <c r="N275" s="60" t="s">
        <v>4286</v>
      </c>
    </row>
    <row r="276" spans="1:14" ht="18" customHeight="1" x14ac:dyDescent="0.25">
      <c r="A276" s="4" t="str">
        <f t="shared" si="4"/>
        <v>178205M153</v>
      </c>
      <c r="B276" s="4">
        <v>1782</v>
      </c>
      <c r="C276" s="4" t="s">
        <v>1260</v>
      </c>
      <c r="D276" s="4" t="s">
        <v>1261</v>
      </c>
      <c r="E276" s="5">
        <v>561.23</v>
      </c>
      <c r="F276" s="5">
        <v>901574.19579999999</v>
      </c>
      <c r="G276" s="5">
        <v>1180503.0036234499</v>
      </c>
      <c r="H276" s="6">
        <v>-0.236279625691168</v>
      </c>
      <c r="I276" s="5">
        <v>-278928.80782344699</v>
      </c>
      <c r="J276" s="5">
        <v>1606.42552215669</v>
      </c>
      <c r="K276" s="5">
        <v>2103.4210637767901</v>
      </c>
      <c r="L276" s="5">
        <v>1594.46</v>
      </c>
      <c r="M276" s="55" t="s">
        <v>4288</v>
      </c>
      <c r="N276" s="60" t="s">
        <v>4287</v>
      </c>
    </row>
    <row r="277" spans="1:14" ht="18" customHeight="1" x14ac:dyDescent="0.25">
      <c r="A277" s="4" t="str">
        <f t="shared" si="4"/>
        <v>178305M154</v>
      </c>
      <c r="B277" s="4">
        <v>1783</v>
      </c>
      <c r="C277" s="4" t="s">
        <v>1262</v>
      </c>
      <c r="D277" s="4" t="s">
        <v>1263</v>
      </c>
      <c r="E277" s="5">
        <v>262.27</v>
      </c>
      <c r="F277" s="5">
        <v>639606.57389999996</v>
      </c>
      <c r="G277" s="5">
        <v>756733.45762443799</v>
      </c>
      <c r="H277" s="6">
        <v>-0.15477957601098599</v>
      </c>
      <c r="I277" s="5">
        <v>-117126.883724438</v>
      </c>
      <c r="J277" s="5">
        <v>2438.7332668623899</v>
      </c>
      <c r="K277" s="5">
        <v>2885.3222161300901</v>
      </c>
      <c r="L277" s="5">
        <v>2329.4499999999998</v>
      </c>
      <c r="M277" s="55" t="s">
        <v>4288</v>
      </c>
      <c r="N277" s="62" t="s">
        <v>4334</v>
      </c>
    </row>
    <row r="278" spans="1:14" ht="18" customHeight="1" x14ac:dyDescent="0.25">
      <c r="A278" s="4" t="str">
        <f t="shared" si="4"/>
        <v>178405M15T</v>
      </c>
      <c r="B278" s="4">
        <v>1784</v>
      </c>
      <c r="C278" s="4" t="s">
        <v>1264</v>
      </c>
      <c r="D278" s="4" t="s">
        <v>1265</v>
      </c>
      <c r="E278" s="5">
        <v>2035.09</v>
      </c>
      <c r="F278" s="5">
        <v>599741.02300000004</v>
      </c>
      <c r="G278" s="5">
        <v>761164.38220800401</v>
      </c>
      <c r="H278" s="6">
        <v>-0.21207424175543199</v>
      </c>
      <c r="I278" s="5">
        <v>-161423.359208004</v>
      </c>
      <c r="J278" s="5">
        <v>294.7</v>
      </c>
      <c r="K278" s="5">
        <v>374.02001002806003</v>
      </c>
      <c r="L278" s="5">
        <v>294.7</v>
      </c>
      <c r="M278" s="55" t="s">
        <v>4285</v>
      </c>
      <c r="N278" s="60" t="s">
        <v>4287</v>
      </c>
    </row>
    <row r="279" spans="1:14" ht="18" customHeight="1" x14ac:dyDescent="0.25">
      <c r="A279" s="4" t="str">
        <f t="shared" si="4"/>
        <v>178505M161</v>
      </c>
      <c r="B279" s="4">
        <v>1785</v>
      </c>
      <c r="C279" s="4" t="s">
        <v>1266</v>
      </c>
      <c r="D279" s="4" t="s">
        <v>1267</v>
      </c>
      <c r="E279" s="5">
        <v>1305.4000000000001</v>
      </c>
      <c r="F279" s="5">
        <v>715444.7206</v>
      </c>
      <c r="G279" s="5">
        <v>814426.76645032503</v>
      </c>
      <c r="H279" s="6">
        <v>-0.121535845735692</v>
      </c>
      <c r="I279" s="5">
        <v>-98982.045850324896</v>
      </c>
      <c r="J279" s="5">
        <v>548.06551294622295</v>
      </c>
      <c r="K279" s="5">
        <v>623.89058254199904</v>
      </c>
      <c r="L279" s="5">
        <v>544.15</v>
      </c>
      <c r="M279" s="55" t="s">
        <v>4285</v>
      </c>
      <c r="N279" s="60" t="s">
        <v>4286</v>
      </c>
    </row>
    <row r="280" spans="1:14" ht="18" customHeight="1" x14ac:dyDescent="0.25">
      <c r="A280" s="4" t="str">
        <f t="shared" si="4"/>
        <v>179005M171</v>
      </c>
      <c r="B280" s="4">
        <v>1790</v>
      </c>
      <c r="C280" s="4" t="s">
        <v>1276</v>
      </c>
      <c r="D280" s="4" t="s">
        <v>1277</v>
      </c>
      <c r="E280" s="5">
        <v>2653.45</v>
      </c>
      <c r="F280" s="5">
        <v>2360626.7914999998</v>
      </c>
      <c r="G280" s="5">
        <v>2685317.21436525</v>
      </c>
      <c r="H280" s="6">
        <v>-0.120913246721208</v>
      </c>
      <c r="I280" s="5">
        <v>-324690.42286525201</v>
      </c>
      <c r="J280" s="5">
        <v>889.64434660536301</v>
      </c>
      <c r="K280" s="5">
        <v>1012.00972860436</v>
      </c>
      <c r="L280" s="5">
        <v>875.99</v>
      </c>
      <c r="M280" s="55" t="s">
        <v>4291</v>
      </c>
      <c r="N280" s="60" t="s">
        <v>4286</v>
      </c>
    </row>
    <row r="281" spans="1:14" ht="18" customHeight="1" x14ac:dyDescent="0.25">
      <c r="A281" s="4" t="str">
        <f t="shared" si="4"/>
        <v>179105M172</v>
      </c>
      <c r="B281" s="4">
        <v>1791</v>
      </c>
      <c r="C281" s="4" t="s">
        <v>1278</v>
      </c>
      <c r="D281" s="4" t="s">
        <v>1279</v>
      </c>
      <c r="E281" s="5">
        <v>1593.11</v>
      </c>
      <c r="F281" s="5">
        <v>2546701.9958000001</v>
      </c>
      <c r="G281" s="5">
        <v>2949253.1626998</v>
      </c>
      <c r="H281" s="6">
        <v>-0.136492577846827</v>
      </c>
      <c r="I281" s="5">
        <v>-402551.16689980403</v>
      </c>
      <c r="J281" s="5">
        <v>1598.5726006364901</v>
      </c>
      <c r="K281" s="5">
        <v>1851.2551943681301</v>
      </c>
      <c r="L281" s="5">
        <v>1589.86</v>
      </c>
      <c r="M281" s="55" t="s">
        <v>4291</v>
      </c>
      <c r="N281" s="60" t="s">
        <v>4292</v>
      </c>
    </row>
    <row r="282" spans="1:14" ht="18" customHeight="1" x14ac:dyDescent="0.25">
      <c r="A282" s="4" t="str">
        <f t="shared" si="4"/>
        <v>179205M173</v>
      </c>
      <c r="B282" s="4">
        <v>1792</v>
      </c>
      <c r="C282" s="4" t="s">
        <v>1280</v>
      </c>
      <c r="D282" s="4" t="s">
        <v>1281</v>
      </c>
      <c r="E282" s="5">
        <v>512.01</v>
      </c>
      <c r="F282" s="5">
        <v>1077874.8570000001</v>
      </c>
      <c r="G282" s="5">
        <v>1424070.1100891</v>
      </c>
      <c r="H282" s="6">
        <v>-0.24310267495709001</v>
      </c>
      <c r="I282" s="5">
        <v>-346195.25308909698</v>
      </c>
      <c r="J282" s="5">
        <v>2105.18321321849</v>
      </c>
      <c r="K282" s="5">
        <v>2781.33261086521</v>
      </c>
      <c r="L282" s="5">
        <v>2095.4</v>
      </c>
      <c r="M282" s="55" t="s">
        <v>4289</v>
      </c>
      <c r="N282" s="62" t="s">
        <v>4334</v>
      </c>
    </row>
    <row r="283" spans="1:14" ht="18" customHeight="1" x14ac:dyDescent="0.25">
      <c r="A283" s="4" t="str">
        <f t="shared" si="4"/>
        <v>179405M17T</v>
      </c>
      <c r="B283" s="4">
        <v>1794</v>
      </c>
      <c r="C283" s="4" t="s">
        <v>1284</v>
      </c>
      <c r="D283" s="4" t="s">
        <v>1285</v>
      </c>
      <c r="E283" s="5">
        <v>3743.4</v>
      </c>
      <c r="F283" s="5">
        <v>948502.69200000004</v>
      </c>
      <c r="G283" s="5">
        <v>1243414.1671196299</v>
      </c>
      <c r="H283" s="6">
        <v>-0.237178796026419</v>
      </c>
      <c r="I283" s="5">
        <v>-294911.47511962597</v>
      </c>
      <c r="J283" s="5">
        <v>253.38</v>
      </c>
      <c r="K283" s="5">
        <v>332.16171585179899</v>
      </c>
      <c r="L283" s="5">
        <v>253.38</v>
      </c>
      <c r="M283" s="55" t="s">
        <v>4291</v>
      </c>
      <c r="N283" s="60" t="s">
        <v>4287</v>
      </c>
    </row>
    <row r="284" spans="1:14" ht="18" customHeight="1" x14ac:dyDescent="0.25">
      <c r="A284" s="4" t="str">
        <f t="shared" si="4"/>
        <v>180305M20Z</v>
      </c>
      <c r="B284" s="4">
        <v>1803</v>
      </c>
      <c r="C284" s="4" t="s">
        <v>1296</v>
      </c>
      <c r="D284" s="4" t="s">
        <v>1297</v>
      </c>
      <c r="E284" s="5">
        <v>3130.01</v>
      </c>
      <c r="F284" s="5">
        <v>2300119.5839999998</v>
      </c>
      <c r="G284" s="5">
        <v>2324732.77582647</v>
      </c>
      <c r="H284" s="6">
        <v>-1.05875359449511E-2</v>
      </c>
      <c r="I284" s="5">
        <v>-24613.191826468799</v>
      </c>
      <c r="J284" s="5">
        <v>734.86013910498696</v>
      </c>
      <c r="K284" s="5">
        <v>742.72375354278995</v>
      </c>
      <c r="L284" s="5">
        <v>707.97</v>
      </c>
      <c r="M284" s="55" t="s">
        <v>4285</v>
      </c>
      <c r="N284" s="60" t="s">
        <v>4287</v>
      </c>
    </row>
    <row r="285" spans="1:14" ht="18" customHeight="1" x14ac:dyDescent="0.25">
      <c r="A285" s="4" t="str">
        <f t="shared" si="4"/>
        <v>180505M22E</v>
      </c>
      <c r="B285" s="4">
        <v>1805</v>
      </c>
      <c r="C285" s="4" t="s">
        <v>1300</v>
      </c>
      <c r="D285" s="4" t="s">
        <v>1301</v>
      </c>
      <c r="E285" s="5">
        <v>864.1</v>
      </c>
      <c r="F285" s="5">
        <v>312648.66200000001</v>
      </c>
      <c r="G285" s="5">
        <v>244535.878594254</v>
      </c>
      <c r="H285" s="6">
        <v>0.27853901765786299</v>
      </c>
      <c r="I285" s="5">
        <v>68112.783405745897</v>
      </c>
      <c r="J285" s="5">
        <v>361.82</v>
      </c>
      <c r="K285" s="5">
        <v>282.99488322445802</v>
      </c>
      <c r="L285" s="5">
        <v>361.82</v>
      </c>
      <c r="M285" s="55" t="s">
        <v>4288</v>
      </c>
      <c r="N285" s="60" t="s">
        <v>4286</v>
      </c>
    </row>
    <row r="286" spans="1:14" ht="18" customHeight="1" x14ac:dyDescent="0.25">
      <c r="A286" s="4" t="str">
        <f t="shared" si="4"/>
        <v>180705M23Z</v>
      </c>
      <c r="B286" s="4">
        <v>1807</v>
      </c>
      <c r="C286" s="4" t="s">
        <v>1304</v>
      </c>
      <c r="D286" s="4" t="s">
        <v>1305</v>
      </c>
      <c r="E286" s="5">
        <v>1114.77</v>
      </c>
      <c r="F286" s="5">
        <v>926424.58750000002</v>
      </c>
      <c r="G286" s="5">
        <v>1064049.71364139</v>
      </c>
      <c r="H286" s="6">
        <v>-0.12934087982638101</v>
      </c>
      <c r="I286" s="5">
        <v>-137625.12614138599</v>
      </c>
      <c r="J286" s="5">
        <v>831.04549593189597</v>
      </c>
      <c r="K286" s="5">
        <v>954.50156861180903</v>
      </c>
      <c r="L286" s="5">
        <v>790.63</v>
      </c>
      <c r="M286" s="55" t="s">
        <v>4285</v>
      </c>
      <c r="N286" s="60" t="s">
        <v>4287</v>
      </c>
    </row>
    <row r="287" spans="1:14" ht="18" customHeight="1" x14ac:dyDescent="0.25">
      <c r="A287" s="4" t="str">
        <f t="shared" si="4"/>
        <v>181305M05T</v>
      </c>
      <c r="B287" s="4">
        <v>1813</v>
      </c>
      <c r="C287" s="4" t="s">
        <v>1306</v>
      </c>
      <c r="D287" s="4" t="s">
        <v>1307</v>
      </c>
      <c r="E287" s="5">
        <v>3021.87</v>
      </c>
      <c r="F287" s="5">
        <v>835275.08669999999</v>
      </c>
      <c r="G287" s="5">
        <v>999532.861275748</v>
      </c>
      <c r="H287" s="6">
        <v>-0.16433454160386299</v>
      </c>
      <c r="I287" s="5">
        <v>-164257.77457574799</v>
      </c>
      <c r="J287" s="5">
        <v>276.41000000000003</v>
      </c>
      <c r="K287" s="5">
        <v>330.76633385147198</v>
      </c>
      <c r="L287" s="5">
        <v>276.41000000000003</v>
      </c>
      <c r="M287" s="55" t="s">
        <v>4285</v>
      </c>
      <c r="N287" s="60" t="s">
        <v>4286</v>
      </c>
    </row>
    <row r="288" spans="1:14" ht="18" customHeight="1" x14ac:dyDescent="0.25">
      <c r="A288" s="4" t="str">
        <f t="shared" si="4"/>
        <v>181505M13T</v>
      </c>
      <c r="B288" s="4">
        <v>1815</v>
      </c>
      <c r="C288" s="4" t="s">
        <v>1310</v>
      </c>
      <c r="D288" s="4" t="s">
        <v>1311</v>
      </c>
      <c r="E288" s="5">
        <v>19241.28</v>
      </c>
      <c r="F288" s="5">
        <v>6304405.392</v>
      </c>
      <c r="G288" s="5">
        <v>7549220.8210119205</v>
      </c>
      <c r="H288" s="6">
        <v>-0.164893233159533</v>
      </c>
      <c r="I288" s="5">
        <v>-1244815.42901192</v>
      </c>
      <c r="J288" s="5">
        <v>327.64999999999998</v>
      </c>
      <c r="K288" s="5">
        <v>392.34504258614402</v>
      </c>
      <c r="L288" s="5">
        <v>327.64999999999998</v>
      </c>
      <c r="M288" s="55" t="s">
        <v>4285</v>
      </c>
      <c r="N288" s="60" t="s">
        <v>4286</v>
      </c>
    </row>
    <row r="289" spans="1:14" ht="18" customHeight="1" x14ac:dyDescent="0.25">
      <c r="A289" s="4" t="str">
        <f t="shared" si="4"/>
        <v>181705K191</v>
      </c>
      <c r="B289" s="4">
        <v>1817</v>
      </c>
      <c r="C289" s="4" t="s">
        <v>1314</v>
      </c>
      <c r="D289" s="4" t="s">
        <v>1315</v>
      </c>
      <c r="E289" s="5">
        <v>6008.81</v>
      </c>
      <c r="F289" s="5">
        <v>34188966.421899997</v>
      </c>
      <c r="G289" s="5">
        <v>27098181.953701101</v>
      </c>
      <c r="H289" s="6">
        <v>0.26167011795528899</v>
      </c>
      <c r="I289" s="5">
        <v>7090784.4681988703</v>
      </c>
      <c r="J289" s="5">
        <v>5689.8065377171197</v>
      </c>
      <c r="K289" s="5">
        <v>4509.7418546602603</v>
      </c>
      <c r="L289" s="5">
        <v>5666.93</v>
      </c>
      <c r="M289" s="55" t="s">
        <v>4289</v>
      </c>
      <c r="N289" s="60" t="s">
        <v>4292</v>
      </c>
    </row>
    <row r="290" spans="1:14" ht="18" customHeight="1" x14ac:dyDescent="0.25">
      <c r="A290" s="4" t="str">
        <f t="shared" si="4"/>
        <v>181805K192</v>
      </c>
      <c r="B290" s="4">
        <v>1818</v>
      </c>
      <c r="C290" s="4" t="s">
        <v>1316</v>
      </c>
      <c r="D290" s="4" t="s">
        <v>1317</v>
      </c>
      <c r="E290" s="5">
        <v>1156.2</v>
      </c>
      <c r="F290" s="5">
        <v>8675228.4392000008</v>
      </c>
      <c r="G290" s="5">
        <v>6272051.2706351103</v>
      </c>
      <c r="H290" s="6">
        <v>0.38315649296686199</v>
      </c>
      <c r="I290" s="5">
        <v>2403177.1685648998</v>
      </c>
      <c r="J290" s="5">
        <v>7503.2247355128902</v>
      </c>
      <c r="K290" s="5">
        <v>5424.7113567160604</v>
      </c>
      <c r="L290" s="5">
        <v>7445.22</v>
      </c>
      <c r="M290" s="55" t="s">
        <v>4289</v>
      </c>
      <c r="N290" s="60" t="s">
        <v>4292</v>
      </c>
    </row>
    <row r="291" spans="1:14" ht="18" customHeight="1" x14ac:dyDescent="0.25">
      <c r="A291" s="4" t="str">
        <f t="shared" si="4"/>
        <v>182105K201</v>
      </c>
      <c r="B291" s="4">
        <v>1821</v>
      </c>
      <c r="C291" s="4" t="s">
        <v>1320</v>
      </c>
      <c r="D291" s="4" t="s">
        <v>1321</v>
      </c>
      <c r="E291" s="5">
        <v>6043.83</v>
      </c>
      <c r="F291" s="5">
        <v>13868984.862</v>
      </c>
      <c r="G291" s="5">
        <v>12535622.592610801</v>
      </c>
      <c r="H291" s="6">
        <v>0.10636585933715099</v>
      </c>
      <c r="I291" s="5">
        <v>1333362.2693892501</v>
      </c>
      <c r="J291" s="5">
        <v>2294.73444190191</v>
      </c>
      <c r="K291" s="5">
        <v>2074.1189928589602</v>
      </c>
      <c r="L291" s="5">
        <v>2281.13</v>
      </c>
      <c r="M291" s="55" t="s">
        <v>4289</v>
      </c>
      <c r="N291" s="60" t="s">
        <v>4286</v>
      </c>
    </row>
    <row r="292" spans="1:14" ht="18" customHeight="1" x14ac:dyDescent="0.25">
      <c r="A292" s="4" t="str">
        <f t="shared" si="4"/>
        <v>182205K202</v>
      </c>
      <c r="B292" s="4">
        <v>1822</v>
      </c>
      <c r="C292" s="4" t="s">
        <v>1322</v>
      </c>
      <c r="D292" s="4" t="s">
        <v>1323</v>
      </c>
      <c r="E292" s="5">
        <v>592.87</v>
      </c>
      <c r="F292" s="5">
        <v>1915118.7165999999</v>
      </c>
      <c r="G292" s="5">
        <v>1810327.18558151</v>
      </c>
      <c r="H292" s="6">
        <v>5.7885409804987201E-2</v>
      </c>
      <c r="I292" s="5">
        <v>104791.53101849501</v>
      </c>
      <c r="J292" s="5">
        <v>3230.2506731661201</v>
      </c>
      <c r="K292" s="5">
        <v>3053.4977070546802</v>
      </c>
      <c r="L292" s="5">
        <v>3179.94</v>
      </c>
      <c r="M292" s="55" t="s">
        <v>4288</v>
      </c>
      <c r="N292" s="60" t="s">
        <v>4287</v>
      </c>
    </row>
    <row r="293" spans="1:14" ht="18" customHeight="1" x14ac:dyDescent="0.25">
      <c r="A293" s="4" t="str">
        <f t="shared" si="4"/>
        <v>182505K20T</v>
      </c>
      <c r="B293" s="4">
        <v>1825</v>
      </c>
      <c r="C293" s="4" t="s">
        <v>1328</v>
      </c>
      <c r="D293" s="4" t="s">
        <v>1329</v>
      </c>
      <c r="E293" s="5">
        <v>2105.52</v>
      </c>
      <c r="F293" s="5">
        <v>3119285.7696000002</v>
      </c>
      <c r="G293" s="5">
        <v>3774882.82133818</v>
      </c>
      <c r="H293" s="6">
        <v>-0.173673484123084</v>
      </c>
      <c r="I293" s="5">
        <v>-655597.05173817999</v>
      </c>
      <c r="J293" s="5">
        <v>1481.48</v>
      </c>
      <c r="K293" s="5">
        <v>1792.85061236093</v>
      </c>
      <c r="L293" s="5">
        <v>1481.48</v>
      </c>
      <c r="M293" s="55" t="s">
        <v>4289</v>
      </c>
      <c r="N293" s="60" t="s">
        <v>4290</v>
      </c>
    </row>
    <row r="294" spans="1:14" ht="18" customHeight="1" x14ac:dyDescent="0.25">
      <c r="A294" s="4" t="str">
        <f t="shared" si="4"/>
        <v>182605C081</v>
      </c>
      <c r="B294" s="4">
        <v>1826</v>
      </c>
      <c r="C294" s="4" t="s">
        <v>1020</v>
      </c>
      <c r="D294" s="4" t="s">
        <v>1021</v>
      </c>
      <c r="E294" s="5">
        <v>6.07</v>
      </c>
      <c r="F294" s="5">
        <v>27447.265299999999</v>
      </c>
      <c r="G294" s="5">
        <v>14706.714478673101</v>
      </c>
      <c r="H294" s="6">
        <v>0.86630843617740005</v>
      </c>
      <c r="I294" s="5">
        <v>12740.5508213269</v>
      </c>
      <c r="J294" s="5">
        <v>4521.79</v>
      </c>
      <c r="K294" s="5">
        <v>2422.8524676562001</v>
      </c>
      <c r="L294" s="5">
        <v>4521.79</v>
      </c>
      <c r="M294" s="55" t="s">
        <v>4288</v>
      </c>
      <c r="N294" s="62" t="s">
        <v>4332</v>
      </c>
    </row>
    <row r="295" spans="1:14" ht="18" customHeight="1" x14ac:dyDescent="0.25">
      <c r="A295" s="4" t="str">
        <f t="shared" si="4"/>
        <v>182605K211</v>
      </c>
      <c r="B295" s="4">
        <v>1826</v>
      </c>
      <c r="C295" s="4" t="s">
        <v>1330</v>
      </c>
      <c r="D295" s="4" t="s">
        <v>1331</v>
      </c>
      <c r="E295" s="5">
        <v>510.45</v>
      </c>
      <c r="F295" s="5">
        <v>2289077.0863000001</v>
      </c>
      <c r="G295" s="5">
        <v>1262644.7989441699</v>
      </c>
      <c r="H295" s="6">
        <v>0.81292243726353997</v>
      </c>
      <c r="I295" s="5">
        <v>1026432.28735583</v>
      </c>
      <c r="J295" s="5">
        <v>4484.42959408365</v>
      </c>
      <c r="K295" s="5">
        <v>2473.5915348108001</v>
      </c>
      <c r="L295" s="5">
        <v>4521.79</v>
      </c>
      <c r="M295" s="55" t="s">
        <v>4288</v>
      </c>
      <c r="N295" s="62" t="s">
        <v>4332</v>
      </c>
    </row>
    <row r="296" spans="1:14" ht="18" customHeight="1" x14ac:dyDescent="0.25">
      <c r="A296" s="4" t="str">
        <f t="shared" si="4"/>
        <v>182705C082</v>
      </c>
      <c r="B296" s="4">
        <v>1827</v>
      </c>
      <c r="C296" s="4" t="s">
        <v>1022</v>
      </c>
      <c r="D296" s="4" t="s">
        <v>1023</v>
      </c>
      <c r="E296" s="5">
        <v>65.84</v>
      </c>
      <c r="F296" s="5">
        <v>320833.64480000001</v>
      </c>
      <c r="G296" s="5">
        <v>253646.87884202099</v>
      </c>
      <c r="H296" s="6">
        <v>0.26488307786284698</v>
      </c>
      <c r="I296" s="5">
        <v>67186.765957979194</v>
      </c>
      <c r="J296" s="5">
        <v>4872.9289914945302</v>
      </c>
      <c r="K296" s="5">
        <v>3852.47385847541</v>
      </c>
      <c r="L296" s="5">
        <v>4852.72</v>
      </c>
      <c r="M296" s="55" t="s">
        <v>4289</v>
      </c>
      <c r="N296" s="62" t="s">
        <v>4332</v>
      </c>
    </row>
    <row r="297" spans="1:14" ht="18" customHeight="1" x14ac:dyDescent="0.25">
      <c r="A297" s="4" t="str">
        <f t="shared" si="4"/>
        <v>182705K212</v>
      </c>
      <c r="B297" s="4">
        <v>1827</v>
      </c>
      <c r="C297" s="4" t="s">
        <v>1332</v>
      </c>
      <c r="D297" s="4" t="s">
        <v>1333</v>
      </c>
      <c r="E297" s="5">
        <v>1549.65</v>
      </c>
      <c r="F297" s="5">
        <v>7512335.9292000001</v>
      </c>
      <c r="G297" s="5">
        <v>6095008.8020667396</v>
      </c>
      <c r="H297" s="6">
        <v>0.23253897954218899</v>
      </c>
      <c r="I297" s="5">
        <v>1417327.12713326</v>
      </c>
      <c r="J297" s="5">
        <v>4847.7629975801001</v>
      </c>
      <c r="K297" s="5">
        <v>3933.1518743372699</v>
      </c>
      <c r="L297" s="5">
        <v>4852.72</v>
      </c>
      <c r="M297" s="55" t="s">
        <v>4289</v>
      </c>
      <c r="N297" s="62" t="s">
        <v>4332</v>
      </c>
    </row>
    <row r="298" spans="1:14" ht="18" customHeight="1" x14ac:dyDescent="0.25">
      <c r="A298" s="4" t="str">
        <f t="shared" si="4"/>
        <v>182805C083</v>
      </c>
      <c r="B298" s="4">
        <v>1828</v>
      </c>
      <c r="C298" s="4" t="s">
        <v>1024</v>
      </c>
      <c r="D298" s="4" t="s">
        <v>1025</v>
      </c>
      <c r="E298" s="5">
        <v>29.35</v>
      </c>
      <c r="F298" s="5">
        <v>161921.2934</v>
      </c>
      <c r="G298" s="5">
        <v>125123.29211204</v>
      </c>
      <c r="H298" s="6">
        <v>0.294093934604991</v>
      </c>
      <c r="I298" s="5">
        <v>36798.001287959603</v>
      </c>
      <c r="J298" s="5">
        <v>5516.9094855195899</v>
      </c>
      <c r="K298" s="5">
        <v>4263.1445353335703</v>
      </c>
      <c r="L298" s="5">
        <v>5296.24</v>
      </c>
      <c r="M298" s="55" t="s">
        <v>4288</v>
      </c>
      <c r="N298" s="62" t="s">
        <v>4332</v>
      </c>
    </row>
    <row r="299" spans="1:14" ht="18" customHeight="1" x14ac:dyDescent="0.25">
      <c r="A299" s="4" t="str">
        <f t="shared" si="4"/>
        <v>182805K213</v>
      </c>
      <c r="B299" s="4">
        <v>1828</v>
      </c>
      <c r="C299" s="4" t="s">
        <v>1334</v>
      </c>
      <c r="D299" s="4" t="s">
        <v>1335</v>
      </c>
      <c r="E299" s="5">
        <v>475.97</v>
      </c>
      <c r="F299" s="5">
        <v>2526457.2771999999</v>
      </c>
      <c r="G299" s="5">
        <v>2071622.6630273701</v>
      </c>
      <c r="H299" s="6">
        <v>0.219554758832364</v>
      </c>
      <c r="I299" s="5">
        <v>454834.61417263298</v>
      </c>
      <c r="J299" s="5">
        <v>5308.0178944051104</v>
      </c>
      <c r="K299" s="5">
        <v>4352.4227640972504</v>
      </c>
      <c r="L299" s="5">
        <v>5296.24</v>
      </c>
      <c r="M299" s="55" t="s">
        <v>4288</v>
      </c>
      <c r="N299" s="62" t="s">
        <v>4332</v>
      </c>
    </row>
    <row r="300" spans="1:14" ht="18" customHeight="1" x14ac:dyDescent="0.25">
      <c r="A300" s="4" t="str">
        <f t="shared" si="4"/>
        <v>183005K221</v>
      </c>
      <c r="B300" s="4">
        <v>1830</v>
      </c>
      <c r="C300" s="4" t="s">
        <v>1338</v>
      </c>
      <c r="D300" s="4" t="s">
        <v>1339</v>
      </c>
      <c r="E300" s="5">
        <v>477.67</v>
      </c>
      <c r="F300" s="5">
        <v>896627.31099999999</v>
      </c>
      <c r="G300" s="5">
        <v>885200.187252915</v>
      </c>
      <c r="H300" s="6">
        <v>1.2909084195460401E-2</v>
      </c>
      <c r="I300" s="5">
        <v>11427.123747085199</v>
      </c>
      <c r="J300" s="5">
        <v>1877.0852492306401</v>
      </c>
      <c r="K300" s="5">
        <v>1853.16261698016</v>
      </c>
      <c r="L300" s="5">
        <v>1858.93</v>
      </c>
      <c r="M300" s="55" t="s">
        <v>4288</v>
      </c>
      <c r="N300" s="60" t="s">
        <v>4287</v>
      </c>
    </row>
    <row r="301" spans="1:14" ht="18" customHeight="1" x14ac:dyDescent="0.25">
      <c r="A301" s="4" t="str">
        <f t="shared" si="4"/>
        <v>183105K222</v>
      </c>
      <c r="B301" s="4">
        <v>1831</v>
      </c>
      <c r="C301" s="4" t="s">
        <v>1340</v>
      </c>
      <c r="D301" s="4" t="s">
        <v>1341</v>
      </c>
      <c r="E301" s="5">
        <v>240.52</v>
      </c>
      <c r="F301" s="5">
        <v>738407.8112</v>
      </c>
      <c r="G301" s="5">
        <v>840920.21326594497</v>
      </c>
      <c r="H301" s="6">
        <v>-0.12190502790723701</v>
      </c>
      <c r="I301" s="5">
        <v>-102512.402065945</v>
      </c>
      <c r="J301" s="5">
        <v>3070.0474438716101</v>
      </c>
      <c r="K301" s="5">
        <v>3496.2589941208398</v>
      </c>
      <c r="L301" s="5">
        <v>3059.99</v>
      </c>
      <c r="M301" s="55" t="s">
        <v>4288</v>
      </c>
      <c r="N301" s="60" t="s">
        <v>4287</v>
      </c>
    </row>
    <row r="302" spans="1:14" ht="18" customHeight="1" x14ac:dyDescent="0.25">
      <c r="A302" s="4" t="str">
        <f t="shared" si="4"/>
        <v>183405K231</v>
      </c>
      <c r="B302" s="4">
        <v>1834</v>
      </c>
      <c r="C302" s="4" t="s">
        <v>1346</v>
      </c>
      <c r="D302" s="4" t="s">
        <v>1347</v>
      </c>
      <c r="E302" s="5">
        <v>565.30999999999995</v>
      </c>
      <c r="F302" s="5">
        <v>788268.41009999998</v>
      </c>
      <c r="G302" s="5">
        <v>895614.42700970895</v>
      </c>
      <c r="H302" s="6">
        <v>-0.11985740031915</v>
      </c>
      <c r="I302" s="5">
        <v>-107346.016909709</v>
      </c>
      <c r="J302" s="5">
        <v>1394.4002584422699</v>
      </c>
      <c r="K302" s="5">
        <v>1584.2890219697299</v>
      </c>
      <c r="L302" s="5">
        <v>1369.71</v>
      </c>
      <c r="M302" s="55" t="s">
        <v>4288</v>
      </c>
      <c r="N302" s="60" t="s">
        <v>4287</v>
      </c>
    </row>
    <row r="303" spans="1:14" ht="18" customHeight="1" x14ac:dyDescent="0.25">
      <c r="A303" s="4" t="str">
        <f t="shared" si="4"/>
        <v>183505K232</v>
      </c>
      <c r="B303" s="4">
        <v>1835</v>
      </c>
      <c r="C303" s="4" t="s">
        <v>1348</v>
      </c>
      <c r="D303" s="4" t="s">
        <v>1349</v>
      </c>
      <c r="E303" s="5">
        <v>158.04</v>
      </c>
      <c r="F303" s="5">
        <v>408821.03860000003</v>
      </c>
      <c r="G303" s="5">
        <v>463400.71218303702</v>
      </c>
      <c r="H303" s="6">
        <v>-0.11778072874751799</v>
      </c>
      <c r="I303" s="5">
        <v>-54579.673583037198</v>
      </c>
      <c r="J303" s="5">
        <v>2586.8200366995702</v>
      </c>
      <c r="K303" s="5">
        <v>2932.1735774679601</v>
      </c>
      <c r="L303" s="5">
        <v>2433.12</v>
      </c>
      <c r="M303" s="55" t="s">
        <v>4288</v>
      </c>
      <c r="N303" s="60" t="s">
        <v>4287</v>
      </c>
    </row>
    <row r="304" spans="1:14" ht="18" customHeight="1" x14ac:dyDescent="0.25">
      <c r="A304" s="4" t="str">
        <f t="shared" si="4"/>
        <v>183905K241</v>
      </c>
      <c r="B304" s="4">
        <v>1839</v>
      </c>
      <c r="C304" s="4" t="s">
        <v>1356</v>
      </c>
      <c r="D304" s="4" t="s">
        <v>1357</v>
      </c>
      <c r="E304" s="5">
        <v>1849.42</v>
      </c>
      <c r="F304" s="5">
        <v>2314700.3267999999</v>
      </c>
      <c r="G304" s="5">
        <v>2694104.0837644702</v>
      </c>
      <c r="H304" s="6">
        <v>-0.140827431000486</v>
      </c>
      <c r="I304" s="5">
        <v>-379403.75696446898</v>
      </c>
      <c r="J304" s="5">
        <v>1251.58175363087</v>
      </c>
      <c r="K304" s="5">
        <v>1456.7291819946099</v>
      </c>
      <c r="L304" s="5">
        <v>1218.42</v>
      </c>
      <c r="M304" s="55" t="s">
        <v>4289</v>
      </c>
      <c r="N304" s="60" t="s">
        <v>4286</v>
      </c>
    </row>
    <row r="305" spans="1:14" ht="18" customHeight="1" x14ac:dyDescent="0.25">
      <c r="A305" s="4" t="str">
        <f t="shared" si="4"/>
        <v>184005K242</v>
      </c>
      <c r="B305" s="4">
        <v>1840</v>
      </c>
      <c r="C305" s="4" t="s">
        <v>1358</v>
      </c>
      <c r="D305" s="4" t="s">
        <v>1359</v>
      </c>
      <c r="E305" s="5">
        <v>347.96</v>
      </c>
      <c r="F305" s="5">
        <v>892313.69839999999</v>
      </c>
      <c r="G305" s="5">
        <v>807418.55776357697</v>
      </c>
      <c r="H305" s="6">
        <v>0.10514390562383</v>
      </c>
      <c r="I305" s="5">
        <v>84895.1406364227</v>
      </c>
      <c r="J305" s="5">
        <v>2564.4145832854301</v>
      </c>
      <c r="K305" s="5">
        <v>2320.4349861006399</v>
      </c>
      <c r="L305" s="5">
        <v>2463.2199999999998</v>
      </c>
      <c r="M305" s="55" t="s">
        <v>4288</v>
      </c>
      <c r="N305" s="60" t="s">
        <v>4287</v>
      </c>
    </row>
    <row r="306" spans="1:14" ht="18" customHeight="1" x14ac:dyDescent="0.25">
      <c r="A306" s="4" t="str">
        <f t="shared" si="4"/>
        <v>184405K251</v>
      </c>
      <c r="B306" s="4">
        <v>1844</v>
      </c>
      <c r="C306" s="4" t="s">
        <v>1364</v>
      </c>
      <c r="D306" s="4" t="s">
        <v>1365</v>
      </c>
      <c r="E306" s="5">
        <v>6169.72</v>
      </c>
      <c r="F306" s="5">
        <v>10654734.3069</v>
      </c>
      <c r="G306" s="5">
        <v>9300552.2009819094</v>
      </c>
      <c r="H306" s="6">
        <v>0.145602333781334</v>
      </c>
      <c r="I306" s="5">
        <v>1354182.1059180901</v>
      </c>
      <c r="J306" s="5">
        <v>1726.9396839564799</v>
      </c>
      <c r="K306" s="5">
        <v>1507.4512621289</v>
      </c>
      <c r="L306" s="5">
        <v>1707.1</v>
      </c>
      <c r="M306" s="55" t="s">
        <v>4289</v>
      </c>
      <c r="N306" s="60" t="s">
        <v>4287</v>
      </c>
    </row>
    <row r="307" spans="1:14" ht="18" customHeight="1" x14ac:dyDescent="0.25">
      <c r="A307" s="4" t="str">
        <f t="shared" si="4"/>
        <v>184505K252</v>
      </c>
      <c r="B307" s="4">
        <v>1845</v>
      </c>
      <c r="C307" s="4" t="s">
        <v>1366</v>
      </c>
      <c r="D307" s="4" t="s">
        <v>1367</v>
      </c>
      <c r="E307" s="5">
        <v>711.13</v>
      </c>
      <c r="F307" s="5">
        <v>1985825.8784</v>
      </c>
      <c r="G307" s="5">
        <v>1713277.69543964</v>
      </c>
      <c r="H307" s="6">
        <v>0.15907998083779701</v>
      </c>
      <c r="I307" s="5">
        <v>272548.18296036299</v>
      </c>
      <c r="J307" s="5">
        <v>2792.4934658923098</v>
      </c>
      <c r="K307" s="5">
        <v>2409.2327639667001</v>
      </c>
      <c r="L307" s="5">
        <v>2744.88</v>
      </c>
      <c r="M307" s="55" t="s">
        <v>4288</v>
      </c>
      <c r="N307" s="60" t="s">
        <v>4287</v>
      </c>
    </row>
    <row r="308" spans="1:14" ht="18" customHeight="1" x14ac:dyDescent="0.25">
      <c r="A308" s="4" t="str">
        <f t="shared" si="4"/>
        <v>184605K253</v>
      </c>
      <c r="B308" s="4">
        <v>1846</v>
      </c>
      <c r="C308" s="4" t="s">
        <v>1368</v>
      </c>
      <c r="D308" s="4" t="s">
        <v>1369</v>
      </c>
      <c r="E308" s="5">
        <v>512.97</v>
      </c>
      <c r="F308" s="5">
        <v>2608269.8297999999</v>
      </c>
      <c r="G308" s="5">
        <v>1845401.9446057</v>
      </c>
      <c r="H308" s="6">
        <v>0.413388469338208</v>
      </c>
      <c r="I308" s="5">
        <v>762867.88519430195</v>
      </c>
      <c r="J308" s="5">
        <v>5084.6439943856403</v>
      </c>
      <c r="K308" s="5">
        <v>3597.48512506716</v>
      </c>
      <c r="L308" s="5">
        <v>4980.1000000000004</v>
      </c>
      <c r="M308" s="55" t="s">
        <v>4288</v>
      </c>
      <c r="N308" s="60" t="s">
        <v>4286</v>
      </c>
    </row>
    <row r="309" spans="1:14" ht="18" customHeight="1" x14ac:dyDescent="0.25">
      <c r="A309" s="4" t="str">
        <f t="shared" si="4"/>
        <v>184905K261</v>
      </c>
      <c r="B309" s="4">
        <v>1849</v>
      </c>
      <c r="C309" s="4" t="s">
        <v>1374</v>
      </c>
      <c r="D309" s="4" t="s">
        <v>1375</v>
      </c>
      <c r="E309" s="5">
        <v>2195.69</v>
      </c>
      <c r="F309" s="5">
        <v>2405737.3122999999</v>
      </c>
      <c r="G309" s="5">
        <v>2490743.6560232998</v>
      </c>
      <c r="H309" s="6">
        <v>-3.4128901028304001E-2</v>
      </c>
      <c r="I309" s="5">
        <v>-85006.3437232953</v>
      </c>
      <c r="J309" s="5">
        <v>1095.66346446903</v>
      </c>
      <c r="K309" s="5">
        <v>1134.37855800377</v>
      </c>
      <c r="L309" s="5">
        <v>1092.43</v>
      </c>
      <c r="M309" s="55" t="s">
        <v>4288</v>
      </c>
      <c r="N309" s="60" t="s">
        <v>4292</v>
      </c>
    </row>
    <row r="310" spans="1:14" ht="18" customHeight="1" x14ac:dyDescent="0.25">
      <c r="A310" s="4" t="str">
        <f t="shared" si="4"/>
        <v>185305K26J</v>
      </c>
      <c r="B310" s="4">
        <v>1853</v>
      </c>
      <c r="C310" s="4" t="s">
        <v>1378</v>
      </c>
      <c r="D310" s="4" t="s">
        <v>1379</v>
      </c>
      <c r="E310" s="5">
        <v>15380.09</v>
      </c>
      <c r="F310" s="5">
        <v>15347176.6074</v>
      </c>
      <c r="G310" s="5">
        <v>17275141.0605633</v>
      </c>
      <c r="H310" s="6">
        <v>-0.11160339857163901</v>
      </c>
      <c r="I310" s="5">
        <v>-1927964.45316334</v>
      </c>
      <c r="J310" s="5">
        <v>997.86</v>
      </c>
      <c r="K310" s="5">
        <v>1123.2145625001799</v>
      </c>
      <c r="L310" s="5">
        <v>997.86</v>
      </c>
      <c r="M310" s="55" t="s">
        <v>4288</v>
      </c>
      <c r="N310" s="60" t="s">
        <v>4287</v>
      </c>
    </row>
    <row r="311" spans="1:14" ht="18" customHeight="1" x14ac:dyDescent="0.25">
      <c r="A311" s="4" t="str">
        <f t="shared" si="4"/>
        <v>193506C031</v>
      </c>
      <c r="B311" s="4">
        <v>1935</v>
      </c>
      <c r="C311" s="4" t="s">
        <v>1380</v>
      </c>
      <c r="D311" s="4" t="s">
        <v>1381</v>
      </c>
      <c r="E311" s="5">
        <v>3729.23</v>
      </c>
      <c r="F311" s="5">
        <v>15150346.071900001</v>
      </c>
      <c r="G311" s="5">
        <v>14515559.0117076</v>
      </c>
      <c r="H311" s="6">
        <v>4.3731492509547103E-2</v>
      </c>
      <c r="I311" s="5">
        <v>634787.06019237998</v>
      </c>
      <c r="J311" s="5">
        <v>4062.5936378019101</v>
      </c>
      <c r="K311" s="5">
        <v>3892.3743002463302</v>
      </c>
      <c r="L311" s="5">
        <v>4051.93</v>
      </c>
      <c r="M311" s="55" t="s">
        <v>4291</v>
      </c>
      <c r="N311" s="60" t="s">
        <v>4286</v>
      </c>
    </row>
    <row r="312" spans="1:14" ht="18" customHeight="1" x14ac:dyDescent="0.25">
      <c r="A312" s="4" t="str">
        <f t="shared" si="4"/>
        <v>193606C032</v>
      </c>
      <c r="B312" s="4">
        <v>1936</v>
      </c>
      <c r="C312" s="4" t="s">
        <v>1382</v>
      </c>
      <c r="D312" s="4" t="s">
        <v>1383</v>
      </c>
      <c r="E312" s="5">
        <v>3056.48</v>
      </c>
      <c r="F312" s="5">
        <v>14778054.924000001</v>
      </c>
      <c r="G312" s="5">
        <v>14666111.1840185</v>
      </c>
      <c r="H312" s="6">
        <v>7.6328168099175598E-3</v>
      </c>
      <c r="I312" s="5">
        <v>111943.739981495</v>
      </c>
      <c r="J312" s="5">
        <v>4834.9915340522402</v>
      </c>
      <c r="K312" s="5">
        <v>4798.3664817105</v>
      </c>
      <c r="L312" s="5">
        <v>4830.8999999999996</v>
      </c>
      <c r="M312" s="55" t="s">
        <v>4291</v>
      </c>
      <c r="N312" s="60" t="s">
        <v>4286</v>
      </c>
    </row>
    <row r="313" spans="1:14" ht="18" customHeight="1" x14ac:dyDescent="0.25">
      <c r="A313" s="4" t="str">
        <f t="shared" si="4"/>
        <v>193706C033</v>
      </c>
      <c r="B313" s="4">
        <v>1937</v>
      </c>
      <c r="C313" s="4" t="s">
        <v>1384</v>
      </c>
      <c r="D313" s="4" t="s">
        <v>1385</v>
      </c>
      <c r="E313" s="5">
        <v>2357.4699999999998</v>
      </c>
      <c r="F313" s="5">
        <v>14789126.547499999</v>
      </c>
      <c r="G313" s="5">
        <v>14700075.680069299</v>
      </c>
      <c r="H313" s="6">
        <v>6.0578509504847196E-3</v>
      </c>
      <c r="I313" s="5">
        <v>89050.8674307037</v>
      </c>
      <c r="J313" s="5">
        <v>6273.3042403508798</v>
      </c>
      <c r="K313" s="5">
        <v>6235.5303270324903</v>
      </c>
      <c r="L313" s="5">
        <v>6280.69</v>
      </c>
      <c r="M313" s="55" t="s">
        <v>4291</v>
      </c>
      <c r="N313" s="60" t="s">
        <v>4286</v>
      </c>
    </row>
    <row r="314" spans="1:14" ht="18" customHeight="1" x14ac:dyDescent="0.25">
      <c r="A314" s="4" t="str">
        <f t="shared" si="4"/>
        <v>193806C034</v>
      </c>
      <c r="B314" s="4">
        <v>1938</v>
      </c>
      <c r="C314" s="4" t="s">
        <v>1386</v>
      </c>
      <c r="D314" s="4" t="s">
        <v>1387</v>
      </c>
      <c r="E314" s="5">
        <v>1366.53</v>
      </c>
      <c r="F314" s="5">
        <v>11297925.6931</v>
      </c>
      <c r="G314" s="5">
        <v>12513787.2859904</v>
      </c>
      <c r="H314" s="6">
        <v>-9.7161759673793993E-2</v>
      </c>
      <c r="I314" s="5">
        <v>-1215861.59289038</v>
      </c>
      <c r="J314" s="5">
        <v>8267.6016575560006</v>
      </c>
      <c r="K314" s="5">
        <v>9157.34545600198</v>
      </c>
      <c r="L314" s="5">
        <v>8178.5</v>
      </c>
      <c r="M314" s="55" t="s">
        <v>4285</v>
      </c>
      <c r="N314" s="60" t="s">
        <v>4290</v>
      </c>
    </row>
    <row r="315" spans="1:14" ht="18" customHeight="1" x14ac:dyDescent="0.25">
      <c r="A315" s="4" t="str">
        <f t="shared" si="4"/>
        <v>193906C041</v>
      </c>
      <c r="B315" s="4">
        <v>1939</v>
      </c>
      <c r="C315" s="4" t="s">
        <v>1388</v>
      </c>
      <c r="D315" s="4" t="s">
        <v>1389</v>
      </c>
      <c r="E315" s="5">
        <v>9740.75</v>
      </c>
      <c r="F315" s="5">
        <v>32925969.300000001</v>
      </c>
      <c r="G315" s="5">
        <v>32454533.334619001</v>
      </c>
      <c r="H315" s="6">
        <v>1.45260435736452E-2</v>
      </c>
      <c r="I315" s="5">
        <v>471435.96538099297</v>
      </c>
      <c r="J315" s="5">
        <v>3380.2293765880499</v>
      </c>
      <c r="K315" s="5">
        <v>3331.83105352453</v>
      </c>
      <c r="L315" s="5">
        <v>3372.52</v>
      </c>
      <c r="M315" s="55" t="s">
        <v>4291</v>
      </c>
      <c r="N315" s="60" t="s">
        <v>4286</v>
      </c>
    </row>
    <row r="316" spans="1:14" ht="18" customHeight="1" x14ac:dyDescent="0.25">
      <c r="A316" s="4" t="str">
        <f t="shared" si="4"/>
        <v>194006C042</v>
      </c>
      <c r="B316" s="4">
        <v>1940</v>
      </c>
      <c r="C316" s="4" t="s">
        <v>1390</v>
      </c>
      <c r="D316" s="4" t="s">
        <v>1391</v>
      </c>
      <c r="E316" s="5">
        <v>6975.44</v>
      </c>
      <c r="F316" s="5">
        <v>29890928.533799998</v>
      </c>
      <c r="G316" s="5">
        <v>29623228.359855</v>
      </c>
      <c r="H316" s="6">
        <v>9.0368332138908193E-3</v>
      </c>
      <c r="I316" s="5">
        <v>267700.17394501</v>
      </c>
      <c r="J316" s="5">
        <v>4285.1674638159002</v>
      </c>
      <c r="K316" s="5">
        <v>4246.7899315104096</v>
      </c>
      <c r="L316" s="5">
        <v>4291.1099999999997</v>
      </c>
      <c r="M316" s="55" t="s">
        <v>4291</v>
      </c>
      <c r="N316" s="60" t="s">
        <v>4286</v>
      </c>
    </row>
    <row r="317" spans="1:14" ht="18" customHeight="1" x14ac:dyDescent="0.25">
      <c r="A317" s="4" t="str">
        <f t="shared" si="4"/>
        <v>194106C043</v>
      </c>
      <c r="B317" s="4">
        <v>1941</v>
      </c>
      <c r="C317" s="4" t="s">
        <v>1392</v>
      </c>
      <c r="D317" s="4" t="s">
        <v>1393</v>
      </c>
      <c r="E317" s="5">
        <v>7852.41</v>
      </c>
      <c r="F317" s="5">
        <v>44879135.509099998</v>
      </c>
      <c r="G317" s="5">
        <v>44729028.775654502</v>
      </c>
      <c r="H317" s="6">
        <v>3.3559130961331499E-3</v>
      </c>
      <c r="I317" s="5">
        <v>150106.733445533</v>
      </c>
      <c r="J317" s="5">
        <v>5715.3326824630904</v>
      </c>
      <c r="K317" s="5">
        <v>5696.2166743273001</v>
      </c>
      <c r="L317" s="5">
        <v>5715.44</v>
      </c>
      <c r="M317" s="55" t="s">
        <v>4291</v>
      </c>
      <c r="N317" s="60" t="s">
        <v>4286</v>
      </c>
    </row>
    <row r="318" spans="1:14" ht="18" customHeight="1" x14ac:dyDescent="0.25">
      <c r="A318" s="4" t="str">
        <f t="shared" si="4"/>
        <v>194206C044</v>
      </c>
      <c r="B318" s="4">
        <v>1942</v>
      </c>
      <c r="C318" s="4" t="s">
        <v>1394</v>
      </c>
      <c r="D318" s="4" t="s">
        <v>1395</v>
      </c>
      <c r="E318" s="5">
        <v>3232.82</v>
      </c>
      <c r="F318" s="5">
        <v>25668226.481800001</v>
      </c>
      <c r="G318" s="5">
        <v>26248083.870737199</v>
      </c>
      <c r="H318" s="6">
        <v>-2.2091417864741301E-2</v>
      </c>
      <c r="I318" s="5">
        <v>-579857.38893723499</v>
      </c>
      <c r="J318" s="5">
        <v>7939.8873063764804</v>
      </c>
      <c r="K318" s="5">
        <v>8119.2531197954904</v>
      </c>
      <c r="L318" s="5">
        <v>7791.7</v>
      </c>
      <c r="M318" s="55" t="s">
        <v>4291</v>
      </c>
      <c r="N318" s="60" t="s">
        <v>4286</v>
      </c>
    </row>
    <row r="319" spans="1:14" ht="18" customHeight="1" x14ac:dyDescent="0.25">
      <c r="A319" s="4" t="str">
        <f t="shared" si="4"/>
        <v>194706C071</v>
      </c>
      <c r="B319" s="4">
        <v>1947</v>
      </c>
      <c r="C319" s="4" t="s">
        <v>1404</v>
      </c>
      <c r="D319" s="4" t="s">
        <v>1405</v>
      </c>
      <c r="E319" s="5">
        <v>2172.15</v>
      </c>
      <c r="F319" s="5">
        <v>3835358.466</v>
      </c>
      <c r="G319" s="5">
        <v>4543726.9156126399</v>
      </c>
      <c r="H319" s="6">
        <v>-0.15590031328216999</v>
      </c>
      <c r="I319" s="5">
        <v>-708368.44961263903</v>
      </c>
      <c r="J319" s="5">
        <v>1765.69687452524</v>
      </c>
      <c r="K319" s="5">
        <v>2091.8108397728702</v>
      </c>
      <c r="L319" s="5">
        <v>1756.24</v>
      </c>
      <c r="M319" s="55" t="s">
        <v>4291</v>
      </c>
      <c r="N319" s="60" t="s">
        <v>4286</v>
      </c>
    </row>
    <row r="320" spans="1:14" ht="18" customHeight="1" x14ac:dyDescent="0.25">
      <c r="A320" s="4" t="str">
        <f t="shared" si="4"/>
        <v>194806C072</v>
      </c>
      <c r="B320" s="4">
        <v>1948</v>
      </c>
      <c r="C320" s="4" t="s">
        <v>1406</v>
      </c>
      <c r="D320" s="4" t="s">
        <v>1407</v>
      </c>
      <c r="E320" s="5">
        <v>923.05</v>
      </c>
      <c r="F320" s="5">
        <v>2622742.6773000001</v>
      </c>
      <c r="G320" s="5">
        <v>2697965.2953057098</v>
      </c>
      <c r="H320" s="6">
        <v>-2.7881240035443001E-2</v>
      </c>
      <c r="I320" s="5">
        <v>-75222.618005713404</v>
      </c>
      <c r="J320" s="5">
        <v>2841.38744087536</v>
      </c>
      <c r="K320" s="5">
        <v>2922.8809872766501</v>
      </c>
      <c r="L320" s="5">
        <v>2804.16</v>
      </c>
      <c r="M320" s="55" t="s">
        <v>4285</v>
      </c>
      <c r="N320" s="60" t="s">
        <v>4286</v>
      </c>
    </row>
    <row r="321" spans="1:14" ht="18" customHeight="1" x14ac:dyDescent="0.25">
      <c r="A321" s="4" t="str">
        <f t="shared" si="4"/>
        <v>194906C073</v>
      </c>
      <c r="B321" s="4">
        <v>1949</v>
      </c>
      <c r="C321" s="4" t="s">
        <v>1408</v>
      </c>
      <c r="D321" s="4" t="s">
        <v>1409</v>
      </c>
      <c r="E321" s="5">
        <v>505.23</v>
      </c>
      <c r="F321" s="5">
        <v>2302964.3358</v>
      </c>
      <c r="G321" s="5">
        <v>2363552.05209627</v>
      </c>
      <c r="H321" s="6">
        <v>-2.56341789648902E-2</v>
      </c>
      <c r="I321" s="5">
        <v>-60587.7162962691</v>
      </c>
      <c r="J321" s="5">
        <v>4558.2493830532603</v>
      </c>
      <c r="K321" s="5">
        <v>4678.1704413757498</v>
      </c>
      <c r="L321" s="5">
        <v>4481.3</v>
      </c>
      <c r="M321" s="55" t="s">
        <v>4285</v>
      </c>
      <c r="N321" s="60" t="s">
        <v>4286</v>
      </c>
    </row>
    <row r="322" spans="1:14" ht="18" customHeight="1" x14ac:dyDescent="0.25">
      <c r="A322" s="4" t="str">
        <f t="shared" si="4"/>
        <v>195106C081</v>
      </c>
      <c r="B322" s="4">
        <v>1951</v>
      </c>
      <c r="C322" s="4" t="s">
        <v>1412</v>
      </c>
      <c r="D322" s="4" t="s">
        <v>1413</v>
      </c>
      <c r="E322" s="5">
        <v>5868.55</v>
      </c>
      <c r="F322" s="5">
        <v>7209273.8761999998</v>
      </c>
      <c r="G322" s="5">
        <v>8286944.1742722299</v>
      </c>
      <c r="H322" s="6">
        <v>-0.130044353552903</v>
      </c>
      <c r="I322" s="5">
        <v>-1077670.2980722301</v>
      </c>
      <c r="J322" s="5">
        <v>1228.45913832207</v>
      </c>
      <c r="K322" s="5">
        <v>1412.0939881695199</v>
      </c>
      <c r="L322" s="5">
        <v>1204.5</v>
      </c>
      <c r="M322" s="55" t="s">
        <v>4291</v>
      </c>
      <c r="N322" s="60" t="s">
        <v>4286</v>
      </c>
    </row>
    <row r="323" spans="1:14" ht="18" customHeight="1" x14ac:dyDescent="0.25">
      <c r="A323" s="4" t="str">
        <f t="shared" si="4"/>
        <v>195206C082</v>
      </c>
      <c r="B323" s="4">
        <v>1952</v>
      </c>
      <c r="C323" s="4" t="s">
        <v>1414</v>
      </c>
      <c r="D323" s="4" t="s">
        <v>1415</v>
      </c>
      <c r="E323" s="5">
        <v>1185.4100000000001</v>
      </c>
      <c r="F323" s="5">
        <v>2294078.9866999998</v>
      </c>
      <c r="G323" s="5">
        <v>2437434.2897300902</v>
      </c>
      <c r="H323" s="6">
        <v>-5.8814017524124101E-2</v>
      </c>
      <c r="I323" s="5">
        <v>-143355.30303008601</v>
      </c>
      <c r="J323" s="5">
        <v>1935.26205000801</v>
      </c>
      <c r="K323" s="5">
        <v>2056.1951474427301</v>
      </c>
      <c r="L323" s="5">
        <v>1910.47</v>
      </c>
      <c r="M323" s="55" t="s">
        <v>4291</v>
      </c>
      <c r="N323" s="60" t="s">
        <v>4287</v>
      </c>
    </row>
    <row r="324" spans="1:14" ht="18" customHeight="1" x14ac:dyDescent="0.25">
      <c r="A324" s="4" t="str">
        <f t="shared" si="4"/>
        <v>195306C083</v>
      </c>
      <c r="B324" s="4">
        <v>1953</v>
      </c>
      <c r="C324" s="4" t="s">
        <v>1416</v>
      </c>
      <c r="D324" s="4" t="s">
        <v>1417</v>
      </c>
      <c r="E324" s="5">
        <v>465.82</v>
      </c>
      <c r="F324" s="5">
        <v>1355817.1348000001</v>
      </c>
      <c r="G324" s="5">
        <v>1513834.68536975</v>
      </c>
      <c r="H324" s="6">
        <v>-0.104382302834577</v>
      </c>
      <c r="I324" s="5">
        <v>-158017.550569752</v>
      </c>
      <c r="J324" s="5">
        <v>2910.6030973337301</v>
      </c>
      <c r="K324" s="5">
        <v>3249.8275844097502</v>
      </c>
      <c r="L324" s="5">
        <v>2869.18</v>
      </c>
      <c r="M324" s="55" t="s">
        <v>4285</v>
      </c>
      <c r="N324" s="60" t="s">
        <v>4286</v>
      </c>
    </row>
    <row r="325" spans="1:14" ht="18" customHeight="1" x14ac:dyDescent="0.25">
      <c r="A325" s="4" t="str">
        <f t="shared" si="4"/>
        <v>195506C091</v>
      </c>
      <c r="B325" s="4">
        <v>1955</v>
      </c>
      <c r="C325" s="4" t="s">
        <v>1420</v>
      </c>
      <c r="D325" s="4" t="s">
        <v>1421</v>
      </c>
      <c r="E325" s="5">
        <v>12754.83</v>
      </c>
      <c r="F325" s="5">
        <v>12368462.337556601</v>
      </c>
      <c r="G325" s="5">
        <v>13250979.0423008</v>
      </c>
      <c r="H325" s="6">
        <v>-6.6600113238957204E-2</v>
      </c>
      <c r="I325" s="5">
        <v>-882516.70474428497</v>
      </c>
      <c r="J325" s="5">
        <v>969.70812919941397</v>
      </c>
      <c r="K325" s="5">
        <v>1038.8989145524399</v>
      </c>
      <c r="L325" s="5">
        <v>959.46</v>
      </c>
      <c r="M325" s="55" t="s">
        <v>4291</v>
      </c>
      <c r="N325" s="60" t="s">
        <v>4287</v>
      </c>
    </row>
    <row r="326" spans="1:14" ht="18" customHeight="1" x14ac:dyDescent="0.25">
      <c r="A326" s="4" t="str">
        <f t="shared" si="4"/>
        <v>195606C092</v>
      </c>
      <c r="B326" s="4">
        <v>1956</v>
      </c>
      <c r="C326" s="4" t="s">
        <v>1422</v>
      </c>
      <c r="D326" s="4" t="s">
        <v>1423</v>
      </c>
      <c r="E326" s="5">
        <v>676.94</v>
      </c>
      <c r="F326" s="5">
        <v>1005739.83922054</v>
      </c>
      <c r="G326" s="5">
        <v>1096417.89304734</v>
      </c>
      <c r="H326" s="6">
        <v>-8.2703916455403606E-2</v>
      </c>
      <c r="I326" s="5">
        <v>-90678.053826796793</v>
      </c>
      <c r="J326" s="5">
        <v>1485.7148923398599</v>
      </c>
      <c r="K326" s="5">
        <v>1619.6677593986699</v>
      </c>
      <c r="L326" s="5">
        <v>1452.74</v>
      </c>
      <c r="M326" s="55" t="s">
        <v>4285</v>
      </c>
      <c r="N326" s="60" t="s">
        <v>4286</v>
      </c>
    </row>
    <row r="327" spans="1:14" ht="18" customHeight="1" x14ac:dyDescent="0.25">
      <c r="A327" s="4" t="str">
        <f t="shared" si="4"/>
        <v>196306C10J</v>
      </c>
      <c r="B327" s="4">
        <v>1963</v>
      </c>
      <c r="C327" s="4" t="s">
        <v>1432</v>
      </c>
      <c r="D327" s="4" t="s">
        <v>1433</v>
      </c>
      <c r="E327" s="5">
        <v>2728.88</v>
      </c>
      <c r="F327" s="5">
        <v>1308006.7616000001</v>
      </c>
      <c r="G327" s="5">
        <v>1280158.84248484</v>
      </c>
      <c r="H327" s="6">
        <v>2.1753487294675598E-2</v>
      </c>
      <c r="I327" s="5">
        <v>27847.919115160599</v>
      </c>
      <c r="J327" s="5">
        <v>479.32</v>
      </c>
      <c r="K327" s="5">
        <v>469.11511040604199</v>
      </c>
      <c r="L327" s="5">
        <v>479.32</v>
      </c>
      <c r="M327" s="55" t="s">
        <v>4291</v>
      </c>
      <c r="N327" s="60" t="s">
        <v>4286</v>
      </c>
    </row>
    <row r="328" spans="1:14" ht="18" customHeight="1" x14ac:dyDescent="0.25">
      <c r="A328" s="4" t="str">
        <f t="shared" si="4"/>
        <v>196906C121</v>
      </c>
      <c r="B328" s="4">
        <v>1969</v>
      </c>
      <c r="C328" s="4" t="s">
        <v>1434</v>
      </c>
      <c r="D328" s="4" t="s">
        <v>1435</v>
      </c>
      <c r="E328" s="5">
        <v>18528.25</v>
      </c>
      <c r="F328" s="5">
        <v>15210976.7917</v>
      </c>
      <c r="G328" s="5">
        <v>19260734.321582101</v>
      </c>
      <c r="H328" s="6">
        <v>-0.21025976799566901</v>
      </c>
      <c r="I328" s="5">
        <v>-4049757.5298820701</v>
      </c>
      <c r="J328" s="5">
        <v>820.96133157205895</v>
      </c>
      <c r="K328" s="5">
        <v>1039.5333785749899</v>
      </c>
      <c r="L328" s="5">
        <v>812.33</v>
      </c>
      <c r="M328" s="55" t="s">
        <v>4291</v>
      </c>
      <c r="N328" s="60" t="s">
        <v>4286</v>
      </c>
    </row>
    <row r="329" spans="1:14" ht="18" customHeight="1" x14ac:dyDescent="0.25">
      <c r="A329" s="4" t="str">
        <f t="shared" ref="A329:A392" si="5">CONCATENATE(B329,C329)</f>
        <v>197006C122</v>
      </c>
      <c r="B329" s="4">
        <v>1970</v>
      </c>
      <c r="C329" s="4" t="s">
        <v>1436</v>
      </c>
      <c r="D329" s="4" t="s">
        <v>1437</v>
      </c>
      <c r="E329" s="5">
        <v>2136.7399999999998</v>
      </c>
      <c r="F329" s="5">
        <v>3339068.4857999999</v>
      </c>
      <c r="G329" s="5">
        <v>3371283.1179066999</v>
      </c>
      <c r="H329" s="6">
        <v>-9.5555997464554805E-3</v>
      </c>
      <c r="I329" s="5">
        <v>-32214.632106698999</v>
      </c>
      <c r="J329" s="5">
        <v>1562.6929274502299</v>
      </c>
      <c r="K329" s="5">
        <v>1577.7694609108701</v>
      </c>
      <c r="L329" s="5">
        <v>1549.17</v>
      </c>
      <c r="M329" s="55" t="s">
        <v>4291</v>
      </c>
      <c r="N329" s="60" t="s">
        <v>4286</v>
      </c>
    </row>
    <row r="330" spans="1:14" ht="18" customHeight="1" x14ac:dyDescent="0.25">
      <c r="A330" s="4" t="str">
        <f t="shared" si="5"/>
        <v>197106C123</v>
      </c>
      <c r="B330" s="4">
        <v>1971</v>
      </c>
      <c r="C330" s="4" t="s">
        <v>1438</v>
      </c>
      <c r="D330" s="4" t="s">
        <v>1439</v>
      </c>
      <c r="E330" s="5">
        <v>572.52</v>
      </c>
      <c r="F330" s="5">
        <v>1291129.578</v>
      </c>
      <c r="G330" s="5">
        <v>1354984.34768543</v>
      </c>
      <c r="H330" s="6">
        <v>-4.7125835655963497E-2</v>
      </c>
      <c r="I330" s="5">
        <v>-63854.769685426298</v>
      </c>
      <c r="J330" s="5">
        <v>2255.1693879689801</v>
      </c>
      <c r="K330" s="5">
        <v>2366.7022072336799</v>
      </c>
      <c r="L330" s="5">
        <v>2218.9499999999998</v>
      </c>
      <c r="M330" s="55" t="s">
        <v>4285</v>
      </c>
      <c r="N330" s="60" t="s">
        <v>4286</v>
      </c>
    </row>
    <row r="331" spans="1:14" ht="18" customHeight="1" x14ac:dyDescent="0.25">
      <c r="A331" s="4" t="str">
        <f t="shared" si="5"/>
        <v>197306C12J</v>
      </c>
      <c r="B331" s="4">
        <v>1973</v>
      </c>
      <c r="C331" s="4" t="s">
        <v>1442</v>
      </c>
      <c r="D331" s="4" t="s">
        <v>1443</v>
      </c>
      <c r="E331" s="5">
        <v>47055.08</v>
      </c>
      <c r="F331" s="5">
        <v>38224253.136399999</v>
      </c>
      <c r="G331" s="5">
        <v>34672253.246336602</v>
      </c>
      <c r="H331" s="6">
        <v>0.102445026137398</v>
      </c>
      <c r="I331" s="5">
        <v>3551999.89006344</v>
      </c>
      <c r="J331" s="5">
        <v>812.33</v>
      </c>
      <c r="K331" s="5">
        <v>736.843997424647</v>
      </c>
      <c r="L331" s="5">
        <v>812.33</v>
      </c>
      <c r="M331" s="55" t="s">
        <v>4291</v>
      </c>
      <c r="N331" s="60" t="s">
        <v>4286</v>
      </c>
    </row>
    <row r="332" spans="1:14" ht="18" customHeight="1" x14ac:dyDescent="0.25">
      <c r="A332" s="4" t="str">
        <f t="shared" si="5"/>
        <v>197406C131</v>
      </c>
      <c r="B332" s="4">
        <v>1974</v>
      </c>
      <c r="C332" s="4" t="s">
        <v>1444</v>
      </c>
      <c r="D332" s="4" t="s">
        <v>1445</v>
      </c>
      <c r="E332" s="5">
        <v>681.33</v>
      </c>
      <c r="F332" s="5">
        <v>919868.76800000004</v>
      </c>
      <c r="G332" s="5">
        <v>1067921.67578606</v>
      </c>
      <c r="H332" s="6">
        <v>-0.13863648537434101</v>
      </c>
      <c r="I332" s="5">
        <v>-148052.907786055</v>
      </c>
      <c r="J332" s="5">
        <v>1350.1075367296301</v>
      </c>
      <c r="K332" s="5">
        <v>1567.4073881761501</v>
      </c>
      <c r="L332" s="5">
        <v>1339.52</v>
      </c>
      <c r="M332" s="55" t="s">
        <v>4285</v>
      </c>
      <c r="N332" s="60" t="s">
        <v>4286</v>
      </c>
    </row>
    <row r="333" spans="1:14" ht="18" customHeight="1" x14ac:dyDescent="0.25">
      <c r="A333" s="4" t="str">
        <f t="shared" si="5"/>
        <v>197506C132</v>
      </c>
      <c r="B333" s="4">
        <v>1975</v>
      </c>
      <c r="C333" s="4" t="s">
        <v>1446</v>
      </c>
      <c r="D333" s="4" t="s">
        <v>1447</v>
      </c>
      <c r="E333" s="5">
        <v>319.39</v>
      </c>
      <c r="F333" s="5">
        <v>766870.85549999995</v>
      </c>
      <c r="G333" s="5">
        <v>777641.67350361904</v>
      </c>
      <c r="H333" s="6">
        <v>-1.38506183125341E-2</v>
      </c>
      <c r="I333" s="5">
        <v>-10770.818003618901</v>
      </c>
      <c r="J333" s="5">
        <v>2401.0484219919199</v>
      </c>
      <c r="K333" s="5">
        <v>2434.77151289527</v>
      </c>
      <c r="L333" s="5">
        <v>2392.9699999999998</v>
      </c>
      <c r="M333" s="55" t="s">
        <v>4289</v>
      </c>
      <c r="N333" s="62" t="s">
        <v>4334</v>
      </c>
    </row>
    <row r="334" spans="1:14" ht="18" customHeight="1" x14ac:dyDescent="0.25">
      <c r="A334" s="4" t="str">
        <f t="shared" si="5"/>
        <v>197606C133</v>
      </c>
      <c r="B334" s="4">
        <v>1976</v>
      </c>
      <c r="C334" s="4" t="s">
        <v>1448</v>
      </c>
      <c r="D334" s="4" t="s">
        <v>1449</v>
      </c>
      <c r="E334" s="5">
        <v>282.39</v>
      </c>
      <c r="F334" s="5">
        <v>978066.57330000005</v>
      </c>
      <c r="G334" s="5">
        <v>1102428.3271427299</v>
      </c>
      <c r="H334" s="6">
        <v>-0.112807110250015</v>
      </c>
      <c r="I334" s="5">
        <v>-124361.753842729</v>
      </c>
      <c r="J334" s="5">
        <v>3463.53119196855</v>
      </c>
      <c r="K334" s="5">
        <v>3903.9212689639498</v>
      </c>
      <c r="L334" s="5">
        <v>3444.47</v>
      </c>
      <c r="M334" s="55" t="s">
        <v>4285</v>
      </c>
      <c r="N334" s="60" t="s">
        <v>4287</v>
      </c>
    </row>
    <row r="335" spans="1:14" ht="18" customHeight="1" x14ac:dyDescent="0.25">
      <c r="A335" s="4" t="str">
        <f t="shared" si="5"/>
        <v>197806C141</v>
      </c>
      <c r="B335" s="4">
        <v>1978</v>
      </c>
      <c r="C335" s="4" t="s">
        <v>1452</v>
      </c>
      <c r="D335" s="4" t="s">
        <v>1453</v>
      </c>
      <c r="E335" s="5">
        <v>12031.52</v>
      </c>
      <c r="F335" s="5">
        <v>7101994.4329000004</v>
      </c>
      <c r="G335" s="5">
        <v>8971389.3485810291</v>
      </c>
      <c r="H335" s="6">
        <v>-0.208372955742546</v>
      </c>
      <c r="I335" s="5">
        <v>-1869394.9156810299</v>
      </c>
      <c r="J335" s="5">
        <v>590.28239431925499</v>
      </c>
      <c r="K335" s="5">
        <v>745.65718617273797</v>
      </c>
      <c r="L335" s="5">
        <v>581.42999999999995</v>
      </c>
      <c r="M335" s="55" t="s">
        <v>4291</v>
      </c>
      <c r="N335" s="60" t="s">
        <v>4286</v>
      </c>
    </row>
    <row r="336" spans="1:14" ht="18" customHeight="1" x14ac:dyDescent="0.25">
      <c r="A336" s="4" t="str">
        <f t="shared" si="5"/>
        <v>197906C142</v>
      </c>
      <c r="B336" s="4">
        <v>1979</v>
      </c>
      <c r="C336" s="4" t="s">
        <v>1454</v>
      </c>
      <c r="D336" s="4" t="s">
        <v>1455</v>
      </c>
      <c r="E336" s="5">
        <v>699.8</v>
      </c>
      <c r="F336" s="5">
        <v>1121526.6336000001</v>
      </c>
      <c r="G336" s="5">
        <v>1183493.7403859501</v>
      </c>
      <c r="H336" s="6">
        <v>-5.2359471513335497E-2</v>
      </c>
      <c r="I336" s="5">
        <v>-61967.106785949101</v>
      </c>
      <c r="J336" s="5">
        <v>1602.63880194341</v>
      </c>
      <c r="K336" s="5">
        <v>1691.1885401342499</v>
      </c>
      <c r="L336" s="5">
        <v>1582.67</v>
      </c>
      <c r="M336" s="55" t="s">
        <v>4285</v>
      </c>
      <c r="N336" s="60" t="s">
        <v>4286</v>
      </c>
    </row>
    <row r="337" spans="1:14" ht="18" customHeight="1" x14ac:dyDescent="0.25">
      <c r="A337" s="4" t="str">
        <f t="shared" si="5"/>
        <v>198206C14J</v>
      </c>
      <c r="B337" s="4">
        <v>1982</v>
      </c>
      <c r="C337" s="4" t="s">
        <v>1460</v>
      </c>
      <c r="D337" s="4" t="s">
        <v>1461</v>
      </c>
      <c r="E337" s="5">
        <v>12325.41</v>
      </c>
      <c r="F337" s="5">
        <v>7166363.1363000004</v>
      </c>
      <c r="G337" s="5">
        <v>5519027.6305759</v>
      </c>
      <c r="H337" s="6">
        <v>0.29848292416543099</v>
      </c>
      <c r="I337" s="5">
        <v>1647335.5057240999</v>
      </c>
      <c r="J337" s="5">
        <v>581.42999999999995</v>
      </c>
      <c r="K337" s="5">
        <v>447.77639288071498</v>
      </c>
      <c r="L337" s="5">
        <v>581.42999999999995</v>
      </c>
      <c r="M337" s="55" t="s">
        <v>4291</v>
      </c>
      <c r="N337" s="60" t="s">
        <v>4290</v>
      </c>
    </row>
    <row r="338" spans="1:14" ht="18" customHeight="1" x14ac:dyDescent="0.25">
      <c r="A338" s="4" t="str">
        <f t="shared" si="5"/>
        <v>198306C151</v>
      </c>
      <c r="B338" s="4">
        <v>1983</v>
      </c>
      <c r="C338" s="4" t="s">
        <v>1462</v>
      </c>
      <c r="D338" s="4" t="s">
        <v>1463</v>
      </c>
      <c r="E338" s="5">
        <v>2204.16</v>
      </c>
      <c r="F338" s="5">
        <v>2676520.2680000002</v>
      </c>
      <c r="G338" s="5">
        <v>2760461.1011878899</v>
      </c>
      <c r="H338" s="6">
        <v>-3.0408265181412299E-2</v>
      </c>
      <c r="I338" s="5">
        <v>-83940.833187894896</v>
      </c>
      <c r="J338" s="5">
        <v>1214.3039833768901</v>
      </c>
      <c r="K338" s="5">
        <v>1252.3868962270899</v>
      </c>
      <c r="L338" s="5">
        <v>1201.26</v>
      </c>
      <c r="M338" s="55" t="s">
        <v>4291</v>
      </c>
      <c r="N338" s="60" t="s">
        <v>4286</v>
      </c>
    </row>
    <row r="339" spans="1:14" ht="18" customHeight="1" x14ac:dyDescent="0.25">
      <c r="A339" s="4" t="str">
        <f t="shared" si="5"/>
        <v>198406C152</v>
      </c>
      <c r="B339" s="4">
        <v>1984</v>
      </c>
      <c r="C339" s="4" t="s">
        <v>1464</v>
      </c>
      <c r="D339" s="4" t="s">
        <v>1465</v>
      </c>
      <c r="E339" s="5">
        <v>706.35</v>
      </c>
      <c r="F339" s="5">
        <v>1647478.9890000001</v>
      </c>
      <c r="G339" s="5">
        <v>1736468.5325678</v>
      </c>
      <c r="H339" s="6">
        <v>-5.1247426543459602E-2</v>
      </c>
      <c r="I339" s="5">
        <v>-88989.543567797198</v>
      </c>
      <c r="J339" s="5">
        <v>2332.3833637715002</v>
      </c>
      <c r="K339" s="5">
        <v>2458.36841872697</v>
      </c>
      <c r="L339" s="5">
        <v>2310.62</v>
      </c>
      <c r="M339" s="55" t="s">
        <v>4285</v>
      </c>
      <c r="N339" s="60" t="s">
        <v>4286</v>
      </c>
    </row>
    <row r="340" spans="1:14" ht="18" customHeight="1" x14ac:dyDescent="0.25">
      <c r="A340" s="4" t="str">
        <f t="shared" si="5"/>
        <v>198506C153</v>
      </c>
      <c r="B340" s="4">
        <v>1985</v>
      </c>
      <c r="C340" s="4" t="s">
        <v>1466</v>
      </c>
      <c r="D340" s="4" t="s">
        <v>1467</v>
      </c>
      <c r="E340" s="5">
        <v>549.21</v>
      </c>
      <c r="F340" s="5">
        <v>1891091.4835999999</v>
      </c>
      <c r="G340" s="5">
        <v>2005146.7811441401</v>
      </c>
      <c r="H340" s="6">
        <v>-5.6881271045431898E-2</v>
      </c>
      <c r="I340" s="5">
        <v>-114055.297544135</v>
      </c>
      <c r="J340" s="5">
        <v>3443.2939742539302</v>
      </c>
      <c r="K340" s="5">
        <v>3650.96553439328</v>
      </c>
      <c r="L340" s="5">
        <v>3420.86</v>
      </c>
      <c r="M340" s="55" t="s">
        <v>4285</v>
      </c>
      <c r="N340" s="60" t="s">
        <v>4287</v>
      </c>
    </row>
    <row r="341" spans="1:14" ht="18" customHeight="1" x14ac:dyDescent="0.25">
      <c r="A341" s="4" t="str">
        <f t="shared" si="5"/>
        <v>198806C162</v>
      </c>
      <c r="B341" s="4">
        <v>1988</v>
      </c>
      <c r="C341" s="4" t="s">
        <v>1472</v>
      </c>
      <c r="D341" s="4" t="s">
        <v>1473</v>
      </c>
      <c r="E341" s="5">
        <v>432.29</v>
      </c>
      <c r="F341" s="5">
        <v>2715685.6302</v>
      </c>
      <c r="G341" s="5">
        <v>2561485.0295873499</v>
      </c>
      <c r="H341" s="6">
        <v>6.0199688396184198E-2</v>
      </c>
      <c r="I341" s="5">
        <v>154200.600612649</v>
      </c>
      <c r="J341" s="5">
        <v>6282.09218395059</v>
      </c>
      <c r="K341" s="5">
        <v>5925.3858048702295</v>
      </c>
      <c r="L341" s="5">
        <v>6388.42</v>
      </c>
      <c r="M341" s="55" t="s">
        <v>4289</v>
      </c>
      <c r="N341" s="62" t="s">
        <v>4334</v>
      </c>
    </row>
    <row r="342" spans="1:14" ht="18" customHeight="1" x14ac:dyDescent="0.25">
      <c r="A342" s="4" t="str">
        <f t="shared" si="5"/>
        <v>198906C163</v>
      </c>
      <c r="B342" s="4">
        <v>1989</v>
      </c>
      <c r="C342" s="4" t="s">
        <v>1474</v>
      </c>
      <c r="D342" s="4" t="s">
        <v>1475</v>
      </c>
      <c r="E342" s="5">
        <v>544.34</v>
      </c>
      <c r="F342" s="5">
        <v>4392355.4528000001</v>
      </c>
      <c r="G342" s="5">
        <v>3731424.51587932</v>
      </c>
      <c r="H342" s="6">
        <v>0.177125635024386</v>
      </c>
      <c r="I342" s="5">
        <v>660930.93692068395</v>
      </c>
      <c r="J342" s="5">
        <v>8069.1396053936896</v>
      </c>
      <c r="K342" s="5">
        <v>6854.9518974892799</v>
      </c>
      <c r="L342" s="5">
        <v>8114.08</v>
      </c>
      <c r="M342" s="55" t="s">
        <v>4285</v>
      </c>
      <c r="N342" s="60" t="s">
        <v>4286</v>
      </c>
    </row>
    <row r="343" spans="1:14" ht="18" customHeight="1" x14ac:dyDescent="0.25">
      <c r="A343" s="4" t="str">
        <f t="shared" si="5"/>
        <v>199106C191</v>
      </c>
      <c r="B343" s="4">
        <v>1991</v>
      </c>
      <c r="C343" s="4" t="s">
        <v>1478</v>
      </c>
      <c r="D343" s="4" t="s">
        <v>1479</v>
      </c>
      <c r="E343" s="5">
        <v>11783.38</v>
      </c>
      <c r="F343" s="5">
        <v>9764875.4389999993</v>
      </c>
      <c r="G343" s="5">
        <v>11427175.0112128</v>
      </c>
      <c r="H343" s="6">
        <v>-0.14546898691773399</v>
      </c>
      <c r="I343" s="5">
        <v>-1662299.5722127701</v>
      </c>
      <c r="J343" s="5">
        <v>828.69901836315296</v>
      </c>
      <c r="K343" s="5">
        <v>969.77055914455502</v>
      </c>
      <c r="L343" s="5">
        <v>808.45</v>
      </c>
      <c r="M343" s="55" t="s">
        <v>4291</v>
      </c>
      <c r="N343" s="60" t="s">
        <v>4286</v>
      </c>
    </row>
    <row r="344" spans="1:14" ht="18" customHeight="1" x14ac:dyDescent="0.25">
      <c r="A344" s="4" t="str">
        <f t="shared" si="5"/>
        <v>199206C192</v>
      </c>
      <c r="B344" s="4">
        <v>1992</v>
      </c>
      <c r="C344" s="4" t="s">
        <v>1480</v>
      </c>
      <c r="D344" s="4" t="s">
        <v>1481</v>
      </c>
      <c r="E344" s="5">
        <v>797.07</v>
      </c>
      <c r="F344" s="5">
        <v>1250076.1455000001</v>
      </c>
      <c r="G344" s="5">
        <v>1273140.84020798</v>
      </c>
      <c r="H344" s="6">
        <v>-1.8116373286882401E-2</v>
      </c>
      <c r="I344" s="5">
        <v>-23064.694707982901</v>
      </c>
      <c r="J344" s="5">
        <v>1568.33922428394</v>
      </c>
      <c r="K344" s="5">
        <v>1597.27607388057</v>
      </c>
      <c r="L344" s="5">
        <v>1535.89</v>
      </c>
      <c r="M344" s="55" t="s">
        <v>4285</v>
      </c>
      <c r="N344" s="60" t="s">
        <v>4286</v>
      </c>
    </row>
    <row r="345" spans="1:14" ht="18" customHeight="1" x14ac:dyDescent="0.25">
      <c r="A345" s="4" t="str">
        <f t="shared" si="5"/>
        <v>199506C19J</v>
      </c>
      <c r="B345" s="4">
        <v>1995</v>
      </c>
      <c r="C345" s="4" t="s">
        <v>1482</v>
      </c>
      <c r="D345" s="4" t="s">
        <v>1483</v>
      </c>
      <c r="E345" s="5">
        <v>7528.59</v>
      </c>
      <c r="F345" s="5">
        <v>6086488.5855</v>
      </c>
      <c r="G345" s="5">
        <v>4025978.3354865001</v>
      </c>
      <c r="H345" s="6">
        <v>0.51180361102576799</v>
      </c>
      <c r="I345" s="5">
        <v>2060510.2500135</v>
      </c>
      <c r="J345" s="5">
        <v>808.45</v>
      </c>
      <c r="K345" s="5">
        <v>534.75861157089196</v>
      </c>
      <c r="L345" s="5">
        <v>808.45</v>
      </c>
      <c r="M345" s="55" t="s">
        <v>4289</v>
      </c>
      <c r="N345" s="60" t="s">
        <v>4286</v>
      </c>
    </row>
    <row r="346" spans="1:14" ht="18" customHeight="1" x14ac:dyDescent="0.25">
      <c r="A346" s="4" t="str">
        <f t="shared" si="5"/>
        <v>200006C211</v>
      </c>
      <c r="B346" s="4">
        <v>2000</v>
      </c>
      <c r="C346" s="4" t="s">
        <v>1492</v>
      </c>
      <c r="D346" s="4" t="s">
        <v>1493</v>
      </c>
      <c r="E346" s="5">
        <v>357.95</v>
      </c>
      <c r="F346" s="5">
        <v>635428.64800000004</v>
      </c>
      <c r="G346" s="5">
        <v>663716.84787303198</v>
      </c>
      <c r="H346" s="6">
        <v>-4.2620885643758197E-2</v>
      </c>
      <c r="I346" s="5">
        <v>-28288.199873032201</v>
      </c>
      <c r="J346" s="5">
        <v>1775.1882888671601</v>
      </c>
      <c r="K346" s="5">
        <v>1854.2166444280799</v>
      </c>
      <c r="L346" s="5">
        <v>1770.44</v>
      </c>
      <c r="M346" s="55" t="s">
        <v>4285</v>
      </c>
      <c r="N346" s="60" t="s">
        <v>4286</v>
      </c>
    </row>
    <row r="347" spans="1:14" ht="18" customHeight="1" x14ac:dyDescent="0.25">
      <c r="A347" s="4" t="str">
        <f t="shared" si="5"/>
        <v>200106C212</v>
      </c>
      <c r="B347" s="4">
        <v>2001</v>
      </c>
      <c r="C347" s="4" t="s">
        <v>1494</v>
      </c>
      <c r="D347" s="4" t="s">
        <v>1495</v>
      </c>
      <c r="E347" s="5">
        <v>293.23</v>
      </c>
      <c r="F347" s="5">
        <v>760145.37479999999</v>
      </c>
      <c r="G347" s="5">
        <v>941080.19400134601</v>
      </c>
      <c r="H347" s="6">
        <v>-0.19226291271951601</v>
      </c>
      <c r="I347" s="5">
        <v>-180934.81920134599</v>
      </c>
      <c r="J347" s="5">
        <v>2592.3178897111502</v>
      </c>
      <c r="K347" s="5">
        <v>3209.35850356835</v>
      </c>
      <c r="L347" s="5">
        <v>2588.7600000000002</v>
      </c>
      <c r="M347" s="55" t="s">
        <v>4289</v>
      </c>
      <c r="N347" s="62" t="s">
        <v>4333</v>
      </c>
    </row>
    <row r="348" spans="1:14" ht="18" customHeight="1" x14ac:dyDescent="0.25">
      <c r="A348" s="4" t="str">
        <f t="shared" si="5"/>
        <v>200206C213</v>
      </c>
      <c r="B348" s="4">
        <v>2002</v>
      </c>
      <c r="C348" s="4" t="s">
        <v>1496</v>
      </c>
      <c r="D348" s="4" t="s">
        <v>1497</v>
      </c>
      <c r="E348" s="5">
        <v>375.66</v>
      </c>
      <c r="F348" s="5">
        <v>1229654.1993</v>
      </c>
      <c r="G348" s="5">
        <v>1467874.2208863299</v>
      </c>
      <c r="H348" s="6">
        <v>-0.16228912409299501</v>
      </c>
      <c r="I348" s="5">
        <v>-238220.02158632901</v>
      </c>
      <c r="J348" s="5">
        <v>3273.31682718416</v>
      </c>
      <c r="K348" s="5">
        <v>3907.4541364167799</v>
      </c>
      <c r="L348" s="5">
        <v>3267.98</v>
      </c>
      <c r="M348" s="55" t="s">
        <v>4285</v>
      </c>
      <c r="N348" s="60" t="s">
        <v>4287</v>
      </c>
    </row>
    <row r="349" spans="1:14" ht="18" customHeight="1" x14ac:dyDescent="0.25">
      <c r="A349" s="4" t="str">
        <f t="shared" si="5"/>
        <v>200406C221</v>
      </c>
      <c r="B349" s="4">
        <v>2004</v>
      </c>
      <c r="C349" s="4" t="s">
        <v>1500</v>
      </c>
      <c r="D349" s="4" t="s">
        <v>1501</v>
      </c>
      <c r="E349" s="5">
        <v>2945.7</v>
      </c>
      <c r="F349" s="5">
        <v>5566854.9686000003</v>
      </c>
      <c r="G349" s="5">
        <v>5320395.2570739603</v>
      </c>
      <c r="H349" s="6">
        <v>4.6323571768158697E-2</v>
      </c>
      <c r="I349" s="5">
        <v>246459.71152603699</v>
      </c>
      <c r="J349" s="5">
        <v>1889.82413979699</v>
      </c>
      <c r="K349" s="5">
        <v>1806.1565186794201</v>
      </c>
      <c r="L349" s="5">
        <v>1882</v>
      </c>
      <c r="M349" s="55" t="s">
        <v>4285</v>
      </c>
      <c r="N349" s="60" t="s">
        <v>4286</v>
      </c>
    </row>
    <row r="350" spans="1:14" ht="18" customHeight="1" x14ac:dyDescent="0.25">
      <c r="A350" s="4" t="str">
        <f t="shared" si="5"/>
        <v>200506C222</v>
      </c>
      <c r="B350" s="4">
        <v>2005</v>
      </c>
      <c r="C350" s="4" t="s">
        <v>1502</v>
      </c>
      <c r="D350" s="4" t="s">
        <v>1503</v>
      </c>
      <c r="E350" s="5">
        <v>1056.77</v>
      </c>
      <c r="F350" s="5">
        <v>2900279.3160000001</v>
      </c>
      <c r="G350" s="5">
        <v>2887458.5814178698</v>
      </c>
      <c r="H350" s="6">
        <v>4.4401449304365403E-3</v>
      </c>
      <c r="I350" s="5">
        <v>12820.734582128</v>
      </c>
      <c r="J350" s="5">
        <v>2744.4754449880302</v>
      </c>
      <c r="K350" s="5">
        <v>2732.3434440965102</v>
      </c>
      <c r="L350" s="5">
        <v>2726.72</v>
      </c>
      <c r="M350" s="55" t="s">
        <v>4291</v>
      </c>
      <c r="N350" s="60" t="s">
        <v>4286</v>
      </c>
    </row>
    <row r="351" spans="1:14" ht="18" customHeight="1" x14ac:dyDescent="0.25">
      <c r="A351" s="4" t="str">
        <f t="shared" si="5"/>
        <v>200606C223</v>
      </c>
      <c r="B351" s="4">
        <v>2006</v>
      </c>
      <c r="C351" s="4" t="s">
        <v>1504</v>
      </c>
      <c r="D351" s="4" t="s">
        <v>1505</v>
      </c>
      <c r="E351" s="5">
        <v>454.3</v>
      </c>
      <c r="F351" s="5">
        <v>2047880.5856000001</v>
      </c>
      <c r="G351" s="5">
        <v>1977978.2809252299</v>
      </c>
      <c r="H351" s="6">
        <v>3.5340279187532103E-2</v>
      </c>
      <c r="I351" s="5">
        <v>69902.304674772298</v>
      </c>
      <c r="J351" s="5">
        <v>4507.7714849218601</v>
      </c>
      <c r="K351" s="5">
        <v>4353.9033258314503</v>
      </c>
      <c r="L351" s="5">
        <v>4480.88</v>
      </c>
      <c r="M351" s="55" t="s">
        <v>4285</v>
      </c>
      <c r="N351" s="60" t="s">
        <v>4286</v>
      </c>
    </row>
    <row r="352" spans="1:14" ht="18" customHeight="1" x14ac:dyDescent="0.25">
      <c r="A352" s="4" t="str">
        <f t="shared" si="5"/>
        <v>201306C19J</v>
      </c>
      <c r="B352" s="4">
        <v>2013</v>
      </c>
      <c r="C352" s="4" t="s">
        <v>1482</v>
      </c>
      <c r="D352" s="4" t="s">
        <v>1483</v>
      </c>
      <c r="E352" s="5">
        <v>1120.6500000000001</v>
      </c>
      <c r="F352" s="5">
        <v>1294911.075</v>
      </c>
      <c r="G352" s="5">
        <v>932244.18075606797</v>
      </c>
      <c r="H352" s="6">
        <v>0.38902564556616698</v>
      </c>
      <c r="I352" s="5">
        <v>362666.89424393198</v>
      </c>
      <c r="J352" s="5">
        <v>1155.5</v>
      </c>
      <c r="K352" s="5">
        <v>831.87808928395896</v>
      </c>
      <c r="L352" s="5">
        <v>1155.5</v>
      </c>
      <c r="M352" s="55" t="s">
        <v>4288</v>
      </c>
      <c r="N352" s="60" t="s">
        <v>4286</v>
      </c>
    </row>
    <row r="353" spans="1:14" ht="18" customHeight="1" x14ac:dyDescent="0.25">
      <c r="A353" s="4" t="str">
        <f t="shared" si="5"/>
        <v>201406C191</v>
      </c>
      <c r="B353" s="4">
        <v>2014</v>
      </c>
      <c r="C353" s="4" t="s">
        <v>1478</v>
      </c>
      <c r="D353" s="4" t="s">
        <v>1479</v>
      </c>
      <c r="E353" s="5">
        <v>2839.11</v>
      </c>
      <c r="F353" s="5">
        <v>3379805.9078000002</v>
      </c>
      <c r="G353" s="5">
        <v>3518574.68337833</v>
      </c>
      <c r="H353" s="6">
        <v>-3.9438917193905798E-2</v>
      </c>
      <c r="I353" s="5">
        <v>-138768.775578331</v>
      </c>
      <c r="J353" s="5">
        <v>1190.44556491295</v>
      </c>
      <c r="K353" s="5">
        <v>1239.3231270991</v>
      </c>
      <c r="L353" s="5">
        <v>1155.5</v>
      </c>
      <c r="M353" s="55" t="s">
        <v>4291</v>
      </c>
      <c r="N353" s="60" t="s">
        <v>4287</v>
      </c>
    </row>
    <row r="354" spans="1:14" ht="18" customHeight="1" x14ac:dyDescent="0.25">
      <c r="A354" s="4" t="str">
        <f t="shared" si="5"/>
        <v>201506C241</v>
      </c>
      <c r="B354" s="4">
        <v>2015</v>
      </c>
      <c r="C354" s="4" t="s">
        <v>1518</v>
      </c>
      <c r="D354" s="4" t="s">
        <v>1519</v>
      </c>
      <c r="E354" s="5">
        <v>7754.72</v>
      </c>
      <c r="F354" s="5">
        <v>9208673.8134000003</v>
      </c>
      <c r="G354" s="5">
        <v>14099268.1165122</v>
      </c>
      <c r="H354" s="6">
        <v>-0.34686866457873999</v>
      </c>
      <c r="I354" s="5">
        <v>-4890594.30311218</v>
      </c>
      <c r="J354" s="5">
        <v>1187.4927545288499</v>
      </c>
      <c r="K354" s="5">
        <v>1818.15308824976</v>
      </c>
      <c r="L354" s="5">
        <v>1175.69</v>
      </c>
      <c r="M354" s="55" t="s">
        <v>4291</v>
      </c>
      <c r="N354" s="60" t="s">
        <v>4286</v>
      </c>
    </row>
    <row r="355" spans="1:14" ht="18" customHeight="1" x14ac:dyDescent="0.25">
      <c r="A355" s="4" t="str">
        <f t="shared" si="5"/>
        <v>201606C242</v>
      </c>
      <c r="B355" s="4">
        <v>2016</v>
      </c>
      <c r="C355" s="4" t="s">
        <v>1520</v>
      </c>
      <c r="D355" s="4" t="s">
        <v>1521</v>
      </c>
      <c r="E355" s="5">
        <v>4059.96</v>
      </c>
      <c r="F355" s="5">
        <v>9332464.0162000004</v>
      </c>
      <c r="G355" s="5">
        <v>10151650.036653601</v>
      </c>
      <c r="H355" s="6">
        <v>-8.0694864134977104E-2</v>
      </c>
      <c r="I355" s="5">
        <v>-819186.02045359602</v>
      </c>
      <c r="J355" s="5">
        <v>2298.6591040798398</v>
      </c>
      <c r="K355" s="5">
        <v>2500.43104775751</v>
      </c>
      <c r="L355" s="5">
        <v>2294.85</v>
      </c>
      <c r="M355" s="55" t="s">
        <v>4291</v>
      </c>
      <c r="N355" s="60" t="s">
        <v>4286</v>
      </c>
    </row>
    <row r="356" spans="1:14" ht="18" customHeight="1" x14ac:dyDescent="0.25">
      <c r="A356" s="4" t="str">
        <f t="shared" si="5"/>
        <v>201706C243</v>
      </c>
      <c r="B356" s="4">
        <v>2017</v>
      </c>
      <c r="C356" s="4" t="s">
        <v>1522</v>
      </c>
      <c r="D356" s="4" t="s">
        <v>1523</v>
      </c>
      <c r="E356" s="5">
        <v>499.64</v>
      </c>
      <c r="F356" s="5">
        <v>1614449.8060000001</v>
      </c>
      <c r="G356" s="5">
        <v>1960365.0774224</v>
      </c>
      <c r="H356" s="6">
        <v>-0.17645451625634401</v>
      </c>
      <c r="I356" s="5">
        <v>-345915.27142240101</v>
      </c>
      <c r="J356" s="5">
        <v>3231.2260947882501</v>
      </c>
      <c r="K356" s="5">
        <v>3923.5551145272598</v>
      </c>
      <c r="L356" s="5">
        <v>3213.15</v>
      </c>
      <c r="M356" s="55" t="s">
        <v>4285</v>
      </c>
      <c r="N356" s="60" t="s">
        <v>4287</v>
      </c>
    </row>
    <row r="357" spans="1:14" ht="18" customHeight="1" x14ac:dyDescent="0.25">
      <c r="A357" s="4" t="str">
        <f t="shared" si="5"/>
        <v>201906C24J</v>
      </c>
      <c r="B357" s="4">
        <v>2019</v>
      </c>
      <c r="C357" s="4" t="s">
        <v>1526</v>
      </c>
      <c r="D357" s="4" t="s">
        <v>1527</v>
      </c>
      <c r="E357" s="5">
        <v>2714.87</v>
      </c>
      <c r="F357" s="5">
        <v>3191845.5103000002</v>
      </c>
      <c r="G357" s="5">
        <v>2717659.3455493599</v>
      </c>
      <c r="H357" s="6">
        <v>0.17448329774193599</v>
      </c>
      <c r="I357" s="5">
        <v>474186.16475064302</v>
      </c>
      <c r="J357" s="5">
        <v>1175.69</v>
      </c>
      <c r="K357" s="5">
        <v>1001.02743245509</v>
      </c>
      <c r="L357" s="5">
        <v>1175.69</v>
      </c>
      <c r="M357" s="55" t="s">
        <v>4289</v>
      </c>
      <c r="N357" s="60" t="s">
        <v>4286</v>
      </c>
    </row>
    <row r="358" spans="1:14" ht="18" customHeight="1" x14ac:dyDescent="0.25">
      <c r="A358" s="4" t="str">
        <f t="shared" si="5"/>
        <v>202006C251</v>
      </c>
      <c r="B358" s="4">
        <v>2020</v>
      </c>
      <c r="C358" s="4" t="s">
        <v>1528</v>
      </c>
      <c r="D358" s="4" t="s">
        <v>1529</v>
      </c>
      <c r="E358" s="5">
        <v>11030.6</v>
      </c>
      <c r="F358" s="5">
        <v>10125279.5305</v>
      </c>
      <c r="G358" s="5">
        <v>13203681.80576</v>
      </c>
      <c r="H358" s="6">
        <v>-0.23314726305484401</v>
      </c>
      <c r="I358" s="5">
        <v>-3078402.2752599702</v>
      </c>
      <c r="J358" s="5">
        <v>917.92645282214903</v>
      </c>
      <c r="K358" s="5">
        <v>1197.0048597320199</v>
      </c>
      <c r="L358" s="5">
        <v>906.68</v>
      </c>
      <c r="M358" s="55" t="s">
        <v>4291</v>
      </c>
      <c r="N358" s="60" t="s">
        <v>4286</v>
      </c>
    </row>
    <row r="359" spans="1:14" ht="18" customHeight="1" x14ac:dyDescent="0.25">
      <c r="A359" s="4" t="str">
        <f t="shared" si="5"/>
        <v>202106C252</v>
      </c>
      <c r="B359" s="4">
        <v>2021</v>
      </c>
      <c r="C359" s="4" t="s">
        <v>1530</v>
      </c>
      <c r="D359" s="4" t="s">
        <v>1531</v>
      </c>
      <c r="E359" s="5">
        <v>1414.2</v>
      </c>
      <c r="F359" s="5">
        <v>2681995.7392000002</v>
      </c>
      <c r="G359" s="5">
        <v>2720222.8633602601</v>
      </c>
      <c r="H359" s="6">
        <v>-1.4052938336472601E-2</v>
      </c>
      <c r="I359" s="5">
        <v>-38227.124160264597</v>
      </c>
      <c r="J359" s="5">
        <v>1896.4755615895899</v>
      </c>
      <c r="K359" s="5">
        <v>1923.5064795363201</v>
      </c>
      <c r="L359" s="5">
        <v>1880.48</v>
      </c>
      <c r="M359" s="55" t="s">
        <v>4291</v>
      </c>
      <c r="N359" s="60" t="s">
        <v>4286</v>
      </c>
    </row>
    <row r="360" spans="1:14" ht="18" customHeight="1" x14ac:dyDescent="0.25">
      <c r="A360" s="4" t="str">
        <f t="shared" si="5"/>
        <v>202406C25J</v>
      </c>
      <c r="B360" s="4">
        <v>2024</v>
      </c>
      <c r="C360" s="4" t="s">
        <v>1536</v>
      </c>
      <c r="D360" s="4" t="s">
        <v>1537</v>
      </c>
      <c r="E360" s="5">
        <v>15143.21</v>
      </c>
      <c r="F360" s="5">
        <v>13730045.6428</v>
      </c>
      <c r="G360" s="5">
        <v>11507090.734641099</v>
      </c>
      <c r="H360" s="6">
        <v>0.19318131397598701</v>
      </c>
      <c r="I360" s="5">
        <v>2222954.9081588802</v>
      </c>
      <c r="J360" s="5">
        <v>906.68</v>
      </c>
      <c r="K360" s="5">
        <v>759.88451158249302</v>
      </c>
      <c r="L360" s="5">
        <v>906.68</v>
      </c>
      <c r="M360" s="55" t="s">
        <v>4291</v>
      </c>
      <c r="N360" s="60" t="s">
        <v>4286</v>
      </c>
    </row>
    <row r="361" spans="1:14" ht="18" customHeight="1" x14ac:dyDescent="0.25">
      <c r="A361" s="4" t="str">
        <f t="shared" si="5"/>
        <v>211906K02Z</v>
      </c>
      <c r="B361" s="4">
        <v>2119</v>
      </c>
      <c r="C361" s="4" t="s">
        <v>1538</v>
      </c>
      <c r="D361" s="4" t="s">
        <v>1539</v>
      </c>
      <c r="E361" s="5">
        <v>412796.54</v>
      </c>
      <c r="F361" s="5">
        <v>190703745.5492</v>
      </c>
      <c r="G361" s="5">
        <v>173480886.902913</v>
      </c>
      <c r="H361" s="6">
        <v>9.92781334806416E-2</v>
      </c>
      <c r="I361" s="5">
        <v>17222858.6462874</v>
      </c>
      <c r="J361" s="5">
        <v>461.98</v>
      </c>
      <c r="K361" s="5">
        <v>420.25760899767403</v>
      </c>
      <c r="L361" s="5">
        <v>461.98</v>
      </c>
      <c r="M361" s="55" t="s">
        <v>4291</v>
      </c>
      <c r="N361" s="60" t="s">
        <v>4286</v>
      </c>
    </row>
    <row r="362" spans="1:14" ht="18" customHeight="1" x14ac:dyDescent="0.25">
      <c r="A362" s="4" t="str">
        <f t="shared" si="5"/>
        <v>212006K03J</v>
      </c>
      <c r="B362" s="4">
        <v>2120</v>
      </c>
      <c r="C362" s="4" t="s">
        <v>1540</v>
      </c>
      <c r="D362" s="4" t="s">
        <v>1541</v>
      </c>
      <c r="E362" s="5">
        <v>5791.41</v>
      </c>
      <c r="F362" s="5">
        <v>1979156.4534</v>
      </c>
      <c r="G362" s="5">
        <v>2073081.3434804101</v>
      </c>
      <c r="H362" s="6">
        <v>-4.5306900462824498E-2</v>
      </c>
      <c r="I362" s="5">
        <v>-93924.890080405195</v>
      </c>
      <c r="J362" s="5">
        <v>341.74</v>
      </c>
      <c r="K362" s="5">
        <v>357.95796593237299</v>
      </c>
      <c r="L362" s="5">
        <v>341.74</v>
      </c>
      <c r="M362" s="55" t="s">
        <v>4291</v>
      </c>
      <c r="N362" s="60" t="s">
        <v>4287</v>
      </c>
    </row>
    <row r="363" spans="1:14" ht="18" customHeight="1" x14ac:dyDescent="0.25">
      <c r="A363" s="4" t="str">
        <f t="shared" si="5"/>
        <v>212106K04J</v>
      </c>
      <c r="B363" s="4">
        <v>2121</v>
      </c>
      <c r="C363" s="4" t="s">
        <v>1542</v>
      </c>
      <c r="D363" s="4" t="s">
        <v>1543</v>
      </c>
      <c r="E363" s="5">
        <v>769751.02</v>
      </c>
      <c r="F363" s="5">
        <v>273130754.42659998</v>
      </c>
      <c r="G363" s="5">
        <v>262291976.49507901</v>
      </c>
      <c r="H363" s="6">
        <v>4.1323330116139097E-2</v>
      </c>
      <c r="I363" s="5">
        <v>10838777.931520799</v>
      </c>
      <c r="J363" s="5">
        <v>354.83</v>
      </c>
      <c r="K363" s="5">
        <v>340.74911195970799</v>
      </c>
      <c r="L363" s="5">
        <v>354.83</v>
      </c>
      <c r="M363" s="55" t="s">
        <v>4291</v>
      </c>
      <c r="N363" s="60" t="s">
        <v>4286</v>
      </c>
    </row>
    <row r="364" spans="1:14" ht="18" customHeight="1" x14ac:dyDescent="0.25">
      <c r="A364" s="4" t="str">
        <f t="shared" si="5"/>
        <v>212206K05J</v>
      </c>
      <c r="B364" s="4">
        <v>2122</v>
      </c>
      <c r="C364" s="4" t="s">
        <v>1544</v>
      </c>
      <c r="D364" s="4" t="s">
        <v>1545</v>
      </c>
      <c r="E364" s="5">
        <v>16904.12</v>
      </c>
      <c r="F364" s="5">
        <v>4127843.5118565499</v>
      </c>
      <c r="G364" s="5">
        <v>4891167.2275042199</v>
      </c>
      <c r="H364" s="6">
        <v>-0.15606166792975701</v>
      </c>
      <c r="I364" s="5">
        <v>-763323.71564767405</v>
      </c>
      <c r="J364" s="5">
        <v>244.19156465149001</v>
      </c>
      <c r="K364" s="5">
        <v>289.34763995429603</v>
      </c>
      <c r="L364" s="5">
        <v>244.25</v>
      </c>
      <c r="M364" s="55" t="s">
        <v>4291</v>
      </c>
      <c r="N364" s="60" t="s">
        <v>4286</v>
      </c>
    </row>
    <row r="365" spans="1:14" ht="18" customHeight="1" x14ac:dyDescent="0.25">
      <c r="A365" s="4" t="str">
        <f t="shared" si="5"/>
        <v>212306K06J</v>
      </c>
      <c r="B365" s="4">
        <v>2123</v>
      </c>
      <c r="C365" s="4" t="s">
        <v>1546</v>
      </c>
      <c r="D365" s="4" t="s">
        <v>1547</v>
      </c>
      <c r="E365" s="5">
        <v>4154.76</v>
      </c>
      <c r="F365" s="5">
        <v>1712508.9768000001</v>
      </c>
      <c r="G365" s="5">
        <v>1648980.2150663999</v>
      </c>
      <c r="H365" s="6">
        <v>3.8526090945874197E-2</v>
      </c>
      <c r="I365" s="5">
        <v>63528.7617335955</v>
      </c>
      <c r="J365" s="5">
        <v>412.18</v>
      </c>
      <c r="K365" s="5">
        <v>396.88940277330198</v>
      </c>
      <c r="L365" s="5">
        <v>412.18</v>
      </c>
      <c r="M365" s="55" t="s">
        <v>4289</v>
      </c>
      <c r="N365" s="60" t="s">
        <v>4286</v>
      </c>
    </row>
    <row r="366" spans="1:14" ht="18" customHeight="1" x14ac:dyDescent="0.25">
      <c r="A366" s="4" t="str">
        <f t="shared" si="5"/>
        <v>212906M031</v>
      </c>
      <c r="B366" s="4">
        <v>2129</v>
      </c>
      <c r="C366" s="4" t="s">
        <v>1558</v>
      </c>
      <c r="D366" s="4" t="s">
        <v>1559</v>
      </c>
      <c r="E366" s="5">
        <v>17826.34</v>
      </c>
      <c r="F366" s="5">
        <v>14886844.048800001</v>
      </c>
      <c r="G366" s="5">
        <v>16771838.9792247</v>
      </c>
      <c r="H366" s="6">
        <v>-0.11239047386274199</v>
      </c>
      <c r="I366" s="5">
        <v>-1884994.93042467</v>
      </c>
      <c r="J366" s="5">
        <v>835.10378736184805</v>
      </c>
      <c r="K366" s="5">
        <v>940.84590438781504</v>
      </c>
      <c r="L366" s="5">
        <v>817.57</v>
      </c>
      <c r="M366" s="55" t="s">
        <v>4291</v>
      </c>
      <c r="N366" s="60" t="s">
        <v>4286</v>
      </c>
    </row>
    <row r="367" spans="1:14" ht="18" customHeight="1" x14ac:dyDescent="0.25">
      <c r="A367" s="4" t="str">
        <f t="shared" si="5"/>
        <v>213006M032</v>
      </c>
      <c r="B367" s="4">
        <v>2130</v>
      </c>
      <c r="C367" s="4" t="s">
        <v>1560</v>
      </c>
      <c r="D367" s="4" t="s">
        <v>1561</v>
      </c>
      <c r="E367" s="5">
        <v>5578.24</v>
      </c>
      <c r="F367" s="5">
        <v>8281199.4288999997</v>
      </c>
      <c r="G367" s="5">
        <v>9952257.8267482296</v>
      </c>
      <c r="H367" s="6">
        <v>-0.167907466520512</v>
      </c>
      <c r="I367" s="5">
        <v>-1671058.3978482301</v>
      </c>
      <c r="J367" s="5">
        <v>1484.5541656328901</v>
      </c>
      <c r="K367" s="5">
        <v>1784.12148397133</v>
      </c>
      <c r="L367" s="5">
        <v>1452.86</v>
      </c>
      <c r="M367" s="55" t="s">
        <v>4291</v>
      </c>
      <c r="N367" s="60" t="s">
        <v>4286</v>
      </c>
    </row>
    <row r="368" spans="1:14" ht="18" customHeight="1" x14ac:dyDescent="0.25">
      <c r="A368" s="4" t="str">
        <f t="shared" si="5"/>
        <v>213106M033</v>
      </c>
      <c r="B368" s="4">
        <v>2131</v>
      </c>
      <c r="C368" s="4" t="s">
        <v>1562</v>
      </c>
      <c r="D368" s="4" t="s">
        <v>1563</v>
      </c>
      <c r="E368" s="5">
        <v>2086.33</v>
      </c>
      <c r="F368" s="5">
        <v>4959336.8556000004</v>
      </c>
      <c r="G368" s="5">
        <v>5522169.2554770699</v>
      </c>
      <c r="H368" s="6">
        <v>-0.10192233773327899</v>
      </c>
      <c r="I368" s="5">
        <v>-562832.39987706498</v>
      </c>
      <c r="J368" s="5">
        <v>2377.0625239535502</v>
      </c>
      <c r="K368" s="5">
        <v>2646.8340365508202</v>
      </c>
      <c r="L368" s="5">
        <v>2304.8200000000002</v>
      </c>
      <c r="M368" s="55" t="s">
        <v>4291</v>
      </c>
      <c r="N368" s="60" t="s">
        <v>4286</v>
      </c>
    </row>
    <row r="369" spans="1:14" ht="18" customHeight="1" x14ac:dyDescent="0.25">
      <c r="A369" s="4" t="str">
        <f t="shared" si="5"/>
        <v>213206M034</v>
      </c>
      <c r="B369" s="4">
        <v>2132</v>
      </c>
      <c r="C369" s="4" t="s">
        <v>1564</v>
      </c>
      <c r="D369" s="4" t="s">
        <v>1565</v>
      </c>
      <c r="E369" s="5">
        <v>532.02</v>
      </c>
      <c r="F369" s="5">
        <v>2020296.6780999999</v>
      </c>
      <c r="G369" s="5">
        <v>2227335.82217746</v>
      </c>
      <c r="H369" s="6">
        <v>-9.2953717179055206E-2</v>
      </c>
      <c r="I369" s="5">
        <v>-207039.144077462</v>
      </c>
      <c r="J369" s="5">
        <v>3797.4073871282999</v>
      </c>
      <c r="K369" s="5">
        <v>4186.5640806313004</v>
      </c>
      <c r="L369" s="5">
        <v>3654.93</v>
      </c>
      <c r="M369" s="55" t="s">
        <v>4289</v>
      </c>
      <c r="N369" s="62" t="s">
        <v>4334</v>
      </c>
    </row>
    <row r="370" spans="1:14" ht="18" customHeight="1" x14ac:dyDescent="0.25">
      <c r="A370" s="4" t="str">
        <f t="shared" si="5"/>
        <v>213306M03T</v>
      </c>
      <c r="B370" s="4">
        <v>2133</v>
      </c>
      <c r="C370" s="4" t="s">
        <v>1566</v>
      </c>
      <c r="D370" s="4" t="s">
        <v>1567</v>
      </c>
      <c r="E370" s="5">
        <v>19646.66</v>
      </c>
      <c r="F370" s="5">
        <v>7426241.0133999996</v>
      </c>
      <c r="G370" s="5">
        <v>8711787.6202726606</v>
      </c>
      <c r="H370" s="6">
        <v>-0.147564043443982</v>
      </c>
      <c r="I370" s="5">
        <v>-1285546.6068726601</v>
      </c>
      <c r="J370" s="5">
        <v>377.99</v>
      </c>
      <c r="K370" s="5">
        <v>443.42334118230099</v>
      </c>
      <c r="L370" s="5">
        <v>377.99</v>
      </c>
      <c r="M370" s="55" t="s">
        <v>4291</v>
      </c>
      <c r="N370" s="60" t="s">
        <v>4286</v>
      </c>
    </row>
    <row r="371" spans="1:14" ht="18" customHeight="1" x14ac:dyDescent="0.25">
      <c r="A371" s="4" t="str">
        <f t="shared" si="5"/>
        <v>213406M041</v>
      </c>
      <c r="B371" s="4">
        <v>2134</v>
      </c>
      <c r="C371" s="4" t="s">
        <v>1568</v>
      </c>
      <c r="D371" s="4" t="s">
        <v>1569</v>
      </c>
      <c r="E371" s="5">
        <v>2996.1</v>
      </c>
      <c r="F371" s="5">
        <v>2892707.1324</v>
      </c>
      <c r="G371" s="5">
        <v>3414073.1997831999</v>
      </c>
      <c r="H371" s="6">
        <v>-0.15271086379059101</v>
      </c>
      <c r="I371" s="5">
        <v>-521366.06738319999</v>
      </c>
      <c r="J371" s="5">
        <v>965.49084890357403</v>
      </c>
      <c r="K371" s="5">
        <v>1139.50575741237</v>
      </c>
      <c r="L371" s="5">
        <v>942.95</v>
      </c>
      <c r="M371" s="55" t="s">
        <v>4291</v>
      </c>
      <c r="N371" s="60" t="s">
        <v>4286</v>
      </c>
    </row>
    <row r="372" spans="1:14" ht="18" customHeight="1" x14ac:dyDescent="0.25">
      <c r="A372" s="4" t="str">
        <f t="shared" si="5"/>
        <v>213506M042</v>
      </c>
      <c r="B372" s="4">
        <v>2135</v>
      </c>
      <c r="C372" s="4" t="s">
        <v>1570</v>
      </c>
      <c r="D372" s="4" t="s">
        <v>1571</v>
      </c>
      <c r="E372" s="5">
        <v>2823.09</v>
      </c>
      <c r="F372" s="5">
        <v>5859254.682</v>
      </c>
      <c r="G372" s="5">
        <v>6919062.6327317599</v>
      </c>
      <c r="H372" s="6">
        <v>-0.153172186318731</v>
      </c>
      <c r="I372" s="5">
        <v>-1059807.9507317599</v>
      </c>
      <c r="J372" s="5">
        <v>2075.4756957801601</v>
      </c>
      <c r="K372" s="5">
        <v>2450.8827677232298</v>
      </c>
      <c r="L372" s="5">
        <v>2065.8000000000002</v>
      </c>
      <c r="M372" s="55" t="s">
        <v>4291</v>
      </c>
      <c r="N372" s="60" t="s">
        <v>4290</v>
      </c>
    </row>
    <row r="373" spans="1:14" ht="18" customHeight="1" x14ac:dyDescent="0.25">
      <c r="A373" s="4" t="str">
        <f t="shared" si="5"/>
        <v>213606M043</v>
      </c>
      <c r="B373" s="4">
        <v>2136</v>
      </c>
      <c r="C373" s="4" t="s">
        <v>1572</v>
      </c>
      <c r="D373" s="4" t="s">
        <v>1573</v>
      </c>
      <c r="E373" s="5">
        <v>776.83</v>
      </c>
      <c r="F373" s="5">
        <v>2044934.3818000001</v>
      </c>
      <c r="G373" s="5">
        <v>2473062.5508992099</v>
      </c>
      <c r="H373" s="6">
        <v>-0.173116595430853</v>
      </c>
      <c r="I373" s="5">
        <v>-428128.16909921099</v>
      </c>
      <c r="J373" s="5">
        <v>2632.40912657853</v>
      </c>
      <c r="K373" s="5">
        <v>3183.5312113322202</v>
      </c>
      <c r="L373" s="5">
        <v>2571.66</v>
      </c>
      <c r="M373" s="55" t="s">
        <v>4285</v>
      </c>
      <c r="N373" s="60" t="s">
        <v>4287</v>
      </c>
    </row>
    <row r="374" spans="1:14" ht="18" customHeight="1" x14ac:dyDescent="0.25">
      <c r="A374" s="4" t="str">
        <f t="shared" si="5"/>
        <v>213806M051</v>
      </c>
      <c r="B374" s="4">
        <v>2138</v>
      </c>
      <c r="C374" s="4" t="s">
        <v>1576</v>
      </c>
      <c r="D374" s="4" t="s">
        <v>1577</v>
      </c>
      <c r="E374" s="5">
        <v>3709.39</v>
      </c>
      <c r="F374" s="5">
        <v>3092854.6060000001</v>
      </c>
      <c r="G374" s="5">
        <v>3343453.1662144898</v>
      </c>
      <c r="H374" s="6">
        <v>-7.4952017496994802E-2</v>
      </c>
      <c r="I374" s="5">
        <v>-250598.56021449101</v>
      </c>
      <c r="J374" s="5">
        <v>833.79062487363103</v>
      </c>
      <c r="K374" s="5">
        <v>901.34851450359497</v>
      </c>
      <c r="L374" s="5">
        <v>821.83</v>
      </c>
      <c r="M374" s="55" t="s">
        <v>4291</v>
      </c>
      <c r="N374" s="60" t="s">
        <v>4286</v>
      </c>
    </row>
    <row r="375" spans="1:14" ht="18" customHeight="1" x14ac:dyDescent="0.25">
      <c r="A375" s="4" t="str">
        <f t="shared" si="5"/>
        <v>213906M052</v>
      </c>
      <c r="B375" s="4">
        <v>2139</v>
      </c>
      <c r="C375" s="4" t="s">
        <v>1578</v>
      </c>
      <c r="D375" s="4" t="s">
        <v>1579</v>
      </c>
      <c r="E375" s="5">
        <v>1887.76</v>
      </c>
      <c r="F375" s="5">
        <v>4385615.7532000002</v>
      </c>
      <c r="G375" s="5">
        <v>4103234.86648612</v>
      </c>
      <c r="H375" s="6">
        <v>6.8819089304460193E-2</v>
      </c>
      <c r="I375" s="5">
        <v>282380.88671388302</v>
      </c>
      <c r="J375" s="5">
        <v>2323.1850199177902</v>
      </c>
      <c r="K375" s="5">
        <v>2173.5998572308499</v>
      </c>
      <c r="L375" s="5">
        <v>2308.5700000000002</v>
      </c>
      <c r="M375" s="55" t="s">
        <v>4291</v>
      </c>
      <c r="N375" s="60" t="s">
        <v>4286</v>
      </c>
    </row>
    <row r="376" spans="1:14" ht="18" customHeight="1" x14ac:dyDescent="0.25">
      <c r="A376" s="4" t="str">
        <f t="shared" si="5"/>
        <v>214006M053</v>
      </c>
      <c r="B376" s="4">
        <v>2140</v>
      </c>
      <c r="C376" s="4" t="s">
        <v>1580</v>
      </c>
      <c r="D376" s="4" t="s">
        <v>1581</v>
      </c>
      <c r="E376" s="5">
        <v>1524.19</v>
      </c>
      <c r="F376" s="5">
        <v>4815763.8274999997</v>
      </c>
      <c r="G376" s="5">
        <v>5225253.5323570203</v>
      </c>
      <c r="H376" s="6">
        <v>-7.8367432761162606E-2</v>
      </c>
      <c r="I376" s="5">
        <v>-409489.70485701598</v>
      </c>
      <c r="J376" s="5">
        <v>3159.5561101306298</v>
      </c>
      <c r="K376" s="5">
        <v>3428.2166477650499</v>
      </c>
      <c r="L376" s="5">
        <v>3130.81</v>
      </c>
      <c r="M376" s="55" t="s">
        <v>4285</v>
      </c>
      <c r="N376" s="60" t="s">
        <v>4286</v>
      </c>
    </row>
    <row r="377" spans="1:14" ht="18" customHeight="1" x14ac:dyDescent="0.25">
      <c r="A377" s="4" t="str">
        <f t="shared" si="5"/>
        <v>214206M05T</v>
      </c>
      <c r="B377" s="4">
        <v>2142</v>
      </c>
      <c r="C377" s="4" t="s">
        <v>1584</v>
      </c>
      <c r="D377" s="4" t="s">
        <v>1585</v>
      </c>
      <c r="E377" s="5">
        <v>1738.58</v>
      </c>
      <c r="F377" s="5">
        <v>673195.56180000002</v>
      </c>
      <c r="G377" s="5">
        <v>759074.409571397</v>
      </c>
      <c r="H377" s="6">
        <v>-0.113136270553354</v>
      </c>
      <c r="I377" s="5">
        <v>-85878.847771397093</v>
      </c>
      <c r="J377" s="5">
        <v>387.21</v>
      </c>
      <c r="K377" s="5">
        <v>436.60597129346797</v>
      </c>
      <c r="L377" s="5">
        <v>387.21</v>
      </c>
      <c r="M377" s="55" t="s">
        <v>4291</v>
      </c>
      <c r="N377" s="60" t="s">
        <v>4286</v>
      </c>
    </row>
    <row r="378" spans="1:14" ht="18" customHeight="1" x14ac:dyDescent="0.25">
      <c r="A378" s="4" t="str">
        <f t="shared" si="5"/>
        <v>214306M061</v>
      </c>
      <c r="B378" s="4">
        <v>2143</v>
      </c>
      <c r="C378" s="4" t="s">
        <v>1586</v>
      </c>
      <c r="D378" s="4" t="s">
        <v>1587</v>
      </c>
      <c r="E378" s="5">
        <v>4237.54</v>
      </c>
      <c r="F378" s="5">
        <v>4015601.3942</v>
      </c>
      <c r="G378" s="5">
        <v>4586933.9589080699</v>
      </c>
      <c r="H378" s="6">
        <v>-0.124556527263382</v>
      </c>
      <c r="I378" s="5">
        <v>-571332.56470806606</v>
      </c>
      <c r="J378" s="5">
        <v>947.62560216540703</v>
      </c>
      <c r="K378" s="5">
        <v>1082.4520733510601</v>
      </c>
      <c r="L378" s="5">
        <v>937.23</v>
      </c>
      <c r="M378" s="55" t="s">
        <v>4291</v>
      </c>
      <c r="N378" s="60" t="s">
        <v>4286</v>
      </c>
    </row>
    <row r="379" spans="1:14" ht="18" customHeight="1" x14ac:dyDescent="0.25">
      <c r="A379" s="4" t="str">
        <f t="shared" si="5"/>
        <v>214406M062</v>
      </c>
      <c r="B379" s="4">
        <v>2144</v>
      </c>
      <c r="C379" s="4" t="s">
        <v>1588</v>
      </c>
      <c r="D379" s="4" t="s">
        <v>1589</v>
      </c>
      <c r="E379" s="5">
        <v>2502.9899999999998</v>
      </c>
      <c r="F379" s="5">
        <v>4075640.5227000001</v>
      </c>
      <c r="G379" s="5">
        <v>4495438.5652332297</v>
      </c>
      <c r="H379" s="6">
        <v>-9.3383111890319198E-2</v>
      </c>
      <c r="I379" s="5">
        <v>-419798.04253323103</v>
      </c>
      <c r="J379" s="5">
        <v>1628.30875181283</v>
      </c>
      <c r="K379" s="5">
        <v>1796.02737734998</v>
      </c>
      <c r="L379" s="5">
        <v>1611.91</v>
      </c>
      <c r="M379" s="55" t="s">
        <v>4291</v>
      </c>
      <c r="N379" s="60" t="s">
        <v>4286</v>
      </c>
    </row>
    <row r="380" spans="1:14" ht="18" customHeight="1" x14ac:dyDescent="0.25">
      <c r="A380" s="4" t="str">
        <f t="shared" si="5"/>
        <v>214506M063</v>
      </c>
      <c r="B380" s="4">
        <v>2145</v>
      </c>
      <c r="C380" s="4" t="s">
        <v>1590</v>
      </c>
      <c r="D380" s="4" t="s">
        <v>1591</v>
      </c>
      <c r="E380" s="5">
        <v>1241.8399999999999</v>
      </c>
      <c r="F380" s="5">
        <v>2956035.4007999999</v>
      </c>
      <c r="G380" s="5">
        <v>3642329.5620865501</v>
      </c>
      <c r="H380" s="6">
        <v>-0.188421764035377</v>
      </c>
      <c r="I380" s="5">
        <v>-686294.16128654801</v>
      </c>
      <c r="J380" s="5">
        <v>2380.3673587579701</v>
      </c>
      <c r="K380" s="5">
        <v>2933.0103411764399</v>
      </c>
      <c r="L380" s="5">
        <v>2358.5700000000002</v>
      </c>
      <c r="M380" s="55" t="s">
        <v>4285</v>
      </c>
      <c r="N380" s="60" t="s">
        <v>4286</v>
      </c>
    </row>
    <row r="381" spans="1:14" ht="18" customHeight="1" x14ac:dyDescent="0.25">
      <c r="A381" s="4" t="str">
        <f t="shared" si="5"/>
        <v>214706M06T</v>
      </c>
      <c r="B381" s="4">
        <v>2147</v>
      </c>
      <c r="C381" s="4" t="s">
        <v>1594</v>
      </c>
      <c r="D381" s="4" t="s">
        <v>1595</v>
      </c>
      <c r="E381" s="5">
        <v>1918.9</v>
      </c>
      <c r="F381" s="5">
        <v>605163.49300000002</v>
      </c>
      <c r="G381" s="5">
        <v>709167.21252717904</v>
      </c>
      <c r="H381" s="6">
        <v>-0.14665613086729201</v>
      </c>
      <c r="I381" s="5">
        <v>-104003.719527179</v>
      </c>
      <c r="J381" s="5">
        <v>315.37</v>
      </c>
      <c r="K381" s="5">
        <v>369.56965580654497</v>
      </c>
      <c r="L381" s="5">
        <v>315.37</v>
      </c>
      <c r="M381" s="55" t="s">
        <v>4291</v>
      </c>
      <c r="N381" s="60" t="s">
        <v>4286</v>
      </c>
    </row>
    <row r="382" spans="1:14" ht="18" customHeight="1" x14ac:dyDescent="0.25">
      <c r="A382" s="4" t="str">
        <f t="shared" si="5"/>
        <v>214806M071</v>
      </c>
      <c r="B382" s="4">
        <v>2148</v>
      </c>
      <c r="C382" s="4" t="s">
        <v>1596</v>
      </c>
      <c r="D382" s="4" t="s">
        <v>1597</v>
      </c>
      <c r="E382" s="5">
        <v>1830.37</v>
      </c>
      <c r="F382" s="5">
        <v>1535331.2429</v>
      </c>
      <c r="G382" s="5">
        <v>1702172.71619172</v>
      </c>
      <c r="H382" s="6">
        <v>-9.8016770980204601E-2</v>
      </c>
      <c r="I382" s="5">
        <v>-166841.47329171601</v>
      </c>
      <c r="J382" s="5">
        <v>838.80922594885203</v>
      </c>
      <c r="K382" s="5">
        <v>929.96100033966695</v>
      </c>
      <c r="L382" s="5">
        <v>819.48</v>
      </c>
      <c r="M382" s="55" t="s">
        <v>4291</v>
      </c>
      <c r="N382" s="60" t="s">
        <v>4286</v>
      </c>
    </row>
    <row r="383" spans="1:14" ht="18" customHeight="1" x14ac:dyDescent="0.25">
      <c r="A383" s="4" t="str">
        <f t="shared" si="5"/>
        <v>214906M072</v>
      </c>
      <c r="B383" s="4">
        <v>2149</v>
      </c>
      <c r="C383" s="4" t="s">
        <v>1598</v>
      </c>
      <c r="D383" s="4" t="s">
        <v>1599</v>
      </c>
      <c r="E383" s="5">
        <v>573.49</v>
      </c>
      <c r="F383" s="5">
        <v>963193.51269999996</v>
      </c>
      <c r="G383" s="5">
        <v>1107627.0638317601</v>
      </c>
      <c r="H383" s="6">
        <v>-0.13039908092539501</v>
      </c>
      <c r="I383" s="5">
        <v>-144433.551131755</v>
      </c>
      <c r="J383" s="5">
        <v>1679.5297436746901</v>
      </c>
      <c r="K383" s="5">
        <v>1931.3799086849899</v>
      </c>
      <c r="L383" s="5">
        <v>1660.35</v>
      </c>
      <c r="M383" s="55" t="s">
        <v>4285</v>
      </c>
      <c r="N383" s="60" t="s">
        <v>4286</v>
      </c>
    </row>
    <row r="384" spans="1:14" ht="18" customHeight="1" x14ac:dyDescent="0.25">
      <c r="A384" s="4" t="str">
        <f t="shared" si="5"/>
        <v>215006M073</v>
      </c>
      <c r="B384" s="4">
        <v>2150</v>
      </c>
      <c r="C384" s="4" t="s">
        <v>1600</v>
      </c>
      <c r="D384" s="4" t="s">
        <v>1601</v>
      </c>
      <c r="E384" s="5">
        <v>350.71</v>
      </c>
      <c r="F384" s="5">
        <v>781953.49269999994</v>
      </c>
      <c r="G384" s="5">
        <v>910083.75235454098</v>
      </c>
      <c r="H384" s="6">
        <v>-0.14078952549481899</v>
      </c>
      <c r="I384" s="5">
        <v>-128130.25965454</v>
      </c>
      <c r="J384" s="5">
        <v>2229.6298728294</v>
      </c>
      <c r="K384" s="5">
        <v>2594.9751998931902</v>
      </c>
      <c r="L384" s="5">
        <v>2180.17</v>
      </c>
      <c r="M384" s="55" t="s">
        <v>4285</v>
      </c>
      <c r="N384" s="60" t="s">
        <v>4290</v>
      </c>
    </row>
    <row r="385" spans="1:14" ht="18" customHeight="1" x14ac:dyDescent="0.25">
      <c r="A385" s="4" t="str">
        <f t="shared" si="5"/>
        <v>215206M07T</v>
      </c>
      <c r="B385" s="4">
        <v>2152</v>
      </c>
      <c r="C385" s="4" t="s">
        <v>1604</v>
      </c>
      <c r="D385" s="4" t="s">
        <v>1605</v>
      </c>
      <c r="E385" s="5">
        <v>416.86</v>
      </c>
      <c r="F385" s="5">
        <v>75055.642999999996</v>
      </c>
      <c r="G385" s="5">
        <v>89233.188006051103</v>
      </c>
      <c r="H385" s="6">
        <v>-0.15888197343223601</v>
      </c>
      <c r="I385" s="5">
        <v>-14177.545006051099</v>
      </c>
      <c r="J385" s="5">
        <v>180.05</v>
      </c>
      <c r="K385" s="5">
        <v>214.060327222691</v>
      </c>
      <c r="L385" s="5">
        <v>180.05</v>
      </c>
      <c r="M385" s="55" t="s">
        <v>4288</v>
      </c>
      <c r="N385" s="60" t="s">
        <v>4287</v>
      </c>
    </row>
    <row r="386" spans="1:14" ht="18" customHeight="1" x14ac:dyDescent="0.25">
      <c r="A386" s="4" t="str">
        <f t="shared" si="5"/>
        <v>215706M08T</v>
      </c>
      <c r="B386" s="4">
        <v>2157</v>
      </c>
      <c r="C386" s="4" t="s">
        <v>1614</v>
      </c>
      <c r="D386" s="4" t="s">
        <v>1615</v>
      </c>
      <c r="E386" s="5">
        <v>466.48</v>
      </c>
      <c r="F386" s="5">
        <v>120048.628</v>
      </c>
      <c r="G386" s="5">
        <v>152509.23312378299</v>
      </c>
      <c r="H386" s="6">
        <v>-0.21284354041329701</v>
      </c>
      <c r="I386" s="5">
        <v>-32460.605123782902</v>
      </c>
      <c r="J386" s="5">
        <v>257.35000000000002</v>
      </c>
      <c r="K386" s="5">
        <v>326.936274060588</v>
      </c>
      <c r="L386" s="5">
        <v>257.35000000000002</v>
      </c>
      <c r="M386" s="55" t="s">
        <v>4288</v>
      </c>
      <c r="N386" s="60" t="s">
        <v>4290</v>
      </c>
    </row>
    <row r="387" spans="1:14" ht="18" customHeight="1" x14ac:dyDescent="0.25">
      <c r="A387" s="4" t="str">
        <f t="shared" si="5"/>
        <v>215806M091</v>
      </c>
      <c r="B387" s="4">
        <v>2158</v>
      </c>
      <c r="C387" s="4" t="s">
        <v>1616</v>
      </c>
      <c r="D387" s="4" t="s">
        <v>1617</v>
      </c>
      <c r="E387" s="5">
        <v>5098.42</v>
      </c>
      <c r="F387" s="5">
        <v>3904949.6398</v>
      </c>
      <c r="G387" s="5">
        <v>4797148.3521708604</v>
      </c>
      <c r="H387" s="6">
        <v>-0.185985224319175</v>
      </c>
      <c r="I387" s="5">
        <v>-892198.71237085597</v>
      </c>
      <c r="J387" s="5">
        <v>765.91368302336798</v>
      </c>
      <c r="K387" s="5">
        <v>940.90882119771504</v>
      </c>
      <c r="L387" s="5">
        <v>752.07</v>
      </c>
      <c r="M387" s="55" t="s">
        <v>4291</v>
      </c>
      <c r="N387" s="60" t="s">
        <v>4286</v>
      </c>
    </row>
    <row r="388" spans="1:14" ht="18" customHeight="1" x14ac:dyDescent="0.25">
      <c r="A388" s="4" t="str">
        <f t="shared" si="5"/>
        <v>215906M092</v>
      </c>
      <c r="B388" s="4">
        <v>2159</v>
      </c>
      <c r="C388" s="4" t="s">
        <v>1618</v>
      </c>
      <c r="D388" s="4" t="s">
        <v>1619</v>
      </c>
      <c r="E388" s="5">
        <v>2314.8000000000002</v>
      </c>
      <c r="F388" s="5">
        <v>4198735.7991000004</v>
      </c>
      <c r="G388" s="5">
        <v>4460439.4150924096</v>
      </c>
      <c r="H388" s="6">
        <v>-5.8672160215180798E-2</v>
      </c>
      <c r="I388" s="5">
        <v>-261703.615992409</v>
      </c>
      <c r="J388" s="5">
        <v>1813.8654739502299</v>
      </c>
      <c r="K388" s="5">
        <v>1926.9221596217401</v>
      </c>
      <c r="L388" s="5">
        <v>1798.83</v>
      </c>
      <c r="M388" s="55" t="s">
        <v>4291</v>
      </c>
      <c r="N388" s="60" t="s">
        <v>4286</v>
      </c>
    </row>
    <row r="389" spans="1:14" ht="18" customHeight="1" x14ac:dyDescent="0.25">
      <c r="A389" s="4" t="str">
        <f t="shared" si="5"/>
        <v>216006M093</v>
      </c>
      <c r="B389" s="4">
        <v>2160</v>
      </c>
      <c r="C389" s="4" t="s">
        <v>1620</v>
      </c>
      <c r="D389" s="4" t="s">
        <v>1621</v>
      </c>
      <c r="E389" s="5">
        <v>1228.27</v>
      </c>
      <c r="F389" s="5">
        <v>3108091.6090000002</v>
      </c>
      <c r="G389" s="5">
        <v>3449426.39787579</v>
      </c>
      <c r="H389" s="6">
        <v>-9.8954072215017105E-2</v>
      </c>
      <c r="I389" s="5">
        <v>-341334.788875787</v>
      </c>
      <c r="J389" s="5">
        <v>2530.46285344427</v>
      </c>
      <c r="K389" s="5">
        <v>2808.3616777058701</v>
      </c>
      <c r="L389" s="5">
        <v>2500.1</v>
      </c>
      <c r="M389" s="55" t="s">
        <v>4285</v>
      </c>
      <c r="N389" s="60" t="s">
        <v>4286</v>
      </c>
    </row>
    <row r="390" spans="1:14" ht="18" customHeight="1" x14ac:dyDescent="0.25">
      <c r="A390" s="4" t="str">
        <f t="shared" si="5"/>
        <v>216206M09T</v>
      </c>
      <c r="B390" s="4">
        <v>2162</v>
      </c>
      <c r="C390" s="4" t="s">
        <v>1624</v>
      </c>
      <c r="D390" s="4" t="s">
        <v>1625</v>
      </c>
      <c r="E390" s="5">
        <v>4369.93</v>
      </c>
      <c r="F390" s="5">
        <v>1392958.8868</v>
      </c>
      <c r="G390" s="5">
        <v>1767197.5975850101</v>
      </c>
      <c r="H390" s="6">
        <v>-0.211769590054011</v>
      </c>
      <c r="I390" s="5">
        <v>-374238.71078501199</v>
      </c>
      <c r="J390" s="5">
        <v>318.76</v>
      </c>
      <c r="K390" s="5">
        <v>404.39952072115801</v>
      </c>
      <c r="L390" s="5">
        <v>318.76</v>
      </c>
      <c r="M390" s="55" t="s">
        <v>4291</v>
      </c>
      <c r="N390" s="60" t="s">
        <v>4286</v>
      </c>
    </row>
    <row r="391" spans="1:14" ht="18" customHeight="1" x14ac:dyDescent="0.25">
      <c r="A391" s="4" t="str">
        <f t="shared" si="5"/>
        <v>216706M111</v>
      </c>
      <c r="B391" s="4">
        <v>2167</v>
      </c>
      <c r="C391" s="4" t="s">
        <v>1630</v>
      </c>
      <c r="D391" s="4" t="s">
        <v>1631</v>
      </c>
      <c r="E391" s="5">
        <v>863.17</v>
      </c>
      <c r="F391" s="5">
        <v>786373.76509999996</v>
      </c>
      <c r="G391" s="5">
        <v>856244.93205683795</v>
      </c>
      <c r="H391" s="6">
        <v>-8.1601845851509203E-2</v>
      </c>
      <c r="I391" s="5">
        <v>-69871.166956838104</v>
      </c>
      <c r="J391" s="5">
        <v>911.03</v>
      </c>
      <c r="K391" s="5">
        <v>991.97716794703001</v>
      </c>
      <c r="L391" s="5">
        <v>911.03</v>
      </c>
      <c r="M391" s="55" t="s">
        <v>4285</v>
      </c>
      <c r="N391" s="60" t="s">
        <v>4286</v>
      </c>
    </row>
    <row r="392" spans="1:14" ht="18" customHeight="1" x14ac:dyDescent="0.25">
      <c r="A392" s="4" t="str">
        <f t="shared" si="5"/>
        <v>216806M112</v>
      </c>
      <c r="B392" s="4">
        <v>2168</v>
      </c>
      <c r="C392" s="4" t="s">
        <v>1632</v>
      </c>
      <c r="D392" s="4" t="s">
        <v>1633</v>
      </c>
      <c r="E392" s="5">
        <v>544.98</v>
      </c>
      <c r="F392" s="5">
        <v>941431.15079999994</v>
      </c>
      <c r="G392" s="5">
        <v>1085767.0870875199</v>
      </c>
      <c r="H392" s="6">
        <v>-0.132934528964855</v>
      </c>
      <c r="I392" s="5">
        <v>-144335.93628752301</v>
      </c>
      <c r="J392" s="5">
        <v>1727.46</v>
      </c>
      <c r="K392" s="5">
        <v>1992.30629947433</v>
      </c>
      <c r="L392" s="5">
        <v>1727.46</v>
      </c>
      <c r="M392" s="55" t="s">
        <v>4285</v>
      </c>
      <c r="N392" s="60" t="s">
        <v>4287</v>
      </c>
    </row>
    <row r="393" spans="1:14" ht="18" customHeight="1" x14ac:dyDescent="0.25">
      <c r="A393" s="4" t="str">
        <f t="shared" ref="A393:A456" si="6">CONCATENATE(B393,C393)</f>
        <v>217106M11T</v>
      </c>
      <c r="B393" s="4">
        <v>2171</v>
      </c>
      <c r="C393" s="4" t="s">
        <v>1636</v>
      </c>
      <c r="D393" s="4" t="s">
        <v>1637</v>
      </c>
      <c r="E393" s="5">
        <v>515.41</v>
      </c>
      <c r="F393" s="5">
        <v>214503.33379999999</v>
      </c>
      <c r="G393" s="5">
        <v>257964.80365012001</v>
      </c>
      <c r="H393" s="6">
        <v>-0.168478293298752</v>
      </c>
      <c r="I393" s="5">
        <v>-43461.4698501198</v>
      </c>
      <c r="J393" s="5">
        <v>416.18</v>
      </c>
      <c r="K393" s="5">
        <v>500.50407180714302</v>
      </c>
      <c r="L393" s="5">
        <v>416.18</v>
      </c>
      <c r="M393" s="55" t="s">
        <v>4285</v>
      </c>
      <c r="N393" s="60" t="s">
        <v>4287</v>
      </c>
    </row>
    <row r="394" spans="1:14" ht="18" customHeight="1" x14ac:dyDescent="0.25">
      <c r="A394" s="4" t="str">
        <f t="shared" si="6"/>
        <v>217206M121</v>
      </c>
      <c r="B394" s="4">
        <v>2172</v>
      </c>
      <c r="C394" s="4" t="s">
        <v>1638</v>
      </c>
      <c r="D394" s="4" t="s">
        <v>1639</v>
      </c>
      <c r="E394" s="5">
        <v>4740.3599999999997</v>
      </c>
      <c r="F394" s="5">
        <v>3338088.2472999999</v>
      </c>
      <c r="G394" s="5">
        <v>3867872.7684201999</v>
      </c>
      <c r="H394" s="6">
        <v>-0.13697051398528401</v>
      </c>
      <c r="I394" s="5">
        <v>-529784.521120199</v>
      </c>
      <c r="J394" s="5">
        <v>704.18454448607304</v>
      </c>
      <c r="K394" s="5">
        <v>815.94494266684399</v>
      </c>
      <c r="L394" s="5">
        <v>687.1</v>
      </c>
      <c r="M394" s="55" t="s">
        <v>4291</v>
      </c>
      <c r="N394" s="60" t="s">
        <v>4286</v>
      </c>
    </row>
    <row r="395" spans="1:14" ht="18" customHeight="1" x14ac:dyDescent="0.25">
      <c r="A395" s="4" t="str">
        <f t="shared" si="6"/>
        <v>217306M122</v>
      </c>
      <c r="B395" s="4">
        <v>2173</v>
      </c>
      <c r="C395" s="4" t="s">
        <v>1640</v>
      </c>
      <c r="D395" s="4" t="s">
        <v>1641</v>
      </c>
      <c r="E395" s="5">
        <v>1831.41</v>
      </c>
      <c r="F395" s="5">
        <v>2052920.9295000001</v>
      </c>
      <c r="G395" s="5">
        <v>2444852.1465439</v>
      </c>
      <c r="H395" s="6">
        <v>-0.16030876042869999</v>
      </c>
      <c r="I395" s="5">
        <v>-391931.217043899</v>
      </c>
      <c r="J395" s="5">
        <v>1120.9510319917399</v>
      </c>
      <c r="K395" s="5">
        <v>1334.9562067171701</v>
      </c>
      <c r="L395" s="5">
        <v>1097.3499999999999</v>
      </c>
      <c r="M395" s="55" t="s">
        <v>4291</v>
      </c>
      <c r="N395" s="60" t="s">
        <v>4286</v>
      </c>
    </row>
    <row r="396" spans="1:14" ht="18" customHeight="1" x14ac:dyDescent="0.25">
      <c r="A396" s="4" t="str">
        <f t="shared" si="6"/>
        <v>217406M123</v>
      </c>
      <c r="B396" s="4">
        <v>2174</v>
      </c>
      <c r="C396" s="4" t="s">
        <v>1642</v>
      </c>
      <c r="D396" s="4" t="s">
        <v>1643</v>
      </c>
      <c r="E396" s="5">
        <v>980.5</v>
      </c>
      <c r="F396" s="5">
        <v>1678687.5405999999</v>
      </c>
      <c r="G396" s="5">
        <v>2122090.89814062</v>
      </c>
      <c r="H396" s="6">
        <v>-0.20894644896178899</v>
      </c>
      <c r="I396" s="5">
        <v>-443403.35754061601</v>
      </c>
      <c r="J396" s="5">
        <v>1712.0729633860301</v>
      </c>
      <c r="K396" s="5">
        <v>2164.29464369262</v>
      </c>
      <c r="L396" s="5">
        <v>1645.44</v>
      </c>
      <c r="M396" s="55" t="s">
        <v>4285</v>
      </c>
      <c r="N396" s="60" t="s">
        <v>4286</v>
      </c>
    </row>
    <row r="397" spans="1:14" ht="18" customHeight="1" x14ac:dyDescent="0.25">
      <c r="A397" s="4" t="str">
        <f t="shared" si="6"/>
        <v>217606M131</v>
      </c>
      <c r="B397" s="4">
        <v>2176</v>
      </c>
      <c r="C397" s="4" t="s">
        <v>1646</v>
      </c>
      <c r="D397" s="4" t="s">
        <v>1647</v>
      </c>
      <c r="E397" s="5">
        <v>718.33</v>
      </c>
      <c r="F397" s="5">
        <v>769510.47420000006</v>
      </c>
      <c r="G397" s="5">
        <v>801947.27735749399</v>
      </c>
      <c r="H397" s="6">
        <v>-4.0447550697318299E-2</v>
      </c>
      <c r="I397" s="5">
        <v>-32436.803157493599</v>
      </c>
      <c r="J397" s="5">
        <v>1071.2492506229701</v>
      </c>
      <c r="K397" s="5">
        <v>1116.4051026095201</v>
      </c>
      <c r="L397" s="5">
        <v>1033.56</v>
      </c>
      <c r="M397" s="55" t="s">
        <v>4285</v>
      </c>
      <c r="N397" s="60" t="s">
        <v>4286</v>
      </c>
    </row>
    <row r="398" spans="1:14" ht="18" customHeight="1" x14ac:dyDescent="0.25">
      <c r="A398" s="4" t="str">
        <f t="shared" si="6"/>
        <v>217706M132</v>
      </c>
      <c r="B398" s="4">
        <v>2177</v>
      </c>
      <c r="C398" s="4" t="s">
        <v>1648</v>
      </c>
      <c r="D398" s="4" t="s">
        <v>1649</v>
      </c>
      <c r="E398" s="5">
        <v>583.36</v>
      </c>
      <c r="F398" s="5">
        <v>1611635.1191</v>
      </c>
      <c r="G398" s="5">
        <v>1423490.0143887301</v>
      </c>
      <c r="H398" s="6">
        <v>0.132171706727475</v>
      </c>
      <c r="I398" s="5">
        <v>188145.10471127499</v>
      </c>
      <c r="J398" s="5">
        <v>2762.6767675192</v>
      </c>
      <c r="K398" s="5">
        <v>2440.1570460585699</v>
      </c>
      <c r="L398" s="5">
        <v>2743.99</v>
      </c>
      <c r="M398" s="55" t="s">
        <v>4285</v>
      </c>
      <c r="N398" s="60" t="s">
        <v>4286</v>
      </c>
    </row>
    <row r="399" spans="1:14" ht="18" customHeight="1" x14ac:dyDescent="0.25">
      <c r="A399" s="4" t="str">
        <f t="shared" si="6"/>
        <v>217806M133</v>
      </c>
      <c r="B399" s="4">
        <v>2178</v>
      </c>
      <c r="C399" s="4" t="s">
        <v>1650</v>
      </c>
      <c r="D399" s="4" t="s">
        <v>1651</v>
      </c>
      <c r="E399" s="5">
        <v>596.47</v>
      </c>
      <c r="F399" s="5">
        <v>1975845.2142</v>
      </c>
      <c r="G399" s="5">
        <v>2191899.3551187199</v>
      </c>
      <c r="H399" s="6">
        <v>-9.8569371086389898E-2</v>
      </c>
      <c r="I399" s="5">
        <v>-216054.14091871501</v>
      </c>
      <c r="J399" s="5">
        <v>3312.5642768286798</v>
      </c>
      <c r="K399" s="5">
        <v>3674.7855803623202</v>
      </c>
      <c r="L399" s="5">
        <v>3252.26</v>
      </c>
      <c r="M399" s="55" t="s">
        <v>4285</v>
      </c>
      <c r="N399" s="60" t="s">
        <v>4290</v>
      </c>
    </row>
    <row r="400" spans="1:14" ht="18" customHeight="1" x14ac:dyDescent="0.25">
      <c r="A400" s="4" t="str">
        <f t="shared" si="6"/>
        <v>218006M13T</v>
      </c>
      <c r="B400" s="4">
        <v>2180</v>
      </c>
      <c r="C400" s="4" t="s">
        <v>1654</v>
      </c>
      <c r="D400" s="4" t="s">
        <v>1655</v>
      </c>
      <c r="E400" s="5">
        <v>467.77</v>
      </c>
      <c r="F400" s="5">
        <v>177242.73069999999</v>
      </c>
      <c r="G400" s="5">
        <v>268289.43093928799</v>
      </c>
      <c r="H400" s="6">
        <v>-0.33935999610767897</v>
      </c>
      <c r="I400" s="5">
        <v>-91046.700239288402</v>
      </c>
      <c r="J400" s="5">
        <v>378.91</v>
      </c>
      <c r="K400" s="5">
        <v>573.54988763556503</v>
      </c>
      <c r="L400" s="5">
        <v>378.91</v>
      </c>
      <c r="M400" s="55" t="s">
        <v>4289</v>
      </c>
      <c r="N400" s="62" t="s">
        <v>4332</v>
      </c>
    </row>
    <row r="401" spans="1:14" ht="18" customHeight="1" x14ac:dyDescent="0.25">
      <c r="A401" s="4" t="str">
        <f t="shared" si="6"/>
        <v>218606M16Z</v>
      </c>
      <c r="B401" s="4">
        <v>2186</v>
      </c>
      <c r="C401" s="4" t="s">
        <v>1658</v>
      </c>
      <c r="D401" s="4" t="s">
        <v>1659</v>
      </c>
      <c r="E401" s="5">
        <v>7599.79</v>
      </c>
      <c r="F401" s="5">
        <v>4157580.8284999998</v>
      </c>
      <c r="G401" s="5">
        <v>4191510.8475417402</v>
      </c>
      <c r="H401" s="6">
        <v>-8.0949376670788106E-3</v>
      </c>
      <c r="I401" s="5">
        <v>-33930.019041735199</v>
      </c>
      <c r="J401" s="5">
        <v>547.06522528912001</v>
      </c>
      <c r="K401" s="5">
        <v>551.52982484275697</v>
      </c>
      <c r="L401" s="5">
        <v>523.11</v>
      </c>
      <c r="M401" s="55" t="s">
        <v>4291</v>
      </c>
      <c r="N401" s="60" t="s">
        <v>4286</v>
      </c>
    </row>
    <row r="402" spans="1:14" ht="18" customHeight="1" x14ac:dyDescent="0.25">
      <c r="A402" s="4" t="str">
        <f t="shared" si="6"/>
        <v>218706M17T</v>
      </c>
      <c r="B402" s="4">
        <v>2187</v>
      </c>
      <c r="C402" s="4" t="s">
        <v>1660</v>
      </c>
      <c r="D402" s="4" t="s">
        <v>1661</v>
      </c>
      <c r="E402" s="5">
        <v>248.37</v>
      </c>
      <c r="F402" s="5">
        <v>51747.889499999997</v>
      </c>
      <c r="G402" s="5">
        <v>86060.222758681499</v>
      </c>
      <c r="H402" s="6">
        <v>-0.39870142278036602</v>
      </c>
      <c r="I402" s="5">
        <v>-34312.333258681501</v>
      </c>
      <c r="J402" s="5">
        <v>208.35</v>
      </c>
      <c r="K402" s="5">
        <v>346.50007150091199</v>
      </c>
      <c r="L402" s="5">
        <v>208.35</v>
      </c>
      <c r="M402" s="55" t="s">
        <v>4288</v>
      </c>
      <c r="N402" s="62" t="s">
        <v>4332</v>
      </c>
    </row>
    <row r="403" spans="1:14" ht="18" customHeight="1" x14ac:dyDescent="0.25">
      <c r="A403" s="4" t="str">
        <f t="shared" si="6"/>
        <v>218806M17Z</v>
      </c>
      <c r="B403" s="4">
        <v>2188</v>
      </c>
      <c r="C403" s="4" t="s">
        <v>1662</v>
      </c>
      <c r="D403" s="4" t="s">
        <v>1663</v>
      </c>
      <c r="E403" s="5">
        <v>1196.03</v>
      </c>
      <c r="F403" s="5">
        <v>1221115.9213</v>
      </c>
      <c r="G403" s="5">
        <v>1352102.07175406</v>
      </c>
      <c r="H403" s="6">
        <v>-9.6875933548516896E-2</v>
      </c>
      <c r="I403" s="5">
        <v>-130986.15045405801</v>
      </c>
      <c r="J403" s="5">
        <v>1020.97432447347</v>
      </c>
      <c r="K403" s="5">
        <v>1130.4917700676899</v>
      </c>
      <c r="L403" s="5">
        <v>955.24</v>
      </c>
      <c r="M403" s="55" t="s">
        <v>4289</v>
      </c>
      <c r="N403" s="60" t="s">
        <v>4286</v>
      </c>
    </row>
    <row r="404" spans="1:14" ht="18" customHeight="1" x14ac:dyDescent="0.25">
      <c r="A404" s="4" t="str">
        <f t="shared" si="6"/>
        <v>218906M18Z</v>
      </c>
      <c r="B404" s="4">
        <v>2189</v>
      </c>
      <c r="C404" s="4" t="s">
        <v>1664</v>
      </c>
      <c r="D404" s="4" t="s">
        <v>1665</v>
      </c>
      <c r="E404" s="5">
        <v>5054.32</v>
      </c>
      <c r="F404" s="5">
        <v>4878672.2580000004</v>
      </c>
      <c r="G404" s="5">
        <v>5856171.6983529702</v>
      </c>
      <c r="H404" s="6">
        <v>-0.16691782459655199</v>
      </c>
      <c r="I404" s="5">
        <v>-977499.44035297295</v>
      </c>
      <c r="J404" s="5">
        <v>965.24799735671695</v>
      </c>
      <c r="K404" s="5">
        <v>1158.6468008264201</v>
      </c>
      <c r="L404" s="5">
        <v>869.93</v>
      </c>
      <c r="M404" s="55" t="s">
        <v>4291</v>
      </c>
      <c r="N404" s="60" t="s">
        <v>4286</v>
      </c>
    </row>
    <row r="405" spans="1:14" ht="18" customHeight="1" x14ac:dyDescent="0.25">
      <c r="A405" s="4" t="str">
        <f t="shared" si="6"/>
        <v>219006M191</v>
      </c>
      <c r="B405" s="4">
        <v>2190</v>
      </c>
      <c r="C405" s="4" t="s">
        <v>1666</v>
      </c>
      <c r="D405" s="4" t="s">
        <v>1667</v>
      </c>
      <c r="E405" s="5">
        <v>2092.88</v>
      </c>
      <c r="F405" s="5">
        <v>2237258.7376000001</v>
      </c>
      <c r="G405" s="5">
        <v>2639042.7266461402</v>
      </c>
      <c r="H405" s="6">
        <v>-0.152246109920606</v>
      </c>
      <c r="I405" s="5">
        <v>-401783.98904614401</v>
      </c>
      <c r="J405" s="5">
        <v>1068.9856740950299</v>
      </c>
      <c r="K405" s="5">
        <v>1260.9622752600001</v>
      </c>
      <c r="L405" s="5">
        <v>1056.6199999999999</v>
      </c>
      <c r="M405" s="55" t="s">
        <v>4291</v>
      </c>
      <c r="N405" s="60" t="s">
        <v>4286</v>
      </c>
    </row>
    <row r="406" spans="1:14" ht="18" customHeight="1" x14ac:dyDescent="0.25">
      <c r="A406" s="4" t="str">
        <f t="shared" si="6"/>
        <v>219106M192</v>
      </c>
      <c r="B406" s="4">
        <v>2191</v>
      </c>
      <c r="C406" s="4" t="s">
        <v>1668</v>
      </c>
      <c r="D406" s="4" t="s">
        <v>1669</v>
      </c>
      <c r="E406" s="5">
        <v>896.33</v>
      </c>
      <c r="F406" s="5">
        <v>1662659.2309999999</v>
      </c>
      <c r="G406" s="5">
        <v>1814641.09201873</v>
      </c>
      <c r="H406" s="6">
        <v>-8.3753124343534296E-2</v>
      </c>
      <c r="I406" s="5">
        <v>-151981.86101873199</v>
      </c>
      <c r="J406" s="5">
        <v>1854.96327357112</v>
      </c>
      <c r="K406" s="5">
        <v>2024.5234367015801</v>
      </c>
      <c r="L406" s="5">
        <v>1852.7</v>
      </c>
      <c r="M406" s="55" t="s">
        <v>4285</v>
      </c>
      <c r="N406" s="60" t="s">
        <v>4286</v>
      </c>
    </row>
    <row r="407" spans="1:14" ht="18" customHeight="1" x14ac:dyDescent="0.25">
      <c r="A407" s="4" t="str">
        <f t="shared" si="6"/>
        <v>219206M193</v>
      </c>
      <c r="B407" s="4">
        <v>2192</v>
      </c>
      <c r="C407" s="4" t="s">
        <v>1670</v>
      </c>
      <c r="D407" s="4" t="s">
        <v>1671</v>
      </c>
      <c r="E407" s="5">
        <v>399.52</v>
      </c>
      <c r="F407" s="5">
        <v>987443.42870000005</v>
      </c>
      <c r="G407" s="5">
        <v>1164214.4824892399</v>
      </c>
      <c r="H407" s="6">
        <v>-0.15183718846314501</v>
      </c>
      <c r="I407" s="5">
        <v>-176771.05378924101</v>
      </c>
      <c r="J407" s="5">
        <v>2471.5744611033201</v>
      </c>
      <c r="K407" s="5">
        <v>2914.03304587816</v>
      </c>
      <c r="L407" s="5">
        <v>2441.63</v>
      </c>
      <c r="M407" s="55" t="s">
        <v>4285</v>
      </c>
      <c r="N407" s="60" t="s">
        <v>4287</v>
      </c>
    </row>
    <row r="408" spans="1:14" ht="18" customHeight="1" x14ac:dyDescent="0.25">
      <c r="A408" s="4" t="str">
        <f t="shared" si="6"/>
        <v>219406M201</v>
      </c>
      <c r="B408" s="4">
        <v>2194</v>
      </c>
      <c r="C408" s="4" t="s">
        <v>1674</v>
      </c>
      <c r="D408" s="4" t="s">
        <v>1675</v>
      </c>
      <c r="E408" s="5">
        <v>5312.87</v>
      </c>
      <c r="F408" s="5">
        <v>3566484.9627</v>
      </c>
      <c r="G408" s="5">
        <v>4196883.5817800499</v>
      </c>
      <c r="H408" s="6">
        <v>-0.15020636307778601</v>
      </c>
      <c r="I408" s="5">
        <v>-630398.61908005504</v>
      </c>
      <c r="J408" s="5">
        <v>671.29159243497395</v>
      </c>
      <c r="K408" s="5">
        <v>789.94659793671894</v>
      </c>
      <c r="L408" s="5">
        <v>665.05</v>
      </c>
      <c r="M408" s="55" t="s">
        <v>4291</v>
      </c>
      <c r="N408" s="60" t="s">
        <v>4286</v>
      </c>
    </row>
    <row r="409" spans="1:14" ht="18" customHeight="1" x14ac:dyDescent="0.25">
      <c r="A409" s="4" t="str">
        <f t="shared" si="6"/>
        <v>219506M202</v>
      </c>
      <c r="B409" s="4">
        <v>2195</v>
      </c>
      <c r="C409" s="4" t="s">
        <v>1676</v>
      </c>
      <c r="D409" s="4" t="s">
        <v>1677</v>
      </c>
      <c r="E409" s="5">
        <v>644.41</v>
      </c>
      <c r="F409" s="5">
        <v>1014965.0943</v>
      </c>
      <c r="G409" s="5">
        <v>1007932.21730598</v>
      </c>
      <c r="H409" s="6">
        <v>6.9775297120837597E-3</v>
      </c>
      <c r="I409" s="5">
        <v>7032.8769940190296</v>
      </c>
      <c r="J409" s="5">
        <v>1575.03001862169</v>
      </c>
      <c r="K409" s="5">
        <v>1564.11635031421</v>
      </c>
      <c r="L409" s="5">
        <v>1539.9</v>
      </c>
      <c r="M409" s="55" t="s">
        <v>4285</v>
      </c>
      <c r="N409" s="60" t="s">
        <v>4286</v>
      </c>
    </row>
    <row r="410" spans="1:14" ht="18" customHeight="1" x14ac:dyDescent="0.25">
      <c r="A410" s="4" t="str">
        <f t="shared" si="6"/>
        <v>219806M20T</v>
      </c>
      <c r="B410" s="4">
        <v>2198</v>
      </c>
      <c r="C410" s="4" t="s">
        <v>1682</v>
      </c>
      <c r="D410" s="4" t="s">
        <v>1683</v>
      </c>
      <c r="E410" s="5">
        <v>816.07</v>
      </c>
      <c r="F410" s="5">
        <v>343459.38089999999</v>
      </c>
      <c r="G410" s="5">
        <v>410271.17993629503</v>
      </c>
      <c r="H410" s="6">
        <v>-0.16284789744838901</v>
      </c>
      <c r="I410" s="5">
        <v>-66811.799036295299</v>
      </c>
      <c r="J410" s="5">
        <v>420.87</v>
      </c>
      <c r="K410" s="5">
        <v>502.740181524006</v>
      </c>
      <c r="L410" s="5">
        <v>420.87</v>
      </c>
      <c r="M410" s="55" t="s">
        <v>4285</v>
      </c>
      <c r="N410" s="60" t="s">
        <v>4286</v>
      </c>
    </row>
    <row r="411" spans="1:14" ht="18" customHeight="1" x14ac:dyDescent="0.25">
      <c r="A411" s="4" t="str">
        <f t="shared" si="6"/>
        <v>219906M04T</v>
      </c>
      <c r="B411" s="4">
        <v>2199</v>
      </c>
      <c r="C411" s="4" t="s">
        <v>1684</v>
      </c>
      <c r="D411" s="4" t="s">
        <v>1685</v>
      </c>
      <c r="E411" s="5">
        <v>2903.21</v>
      </c>
      <c r="F411" s="5">
        <v>1173767.8030000001</v>
      </c>
      <c r="G411" s="5">
        <v>1326796.4943802201</v>
      </c>
      <c r="H411" s="6">
        <v>-0.11533697294829</v>
      </c>
      <c r="I411" s="5">
        <v>-153028.691380217</v>
      </c>
      <c r="J411" s="5">
        <v>404.3</v>
      </c>
      <c r="K411" s="5">
        <v>457.01016956410899</v>
      </c>
      <c r="L411" s="5">
        <v>404.3</v>
      </c>
      <c r="M411" s="55" t="s">
        <v>4291</v>
      </c>
      <c r="N411" s="60" t="s">
        <v>4286</v>
      </c>
    </row>
    <row r="412" spans="1:14" ht="18" customHeight="1" x14ac:dyDescent="0.25">
      <c r="A412" s="4" t="str">
        <f t="shared" si="6"/>
        <v>220006M12T</v>
      </c>
      <c r="B412" s="4">
        <v>2200</v>
      </c>
      <c r="C412" s="4" t="s">
        <v>1686</v>
      </c>
      <c r="D412" s="4" t="s">
        <v>1687</v>
      </c>
      <c r="E412" s="5">
        <v>20872.900000000001</v>
      </c>
      <c r="F412" s="5">
        <v>6434280.1540000001</v>
      </c>
      <c r="G412" s="5">
        <v>7870961.4037523102</v>
      </c>
      <c r="H412" s="6">
        <v>-0.18252932215718901</v>
      </c>
      <c r="I412" s="5">
        <v>-1436681.2497523101</v>
      </c>
      <c r="J412" s="5">
        <v>308.26</v>
      </c>
      <c r="K412" s="5">
        <v>377.08997809371499</v>
      </c>
      <c r="L412" s="5">
        <v>308.26</v>
      </c>
      <c r="M412" s="55" t="s">
        <v>4291</v>
      </c>
      <c r="N412" s="60" t="s">
        <v>4286</v>
      </c>
    </row>
    <row r="413" spans="1:14" ht="18" customHeight="1" x14ac:dyDescent="0.25">
      <c r="A413" s="4" t="str">
        <f t="shared" si="6"/>
        <v>220106M18T</v>
      </c>
      <c r="B413" s="4">
        <v>2201</v>
      </c>
      <c r="C413" s="4" t="s">
        <v>1688</v>
      </c>
      <c r="D413" s="4" t="s">
        <v>1689</v>
      </c>
      <c r="E413" s="5">
        <v>6470.17</v>
      </c>
      <c r="F413" s="5">
        <v>2120921.7259999998</v>
      </c>
      <c r="G413" s="5">
        <v>2684509.08777725</v>
      </c>
      <c r="H413" s="6">
        <v>-0.20994056766032099</v>
      </c>
      <c r="I413" s="5">
        <v>-563587.361777246</v>
      </c>
      <c r="J413" s="5">
        <v>327.8</v>
      </c>
      <c r="K413" s="5">
        <v>414.90549518440002</v>
      </c>
      <c r="L413" s="5">
        <v>327.8</v>
      </c>
      <c r="M413" s="55" t="s">
        <v>4291</v>
      </c>
      <c r="N413" s="60" t="s">
        <v>4286</v>
      </c>
    </row>
    <row r="414" spans="1:14" ht="18" customHeight="1" x14ac:dyDescent="0.25">
      <c r="A414" s="4" t="str">
        <f t="shared" si="6"/>
        <v>233107C091</v>
      </c>
      <c r="B414" s="4">
        <v>2331</v>
      </c>
      <c r="C414" s="4" t="s">
        <v>1702</v>
      </c>
      <c r="D414" s="4" t="s">
        <v>1703</v>
      </c>
      <c r="E414" s="5">
        <v>368.13</v>
      </c>
      <c r="F414" s="5">
        <v>1408379.1309</v>
      </c>
      <c r="G414" s="5">
        <v>1301967.57884903</v>
      </c>
      <c r="H414" s="6">
        <v>8.1731337845631899E-2</v>
      </c>
      <c r="I414" s="5">
        <v>106411.55205097</v>
      </c>
      <c r="J414" s="5">
        <v>3825.7657102110702</v>
      </c>
      <c r="K414" s="5">
        <v>3536.7059974710801</v>
      </c>
      <c r="L414" s="5">
        <v>3815.83</v>
      </c>
      <c r="M414" s="55" t="s">
        <v>4285</v>
      </c>
      <c r="N414" s="60" t="s">
        <v>4286</v>
      </c>
    </row>
    <row r="415" spans="1:14" ht="18" customHeight="1" x14ac:dyDescent="0.25">
      <c r="A415" s="4" t="str">
        <f t="shared" si="6"/>
        <v>233207C092</v>
      </c>
      <c r="B415" s="4">
        <v>2332</v>
      </c>
      <c r="C415" s="4" t="s">
        <v>1704</v>
      </c>
      <c r="D415" s="4" t="s">
        <v>1705</v>
      </c>
      <c r="E415" s="5">
        <v>622.02</v>
      </c>
      <c r="F415" s="5">
        <v>3726020.6384000001</v>
      </c>
      <c r="G415" s="5">
        <v>3189549.75045327</v>
      </c>
      <c r="H415" s="6">
        <v>0.16819643207336499</v>
      </c>
      <c r="I415" s="5">
        <v>536470.88794673001</v>
      </c>
      <c r="J415" s="5">
        <v>5990.1942677084298</v>
      </c>
      <c r="K415" s="5">
        <v>5127.7286107412501</v>
      </c>
      <c r="L415" s="5">
        <v>6015.12</v>
      </c>
      <c r="M415" s="55" t="s">
        <v>4285</v>
      </c>
      <c r="N415" s="60" t="s">
        <v>4292</v>
      </c>
    </row>
    <row r="416" spans="1:14" ht="18" customHeight="1" x14ac:dyDescent="0.25">
      <c r="A416" s="4" t="str">
        <f t="shared" si="6"/>
        <v>233307C093</v>
      </c>
      <c r="B416" s="4">
        <v>2333</v>
      </c>
      <c r="C416" s="4" t="s">
        <v>1706</v>
      </c>
      <c r="D416" s="4" t="s">
        <v>1707</v>
      </c>
      <c r="E416" s="5">
        <v>492.15</v>
      </c>
      <c r="F416" s="5">
        <v>3959595.5323000001</v>
      </c>
      <c r="G416" s="5">
        <v>3587978.0505618402</v>
      </c>
      <c r="H416" s="6">
        <v>0.103572952928175</v>
      </c>
      <c r="I416" s="5">
        <v>371617.48173816502</v>
      </c>
      <c r="J416" s="5">
        <v>8045.5055009651496</v>
      </c>
      <c r="K416" s="5">
        <v>7290.4156264590802</v>
      </c>
      <c r="L416" s="5">
        <v>8062.48</v>
      </c>
      <c r="M416" s="55" t="s">
        <v>4285</v>
      </c>
      <c r="N416" s="60" t="s">
        <v>4286</v>
      </c>
    </row>
    <row r="417" spans="1:14" ht="18" customHeight="1" x14ac:dyDescent="0.25">
      <c r="A417" s="4" t="str">
        <f t="shared" si="6"/>
        <v>233407C094</v>
      </c>
      <c r="B417" s="4">
        <v>2334</v>
      </c>
      <c r="C417" s="4" t="s">
        <v>1708</v>
      </c>
      <c r="D417" s="4" t="s">
        <v>1709</v>
      </c>
      <c r="E417" s="5">
        <v>322.99</v>
      </c>
      <c r="F417" s="5">
        <v>4516975.1365999999</v>
      </c>
      <c r="G417" s="5">
        <v>4052553.7860424402</v>
      </c>
      <c r="H417" s="6">
        <v>0.114599675927088</v>
      </c>
      <c r="I417" s="5">
        <v>464421.35055755603</v>
      </c>
      <c r="J417" s="5">
        <v>13984.8761156692</v>
      </c>
      <c r="K417" s="5">
        <v>12546.994600583401</v>
      </c>
      <c r="L417" s="5">
        <v>13906.34</v>
      </c>
      <c r="M417" s="55" t="s">
        <v>4288</v>
      </c>
      <c r="N417" s="60" t="s">
        <v>4287</v>
      </c>
    </row>
    <row r="418" spans="1:14" ht="18" customHeight="1" x14ac:dyDescent="0.25">
      <c r="A418" s="4" t="str">
        <f t="shared" si="6"/>
        <v>233507C101</v>
      </c>
      <c r="B418" s="4">
        <v>2335</v>
      </c>
      <c r="C418" s="4" t="s">
        <v>1710</v>
      </c>
      <c r="D418" s="4" t="s">
        <v>1711</v>
      </c>
      <c r="E418" s="5">
        <v>1043.22</v>
      </c>
      <c r="F418" s="5">
        <v>2542145.4951999998</v>
      </c>
      <c r="G418" s="5">
        <v>2280154.9423242402</v>
      </c>
      <c r="H418" s="6">
        <v>0.1149003289262</v>
      </c>
      <c r="I418" s="5">
        <v>261990.552875756</v>
      </c>
      <c r="J418" s="5">
        <v>2436.8258806387898</v>
      </c>
      <c r="K418" s="5">
        <v>2185.6894445315902</v>
      </c>
      <c r="L418" s="5">
        <v>2414.0100000000002</v>
      </c>
      <c r="M418" s="55" t="s">
        <v>4289</v>
      </c>
      <c r="N418" s="60" t="s">
        <v>4287</v>
      </c>
    </row>
    <row r="419" spans="1:14" ht="18" customHeight="1" x14ac:dyDescent="0.25">
      <c r="A419" s="4" t="str">
        <f t="shared" si="6"/>
        <v>233607C102</v>
      </c>
      <c r="B419" s="4">
        <v>2336</v>
      </c>
      <c r="C419" s="4" t="s">
        <v>1712</v>
      </c>
      <c r="D419" s="4" t="s">
        <v>1713</v>
      </c>
      <c r="E419" s="5">
        <v>392.96</v>
      </c>
      <c r="F419" s="5">
        <v>1448036.1762000001</v>
      </c>
      <c r="G419" s="5">
        <v>1371708.8752455099</v>
      </c>
      <c r="H419" s="6">
        <v>5.56439506457473E-2</v>
      </c>
      <c r="I419" s="5">
        <v>76327.300954494407</v>
      </c>
      <c r="J419" s="5">
        <v>3684.9454809649801</v>
      </c>
      <c r="K419" s="5">
        <v>3490.7086605392501</v>
      </c>
      <c r="L419" s="5">
        <v>3677.63</v>
      </c>
      <c r="M419" s="55" t="s">
        <v>4285</v>
      </c>
      <c r="N419" s="60" t="s">
        <v>4286</v>
      </c>
    </row>
    <row r="420" spans="1:14" ht="18" customHeight="1" x14ac:dyDescent="0.25">
      <c r="A420" s="4" t="str">
        <f t="shared" si="6"/>
        <v>233707C103</v>
      </c>
      <c r="B420" s="4">
        <v>2337</v>
      </c>
      <c r="C420" s="4" t="s">
        <v>1714</v>
      </c>
      <c r="D420" s="4" t="s">
        <v>1715</v>
      </c>
      <c r="E420" s="5">
        <v>300.95999999999998</v>
      </c>
      <c r="F420" s="5">
        <v>1473830.2304</v>
      </c>
      <c r="G420" s="5">
        <v>1437714.1060709199</v>
      </c>
      <c r="H420" s="6">
        <v>2.5120518868512898E-2</v>
      </c>
      <c r="I420" s="5">
        <v>36116.124329081496</v>
      </c>
      <c r="J420" s="5">
        <v>4897.0967251461998</v>
      </c>
      <c r="K420" s="5">
        <v>4777.0936538773203</v>
      </c>
      <c r="L420" s="5">
        <v>4883.04</v>
      </c>
      <c r="M420" s="55" t="s">
        <v>4289</v>
      </c>
      <c r="N420" s="62" t="s">
        <v>4334</v>
      </c>
    </row>
    <row r="421" spans="1:14" ht="18" customHeight="1" x14ac:dyDescent="0.25">
      <c r="A421" s="4" t="str">
        <f t="shared" si="6"/>
        <v>234307C121</v>
      </c>
      <c r="B421" s="4">
        <v>2343</v>
      </c>
      <c r="C421" s="4" t="s">
        <v>1726</v>
      </c>
      <c r="D421" s="4" t="s">
        <v>1727</v>
      </c>
      <c r="E421" s="5">
        <v>1622.39</v>
      </c>
      <c r="F421" s="5">
        <v>3775158.3804000001</v>
      </c>
      <c r="G421" s="5">
        <v>3671061.24159142</v>
      </c>
      <c r="H421" s="6">
        <v>2.8356143348741598E-2</v>
      </c>
      <c r="I421" s="5">
        <v>104097.138808576</v>
      </c>
      <c r="J421" s="5">
        <v>2326.9117662214398</v>
      </c>
      <c r="K421" s="5">
        <v>2262.74893311191</v>
      </c>
      <c r="L421" s="5">
        <v>2314.62</v>
      </c>
      <c r="M421" s="55" t="s">
        <v>4291</v>
      </c>
      <c r="N421" s="60" t="s">
        <v>4286</v>
      </c>
    </row>
    <row r="422" spans="1:14" ht="18" customHeight="1" x14ac:dyDescent="0.25">
      <c r="A422" s="4" t="str">
        <f t="shared" si="6"/>
        <v>234407C122</v>
      </c>
      <c r="B422" s="4">
        <v>2344</v>
      </c>
      <c r="C422" s="4" t="s">
        <v>1728</v>
      </c>
      <c r="D422" s="4" t="s">
        <v>1729</v>
      </c>
      <c r="E422" s="5">
        <v>483.58</v>
      </c>
      <c r="F422" s="5">
        <v>1601516.7302000001</v>
      </c>
      <c r="G422" s="5">
        <v>1596207.4498753401</v>
      </c>
      <c r="H422" s="6">
        <v>3.3261844035814602E-3</v>
      </c>
      <c r="I422" s="5">
        <v>5309.2803246558196</v>
      </c>
      <c r="J422" s="5">
        <v>3311.7927337772398</v>
      </c>
      <c r="K422" s="5">
        <v>3300.8136189985998</v>
      </c>
      <c r="L422" s="5">
        <v>3280.1</v>
      </c>
      <c r="M422" s="55" t="s">
        <v>4285</v>
      </c>
      <c r="N422" s="60" t="s">
        <v>4286</v>
      </c>
    </row>
    <row r="423" spans="1:14" ht="18" customHeight="1" x14ac:dyDescent="0.25">
      <c r="A423" s="4" t="str">
        <f t="shared" si="6"/>
        <v>234507C123</v>
      </c>
      <c r="B423" s="4">
        <v>2345</v>
      </c>
      <c r="C423" s="4" t="s">
        <v>1730</v>
      </c>
      <c r="D423" s="4" t="s">
        <v>1731</v>
      </c>
      <c r="E423" s="5">
        <v>365.17</v>
      </c>
      <c r="F423" s="5">
        <v>1799139.091</v>
      </c>
      <c r="G423" s="5">
        <v>1691283.8164127299</v>
      </c>
      <c r="H423" s="6">
        <v>6.3771244980059399E-2</v>
      </c>
      <c r="I423" s="5">
        <v>107855.274587266</v>
      </c>
      <c r="J423" s="5">
        <v>4926.8534956321701</v>
      </c>
      <c r="K423" s="5">
        <v>4631.4971558800898</v>
      </c>
      <c r="L423" s="5">
        <v>4970.54</v>
      </c>
      <c r="M423" s="55" t="s">
        <v>4285</v>
      </c>
      <c r="N423" s="60" t="s">
        <v>4287</v>
      </c>
    </row>
    <row r="424" spans="1:14" ht="18" customHeight="1" x14ac:dyDescent="0.25">
      <c r="A424" s="4" t="str">
        <f t="shared" si="6"/>
        <v>234707C131</v>
      </c>
      <c r="B424" s="4">
        <v>2347</v>
      </c>
      <c r="C424" s="4" t="s">
        <v>1734</v>
      </c>
      <c r="D424" s="4" t="s">
        <v>1735</v>
      </c>
      <c r="E424" s="5">
        <v>6616.3</v>
      </c>
      <c r="F424" s="5">
        <v>10329754.424415199</v>
      </c>
      <c r="G424" s="5">
        <v>10208170.182148</v>
      </c>
      <c r="H424" s="6">
        <v>1.19104834752635E-2</v>
      </c>
      <c r="I424" s="5">
        <v>121584.24226715</v>
      </c>
      <c r="J424" s="5">
        <v>1561.2584714138</v>
      </c>
      <c r="K424" s="5">
        <v>1542.8820008385401</v>
      </c>
      <c r="L424" s="5">
        <v>1549.56</v>
      </c>
      <c r="M424" s="55" t="s">
        <v>4291</v>
      </c>
      <c r="N424" s="60" t="s">
        <v>4286</v>
      </c>
    </row>
    <row r="425" spans="1:14" ht="18" customHeight="1" x14ac:dyDescent="0.25">
      <c r="A425" s="4" t="str">
        <f t="shared" si="6"/>
        <v>234807C132</v>
      </c>
      <c r="B425" s="4">
        <v>2348</v>
      </c>
      <c r="C425" s="4" t="s">
        <v>1736</v>
      </c>
      <c r="D425" s="4" t="s">
        <v>1737</v>
      </c>
      <c r="E425" s="5">
        <v>1884.15</v>
      </c>
      <c r="F425" s="5">
        <v>4355417.7772234399</v>
      </c>
      <c r="G425" s="5">
        <v>4681879.8500958802</v>
      </c>
      <c r="H425" s="6">
        <v>-6.9728844678862895E-2</v>
      </c>
      <c r="I425" s="5">
        <v>-326462.072872433</v>
      </c>
      <c r="J425" s="5">
        <v>2311.60883009497</v>
      </c>
      <c r="K425" s="5">
        <v>2484.8763899349201</v>
      </c>
      <c r="L425" s="5">
        <v>2284.1</v>
      </c>
      <c r="M425" s="55" t="s">
        <v>4291</v>
      </c>
      <c r="N425" s="60" t="s">
        <v>4286</v>
      </c>
    </row>
    <row r="426" spans="1:14" ht="18" customHeight="1" x14ac:dyDescent="0.25">
      <c r="A426" s="4" t="str">
        <f t="shared" si="6"/>
        <v>234907C133</v>
      </c>
      <c r="B426" s="4">
        <v>2349</v>
      </c>
      <c r="C426" s="4" t="s">
        <v>1738</v>
      </c>
      <c r="D426" s="4" t="s">
        <v>1739</v>
      </c>
      <c r="E426" s="5">
        <v>1058.3699999999999</v>
      </c>
      <c r="F426" s="5">
        <v>3932297.8261043001</v>
      </c>
      <c r="G426" s="5">
        <v>3851105.7278092401</v>
      </c>
      <c r="H426" s="6">
        <v>2.1082801676610901E-2</v>
      </c>
      <c r="I426" s="5">
        <v>81192.0982950623</v>
      </c>
      <c r="J426" s="5">
        <v>3715.4282775440602</v>
      </c>
      <c r="K426" s="5">
        <v>3638.7139920908999</v>
      </c>
      <c r="L426" s="5">
        <v>3679.15</v>
      </c>
      <c r="M426" s="55" t="s">
        <v>4291</v>
      </c>
      <c r="N426" s="60" t="s">
        <v>4287</v>
      </c>
    </row>
    <row r="427" spans="1:14" ht="18" customHeight="1" x14ac:dyDescent="0.25">
      <c r="A427" s="4" t="str">
        <f t="shared" si="6"/>
        <v>235107C141</v>
      </c>
      <c r="B427" s="4">
        <v>2351</v>
      </c>
      <c r="C427" s="4" t="s">
        <v>1742</v>
      </c>
      <c r="D427" s="4" t="s">
        <v>1743</v>
      </c>
      <c r="E427" s="5">
        <v>21613.37</v>
      </c>
      <c r="F427" s="5">
        <v>24988681.375760298</v>
      </c>
      <c r="G427" s="5">
        <v>27029298.630442001</v>
      </c>
      <c r="H427" s="6">
        <v>-7.5496492993845199E-2</v>
      </c>
      <c r="I427" s="5">
        <v>-2040617.2546817199</v>
      </c>
      <c r="J427" s="5">
        <v>1156.16775059883</v>
      </c>
      <c r="K427" s="5">
        <v>1250.5823307722001</v>
      </c>
      <c r="L427" s="5">
        <v>1149.17</v>
      </c>
      <c r="M427" s="55" t="s">
        <v>4285</v>
      </c>
      <c r="N427" s="60" t="s">
        <v>4287</v>
      </c>
    </row>
    <row r="428" spans="1:14" ht="18" customHeight="1" x14ac:dyDescent="0.25">
      <c r="A428" s="4" t="str">
        <f t="shared" si="6"/>
        <v>235207C142</v>
      </c>
      <c r="B428" s="4">
        <v>2352</v>
      </c>
      <c r="C428" s="4" t="s">
        <v>1744</v>
      </c>
      <c r="D428" s="4" t="s">
        <v>1745</v>
      </c>
      <c r="E428" s="5">
        <v>2143.2800000000002</v>
      </c>
      <c r="F428" s="5">
        <v>4154805.6156291901</v>
      </c>
      <c r="G428" s="5">
        <v>4342883.0671000797</v>
      </c>
      <c r="H428" s="6">
        <v>-4.3307049387466698E-2</v>
      </c>
      <c r="I428" s="5">
        <v>-188077.45147089599</v>
      </c>
      <c r="J428" s="5">
        <v>1938.5267513480201</v>
      </c>
      <c r="K428" s="5">
        <v>2026.2789122746799</v>
      </c>
      <c r="L428" s="5">
        <v>1916.46</v>
      </c>
      <c r="M428" s="55" t="s">
        <v>4291</v>
      </c>
      <c r="N428" s="60" t="s">
        <v>4286</v>
      </c>
    </row>
    <row r="429" spans="1:14" ht="18" customHeight="1" x14ac:dyDescent="0.25">
      <c r="A429" s="4" t="str">
        <f t="shared" si="6"/>
        <v>235307C143</v>
      </c>
      <c r="B429" s="4">
        <v>2353</v>
      </c>
      <c r="C429" s="4" t="s">
        <v>1746</v>
      </c>
      <c r="D429" s="4" t="s">
        <v>1747</v>
      </c>
      <c r="E429" s="5">
        <v>544.65</v>
      </c>
      <c r="F429" s="5">
        <v>1569549.2015843501</v>
      </c>
      <c r="G429" s="5">
        <v>1764986.87146051</v>
      </c>
      <c r="H429" s="6">
        <v>-0.110730381645522</v>
      </c>
      <c r="I429" s="5">
        <v>-195437.669876158</v>
      </c>
      <c r="J429" s="5">
        <v>2881.7574618275098</v>
      </c>
      <c r="K429" s="5">
        <v>3240.5891333159102</v>
      </c>
      <c r="L429" s="5">
        <v>2856.01</v>
      </c>
      <c r="M429" s="55" t="s">
        <v>4285</v>
      </c>
      <c r="N429" s="60" t="s">
        <v>4286</v>
      </c>
    </row>
    <row r="430" spans="1:14" ht="18" customHeight="1" x14ac:dyDescent="0.25">
      <c r="A430" s="4" t="str">
        <f t="shared" si="6"/>
        <v>235507C14J</v>
      </c>
      <c r="B430" s="4">
        <v>2355</v>
      </c>
      <c r="C430" s="4" t="s">
        <v>1750</v>
      </c>
      <c r="D430" s="4" t="s">
        <v>1751</v>
      </c>
      <c r="E430" s="5">
        <v>19150.03</v>
      </c>
      <c r="F430" s="5">
        <v>21908655.578730501</v>
      </c>
      <c r="G430" s="5">
        <v>17643142.198910899</v>
      </c>
      <c r="H430" s="6">
        <v>0.24176608291933799</v>
      </c>
      <c r="I430" s="5">
        <v>4265513.3798195599</v>
      </c>
      <c r="J430" s="5">
        <v>1144.05332935408</v>
      </c>
      <c r="K430" s="5">
        <v>921.31146525153702</v>
      </c>
      <c r="L430" s="5">
        <v>1149.17</v>
      </c>
      <c r="M430" s="55" t="s">
        <v>4285</v>
      </c>
      <c r="N430" s="60" t="s">
        <v>4286</v>
      </c>
    </row>
    <row r="431" spans="1:14" ht="18" customHeight="1" x14ac:dyDescent="0.25">
      <c r="A431" s="4" t="str">
        <f t="shared" si="6"/>
        <v>251107K02Z</v>
      </c>
      <c r="B431" s="4">
        <v>2511</v>
      </c>
      <c r="C431" s="4" t="s">
        <v>1752</v>
      </c>
      <c r="D431" s="4" t="s">
        <v>1753</v>
      </c>
      <c r="E431" s="5">
        <v>2860.1</v>
      </c>
      <c r="F431" s="5">
        <v>2454137.406</v>
      </c>
      <c r="G431" s="5">
        <v>2546022.3245171802</v>
      </c>
      <c r="H431" s="6">
        <v>-3.6089596557092797E-2</v>
      </c>
      <c r="I431" s="5">
        <v>-91884.918517176498</v>
      </c>
      <c r="J431" s="5">
        <v>858.06</v>
      </c>
      <c r="K431" s="5">
        <v>890.186470583958</v>
      </c>
      <c r="L431" s="5">
        <v>858.06</v>
      </c>
      <c r="M431" s="55" t="s">
        <v>4285</v>
      </c>
      <c r="N431" s="60" t="s">
        <v>4286</v>
      </c>
    </row>
    <row r="432" spans="1:14" ht="18" customHeight="1" x14ac:dyDescent="0.25">
      <c r="A432" s="4" t="str">
        <f t="shared" si="6"/>
        <v>251207K04J</v>
      </c>
      <c r="B432" s="4">
        <v>2512</v>
      </c>
      <c r="C432" s="4" t="s">
        <v>1754</v>
      </c>
      <c r="D432" s="4" t="s">
        <v>1755</v>
      </c>
      <c r="E432" s="5">
        <v>12309.7</v>
      </c>
      <c r="F432" s="5">
        <v>5495296.2740000002</v>
      </c>
      <c r="G432" s="5">
        <v>6206670.5638695704</v>
      </c>
      <c r="H432" s="6">
        <v>-0.114614475272884</v>
      </c>
      <c r="I432" s="5">
        <v>-711374.28986956796</v>
      </c>
      <c r="J432" s="5">
        <v>446.42</v>
      </c>
      <c r="K432" s="5">
        <v>504.20973410152698</v>
      </c>
      <c r="L432" s="5">
        <v>446.42</v>
      </c>
      <c r="M432" s="55" t="s">
        <v>4285</v>
      </c>
      <c r="N432" s="60" t="s">
        <v>4287</v>
      </c>
    </row>
    <row r="433" spans="1:14" ht="18" customHeight="1" x14ac:dyDescent="0.25">
      <c r="A433" s="4" t="str">
        <f t="shared" si="6"/>
        <v>251407M021</v>
      </c>
      <c r="B433" s="4">
        <v>2514</v>
      </c>
      <c r="C433" s="4" t="s">
        <v>1758</v>
      </c>
      <c r="D433" s="4" t="s">
        <v>1759</v>
      </c>
      <c r="E433" s="5">
        <v>12717.37</v>
      </c>
      <c r="F433" s="5">
        <v>12078956.4143</v>
      </c>
      <c r="G433" s="5">
        <v>14404931.949536899</v>
      </c>
      <c r="H433" s="6">
        <v>-0.161470775661086</v>
      </c>
      <c r="I433" s="5">
        <v>-2325975.5352368802</v>
      </c>
      <c r="J433" s="5">
        <v>949.79987326782202</v>
      </c>
      <c r="K433" s="5">
        <v>1132.6974012344399</v>
      </c>
      <c r="L433" s="5">
        <v>932.5</v>
      </c>
      <c r="M433" s="55" t="s">
        <v>4291</v>
      </c>
      <c r="N433" s="60" t="s">
        <v>4290</v>
      </c>
    </row>
    <row r="434" spans="1:14" ht="18" customHeight="1" x14ac:dyDescent="0.25">
      <c r="A434" s="4" t="str">
        <f t="shared" si="6"/>
        <v>251507M022</v>
      </c>
      <c r="B434" s="4">
        <v>2515</v>
      </c>
      <c r="C434" s="4" t="s">
        <v>1760</v>
      </c>
      <c r="D434" s="4" t="s">
        <v>1761</v>
      </c>
      <c r="E434" s="5">
        <v>3641.77</v>
      </c>
      <c r="F434" s="5">
        <v>6128949.9137000004</v>
      </c>
      <c r="G434" s="5">
        <v>7565662.1243561702</v>
      </c>
      <c r="H434" s="6">
        <v>-0.18989907123012501</v>
      </c>
      <c r="I434" s="5">
        <v>-1436712.21065617</v>
      </c>
      <c r="J434" s="5">
        <v>1682.9590868451301</v>
      </c>
      <c r="K434" s="5">
        <v>2077.4684080422899</v>
      </c>
      <c r="L434" s="5">
        <v>1657.13</v>
      </c>
      <c r="M434" s="55" t="s">
        <v>4291</v>
      </c>
      <c r="N434" s="60" t="s">
        <v>4286</v>
      </c>
    </row>
    <row r="435" spans="1:14" ht="18" customHeight="1" x14ac:dyDescent="0.25">
      <c r="A435" s="4" t="str">
        <f t="shared" si="6"/>
        <v>251607M023</v>
      </c>
      <c r="B435" s="4">
        <v>2516</v>
      </c>
      <c r="C435" s="4" t="s">
        <v>1762</v>
      </c>
      <c r="D435" s="4" t="s">
        <v>1763</v>
      </c>
      <c r="E435" s="5">
        <v>1052.67</v>
      </c>
      <c r="F435" s="5">
        <v>2741226.0416999999</v>
      </c>
      <c r="G435" s="5">
        <v>3561926.5880542202</v>
      </c>
      <c r="H435" s="6">
        <v>-0.23040916932612801</v>
      </c>
      <c r="I435" s="5">
        <v>-820700.54635422199</v>
      </c>
      <c r="J435" s="5">
        <v>2604.06969107128</v>
      </c>
      <c r="K435" s="5">
        <v>3383.7067533550098</v>
      </c>
      <c r="L435" s="5">
        <v>2510.35</v>
      </c>
      <c r="M435" s="55" t="s">
        <v>4285</v>
      </c>
      <c r="N435" s="60" t="s">
        <v>4286</v>
      </c>
    </row>
    <row r="436" spans="1:14" ht="18" customHeight="1" x14ac:dyDescent="0.25">
      <c r="A436" s="4" t="str">
        <f t="shared" si="6"/>
        <v>251707M024</v>
      </c>
      <c r="B436" s="4">
        <v>2517</v>
      </c>
      <c r="C436" s="4" t="s">
        <v>1764</v>
      </c>
      <c r="D436" s="4" t="s">
        <v>1765</v>
      </c>
      <c r="E436" s="5">
        <v>574</v>
      </c>
      <c r="F436" s="5">
        <v>2323999.4933000002</v>
      </c>
      <c r="G436" s="5">
        <v>2410524.6792492699</v>
      </c>
      <c r="H436" s="6">
        <v>-3.5894752165001501E-2</v>
      </c>
      <c r="I436" s="5">
        <v>-86525.185949272505</v>
      </c>
      <c r="J436" s="5">
        <v>4048.7796050522702</v>
      </c>
      <c r="K436" s="5">
        <v>4199.5203471241703</v>
      </c>
      <c r="L436" s="5">
        <v>3892.54</v>
      </c>
      <c r="M436" s="55" t="s">
        <v>4285</v>
      </c>
      <c r="N436" s="60" t="s">
        <v>4287</v>
      </c>
    </row>
    <row r="437" spans="1:14" ht="18" customHeight="1" x14ac:dyDescent="0.25">
      <c r="A437" s="4" t="str">
        <f t="shared" si="6"/>
        <v>251807M02T</v>
      </c>
      <c r="B437" s="4">
        <v>2518</v>
      </c>
      <c r="C437" s="4" t="s">
        <v>1766</v>
      </c>
      <c r="D437" s="4" t="s">
        <v>1767</v>
      </c>
      <c r="E437" s="5">
        <v>4253.4399999999996</v>
      </c>
      <c r="F437" s="5">
        <v>1367225.7535999999</v>
      </c>
      <c r="G437" s="5">
        <v>1837538.96882889</v>
      </c>
      <c r="H437" s="6">
        <v>-0.25594734218269699</v>
      </c>
      <c r="I437" s="5">
        <v>-470313.21522888599</v>
      </c>
      <c r="J437" s="5">
        <v>321.44</v>
      </c>
      <c r="K437" s="5">
        <v>432.01243436580398</v>
      </c>
      <c r="L437" s="5">
        <v>321.44</v>
      </c>
      <c r="M437" s="55" t="s">
        <v>4291</v>
      </c>
      <c r="N437" s="60" t="s">
        <v>4287</v>
      </c>
    </row>
    <row r="438" spans="1:14" ht="18" customHeight="1" x14ac:dyDescent="0.25">
      <c r="A438" s="4" t="str">
        <f t="shared" si="6"/>
        <v>251907M041</v>
      </c>
      <c r="B438" s="4">
        <v>2519</v>
      </c>
      <c r="C438" s="4" t="s">
        <v>1768</v>
      </c>
      <c r="D438" s="4" t="s">
        <v>1769</v>
      </c>
      <c r="E438" s="5">
        <v>976.64</v>
      </c>
      <c r="F438" s="5">
        <v>605843.54099999997</v>
      </c>
      <c r="G438" s="5">
        <v>710438.71586843801</v>
      </c>
      <c r="H438" s="6">
        <v>-0.14722617522411</v>
      </c>
      <c r="I438" s="5">
        <v>-104595.174868438</v>
      </c>
      <c r="J438" s="5">
        <v>620.33455623361704</v>
      </c>
      <c r="K438" s="5">
        <v>727.43151608416395</v>
      </c>
      <c r="L438" s="5">
        <v>611.34</v>
      </c>
      <c r="M438" s="55" t="s">
        <v>4285</v>
      </c>
      <c r="N438" s="60" t="s">
        <v>4286</v>
      </c>
    </row>
    <row r="439" spans="1:14" ht="18" customHeight="1" x14ac:dyDescent="0.25">
      <c r="A439" s="4" t="str">
        <f t="shared" si="6"/>
        <v>252007M042</v>
      </c>
      <c r="B439" s="4">
        <v>2520</v>
      </c>
      <c r="C439" s="4" t="s">
        <v>1770</v>
      </c>
      <c r="D439" s="4" t="s">
        <v>1771</v>
      </c>
      <c r="E439" s="5">
        <v>614.07000000000005</v>
      </c>
      <c r="F439" s="5">
        <v>1082026.0604000001</v>
      </c>
      <c r="G439" s="5">
        <v>1230545.0791775901</v>
      </c>
      <c r="H439" s="6">
        <v>-0.120693683872881</v>
      </c>
      <c r="I439" s="5">
        <v>-148519.01877759001</v>
      </c>
      <c r="J439" s="5">
        <v>1762.0565414366399</v>
      </c>
      <c r="K439" s="5">
        <v>2003.91662054422</v>
      </c>
      <c r="L439" s="5">
        <v>1759.82</v>
      </c>
      <c r="M439" s="55" t="s">
        <v>4285</v>
      </c>
      <c r="N439" s="60" t="s">
        <v>4286</v>
      </c>
    </row>
    <row r="440" spans="1:14" ht="18" customHeight="1" x14ac:dyDescent="0.25">
      <c r="A440" s="4" t="str">
        <f t="shared" si="6"/>
        <v>252307M04T</v>
      </c>
      <c r="B440" s="4">
        <v>2523</v>
      </c>
      <c r="C440" s="4" t="s">
        <v>1776</v>
      </c>
      <c r="D440" s="4" t="s">
        <v>1777</v>
      </c>
      <c r="E440" s="5">
        <v>650.95000000000005</v>
      </c>
      <c r="F440" s="5">
        <v>182051.18650000001</v>
      </c>
      <c r="G440" s="5">
        <v>197456.80000166001</v>
      </c>
      <c r="H440" s="6">
        <v>-7.8020172014994602E-2</v>
      </c>
      <c r="I440" s="5">
        <v>-15405.6135016599</v>
      </c>
      <c r="J440" s="5">
        <v>279.67</v>
      </c>
      <c r="K440" s="5">
        <v>303.336354561272</v>
      </c>
      <c r="L440" s="5">
        <v>279.67</v>
      </c>
      <c r="M440" s="55" t="s">
        <v>4288</v>
      </c>
      <c r="N440" s="60" t="s">
        <v>4286</v>
      </c>
    </row>
    <row r="441" spans="1:14" ht="18" customHeight="1" x14ac:dyDescent="0.25">
      <c r="A441" s="4" t="str">
        <f t="shared" si="6"/>
        <v>252407M061</v>
      </c>
      <c r="B441" s="4">
        <v>2524</v>
      </c>
      <c r="C441" s="4" t="s">
        <v>1778</v>
      </c>
      <c r="D441" s="4" t="s">
        <v>1779</v>
      </c>
      <c r="E441" s="5">
        <v>2973.19</v>
      </c>
      <c r="F441" s="5">
        <v>3930259.1515000002</v>
      </c>
      <c r="G441" s="5">
        <v>4221456.2446135599</v>
      </c>
      <c r="H441" s="6">
        <v>-6.8980246682673399E-2</v>
      </c>
      <c r="I441" s="5">
        <v>-291197.09311355499</v>
      </c>
      <c r="J441" s="5">
        <v>1321.8997613674201</v>
      </c>
      <c r="K441" s="5">
        <v>1419.8407248152801</v>
      </c>
      <c r="L441" s="5">
        <v>1298.74</v>
      </c>
      <c r="M441" s="55" t="s">
        <v>4289</v>
      </c>
      <c r="N441" s="60" t="s">
        <v>4287</v>
      </c>
    </row>
    <row r="442" spans="1:14" ht="18" customHeight="1" x14ac:dyDescent="0.25">
      <c r="A442" s="4" t="str">
        <f t="shared" si="6"/>
        <v>252507M062</v>
      </c>
      <c r="B442" s="4">
        <v>2525</v>
      </c>
      <c r="C442" s="4" t="s">
        <v>1780</v>
      </c>
      <c r="D442" s="4" t="s">
        <v>1781</v>
      </c>
      <c r="E442" s="5">
        <v>1720.06</v>
      </c>
      <c r="F442" s="5">
        <v>3780634.4323</v>
      </c>
      <c r="G442" s="5">
        <v>4104863.8328683102</v>
      </c>
      <c r="H442" s="6">
        <v>-7.8986639696097496E-2</v>
      </c>
      <c r="I442" s="5">
        <v>-324229.40056831099</v>
      </c>
      <c r="J442" s="5">
        <v>2197.9666013394899</v>
      </c>
      <c r="K442" s="5">
        <v>2386.4654912435099</v>
      </c>
      <c r="L442" s="5">
        <v>2168.39</v>
      </c>
      <c r="M442" s="55" t="s">
        <v>4291</v>
      </c>
      <c r="N442" s="60" t="s">
        <v>4286</v>
      </c>
    </row>
    <row r="443" spans="1:14" ht="18" customHeight="1" x14ac:dyDescent="0.25">
      <c r="A443" s="4" t="str">
        <f t="shared" si="6"/>
        <v>252607M063</v>
      </c>
      <c r="B443" s="4">
        <v>2526</v>
      </c>
      <c r="C443" s="4" t="s">
        <v>1782</v>
      </c>
      <c r="D443" s="4" t="s">
        <v>1783</v>
      </c>
      <c r="E443" s="5">
        <v>1641.79</v>
      </c>
      <c r="F443" s="5">
        <v>5294189.5878999997</v>
      </c>
      <c r="G443" s="5">
        <v>5895084.3296663696</v>
      </c>
      <c r="H443" s="6">
        <v>-0.10193149209799</v>
      </c>
      <c r="I443" s="5">
        <v>-600894.74176637095</v>
      </c>
      <c r="J443" s="5">
        <v>3224.6448010403301</v>
      </c>
      <c r="K443" s="5">
        <v>3590.6445584796902</v>
      </c>
      <c r="L443" s="5">
        <v>3179.55</v>
      </c>
      <c r="M443" s="55" t="s">
        <v>4291</v>
      </c>
      <c r="N443" s="60" t="s">
        <v>4286</v>
      </c>
    </row>
    <row r="444" spans="1:14" ht="18" customHeight="1" x14ac:dyDescent="0.25">
      <c r="A444" s="4" t="str">
        <f t="shared" si="6"/>
        <v>252807M06T</v>
      </c>
      <c r="B444" s="4">
        <v>2528</v>
      </c>
      <c r="C444" s="4" t="s">
        <v>1786</v>
      </c>
      <c r="D444" s="4" t="s">
        <v>1787</v>
      </c>
      <c r="E444" s="5">
        <v>3024.76</v>
      </c>
      <c r="F444" s="5">
        <v>1090758.7035999999</v>
      </c>
      <c r="G444" s="5">
        <v>1183735.8198637201</v>
      </c>
      <c r="H444" s="6">
        <v>-7.8545495290010606E-2</v>
      </c>
      <c r="I444" s="5">
        <v>-92977.116263723001</v>
      </c>
      <c r="J444" s="5">
        <v>360.61</v>
      </c>
      <c r="K444" s="5">
        <v>391.34867555234899</v>
      </c>
      <c r="L444" s="5">
        <v>360.61</v>
      </c>
      <c r="M444" s="55" t="s">
        <v>4288</v>
      </c>
      <c r="N444" s="60" t="s">
        <v>4286</v>
      </c>
    </row>
    <row r="445" spans="1:14" ht="18" customHeight="1" x14ac:dyDescent="0.25">
      <c r="A445" s="4" t="str">
        <f t="shared" si="6"/>
        <v>252907M071</v>
      </c>
      <c r="B445" s="4">
        <v>2529</v>
      </c>
      <c r="C445" s="4" t="s">
        <v>1788</v>
      </c>
      <c r="D445" s="4" t="s">
        <v>1789</v>
      </c>
      <c r="E445" s="5">
        <v>195.81</v>
      </c>
      <c r="F445" s="5">
        <v>207127.3469</v>
      </c>
      <c r="G445" s="5">
        <v>232066.213674648</v>
      </c>
      <c r="H445" s="6">
        <v>-0.107464444650316</v>
      </c>
      <c r="I445" s="5">
        <v>-24938.8667746475</v>
      </c>
      <c r="J445" s="5">
        <v>1057.7975940963199</v>
      </c>
      <c r="K445" s="5">
        <v>1185.1601740189301</v>
      </c>
      <c r="L445" s="5">
        <v>1056.49</v>
      </c>
      <c r="M445" s="55" t="s">
        <v>4288</v>
      </c>
      <c r="N445" s="62" t="s">
        <v>4333</v>
      </c>
    </row>
    <row r="446" spans="1:14" ht="18" customHeight="1" x14ac:dyDescent="0.25">
      <c r="A446" s="4" t="str">
        <f t="shared" si="6"/>
        <v>253007M072</v>
      </c>
      <c r="B446" s="4">
        <v>2530</v>
      </c>
      <c r="C446" s="4" t="s">
        <v>1790</v>
      </c>
      <c r="D446" s="4" t="s">
        <v>1791</v>
      </c>
      <c r="E446" s="5">
        <v>583.17999999999995</v>
      </c>
      <c r="F446" s="5">
        <v>1178403.0578000001</v>
      </c>
      <c r="G446" s="5">
        <v>1376124.5766942899</v>
      </c>
      <c r="H446" s="6">
        <v>-0.14367995619208801</v>
      </c>
      <c r="I446" s="5">
        <v>-197721.51889429099</v>
      </c>
      <c r="J446" s="5">
        <v>2020.6506701190001</v>
      </c>
      <c r="K446" s="5">
        <v>2359.69096452946</v>
      </c>
      <c r="L446" s="5">
        <v>2016.71</v>
      </c>
      <c r="M446" s="55" t="s">
        <v>4285</v>
      </c>
      <c r="N446" s="60" t="s">
        <v>4290</v>
      </c>
    </row>
    <row r="447" spans="1:14" ht="18" customHeight="1" x14ac:dyDescent="0.25">
      <c r="A447" s="4" t="str">
        <f t="shared" si="6"/>
        <v>253107M073</v>
      </c>
      <c r="B447" s="4">
        <v>2531</v>
      </c>
      <c r="C447" s="4" t="s">
        <v>1792</v>
      </c>
      <c r="D447" s="4" t="s">
        <v>1793</v>
      </c>
      <c r="E447" s="5">
        <v>328.69</v>
      </c>
      <c r="F447" s="5">
        <v>762351.7929</v>
      </c>
      <c r="G447" s="5">
        <v>962863.36152953899</v>
      </c>
      <c r="H447" s="6">
        <v>-0.20824509129833299</v>
      </c>
      <c r="I447" s="5">
        <v>-200511.56862953899</v>
      </c>
      <c r="J447" s="5">
        <v>2319.3641209041998</v>
      </c>
      <c r="K447" s="5">
        <v>2929.3965789331601</v>
      </c>
      <c r="L447" s="5">
        <v>2295.2600000000002</v>
      </c>
      <c r="M447" s="55" t="s">
        <v>4289</v>
      </c>
      <c r="N447" s="62" t="s">
        <v>4334</v>
      </c>
    </row>
    <row r="448" spans="1:14" ht="18" customHeight="1" x14ac:dyDescent="0.25">
      <c r="A448" s="4" t="str">
        <f t="shared" si="6"/>
        <v>253307M07T</v>
      </c>
      <c r="B448" s="4">
        <v>2533</v>
      </c>
      <c r="C448" s="4" t="s">
        <v>1796</v>
      </c>
      <c r="D448" s="4" t="s">
        <v>1797</v>
      </c>
      <c r="E448" s="5">
        <v>271.07</v>
      </c>
      <c r="F448" s="5">
        <v>75807.436199999996</v>
      </c>
      <c r="G448" s="5">
        <v>107744.330084569</v>
      </c>
      <c r="H448" s="6">
        <v>-0.29641368468764301</v>
      </c>
      <c r="I448" s="5">
        <v>-31936.893884568599</v>
      </c>
      <c r="J448" s="5">
        <v>279.66000000000003</v>
      </c>
      <c r="K448" s="5">
        <v>397.47788425339797</v>
      </c>
      <c r="L448" s="5">
        <v>279.66000000000003</v>
      </c>
      <c r="M448" s="55" t="s">
        <v>4288</v>
      </c>
      <c r="N448" s="62" t="s">
        <v>4333</v>
      </c>
    </row>
    <row r="449" spans="1:14" ht="18" customHeight="1" x14ac:dyDescent="0.25">
      <c r="A449" s="4" t="str">
        <f t="shared" si="6"/>
        <v>253407M081</v>
      </c>
      <c r="B449" s="4">
        <v>2534</v>
      </c>
      <c r="C449" s="4" t="s">
        <v>1798</v>
      </c>
      <c r="D449" s="4" t="s">
        <v>1799</v>
      </c>
      <c r="E449" s="5">
        <v>347.42</v>
      </c>
      <c r="F449" s="5">
        <v>209143.3658</v>
      </c>
      <c r="G449" s="5">
        <v>174457.56677834</v>
      </c>
      <c r="H449" s="6">
        <v>0.198820834557037</v>
      </c>
      <c r="I449" s="5">
        <v>34685.799021659601</v>
      </c>
      <c r="J449" s="5">
        <v>601.99</v>
      </c>
      <c r="K449" s="5">
        <v>502.15176667532199</v>
      </c>
      <c r="L449" s="5">
        <v>601.99</v>
      </c>
      <c r="M449" s="55" t="s">
        <v>4289</v>
      </c>
      <c r="N449" s="62" t="s">
        <v>4334</v>
      </c>
    </row>
    <row r="450" spans="1:14" ht="18" customHeight="1" x14ac:dyDescent="0.25">
      <c r="A450" s="4" t="str">
        <f t="shared" si="6"/>
        <v>253807M08T</v>
      </c>
      <c r="B450" s="4">
        <v>2538</v>
      </c>
      <c r="C450" s="4" t="s">
        <v>1806</v>
      </c>
      <c r="D450" s="4" t="s">
        <v>1807</v>
      </c>
      <c r="E450" s="5">
        <v>529.57000000000005</v>
      </c>
      <c r="F450" s="5">
        <v>150472.01980000001</v>
      </c>
      <c r="G450" s="5">
        <v>165036.88410989201</v>
      </c>
      <c r="H450" s="6">
        <v>-8.8252177011494903E-2</v>
      </c>
      <c r="I450" s="5">
        <v>-14564.8643098917</v>
      </c>
      <c r="J450" s="5">
        <v>284.14</v>
      </c>
      <c r="K450" s="5">
        <v>311.643189965239</v>
      </c>
      <c r="L450" s="5">
        <v>284.14</v>
      </c>
      <c r="M450" s="55" t="s">
        <v>4285</v>
      </c>
      <c r="N450" s="60" t="s">
        <v>4286</v>
      </c>
    </row>
    <row r="451" spans="1:14" ht="18" customHeight="1" x14ac:dyDescent="0.25">
      <c r="A451" s="4" t="str">
        <f t="shared" si="6"/>
        <v>254307M09T</v>
      </c>
      <c r="B451" s="4">
        <v>2543</v>
      </c>
      <c r="C451" s="4" t="s">
        <v>1812</v>
      </c>
      <c r="D451" s="4" t="s">
        <v>1813</v>
      </c>
      <c r="E451" s="5">
        <v>195.07</v>
      </c>
      <c r="F451" s="5">
        <v>49366.3649</v>
      </c>
      <c r="G451" s="5">
        <v>62037.525356181599</v>
      </c>
      <c r="H451" s="6">
        <v>-0.204249933946133</v>
      </c>
      <c r="I451" s="5">
        <v>-12671.1604561816</v>
      </c>
      <c r="J451" s="5">
        <v>253.07</v>
      </c>
      <c r="K451" s="5">
        <v>318.02699213708701</v>
      </c>
      <c r="L451" s="5">
        <v>253.07</v>
      </c>
      <c r="M451" s="55" t="s">
        <v>4289</v>
      </c>
      <c r="N451" s="62" t="s">
        <v>4334</v>
      </c>
    </row>
    <row r="452" spans="1:14" ht="18" customHeight="1" x14ac:dyDescent="0.25">
      <c r="A452" s="4" t="str">
        <f t="shared" si="6"/>
        <v>254407M101</v>
      </c>
      <c r="B452" s="4">
        <v>2544</v>
      </c>
      <c r="C452" s="4" t="s">
        <v>1814</v>
      </c>
      <c r="D452" s="4" t="s">
        <v>1815</v>
      </c>
      <c r="E452" s="5">
        <v>1691.04</v>
      </c>
      <c r="F452" s="5">
        <v>2178672.4098</v>
      </c>
      <c r="G452" s="5">
        <v>2463704.6739853001</v>
      </c>
      <c r="H452" s="6">
        <v>-0.115692545131324</v>
      </c>
      <c r="I452" s="5">
        <v>-285032.26418529701</v>
      </c>
      <c r="J452" s="5">
        <v>1288.3624336503001</v>
      </c>
      <c r="K452" s="5">
        <v>1456.9168523425201</v>
      </c>
      <c r="L452" s="5">
        <v>1287.52</v>
      </c>
      <c r="M452" s="55" t="s">
        <v>4291</v>
      </c>
      <c r="N452" s="60" t="s">
        <v>4286</v>
      </c>
    </row>
    <row r="453" spans="1:14" ht="18" customHeight="1" x14ac:dyDescent="0.25">
      <c r="A453" s="4" t="str">
        <f t="shared" si="6"/>
        <v>254507M102</v>
      </c>
      <c r="B453" s="4">
        <v>2545</v>
      </c>
      <c r="C453" s="4" t="s">
        <v>1816</v>
      </c>
      <c r="D453" s="4" t="s">
        <v>1817</v>
      </c>
      <c r="E453" s="5">
        <v>1677.21</v>
      </c>
      <c r="F453" s="5">
        <v>3271830.3428000002</v>
      </c>
      <c r="G453" s="5">
        <v>3312567.1435425999</v>
      </c>
      <c r="H453" s="6">
        <v>-1.22976528406415E-2</v>
      </c>
      <c r="I453" s="5">
        <v>-40736.800742602398</v>
      </c>
      <c r="J453" s="5">
        <v>1950.75771239141</v>
      </c>
      <c r="K453" s="5">
        <v>1975.04614421724</v>
      </c>
      <c r="L453" s="5">
        <v>1948.46</v>
      </c>
      <c r="M453" s="55" t="s">
        <v>4291</v>
      </c>
      <c r="N453" s="60" t="s">
        <v>4287</v>
      </c>
    </row>
    <row r="454" spans="1:14" ht="18" customHeight="1" x14ac:dyDescent="0.25">
      <c r="A454" s="4" t="str">
        <f t="shared" si="6"/>
        <v>254607M103</v>
      </c>
      <c r="B454" s="4">
        <v>2546</v>
      </c>
      <c r="C454" s="4" t="s">
        <v>1818</v>
      </c>
      <c r="D454" s="4" t="s">
        <v>1819</v>
      </c>
      <c r="E454" s="5">
        <v>514.91999999999996</v>
      </c>
      <c r="F454" s="5">
        <v>1310214.8729999999</v>
      </c>
      <c r="G454" s="5">
        <v>1539337.0716349201</v>
      </c>
      <c r="H454" s="6">
        <v>-0.148844722092978</v>
      </c>
      <c r="I454" s="5">
        <v>-229122.19863491799</v>
      </c>
      <c r="J454" s="5">
        <v>2544.5018119319502</v>
      </c>
      <c r="K454" s="5">
        <v>2989.46840603379</v>
      </c>
      <c r="L454" s="5">
        <v>2590.54</v>
      </c>
      <c r="M454" s="55" t="s">
        <v>4289</v>
      </c>
      <c r="N454" s="62" t="s">
        <v>4334</v>
      </c>
    </row>
    <row r="455" spans="1:14" ht="18" customHeight="1" x14ac:dyDescent="0.25">
      <c r="A455" s="4" t="str">
        <f t="shared" si="6"/>
        <v>254807M10T</v>
      </c>
      <c r="B455" s="4">
        <v>2548</v>
      </c>
      <c r="C455" s="4" t="s">
        <v>1822</v>
      </c>
      <c r="D455" s="4" t="s">
        <v>1823</v>
      </c>
      <c r="E455" s="5">
        <v>1444.04</v>
      </c>
      <c r="F455" s="5">
        <v>615218.80160000001</v>
      </c>
      <c r="G455" s="5">
        <v>742466.36650568398</v>
      </c>
      <c r="H455" s="6">
        <v>-0.17138495512538399</v>
      </c>
      <c r="I455" s="5">
        <v>-127247.564905684</v>
      </c>
      <c r="J455" s="5">
        <v>426.04</v>
      </c>
      <c r="K455" s="5">
        <v>514.15914137121104</v>
      </c>
      <c r="L455" s="5">
        <v>426.04</v>
      </c>
      <c r="M455" s="55" t="s">
        <v>4285</v>
      </c>
      <c r="N455" s="60" t="s">
        <v>4286</v>
      </c>
    </row>
    <row r="456" spans="1:14" ht="18" customHeight="1" x14ac:dyDescent="0.25">
      <c r="A456" s="4" t="str">
        <f t="shared" si="6"/>
        <v>254907M111</v>
      </c>
      <c r="B456" s="4">
        <v>2549</v>
      </c>
      <c r="C456" s="4" t="s">
        <v>1824</v>
      </c>
      <c r="D456" s="4" t="s">
        <v>1825</v>
      </c>
      <c r="E456" s="5">
        <v>1074.5999999999999</v>
      </c>
      <c r="F456" s="5">
        <v>911229.67680000002</v>
      </c>
      <c r="G456" s="5">
        <v>1069542.78550718</v>
      </c>
      <c r="H456" s="6">
        <v>-0.14801942554556699</v>
      </c>
      <c r="I456" s="5">
        <v>-158313.10870717801</v>
      </c>
      <c r="J456" s="5">
        <v>847.971037409269</v>
      </c>
      <c r="K456" s="5">
        <v>995.29386330465104</v>
      </c>
      <c r="L456" s="5">
        <v>839.56</v>
      </c>
      <c r="M456" s="55" t="s">
        <v>4288</v>
      </c>
      <c r="N456" s="60" t="s">
        <v>4286</v>
      </c>
    </row>
    <row r="457" spans="1:14" ht="18" customHeight="1" x14ac:dyDescent="0.25">
      <c r="A457" s="4" t="str">
        <f t="shared" ref="A457:A520" si="7">CONCATENATE(B457,C457)</f>
        <v>255307M11T</v>
      </c>
      <c r="B457" s="4">
        <v>2553</v>
      </c>
      <c r="C457" s="4" t="s">
        <v>1832</v>
      </c>
      <c r="D457" s="4" t="s">
        <v>1833</v>
      </c>
      <c r="E457" s="5">
        <v>801.84</v>
      </c>
      <c r="F457" s="5">
        <v>299840.04960000003</v>
      </c>
      <c r="G457" s="5">
        <v>416751.30534230103</v>
      </c>
      <c r="H457" s="6">
        <v>-0.28053002892522599</v>
      </c>
      <c r="I457" s="5">
        <v>-116911.255742302</v>
      </c>
      <c r="J457" s="5">
        <v>373.94</v>
      </c>
      <c r="K457" s="5">
        <v>519.74372111930302</v>
      </c>
      <c r="L457" s="5">
        <v>373.94</v>
      </c>
      <c r="M457" s="55" t="s">
        <v>4289</v>
      </c>
      <c r="N457" s="62" t="s">
        <v>4334</v>
      </c>
    </row>
    <row r="458" spans="1:14" ht="18" customHeight="1" x14ac:dyDescent="0.25">
      <c r="A458" s="4" t="str">
        <f t="shared" si="7"/>
        <v>255907M14T</v>
      </c>
      <c r="B458" s="4">
        <v>2559</v>
      </c>
      <c r="C458" s="4" t="s">
        <v>1840</v>
      </c>
      <c r="D458" s="4" t="s">
        <v>1841</v>
      </c>
      <c r="E458" s="5">
        <v>2566.69</v>
      </c>
      <c r="F458" s="5">
        <v>613387.57620000001</v>
      </c>
      <c r="G458" s="5">
        <v>685943.207948811</v>
      </c>
      <c r="H458" s="6">
        <v>-0.105774983858759</v>
      </c>
      <c r="I458" s="5">
        <v>-72555.631748810905</v>
      </c>
      <c r="J458" s="5">
        <v>238.98</v>
      </c>
      <c r="K458" s="5">
        <v>267.24817097071002</v>
      </c>
      <c r="L458" s="5">
        <v>238.98</v>
      </c>
      <c r="M458" s="55" t="s">
        <v>4285</v>
      </c>
      <c r="N458" s="60" t="s">
        <v>4286</v>
      </c>
    </row>
    <row r="459" spans="1:14" ht="18" customHeight="1" x14ac:dyDescent="0.25">
      <c r="A459" s="4" t="str">
        <f t="shared" si="7"/>
        <v>256007M14Z</v>
      </c>
      <c r="B459" s="4">
        <v>2560</v>
      </c>
      <c r="C459" s="4" t="s">
        <v>1842</v>
      </c>
      <c r="D459" s="4" t="s">
        <v>1843</v>
      </c>
      <c r="E459" s="5">
        <v>2839.17</v>
      </c>
      <c r="F459" s="5">
        <v>2460178.7252000002</v>
      </c>
      <c r="G459" s="5">
        <v>2940847.9495100901</v>
      </c>
      <c r="H459" s="6">
        <v>-0.16344579269736401</v>
      </c>
      <c r="I459" s="5">
        <v>-480669.22431009402</v>
      </c>
      <c r="J459" s="5">
        <v>866.51335608646195</v>
      </c>
      <c r="K459" s="5">
        <v>1035.8125612450399</v>
      </c>
      <c r="L459" s="5">
        <v>784.17</v>
      </c>
      <c r="M459" s="55" t="s">
        <v>4291</v>
      </c>
      <c r="N459" s="60" t="s">
        <v>4290</v>
      </c>
    </row>
    <row r="460" spans="1:14" ht="18" customHeight="1" x14ac:dyDescent="0.25">
      <c r="A460" s="4" t="str">
        <f t="shared" si="7"/>
        <v>257007K061</v>
      </c>
      <c r="B460" s="4">
        <v>2570</v>
      </c>
      <c r="C460" s="4" t="s">
        <v>1856</v>
      </c>
      <c r="D460" s="4" t="s">
        <v>1857</v>
      </c>
      <c r="E460" s="5">
        <v>404</v>
      </c>
      <c r="F460" s="5">
        <v>530567.06610000005</v>
      </c>
      <c r="G460" s="5">
        <v>623113.305580755</v>
      </c>
      <c r="H460" s="6">
        <v>-0.148522329168529</v>
      </c>
      <c r="I460" s="5">
        <v>-92546.239480755394</v>
      </c>
      <c r="J460" s="5">
        <v>1313.2848170792099</v>
      </c>
      <c r="K460" s="5">
        <v>1542.3596672791</v>
      </c>
      <c r="L460" s="5">
        <v>1295.1400000000001</v>
      </c>
      <c r="M460" s="55" t="s">
        <v>4288</v>
      </c>
      <c r="N460" s="60" t="s">
        <v>4290</v>
      </c>
    </row>
    <row r="461" spans="1:14" ht="18" customHeight="1" x14ac:dyDescent="0.25">
      <c r="A461" s="4" t="str">
        <f t="shared" si="7"/>
        <v>274708C041</v>
      </c>
      <c r="B461" s="4">
        <v>2747</v>
      </c>
      <c r="C461" s="4" t="s">
        <v>1868</v>
      </c>
      <c r="D461" s="4" t="s">
        <v>1869</v>
      </c>
      <c r="E461" s="5">
        <v>362.35</v>
      </c>
      <c r="F461" s="5">
        <v>646776.84299999999</v>
      </c>
      <c r="G461" s="5">
        <v>647183.69772550301</v>
      </c>
      <c r="H461" s="6">
        <v>-6.2865416253998795E-4</v>
      </c>
      <c r="I461" s="5">
        <v>-406.85472550313</v>
      </c>
      <c r="J461" s="5">
        <v>1784.9505809300399</v>
      </c>
      <c r="K461" s="5">
        <v>1786.0734034096999</v>
      </c>
      <c r="L461" s="5">
        <v>1696.74</v>
      </c>
      <c r="M461" s="55" t="s">
        <v>4288</v>
      </c>
      <c r="N461" s="62" t="s">
        <v>4332</v>
      </c>
    </row>
    <row r="462" spans="1:14" ht="18" customHeight="1" x14ac:dyDescent="0.25">
      <c r="A462" s="4" t="str">
        <f t="shared" si="7"/>
        <v>275908C131</v>
      </c>
      <c r="B462" s="4">
        <v>2759</v>
      </c>
      <c r="C462" s="4" t="s">
        <v>1886</v>
      </c>
      <c r="D462" s="4" t="s">
        <v>1887</v>
      </c>
      <c r="E462" s="5">
        <v>871.61</v>
      </c>
      <c r="F462" s="5">
        <v>763085.5416</v>
      </c>
      <c r="G462" s="5">
        <v>936158.82400774502</v>
      </c>
      <c r="H462" s="6">
        <v>-0.18487598254621901</v>
      </c>
      <c r="I462" s="5">
        <v>-173073.28240774499</v>
      </c>
      <c r="J462" s="5">
        <v>875.48965890707996</v>
      </c>
      <c r="K462" s="5">
        <v>1074.0570025673701</v>
      </c>
      <c r="L462" s="5">
        <v>834.16</v>
      </c>
      <c r="M462" s="55" t="s">
        <v>4285</v>
      </c>
      <c r="N462" s="60" t="s">
        <v>4286</v>
      </c>
    </row>
    <row r="463" spans="1:14" ht="18" customHeight="1" x14ac:dyDescent="0.25">
      <c r="A463" s="4" t="str">
        <f t="shared" si="7"/>
        <v>276408C141</v>
      </c>
      <c r="B463" s="4">
        <v>2764</v>
      </c>
      <c r="C463" s="4" t="s">
        <v>1892</v>
      </c>
      <c r="D463" s="4" t="s">
        <v>1893</v>
      </c>
      <c r="E463" s="5">
        <v>6617.72</v>
      </c>
      <c r="F463" s="5">
        <v>3567930.6696000001</v>
      </c>
      <c r="G463" s="5">
        <v>5583361.8026355403</v>
      </c>
      <c r="H463" s="6">
        <v>-0.360970899661954</v>
      </c>
      <c r="I463" s="5">
        <v>-2015431.1330355401</v>
      </c>
      <c r="J463" s="5">
        <v>539.14802524132199</v>
      </c>
      <c r="K463" s="5">
        <v>843.698706296963</v>
      </c>
      <c r="L463" s="5">
        <v>528.12</v>
      </c>
      <c r="M463" s="55" t="s">
        <v>4291</v>
      </c>
      <c r="N463" s="60" t="s">
        <v>4286</v>
      </c>
    </row>
    <row r="464" spans="1:14" ht="18" customHeight="1" x14ac:dyDescent="0.25">
      <c r="A464" s="4" t="str">
        <f t="shared" si="7"/>
        <v>276808C14J</v>
      </c>
      <c r="B464" s="4">
        <v>2768</v>
      </c>
      <c r="C464" s="4" t="s">
        <v>1898</v>
      </c>
      <c r="D464" s="4" t="s">
        <v>1899</v>
      </c>
      <c r="E464" s="5">
        <v>40224.730000000003</v>
      </c>
      <c r="F464" s="5">
        <v>21243484.407600001</v>
      </c>
      <c r="G464" s="5">
        <v>20884388.7731397</v>
      </c>
      <c r="H464" s="6">
        <v>1.7194452677598001E-2</v>
      </c>
      <c r="I464" s="5">
        <v>359095.63446031098</v>
      </c>
      <c r="J464" s="5">
        <v>528.12</v>
      </c>
      <c r="K464" s="5">
        <v>519.19276457889703</v>
      </c>
      <c r="L464" s="5">
        <v>528.12</v>
      </c>
      <c r="M464" s="55" t="s">
        <v>4285</v>
      </c>
      <c r="N464" s="60" t="s">
        <v>4286</v>
      </c>
    </row>
    <row r="465" spans="1:14" ht="18" customHeight="1" x14ac:dyDescent="0.25">
      <c r="A465" s="4" t="str">
        <f t="shared" si="7"/>
        <v>277308C20J</v>
      </c>
      <c r="B465" s="4">
        <v>2773</v>
      </c>
      <c r="C465" s="4" t="s">
        <v>1904</v>
      </c>
      <c r="D465" s="4" t="s">
        <v>1905</v>
      </c>
      <c r="E465" s="5">
        <v>1466.98</v>
      </c>
      <c r="F465" s="5">
        <v>916745.14159999997</v>
      </c>
      <c r="G465" s="5">
        <v>911944.03451217397</v>
      </c>
      <c r="H465" s="6">
        <v>5.2646948783363597E-3</v>
      </c>
      <c r="I465" s="5">
        <v>4801.1070878256596</v>
      </c>
      <c r="J465" s="5">
        <v>624.91999999999996</v>
      </c>
      <c r="K465" s="5">
        <v>621.64721708010597</v>
      </c>
      <c r="L465" s="5">
        <v>624.91999999999996</v>
      </c>
      <c r="M465" s="55" t="s">
        <v>4288</v>
      </c>
      <c r="N465" s="60" t="s">
        <v>4286</v>
      </c>
    </row>
    <row r="466" spans="1:14" ht="18" customHeight="1" x14ac:dyDescent="0.25">
      <c r="A466" s="4" t="str">
        <f t="shared" si="7"/>
        <v>277408C211</v>
      </c>
      <c r="B466" s="4">
        <v>2774</v>
      </c>
      <c r="C466" s="4" t="s">
        <v>1906</v>
      </c>
      <c r="D466" s="4" t="s">
        <v>1907</v>
      </c>
      <c r="E466" s="5">
        <v>3156.32</v>
      </c>
      <c r="F466" s="5">
        <v>3080719.8182000001</v>
      </c>
      <c r="G466" s="5">
        <v>3633282.0928769102</v>
      </c>
      <c r="H466" s="6">
        <v>-0.15208350481791999</v>
      </c>
      <c r="I466" s="5">
        <v>-552562.27467690804</v>
      </c>
      <c r="J466" s="5">
        <v>976.04799836518396</v>
      </c>
      <c r="K466" s="5">
        <v>1151.11335126885</v>
      </c>
      <c r="L466" s="5">
        <v>965.26</v>
      </c>
      <c r="M466" s="55" t="s">
        <v>4291</v>
      </c>
      <c r="N466" s="60" t="s">
        <v>4286</v>
      </c>
    </row>
    <row r="467" spans="1:14" ht="18" customHeight="1" x14ac:dyDescent="0.25">
      <c r="A467" s="4" t="str">
        <f t="shared" si="7"/>
        <v>277808C21J</v>
      </c>
      <c r="B467" s="4">
        <v>2778</v>
      </c>
      <c r="C467" s="4" t="s">
        <v>1914</v>
      </c>
      <c r="D467" s="4" t="s">
        <v>1915</v>
      </c>
      <c r="E467" s="5">
        <v>1423.66</v>
      </c>
      <c r="F467" s="5">
        <v>1374202.0515999999</v>
      </c>
      <c r="G467" s="5">
        <v>895927.48799497401</v>
      </c>
      <c r="H467" s="6">
        <v>0.53383177769818502</v>
      </c>
      <c r="I467" s="5">
        <v>478274.56360502599</v>
      </c>
      <c r="J467" s="5">
        <v>965.26</v>
      </c>
      <c r="K467" s="5">
        <v>629.31281906843901</v>
      </c>
      <c r="L467" s="5">
        <v>965.26</v>
      </c>
      <c r="M467" s="55" t="s">
        <v>4285</v>
      </c>
      <c r="N467" s="60" t="s">
        <v>4290</v>
      </c>
    </row>
    <row r="468" spans="1:14" ht="18" customHeight="1" x14ac:dyDescent="0.25">
      <c r="A468" s="4" t="str">
        <f t="shared" si="7"/>
        <v>277908C221</v>
      </c>
      <c r="B468" s="4">
        <v>2779</v>
      </c>
      <c r="C468" s="4" t="s">
        <v>1916</v>
      </c>
      <c r="D468" s="4" t="s">
        <v>1917</v>
      </c>
      <c r="E468" s="5">
        <v>6192.36</v>
      </c>
      <c r="F468" s="5">
        <v>20894318.1719</v>
      </c>
      <c r="G468" s="5">
        <v>19749388.613949802</v>
      </c>
      <c r="H468" s="6">
        <v>5.7972911482510499E-2</v>
      </c>
      <c r="I468" s="5">
        <v>1144929.5579502101</v>
      </c>
      <c r="J468" s="5">
        <v>3374.2092145644001</v>
      </c>
      <c r="K468" s="5">
        <v>3189.3153198376399</v>
      </c>
      <c r="L468" s="5">
        <v>3363.52</v>
      </c>
      <c r="M468" s="55" t="s">
        <v>4291</v>
      </c>
      <c r="N468" s="60" t="s">
        <v>4286</v>
      </c>
    </row>
    <row r="469" spans="1:14" ht="18" customHeight="1" x14ac:dyDescent="0.25">
      <c r="A469" s="4" t="str">
        <f t="shared" si="7"/>
        <v>278008C222</v>
      </c>
      <c r="B469" s="4">
        <v>2780</v>
      </c>
      <c r="C469" s="4" t="s">
        <v>1918</v>
      </c>
      <c r="D469" s="4" t="s">
        <v>1919</v>
      </c>
      <c r="E469" s="5">
        <v>5625.21</v>
      </c>
      <c r="F469" s="5">
        <v>22919653.065099999</v>
      </c>
      <c r="G469" s="5">
        <v>23046898.284132801</v>
      </c>
      <c r="H469" s="6">
        <v>-5.5211429088677403E-3</v>
      </c>
      <c r="I469" s="5">
        <v>-127245.219032835</v>
      </c>
      <c r="J469" s="5">
        <v>4074.45287644372</v>
      </c>
      <c r="K469" s="5">
        <v>4097.0734042165204</v>
      </c>
      <c r="L469" s="5">
        <v>4071.66</v>
      </c>
      <c r="M469" s="55" t="s">
        <v>4291</v>
      </c>
      <c r="N469" s="60" t="s">
        <v>4286</v>
      </c>
    </row>
    <row r="470" spans="1:14" ht="18" customHeight="1" x14ac:dyDescent="0.25">
      <c r="A470" s="4" t="str">
        <f t="shared" si="7"/>
        <v>278108C223</v>
      </c>
      <c r="B470" s="4">
        <v>2781</v>
      </c>
      <c r="C470" s="4" t="s">
        <v>1920</v>
      </c>
      <c r="D470" s="4" t="s">
        <v>1921</v>
      </c>
      <c r="E470" s="5">
        <v>1268.4100000000001</v>
      </c>
      <c r="F470" s="5">
        <v>6608789.4254000001</v>
      </c>
      <c r="G470" s="5">
        <v>6705745.4933195598</v>
      </c>
      <c r="H470" s="6">
        <v>-1.4458656090684301E-2</v>
      </c>
      <c r="I470" s="5">
        <v>-96956.067919563502</v>
      </c>
      <c r="J470" s="5">
        <v>5210.2943254941201</v>
      </c>
      <c r="K470" s="5">
        <v>5286.7333853561304</v>
      </c>
      <c r="L470" s="5">
        <v>5196.59</v>
      </c>
      <c r="M470" s="55" t="s">
        <v>4285</v>
      </c>
      <c r="N470" s="60" t="s">
        <v>4286</v>
      </c>
    </row>
    <row r="471" spans="1:14" ht="18" customHeight="1" x14ac:dyDescent="0.25">
      <c r="A471" s="4" t="str">
        <f t="shared" si="7"/>
        <v>278308C241</v>
      </c>
      <c r="B471" s="4">
        <v>2783</v>
      </c>
      <c r="C471" s="4" t="s">
        <v>1924</v>
      </c>
      <c r="D471" s="4" t="s">
        <v>1925</v>
      </c>
      <c r="E471" s="5">
        <v>44453.46</v>
      </c>
      <c r="F471" s="5">
        <v>140723423.37905899</v>
      </c>
      <c r="G471" s="5">
        <v>137726271.713375</v>
      </c>
      <c r="H471" s="6">
        <v>2.1761655408209801E-2</v>
      </c>
      <c r="I471" s="5">
        <v>2997151.6656839601</v>
      </c>
      <c r="J471" s="5">
        <v>3165.63487699402</v>
      </c>
      <c r="K471" s="5">
        <v>3098.2126411166801</v>
      </c>
      <c r="L471" s="5">
        <v>3175.04</v>
      </c>
      <c r="M471" s="55" t="s">
        <v>4291</v>
      </c>
      <c r="N471" s="60" t="s">
        <v>4286</v>
      </c>
    </row>
    <row r="472" spans="1:14" ht="18" customHeight="1" x14ac:dyDescent="0.25">
      <c r="A472" s="4" t="str">
        <f t="shared" si="7"/>
        <v>278408C242</v>
      </c>
      <c r="B472" s="4">
        <v>2784</v>
      </c>
      <c r="C472" s="4" t="s">
        <v>1926</v>
      </c>
      <c r="D472" s="4" t="s">
        <v>1927</v>
      </c>
      <c r="E472" s="5">
        <v>20327.61</v>
      </c>
      <c r="F472" s="5">
        <v>69889780.099010795</v>
      </c>
      <c r="G472" s="5">
        <v>69116237.980446205</v>
      </c>
      <c r="H472" s="6">
        <v>1.1191901370318599E-2</v>
      </c>
      <c r="I472" s="5">
        <v>773542.11856462096</v>
      </c>
      <c r="J472" s="5">
        <v>3438.1700602781498</v>
      </c>
      <c r="K472" s="5">
        <v>3400.1162940673398</v>
      </c>
      <c r="L472" s="5">
        <v>3455.08</v>
      </c>
      <c r="M472" s="55" t="s">
        <v>4291</v>
      </c>
      <c r="N472" s="60" t="s">
        <v>4286</v>
      </c>
    </row>
    <row r="473" spans="1:14" ht="18" customHeight="1" x14ac:dyDescent="0.25">
      <c r="A473" s="4" t="str">
        <f t="shared" si="7"/>
        <v>278508C243</v>
      </c>
      <c r="B473" s="4">
        <v>2785</v>
      </c>
      <c r="C473" s="4" t="s">
        <v>1928</v>
      </c>
      <c r="D473" s="4" t="s">
        <v>1929</v>
      </c>
      <c r="E473" s="5">
        <v>2809.78</v>
      </c>
      <c r="F473" s="5">
        <v>10580559.179244701</v>
      </c>
      <c r="G473" s="5">
        <v>10523924.971927101</v>
      </c>
      <c r="H473" s="6">
        <v>5.38147197633854E-3</v>
      </c>
      <c r="I473" s="5">
        <v>56634.2073175162</v>
      </c>
      <c r="J473" s="5">
        <v>3765.61836842908</v>
      </c>
      <c r="K473" s="5">
        <v>3745.4622681943601</v>
      </c>
      <c r="L473" s="5">
        <v>3784.77</v>
      </c>
      <c r="M473" s="55" t="s">
        <v>4291</v>
      </c>
      <c r="N473" s="60" t="s">
        <v>4286</v>
      </c>
    </row>
    <row r="474" spans="1:14" ht="18" customHeight="1" x14ac:dyDescent="0.25">
      <c r="A474" s="4" t="str">
        <f t="shared" si="7"/>
        <v>278708C251</v>
      </c>
      <c r="B474" s="4">
        <v>2787</v>
      </c>
      <c r="C474" s="4" t="s">
        <v>1932</v>
      </c>
      <c r="D474" s="4" t="s">
        <v>1933</v>
      </c>
      <c r="E474" s="5">
        <v>6534.73</v>
      </c>
      <c r="F474" s="5">
        <v>15667209.877499999</v>
      </c>
      <c r="G474" s="5">
        <v>15543904.3075884</v>
      </c>
      <c r="H474" s="6">
        <v>7.9327283204748706E-3</v>
      </c>
      <c r="I474" s="5">
        <v>123305.56991155801</v>
      </c>
      <c r="J474" s="5">
        <v>2397.5297950336098</v>
      </c>
      <c r="K474" s="5">
        <v>2378.6605273038699</v>
      </c>
      <c r="L474" s="5">
        <v>2382.11</v>
      </c>
      <c r="M474" s="55" t="s">
        <v>4291</v>
      </c>
      <c r="N474" s="60" t="s">
        <v>4286</v>
      </c>
    </row>
    <row r="475" spans="1:14" ht="18" customHeight="1" x14ac:dyDescent="0.25">
      <c r="A475" s="4" t="str">
        <f t="shared" si="7"/>
        <v>278808C252</v>
      </c>
      <c r="B475" s="4">
        <v>2788</v>
      </c>
      <c r="C475" s="4" t="s">
        <v>1934</v>
      </c>
      <c r="D475" s="4" t="s">
        <v>1935</v>
      </c>
      <c r="E475" s="5">
        <v>2759.19</v>
      </c>
      <c r="F475" s="5">
        <v>7710831.8422999997</v>
      </c>
      <c r="G475" s="5">
        <v>7735724.9881809801</v>
      </c>
      <c r="H475" s="6">
        <v>-3.2179460773247301E-3</v>
      </c>
      <c r="I475" s="5">
        <v>-24893.1458809795</v>
      </c>
      <c r="J475" s="5">
        <v>2794.5998072985199</v>
      </c>
      <c r="K475" s="5">
        <v>2803.6217107850398</v>
      </c>
      <c r="L475" s="5">
        <v>2762.89</v>
      </c>
      <c r="M475" s="55" t="s">
        <v>4291</v>
      </c>
      <c r="N475" s="60" t="s">
        <v>4286</v>
      </c>
    </row>
    <row r="476" spans="1:14" ht="18" customHeight="1" x14ac:dyDescent="0.25">
      <c r="A476" s="4" t="str">
        <f t="shared" si="7"/>
        <v>278908C253</v>
      </c>
      <c r="B476" s="4">
        <v>2789</v>
      </c>
      <c r="C476" s="4" t="s">
        <v>1936</v>
      </c>
      <c r="D476" s="4" t="s">
        <v>1937</v>
      </c>
      <c r="E476" s="5">
        <v>781.65</v>
      </c>
      <c r="F476" s="5">
        <v>2799819.9692000002</v>
      </c>
      <c r="G476" s="5">
        <v>2789989.0301161502</v>
      </c>
      <c r="H476" s="6">
        <v>3.52364793471716E-3</v>
      </c>
      <c r="I476" s="5">
        <v>9830.9390838523395</v>
      </c>
      <c r="J476" s="5">
        <v>3581.9356095439098</v>
      </c>
      <c r="K476" s="5">
        <v>3569.3584470237902</v>
      </c>
      <c r="L476" s="5">
        <v>3479.54</v>
      </c>
      <c r="M476" s="55" t="s">
        <v>4285</v>
      </c>
      <c r="N476" s="60" t="s">
        <v>4286</v>
      </c>
    </row>
    <row r="477" spans="1:14" ht="18" customHeight="1" x14ac:dyDescent="0.25">
      <c r="A477" s="4" t="str">
        <f t="shared" si="7"/>
        <v>279108C271</v>
      </c>
      <c r="B477" s="4">
        <v>2791</v>
      </c>
      <c r="C477" s="4" t="s">
        <v>1938</v>
      </c>
      <c r="D477" s="4" t="s">
        <v>1939</v>
      </c>
      <c r="E477" s="5">
        <v>33230.9</v>
      </c>
      <c r="F477" s="5">
        <v>53109705.580121599</v>
      </c>
      <c r="G477" s="5">
        <v>52114465.4917861</v>
      </c>
      <c r="H477" s="6">
        <v>1.9097194587793399E-2</v>
      </c>
      <c r="I477" s="5">
        <v>995240.08833548403</v>
      </c>
      <c r="J477" s="5">
        <v>1598.20244351256</v>
      </c>
      <c r="K477" s="5">
        <v>1568.25320685826</v>
      </c>
      <c r="L477" s="5">
        <v>1607.19</v>
      </c>
      <c r="M477" s="55" t="s">
        <v>4285</v>
      </c>
      <c r="N477" s="60" t="s">
        <v>4286</v>
      </c>
    </row>
    <row r="478" spans="1:14" ht="18" customHeight="1" x14ac:dyDescent="0.25">
      <c r="A478" s="4" t="str">
        <f t="shared" si="7"/>
        <v>279208C272</v>
      </c>
      <c r="B478" s="4">
        <v>2792</v>
      </c>
      <c r="C478" s="4" t="s">
        <v>1940</v>
      </c>
      <c r="D478" s="4" t="s">
        <v>1941</v>
      </c>
      <c r="E478" s="5">
        <v>7368.91</v>
      </c>
      <c r="F478" s="5">
        <v>16225840.7155458</v>
      </c>
      <c r="G478" s="5">
        <v>17039251.559749998</v>
      </c>
      <c r="H478" s="6">
        <v>-4.7737474932621503E-2</v>
      </c>
      <c r="I478" s="5">
        <v>-813410.84420419903</v>
      </c>
      <c r="J478" s="5">
        <v>2201.9322688899501</v>
      </c>
      <c r="K478" s="5">
        <v>2312.31641582677</v>
      </c>
      <c r="L478" s="5">
        <v>2214.25</v>
      </c>
      <c r="M478" s="55" t="s">
        <v>4285</v>
      </c>
      <c r="N478" s="60" t="s">
        <v>4286</v>
      </c>
    </row>
    <row r="479" spans="1:14" ht="18" customHeight="1" x14ac:dyDescent="0.25">
      <c r="A479" s="4" t="str">
        <f t="shared" si="7"/>
        <v>279308C273</v>
      </c>
      <c r="B479" s="4">
        <v>2793</v>
      </c>
      <c r="C479" s="4" t="s">
        <v>1942</v>
      </c>
      <c r="D479" s="4" t="s">
        <v>1943</v>
      </c>
      <c r="E479" s="5">
        <v>2038.61</v>
      </c>
      <c r="F479" s="5">
        <v>6397423.7011220604</v>
      </c>
      <c r="G479" s="5">
        <v>6505740.20255813</v>
      </c>
      <c r="H479" s="6">
        <v>-1.6649373947253E-2</v>
      </c>
      <c r="I479" s="5">
        <v>-108316.50143606801</v>
      </c>
      <c r="J479" s="5">
        <v>3138.1302461589298</v>
      </c>
      <c r="K479" s="5">
        <v>3191.2627734378402</v>
      </c>
      <c r="L479" s="5">
        <v>3155.71</v>
      </c>
      <c r="M479" s="55" t="s">
        <v>4285</v>
      </c>
      <c r="N479" s="60" t="s">
        <v>4286</v>
      </c>
    </row>
    <row r="480" spans="1:14" ht="18" customHeight="1" x14ac:dyDescent="0.25">
      <c r="A480" s="4" t="str">
        <f t="shared" si="7"/>
        <v>280408C311</v>
      </c>
      <c r="B480" s="4">
        <v>2804</v>
      </c>
      <c r="C480" s="4" t="s">
        <v>1960</v>
      </c>
      <c r="D480" s="4" t="s">
        <v>1961</v>
      </c>
      <c r="E480" s="5">
        <v>1823.93</v>
      </c>
      <c r="F480" s="5">
        <v>2523653.4599000001</v>
      </c>
      <c r="G480" s="5">
        <v>2490246.1241574599</v>
      </c>
      <c r="H480" s="6">
        <v>1.341527466641E-2</v>
      </c>
      <c r="I480" s="5">
        <v>33407.335742535499</v>
      </c>
      <c r="J480" s="5">
        <v>1383.6350407636301</v>
      </c>
      <c r="K480" s="5">
        <v>1365.3189125445999</v>
      </c>
      <c r="L480" s="5">
        <v>1346.05</v>
      </c>
      <c r="M480" s="55" t="s">
        <v>4291</v>
      </c>
      <c r="N480" s="60" t="s">
        <v>4286</v>
      </c>
    </row>
    <row r="481" spans="1:14" ht="18" customHeight="1" x14ac:dyDescent="0.25">
      <c r="A481" s="4" t="str">
        <f t="shared" si="7"/>
        <v>280808C321</v>
      </c>
      <c r="B481" s="4">
        <v>2808</v>
      </c>
      <c r="C481" s="4" t="s">
        <v>1966</v>
      </c>
      <c r="D481" s="4" t="s">
        <v>1967</v>
      </c>
      <c r="E481" s="5">
        <v>13380.23</v>
      </c>
      <c r="F481" s="5">
        <v>23261903.3528</v>
      </c>
      <c r="G481" s="5">
        <v>25513368.692853101</v>
      </c>
      <c r="H481" s="6">
        <v>-8.8246494108940504E-2</v>
      </c>
      <c r="I481" s="5">
        <v>-2251465.3400530899</v>
      </c>
      <c r="J481" s="5">
        <v>1738.5279141539399</v>
      </c>
      <c r="K481" s="5">
        <v>1906.7959738250499</v>
      </c>
      <c r="L481" s="5">
        <v>1737.85</v>
      </c>
      <c r="M481" s="55" t="s">
        <v>4291</v>
      </c>
      <c r="N481" s="60" t="s">
        <v>4286</v>
      </c>
    </row>
    <row r="482" spans="1:14" ht="18" customHeight="1" x14ac:dyDescent="0.25">
      <c r="A482" s="4" t="str">
        <f t="shared" si="7"/>
        <v>280908C322</v>
      </c>
      <c r="B482" s="4">
        <v>2809</v>
      </c>
      <c r="C482" s="4" t="s">
        <v>1968</v>
      </c>
      <c r="D482" s="4" t="s">
        <v>1969</v>
      </c>
      <c r="E482" s="5">
        <v>1559.33</v>
      </c>
      <c r="F482" s="5">
        <v>4008733.9849999999</v>
      </c>
      <c r="G482" s="5">
        <v>4236437.9927169504</v>
      </c>
      <c r="H482" s="6">
        <v>-5.3748929668840303E-2</v>
      </c>
      <c r="I482" s="5">
        <v>-227704.00771694601</v>
      </c>
      <c r="J482" s="5">
        <v>2570.8054003963198</v>
      </c>
      <c r="K482" s="5">
        <v>2716.8322245560198</v>
      </c>
      <c r="L482" s="5">
        <v>2569.84</v>
      </c>
      <c r="M482" s="55" t="s">
        <v>4291</v>
      </c>
      <c r="N482" s="60" t="s">
        <v>4286</v>
      </c>
    </row>
    <row r="483" spans="1:14" ht="18" customHeight="1" x14ac:dyDescent="0.25">
      <c r="A483" s="4" t="str">
        <f t="shared" si="7"/>
        <v>281308C331</v>
      </c>
      <c r="B483" s="4">
        <v>2813</v>
      </c>
      <c r="C483" s="4" t="s">
        <v>1976</v>
      </c>
      <c r="D483" s="4" t="s">
        <v>1977</v>
      </c>
      <c r="E483" s="5">
        <v>6464.67</v>
      </c>
      <c r="F483" s="5">
        <v>7721121.0306000002</v>
      </c>
      <c r="G483" s="5">
        <v>8098274.2946498003</v>
      </c>
      <c r="H483" s="6">
        <v>-4.6572053542193098E-2</v>
      </c>
      <c r="I483" s="5">
        <v>-377153.26404979598</v>
      </c>
      <c r="J483" s="5">
        <v>1194.3565612165801</v>
      </c>
      <c r="K483" s="5">
        <v>1252.69724435274</v>
      </c>
      <c r="L483" s="5">
        <v>1176.1199999999999</v>
      </c>
      <c r="M483" s="55" t="s">
        <v>4291</v>
      </c>
      <c r="N483" s="60" t="s">
        <v>4286</v>
      </c>
    </row>
    <row r="484" spans="1:14" ht="18" customHeight="1" x14ac:dyDescent="0.25">
      <c r="A484" s="4" t="str">
        <f t="shared" si="7"/>
        <v>281708C341</v>
      </c>
      <c r="B484" s="4">
        <v>2817</v>
      </c>
      <c r="C484" s="4" t="s">
        <v>1982</v>
      </c>
      <c r="D484" s="4" t="s">
        <v>1983</v>
      </c>
      <c r="E484" s="5">
        <v>21312.68</v>
      </c>
      <c r="F484" s="5">
        <v>28925473.919799998</v>
      </c>
      <c r="G484" s="5">
        <v>27608612.099769901</v>
      </c>
      <c r="H484" s="6">
        <v>4.7697501608241002E-2</v>
      </c>
      <c r="I484" s="5">
        <v>1316861.8200300799</v>
      </c>
      <c r="J484" s="5">
        <v>1357.19552490818</v>
      </c>
      <c r="K484" s="5">
        <v>1295.40780886167</v>
      </c>
      <c r="L484" s="5">
        <v>1351.55</v>
      </c>
      <c r="M484" s="55" t="s">
        <v>4291</v>
      </c>
      <c r="N484" s="60" t="s">
        <v>4286</v>
      </c>
    </row>
    <row r="485" spans="1:14" ht="18" customHeight="1" x14ac:dyDescent="0.25">
      <c r="A485" s="4" t="str">
        <f t="shared" si="7"/>
        <v>281808C342</v>
      </c>
      <c r="B485" s="4">
        <v>2818</v>
      </c>
      <c r="C485" s="4" t="s">
        <v>1984</v>
      </c>
      <c r="D485" s="4" t="s">
        <v>1985</v>
      </c>
      <c r="E485" s="5">
        <v>329.32</v>
      </c>
      <c r="F485" s="5">
        <v>551502.54839999997</v>
      </c>
      <c r="G485" s="5">
        <v>542981.84736135602</v>
      </c>
      <c r="H485" s="6">
        <v>1.56924233840425E-2</v>
      </c>
      <c r="I485" s="5">
        <v>8520.7010386439506</v>
      </c>
      <c r="J485" s="5">
        <v>1674.67068018948</v>
      </c>
      <c r="K485" s="5">
        <v>1648.79705867046</v>
      </c>
      <c r="L485" s="5">
        <v>1607.21</v>
      </c>
      <c r="M485" s="55" t="s">
        <v>4289</v>
      </c>
      <c r="N485" s="62" t="s">
        <v>4333</v>
      </c>
    </row>
    <row r="486" spans="1:14" ht="18" customHeight="1" x14ac:dyDescent="0.25">
      <c r="A486" s="4" t="str">
        <f t="shared" si="7"/>
        <v>282108C351</v>
      </c>
      <c r="B486" s="4">
        <v>2821</v>
      </c>
      <c r="C486" s="4" t="s">
        <v>1986</v>
      </c>
      <c r="D486" s="4" t="s">
        <v>1987</v>
      </c>
      <c r="E486" s="5">
        <v>13206.56</v>
      </c>
      <c r="F486" s="5">
        <v>18013400.3913</v>
      </c>
      <c r="G486" s="5">
        <v>19311941.802875701</v>
      </c>
      <c r="H486" s="6">
        <v>-6.7240333718401796E-2</v>
      </c>
      <c r="I486" s="5">
        <v>-1298541.4115757199</v>
      </c>
      <c r="J486" s="5">
        <v>1363.97369120346</v>
      </c>
      <c r="K486" s="5">
        <v>1462.29917577899</v>
      </c>
      <c r="L486" s="5">
        <v>1350.83</v>
      </c>
      <c r="M486" s="55" t="s">
        <v>4291</v>
      </c>
      <c r="N486" s="60" t="s">
        <v>4286</v>
      </c>
    </row>
    <row r="487" spans="1:14" ht="18" customHeight="1" x14ac:dyDescent="0.25">
      <c r="A487" s="4" t="str">
        <f t="shared" si="7"/>
        <v>282208C352</v>
      </c>
      <c r="B487" s="4">
        <v>2822</v>
      </c>
      <c r="C487" s="4" t="s">
        <v>1988</v>
      </c>
      <c r="D487" s="4" t="s">
        <v>1989</v>
      </c>
      <c r="E487" s="5">
        <v>1867.91</v>
      </c>
      <c r="F487" s="5">
        <v>3842966.0367000001</v>
      </c>
      <c r="G487" s="5">
        <v>4184404.3796397499</v>
      </c>
      <c r="H487" s="6">
        <v>-8.1597836146309999E-2</v>
      </c>
      <c r="I487" s="5">
        <v>-341438.34293974598</v>
      </c>
      <c r="J487" s="5">
        <v>2057.3614556911202</v>
      </c>
      <c r="K487" s="5">
        <v>2240.1531014019702</v>
      </c>
      <c r="L487" s="5">
        <v>2022.37</v>
      </c>
      <c r="M487" s="55" t="s">
        <v>4291</v>
      </c>
      <c r="N487" s="60" t="s">
        <v>4286</v>
      </c>
    </row>
    <row r="488" spans="1:14" ht="18" customHeight="1" x14ac:dyDescent="0.25">
      <c r="A488" s="4" t="str">
        <f t="shared" si="7"/>
        <v>282308C353</v>
      </c>
      <c r="B488" s="4">
        <v>2823</v>
      </c>
      <c r="C488" s="4" t="s">
        <v>1990</v>
      </c>
      <c r="D488" s="4" t="s">
        <v>1991</v>
      </c>
      <c r="E488" s="5">
        <v>779.9</v>
      </c>
      <c r="F488" s="5">
        <v>2351580.3136</v>
      </c>
      <c r="G488" s="5">
        <v>2632776.8185749301</v>
      </c>
      <c r="H488" s="6">
        <v>-0.10680605472936899</v>
      </c>
      <c r="I488" s="5">
        <v>-281196.50497492898</v>
      </c>
      <c r="J488" s="5">
        <v>3015.2331242466998</v>
      </c>
      <c r="K488" s="5">
        <v>3375.78768890233</v>
      </c>
      <c r="L488" s="5">
        <v>2876.36</v>
      </c>
      <c r="M488" s="55" t="s">
        <v>4285</v>
      </c>
      <c r="N488" s="60" t="s">
        <v>4286</v>
      </c>
    </row>
    <row r="489" spans="1:14" ht="18" customHeight="1" x14ac:dyDescent="0.25">
      <c r="A489" s="4" t="str">
        <f t="shared" si="7"/>
        <v>282508C35J</v>
      </c>
      <c r="B489" s="4">
        <v>2825</v>
      </c>
      <c r="C489" s="4" t="s">
        <v>1994</v>
      </c>
      <c r="D489" s="4" t="s">
        <v>1995</v>
      </c>
      <c r="E489" s="5">
        <v>3779.89</v>
      </c>
      <c r="F489" s="5">
        <v>5105988.8086999999</v>
      </c>
      <c r="G489" s="5">
        <v>3399353.4646751098</v>
      </c>
      <c r="H489" s="6">
        <v>0.50204703975613296</v>
      </c>
      <c r="I489" s="5">
        <v>1706635.3440248901</v>
      </c>
      <c r="J489" s="5">
        <v>1350.83</v>
      </c>
      <c r="K489" s="5">
        <v>899.32602924294304</v>
      </c>
      <c r="L489" s="5">
        <v>1350.83</v>
      </c>
      <c r="M489" s="55" t="s">
        <v>4289</v>
      </c>
      <c r="N489" s="60" t="s">
        <v>4286</v>
      </c>
    </row>
    <row r="490" spans="1:14" ht="18" customHeight="1" x14ac:dyDescent="0.25">
      <c r="A490" s="4" t="str">
        <f t="shared" si="7"/>
        <v>282608C361</v>
      </c>
      <c r="B490" s="4">
        <v>2826</v>
      </c>
      <c r="C490" s="4" t="s">
        <v>1996</v>
      </c>
      <c r="D490" s="4" t="s">
        <v>1997</v>
      </c>
      <c r="E490" s="5">
        <v>490.31</v>
      </c>
      <c r="F490" s="5">
        <v>386997.02130000002</v>
      </c>
      <c r="G490" s="5">
        <v>596131.78526911302</v>
      </c>
      <c r="H490" s="6">
        <v>-0.35081968305834099</v>
      </c>
      <c r="I490" s="5">
        <v>-209134.763969113</v>
      </c>
      <c r="J490" s="5">
        <v>789.29049234158003</v>
      </c>
      <c r="K490" s="5">
        <v>1215.82628392061</v>
      </c>
      <c r="L490" s="5">
        <v>766.91</v>
      </c>
      <c r="M490" s="55" t="s">
        <v>4285</v>
      </c>
      <c r="N490" s="60" t="s">
        <v>4287</v>
      </c>
    </row>
    <row r="491" spans="1:14" ht="18" customHeight="1" x14ac:dyDescent="0.25">
      <c r="A491" s="4" t="str">
        <f t="shared" si="7"/>
        <v>283008C36J</v>
      </c>
      <c r="B491" s="4">
        <v>2830</v>
      </c>
      <c r="C491" s="4" t="s">
        <v>2000</v>
      </c>
      <c r="D491" s="4" t="s">
        <v>2001</v>
      </c>
      <c r="E491" s="5">
        <v>1188.73</v>
      </c>
      <c r="F491" s="5">
        <v>911648.92429999996</v>
      </c>
      <c r="G491" s="5">
        <v>796539.99498851097</v>
      </c>
      <c r="H491" s="6">
        <v>0.14451117336945399</v>
      </c>
      <c r="I491" s="5">
        <v>115108.929311489</v>
      </c>
      <c r="J491" s="5">
        <v>766.91</v>
      </c>
      <c r="K491" s="5">
        <v>670.076463947668</v>
      </c>
      <c r="L491" s="5">
        <v>766.91</v>
      </c>
      <c r="M491" s="55" t="s">
        <v>4285</v>
      </c>
      <c r="N491" s="60" t="s">
        <v>4286</v>
      </c>
    </row>
    <row r="492" spans="1:14" ht="18" customHeight="1" x14ac:dyDescent="0.25">
      <c r="A492" s="4" t="str">
        <f t="shared" si="7"/>
        <v>283108C371</v>
      </c>
      <c r="B492" s="4">
        <v>2831</v>
      </c>
      <c r="C492" s="4" t="s">
        <v>2002</v>
      </c>
      <c r="D492" s="4" t="s">
        <v>2003</v>
      </c>
      <c r="E492" s="5">
        <v>34373.07</v>
      </c>
      <c r="F492" s="5">
        <v>36225532.465999998</v>
      </c>
      <c r="G492" s="5">
        <v>47923539.539346397</v>
      </c>
      <c r="H492" s="6">
        <v>-0.244097309710233</v>
      </c>
      <c r="I492" s="5">
        <v>-11698007.073346401</v>
      </c>
      <c r="J492" s="5">
        <v>1053.8928430308999</v>
      </c>
      <c r="K492" s="5">
        <v>1394.21761103522</v>
      </c>
      <c r="L492" s="5">
        <v>1053.8</v>
      </c>
      <c r="M492" s="55" t="s">
        <v>4285</v>
      </c>
      <c r="N492" s="60" t="s">
        <v>4287</v>
      </c>
    </row>
    <row r="493" spans="1:14" ht="18" customHeight="1" x14ac:dyDescent="0.25">
      <c r="A493" s="4" t="str">
        <f t="shared" si="7"/>
        <v>283208C372</v>
      </c>
      <c r="B493" s="4">
        <v>2832</v>
      </c>
      <c r="C493" s="4" t="s">
        <v>2004</v>
      </c>
      <c r="D493" s="4" t="s">
        <v>2005</v>
      </c>
      <c r="E493" s="5">
        <v>539.36</v>
      </c>
      <c r="F493" s="5">
        <v>935075.01439999999</v>
      </c>
      <c r="G493" s="5">
        <v>973823.61887630995</v>
      </c>
      <c r="H493" s="6">
        <v>-3.9790167054093599E-2</v>
      </c>
      <c r="I493" s="5">
        <v>-38748.604476310298</v>
      </c>
      <c r="J493" s="5">
        <v>1733.6751231088699</v>
      </c>
      <c r="K493" s="5">
        <v>1805.5169439267099</v>
      </c>
      <c r="L493" s="5">
        <v>1732.79</v>
      </c>
      <c r="M493" s="55" t="s">
        <v>4285</v>
      </c>
      <c r="N493" s="60" t="s">
        <v>4286</v>
      </c>
    </row>
    <row r="494" spans="1:14" ht="18" customHeight="1" x14ac:dyDescent="0.25">
      <c r="A494" s="4" t="str">
        <f t="shared" si="7"/>
        <v>283508C37J</v>
      </c>
      <c r="B494" s="4">
        <v>2835</v>
      </c>
      <c r="C494" s="4" t="s">
        <v>2010</v>
      </c>
      <c r="D494" s="4" t="s">
        <v>2011</v>
      </c>
      <c r="E494" s="5">
        <v>43083.91</v>
      </c>
      <c r="F494" s="5">
        <v>45401824.358000003</v>
      </c>
      <c r="G494" s="5">
        <v>35441728.958991997</v>
      </c>
      <c r="H494" s="6">
        <v>0.28102735649641603</v>
      </c>
      <c r="I494" s="5">
        <v>9960095.3990079891</v>
      </c>
      <c r="J494" s="5">
        <v>1053.8</v>
      </c>
      <c r="K494" s="5">
        <v>822.62099607468303</v>
      </c>
      <c r="L494" s="5">
        <v>1053.8</v>
      </c>
      <c r="M494" s="55" t="s">
        <v>4285</v>
      </c>
      <c r="N494" s="60" t="s">
        <v>4290</v>
      </c>
    </row>
    <row r="495" spans="1:14" ht="18" customHeight="1" x14ac:dyDescent="0.25">
      <c r="A495" s="4" t="str">
        <f t="shared" si="7"/>
        <v>283608C381</v>
      </c>
      <c r="B495" s="4">
        <v>2836</v>
      </c>
      <c r="C495" s="4" t="s">
        <v>2012</v>
      </c>
      <c r="D495" s="4" t="s">
        <v>2013</v>
      </c>
      <c r="E495" s="5">
        <v>2793.39</v>
      </c>
      <c r="F495" s="5">
        <v>2319443.1534000002</v>
      </c>
      <c r="G495" s="5">
        <v>2893486.2942459402</v>
      </c>
      <c r="H495" s="6">
        <v>-0.19839151890489301</v>
      </c>
      <c r="I495" s="5">
        <v>-574043.14084594301</v>
      </c>
      <c r="J495" s="5">
        <v>830.33273313071197</v>
      </c>
      <c r="K495" s="5">
        <v>1035.8332686255601</v>
      </c>
      <c r="L495" s="5">
        <v>822.66</v>
      </c>
      <c r="M495" s="55" t="s">
        <v>4289</v>
      </c>
      <c r="N495" s="60" t="s">
        <v>4286</v>
      </c>
    </row>
    <row r="496" spans="1:14" ht="18" customHeight="1" x14ac:dyDescent="0.25">
      <c r="A496" s="4" t="str">
        <f t="shared" si="7"/>
        <v>284008C38J</v>
      </c>
      <c r="B496" s="4">
        <v>2840</v>
      </c>
      <c r="C496" s="4" t="s">
        <v>2014</v>
      </c>
      <c r="D496" s="4" t="s">
        <v>2015</v>
      </c>
      <c r="E496" s="5">
        <v>16055</v>
      </c>
      <c r="F496" s="5">
        <v>13207806.300000001</v>
      </c>
      <c r="G496" s="5">
        <v>12710912.064676801</v>
      </c>
      <c r="H496" s="6">
        <v>3.90919418523894E-2</v>
      </c>
      <c r="I496" s="5">
        <v>496894.23532318103</v>
      </c>
      <c r="J496" s="5">
        <v>822.66</v>
      </c>
      <c r="K496" s="5">
        <v>791.71049920129701</v>
      </c>
      <c r="L496" s="5">
        <v>822.66</v>
      </c>
      <c r="M496" s="55" t="s">
        <v>4285</v>
      </c>
      <c r="N496" s="60" t="s">
        <v>4286</v>
      </c>
    </row>
    <row r="497" spans="1:14" ht="18" customHeight="1" x14ac:dyDescent="0.25">
      <c r="A497" s="4" t="str">
        <f t="shared" si="7"/>
        <v>284108C391</v>
      </c>
      <c r="B497" s="4">
        <v>2841</v>
      </c>
      <c r="C497" s="4" t="s">
        <v>2016</v>
      </c>
      <c r="D497" s="4" t="s">
        <v>2017</v>
      </c>
      <c r="E497" s="5">
        <v>12981.29</v>
      </c>
      <c r="F497" s="5">
        <v>11827610.299799999</v>
      </c>
      <c r="G497" s="5">
        <v>14498806.394531799</v>
      </c>
      <c r="H497" s="6">
        <v>-0.18423558616102401</v>
      </c>
      <c r="I497" s="5">
        <v>-2671196.0947317602</v>
      </c>
      <c r="J497" s="5">
        <v>911.12749963986596</v>
      </c>
      <c r="K497" s="5">
        <v>1116.90027682393</v>
      </c>
      <c r="L497" s="5">
        <v>903.18</v>
      </c>
      <c r="M497" s="55" t="s">
        <v>4291</v>
      </c>
      <c r="N497" s="60" t="s">
        <v>4286</v>
      </c>
    </row>
    <row r="498" spans="1:14" ht="18" customHeight="1" x14ac:dyDescent="0.25">
      <c r="A498" s="4" t="str">
        <f t="shared" si="7"/>
        <v>284208C392</v>
      </c>
      <c r="B498" s="4">
        <v>2842</v>
      </c>
      <c r="C498" s="4" t="s">
        <v>2018</v>
      </c>
      <c r="D498" s="4" t="s">
        <v>2019</v>
      </c>
      <c r="E498" s="5">
        <v>1295.56</v>
      </c>
      <c r="F498" s="5">
        <v>2415556.4144000001</v>
      </c>
      <c r="G498" s="5">
        <v>2604232.3478732798</v>
      </c>
      <c r="H498" s="6">
        <v>-7.2449731156807001E-2</v>
      </c>
      <c r="I498" s="5">
        <v>-188675.933473279</v>
      </c>
      <c r="J498" s="5">
        <v>1864.4882632992701</v>
      </c>
      <c r="K498" s="5">
        <v>2010.1209885094299</v>
      </c>
      <c r="L498" s="5">
        <v>1846.03</v>
      </c>
      <c r="M498" s="55" t="s">
        <v>4291</v>
      </c>
      <c r="N498" s="60" t="s">
        <v>4286</v>
      </c>
    </row>
    <row r="499" spans="1:14" ht="18" customHeight="1" x14ac:dyDescent="0.25">
      <c r="A499" s="4" t="str">
        <f t="shared" si="7"/>
        <v>284508C39J</v>
      </c>
      <c r="B499" s="4">
        <v>2845</v>
      </c>
      <c r="C499" s="4" t="s">
        <v>2024</v>
      </c>
      <c r="D499" s="4" t="s">
        <v>2025</v>
      </c>
      <c r="E499" s="5">
        <v>8490.2900000000009</v>
      </c>
      <c r="F499" s="5">
        <v>7668260.1222000001</v>
      </c>
      <c r="G499" s="5">
        <v>7949371.7156623797</v>
      </c>
      <c r="H499" s="6">
        <v>-3.5362743562301298E-2</v>
      </c>
      <c r="I499" s="5">
        <v>-281111.59346238</v>
      </c>
      <c r="J499" s="5">
        <v>903.18</v>
      </c>
      <c r="K499" s="5">
        <v>936.28977522114997</v>
      </c>
      <c r="L499" s="5">
        <v>903.18</v>
      </c>
      <c r="M499" s="55" t="s">
        <v>4291</v>
      </c>
      <c r="N499" s="60" t="s">
        <v>4286</v>
      </c>
    </row>
    <row r="500" spans="1:14" ht="18" customHeight="1" x14ac:dyDescent="0.25">
      <c r="A500" s="4" t="str">
        <f t="shared" si="7"/>
        <v>284608C401</v>
      </c>
      <c r="B500" s="4">
        <v>2846</v>
      </c>
      <c r="C500" s="4" t="s">
        <v>2026</v>
      </c>
      <c r="D500" s="4" t="s">
        <v>2027</v>
      </c>
      <c r="E500" s="5">
        <v>7942.6</v>
      </c>
      <c r="F500" s="5">
        <v>8393512.5232780501</v>
      </c>
      <c r="G500" s="5">
        <v>9784072.2607462797</v>
      </c>
      <c r="H500" s="6">
        <v>-0.142124843358644</v>
      </c>
      <c r="I500" s="5">
        <v>-1390559.7374682201</v>
      </c>
      <c r="J500" s="5">
        <v>1056.7714002062401</v>
      </c>
      <c r="K500" s="5">
        <v>1231.84753868334</v>
      </c>
      <c r="L500" s="5">
        <v>1054.02</v>
      </c>
      <c r="M500" s="55" t="s">
        <v>4291</v>
      </c>
      <c r="N500" s="60" t="s">
        <v>4290</v>
      </c>
    </row>
    <row r="501" spans="1:14" ht="18" customHeight="1" x14ac:dyDescent="0.25">
      <c r="A501" s="4" t="str">
        <f t="shared" si="7"/>
        <v>285008C40J</v>
      </c>
      <c r="B501" s="4">
        <v>2850</v>
      </c>
      <c r="C501" s="4" t="s">
        <v>2030</v>
      </c>
      <c r="D501" s="4" t="s">
        <v>2031</v>
      </c>
      <c r="E501" s="5">
        <v>6328.97</v>
      </c>
      <c r="F501" s="5">
        <v>6598593.3921862999</v>
      </c>
      <c r="G501" s="5">
        <v>4996117.2504974697</v>
      </c>
      <c r="H501" s="6">
        <v>0.32074430229379902</v>
      </c>
      <c r="I501" s="5">
        <v>1602476.14168882</v>
      </c>
      <c r="J501" s="5">
        <v>1042.60146472274</v>
      </c>
      <c r="K501" s="5">
        <v>789.40447663639895</v>
      </c>
      <c r="L501" s="5">
        <v>1054.02</v>
      </c>
      <c r="M501" s="55" t="s">
        <v>4285</v>
      </c>
      <c r="N501" s="60" t="s">
        <v>4286</v>
      </c>
    </row>
    <row r="502" spans="1:14" ht="18" customHeight="1" x14ac:dyDescent="0.25">
      <c r="A502" s="4" t="str">
        <f t="shared" si="7"/>
        <v>285608C421</v>
      </c>
      <c r="B502" s="4">
        <v>2856</v>
      </c>
      <c r="C502" s="4" t="s">
        <v>2032</v>
      </c>
      <c r="D502" s="4" t="s">
        <v>2033</v>
      </c>
      <c r="E502" s="5">
        <v>8464.91</v>
      </c>
      <c r="F502" s="5">
        <v>6349496.9544000002</v>
      </c>
      <c r="G502" s="5">
        <v>7920288.3301126901</v>
      </c>
      <c r="H502" s="6">
        <v>-0.19832502432273699</v>
      </c>
      <c r="I502" s="5">
        <v>-1570791.3757126899</v>
      </c>
      <c r="J502" s="5">
        <v>750.09621536436896</v>
      </c>
      <c r="K502" s="5">
        <v>935.66125689613898</v>
      </c>
      <c r="L502" s="5">
        <v>739.44</v>
      </c>
      <c r="M502" s="55" t="s">
        <v>4291</v>
      </c>
      <c r="N502" s="60" t="s">
        <v>4286</v>
      </c>
    </row>
    <row r="503" spans="1:14" ht="18" customHeight="1" x14ac:dyDescent="0.25">
      <c r="A503" s="4" t="str">
        <f t="shared" si="7"/>
        <v>285708C422</v>
      </c>
      <c r="B503" s="4">
        <v>2857</v>
      </c>
      <c r="C503" s="4" t="s">
        <v>2034</v>
      </c>
      <c r="D503" s="4" t="s">
        <v>2035</v>
      </c>
      <c r="E503" s="5">
        <v>669.87</v>
      </c>
      <c r="F503" s="5">
        <v>1036923.7993</v>
      </c>
      <c r="G503" s="5">
        <v>1122324.8334771399</v>
      </c>
      <c r="H503" s="6">
        <v>-7.6092973825191298E-2</v>
      </c>
      <c r="I503" s="5">
        <v>-85401.034177138004</v>
      </c>
      <c r="J503" s="5">
        <v>1547.94780972427</v>
      </c>
      <c r="K503" s="5">
        <v>1675.4367765045999</v>
      </c>
      <c r="L503" s="5">
        <v>1529.39</v>
      </c>
      <c r="M503" s="55" t="s">
        <v>4285</v>
      </c>
      <c r="N503" s="60" t="s">
        <v>4287</v>
      </c>
    </row>
    <row r="504" spans="1:14" ht="18" customHeight="1" x14ac:dyDescent="0.25">
      <c r="A504" s="4" t="str">
        <f t="shared" si="7"/>
        <v>286008C42J</v>
      </c>
      <c r="B504" s="4">
        <v>2860</v>
      </c>
      <c r="C504" s="4" t="s">
        <v>2038</v>
      </c>
      <c r="D504" s="4" t="s">
        <v>2039</v>
      </c>
      <c r="E504" s="5">
        <v>9894.44</v>
      </c>
      <c r="F504" s="5">
        <v>7316344.7136000004</v>
      </c>
      <c r="G504" s="5">
        <v>6189043.7546598399</v>
      </c>
      <c r="H504" s="6">
        <v>0.182144609672762</v>
      </c>
      <c r="I504" s="5">
        <v>1127300.95894016</v>
      </c>
      <c r="J504" s="5">
        <v>739.44</v>
      </c>
      <c r="K504" s="5">
        <v>625.50722978357999</v>
      </c>
      <c r="L504" s="5">
        <v>739.44</v>
      </c>
      <c r="M504" s="55" t="s">
        <v>4291</v>
      </c>
      <c r="N504" s="60" t="s">
        <v>4292</v>
      </c>
    </row>
    <row r="505" spans="1:14" ht="18" customHeight="1" x14ac:dyDescent="0.25">
      <c r="A505" s="4" t="str">
        <f t="shared" si="7"/>
        <v>286108C431</v>
      </c>
      <c r="B505" s="4">
        <v>2861</v>
      </c>
      <c r="C505" s="4" t="s">
        <v>2040</v>
      </c>
      <c r="D505" s="4" t="s">
        <v>2041</v>
      </c>
      <c r="E505" s="5">
        <v>5109.97</v>
      </c>
      <c r="F505" s="5">
        <v>3764922.0458999998</v>
      </c>
      <c r="G505" s="5">
        <v>4577524.7620089799</v>
      </c>
      <c r="H505" s="6">
        <v>-0.177520113676533</v>
      </c>
      <c r="I505" s="5">
        <v>-812602.71610898105</v>
      </c>
      <c r="J505" s="5">
        <v>736.77967696483597</v>
      </c>
      <c r="K505" s="5">
        <v>895.80266851057502</v>
      </c>
      <c r="L505" s="5">
        <v>725.51</v>
      </c>
      <c r="M505" s="55" t="s">
        <v>4291</v>
      </c>
      <c r="N505" s="60" t="s">
        <v>4286</v>
      </c>
    </row>
    <row r="506" spans="1:14" ht="18" customHeight="1" x14ac:dyDescent="0.25">
      <c r="A506" s="4" t="str">
        <f t="shared" si="7"/>
        <v>286508C43J</v>
      </c>
      <c r="B506" s="4">
        <v>2865</v>
      </c>
      <c r="C506" s="4" t="s">
        <v>2046</v>
      </c>
      <c r="D506" s="4" t="s">
        <v>2047</v>
      </c>
      <c r="E506" s="5">
        <v>15210.56</v>
      </c>
      <c r="F506" s="5">
        <v>11035413.385600001</v>
      </c>
      <c r="G506" s="5">
        <v>10485846.1426266</v>
      </c>
      <c r="H506" s="6">
        <v>5.2410385914334098E-2</v>
      </c>
      <c r="I506" s="5">
        <v>549567.24297339295</v>
      </c>
      <c r="J506" s="5">
        <v>725.51</v>
      </c>
      <c r="K506" s="5">
        <v>689.37936161631205</v>
      </c>
      <c r="L506" s="5">
        <v>725.51</v>
      </c>
      <c r="M506" s="55" t="s">
        <v>4285</v>
      </c>
      <c r="N506" s="60" t="s">
        <v>4286</v>
      </c>
    </row>
    <row r="507" spans="1:14" ht="18" customHeight="1" x14ac:dyDescent="0.25">
      <c r="A507" s="4" t="str">
        <f t="shared" si="7"/>
        <v>286608C441</v>
      </c>
      <c r="B507" s="4">
        <v>2866</v>
      </c>
      <c r="C507" s="4" t="s">
        <v>2048</v>
      </c>
      <c r="D507" s="4" t="s">
        <v>2049</v>
      </c>
      <c r="E507" s="5">
        <v>6115.6</v>
      </c>
      <c r="F507" s="5">
        <v>3234219.6819000002</v>
      </c>
      <c r="G507" s="5">
        <v>4630837.0794117302</v>
      </c>
      <c r="H507" s="6">
        <v>-0.30159070024746898</v>
      </c>
      <c r="I507" s="5">
        <v>-1396617.39751173</v>
      </c>
      <c r="J507" s="5">
        <v>528.84748543070202</v>
      </c>
      <c r="K507" s="5">
        <v>757.21712986652597</v>
      </c>
      <c r="L507" s="5">
        <v>522.95000000000005</v>
      </c>
      <c r="M507" s="55" t="s">
        <v>4291</v>
      </c>
      <c r="N507" s="60" t="s">
        <v>4286</v>
      </c>
    </row>
    <row r="508" spans="1:14" ht="18" customHeight="1" x14ac:dyDescent="0.25">
      <c r="A508" s="4" t="str">
        <f t="shared" si="7"/>
        <v>287008C44J</v>
      </c>
      <c r="B508" s="4">
        <v>2870</v>
      </c>
      <c r="C508" s="4" t="s">
        <v>2054</v>
      </c>
      <c r="D508" s="4" t="s">
        <v>2055</v>
      </c>
      <c r="E508" s="5">
        <v>88022.67</v>
      </c>
      <c r="F508" s="5">
        <v>46031455.276500002</v>
      </c>
      <c r="G508" s="5">
        <v>49896891.151858903</v>
      </c>
      <c r="H508" s="6">
        <v>-7.7468471203839401E-2</v>
      </c>
      <c r="I508" s="5">
        <v>-3865435.8753588898</v>
      </c>
      <c r="J508" s="5">
        <v>522.95000000000005</v>
      </c>
      <c r="K508" s="5">
        <v>566.86409480488203</v>
      </c>
      <c r="L508" s="5">
        <v>522.95000000000005</v>
      </c>
      <c r="M508" s="55" t="s">
        <v>4291</v>
      </c>
      <c r="N508" s="60" t="s">
        <v>4286</v>
      </c>
    </row>
    <row r="509" spans="1:14" ht="18" customHeight="1" x14ac:dyDescent="0.25">
      <c r="A509" s="4" t="str">
        <f t="shared" si="7"/>
        <v>287108C451</v>
      </c>
      <c r="B509" s="4">
        <v>2871</v>
      </c>
      <c r="C509" s="4" t="s">
        <v>2056</v>
      </c>
      <c r="D509" s="4" t="s">
        <v>2057</v>
      </c>
      <c r="E509" s="5">
        <v>3935.68</v>
      </c>
      <c r="F509" s="5">
        <v>2123343.8735000002</v>
      </c>
      <c r="G509" s="5">
        <v>2625147.9189665602</v>
      </c>
      <c r="H509" s="6">
        <v>-0.19115267442304901</v>
      </c>
      <c r="I509" s="5">
        <v>-501804.04546655802</v>
      </c>
      <c r="J509" s="5">
        <v>539.51131024371898</v>
      </c>
      <c r="K509" s="5">
        <v>667.01254140747199</v>
      </c>
      <c r="L509" s="5">
        <v>532.26</v>
      </c>
      <c r="M509" s="55" t="s">
        <v>4291</v>
      </c>
      <c r="N509" s="60" t="s">
        <v>4286</v>
      </c>
    </row>
    <row r="510" spans="1:14" ht="18" customHeight="1" x14ac:dyDescent="0.25">
      <c r="A510" s="4" t="str">
        <f t="shared" si="7"/>
        <v>287508C45J</v>
      </c>
      <c r="B510" s="4">
        <v>2875</v>
      </c>
      <c r="C510" s="4" t="s">
        <v>2058</v>
      </c>
      <c r="D510" s="4" t="s">
        <v>2059</v>
      </c>
      <c r="E510" s="5">
        <v>67725.34</v>
      </c>
      <c r="F510" s="5">
        <v>36047489.468400002</v>
      </c>
      <c r="G510" s="5">
        <v>34957685.674567603</v>
      </c>
      <c r="H510" s="6">
        <v>3.1174941155366599E-2</v>
      </c>
      <c r="I510" s="5">
        <v>1089803.7938324399</v>
      </c>
      <c r="J510" s="5">
        <v>532.26</v>
      </c>
      <c r="K510" s="5">
        <v>516.16847806991495</v>
      </c>
      <c r="L510" s="5">
        <v>532.26</v>
      </c>
      <c r="M510" s="55" t="s">
        <v>4291</v>
      </c>
      <c r="N510" s="60" t="s">
        <v>4286</v>
      </c>
    </row>
    <row r="511" spans="1:14" ht="18" customHeight="1" x14ac:dyDescent="0.25">
      <c r="A511" s="4" t="str">
        <f t="shared" si="7"/>
        <v>287608C461</v>
      </c>
      <c r="B511" s="4">
        <v>2876</v>
      </c>
      <c r="C511" s="4" t="s">
        <v>2060</v>
      </c>
      <c r="D511" s="4" t="s">
        <v>2061</v>
      </c>
      <c r="E511" s="5">
        <v>3285.43</v>
      </c>
      <c r="F511" s="5">
        <v>1539565.5027000001</v>
      </c>
      <c r="G511" s="5">
        <v>2521235.0317893801</v>
      </c>
      <c r="H511" s="6">
        <v>-0.38936057793575402</v>
      </c>
      <c r="I511" s="5">
        <v>-981669.52908938297</v>
      </c>
      <c r="J511" s="5">
        <v>468.60395829465199</v>
      </c>
      <c r="K511" s="5">
        <v>767.39879765795695</v>
      </c>
      <c r="L511" s="5">
        <v>461.89</v>
      </c>
      <c r="M511" s="55" t="s">
        <v>4291</v>
      </c>
      <c r="N511" s="60" t="s">
        <v>4286</v>
      </c>
    </row>
    <row r="512" spans="1:14" ht="18" customHeight="1" x14ac:dyDescent="0.25">
      <c r="A512" s="4" t="str">
        <f t="shared" si="7"/>
        <v>288008C46J</v>
      </c>
      <c r="B512" s="4">
        <v>2880</v>
      </c>
      <c r="C512" s="4" t="s">
        <v>2068</v>
      </c>
      <c r="D512" s="4" t="s">
        <v>2069</v>
      </c>
      <c r="E512" s="5">
        <v>27442.720000000001</v>
      </c>
      <c r="F512" s="5">
        <v>12675517.9408</v>
      </c>
      <c r="G512" s="5">
        <v>12546128.801955501</v>
      </c>
      <c r="H512" s="6">
        <v>1.0313072732393E-2</v>
      </c>
      <c r="I512" s="5">
        <v>129389.138844537</v>
      </c>
      <c r="J512" s="5">
        <v>461.89</v>
      </c>
      <c r="K512" s="5">
        <v>457.17511973869398</v>
      </c>
      <c r="L512" s="5">
        <v>461.89</v>
      </c>
      <c r="M512" s="55" t="s">
        <v>4291</v>
      </c>
      <c r="N512" s="60" t="s">
        <v>4286</v>
      </c>
    </row>
    <row r="513" spans="1:14" ht="18" customHeight="1" x14ac:dyDescent="0.25">
      <c r="A513" s="4" t="str">
        <f t="shared" si="7"/>
        <v>288108C471</v>
      </c>
      <c r="B513" s="4">
        <v>2881</v>
      </c>
      <c r="C513" s="4" t="s">
        <v>2070</v>
      </c>
      <c r="D513" s="4" t="s">
        <v>2071</v>
      </c>
      <c r="E513" s="5">
        <v>3257.96</v>
      </c>
      <c r="F513" s="5">
        <v>10620247.952400001</v>
      </c>
      <c r="G513" s="5">
        <v>10351615.8917579</v>
      </c>
      <c r="H513" s="6">
        <v>2.5950736914032799E-2</v>
      </c>
      <c r="I513" s="5">
        <v>268632.06064213102</v>
      </c>
      <c r="J513" s="5">
        <v>3259.78463590713</v>
      </c>
      <c r="K513" s="5">
        <v>3177.3305662923599</v>
      </c>
      <c r="L513" s="5">
        <v>3257.17</v>
      </c>
      <c r="M513" s="55" t="s">
        <v>4291</v>
      </c>
      <c r="N513" s="60" t="s">
        <v>4286</v>
      </c>
    </row>
    <row r="514" spans="1:14" ht="18" customHeight="1" x14ac:dyDescent="0.25">
      <c r="A514" s="4" t="str">
        <f t="shared" si="7"/>
        <v>288208C472</v>
      </c>
      <c r="B514" s="4">
        <v>2882</v>
      </c>
      <c r="C514" s="4" t="s">
        <v>2072</v>
      </c>
      <c r="D514" s="4" t="s">
        <v>2073</v>
      </c>
      <c r="E514" s="5">
        <v>3252.89</v>
      </c>
      <c r="F514" s="5">
        <v>12370268.0836</v>
      </c>
      <c r="G514" s="5">
        <v>12372584.017113</v>
      </c>
      <c r="H514" s="6">
        <v>-1.8718268631323599E-4</v>
      </c>
      <c r="I514" s="5">
        <v>-2315.9335129596302</v>
      </c>
      <c r="J514" s="5">
        <v>3802.8547179892298</v>
      </c>
      <c r="K514" s="5">
        <v>3803.56667981793</v>
      </c>
      <c r="L514" s="5">
        <v>3813.3</v>
      </c>
      <c r="M514" s="55" t="s">
        <v>4291</v>
      </c>
      <c r="N514" s="60" t="s">
        <v>4286</v>
      </c>
    </row>
    <row r="515" spans="1:14" ht="18" customHeight="1" x14ac:dyDescent="0.25">
      <c r="A515" s="4" t="str">
        <f t="shared" si="7"/>
        <v>288308C473</v>
      </c>
      <c r="B515" s="4">
        <v>2883</v>
      </c>
      <c r="C515" s="4" t="s">
        <v>2074</v>
      </c>
      <c r="D515" s="4" t="s">
        <v>2075</v>
      </c>
      <c r="E515" s="5">
        <v>1822.6</v>
      </c>
      <c r="F515" s="5">
        <v>8097167.9619000005</v>
      </c>
      <c r="G515" s="5">
        <v>7983127.2020691298</v>
      </c>
      <c r="H515" s="6">
        <v>1.4285223940977599E-2</v>
      </c>
      <c r="I515" s="5">
        <v>114040.759830867</v>
      </c>
      <c r="J515" s="5">
        <v>4442.6467474486999</v>
      </c>
      <c r="K515" s="5">
        <v>4380.07637554545</v>
      </c>
      <c r="L515" s="5">
        <v>4442.28</v>
      </c>
      <c r="M515" s="55" t="s">
        <v>4291</v>
      </c>
      <c r="N515" s="60" t="s">
        <v>4286</v>
      </c>
    </row>
    <row r="516" spans="1:14" ht="18" customHeight="1" x14ac:dyDescent="0.25">
      <c r="A516" s="4" t="str">
        <f t="shared" si="7"/>
        <v>288408C474</v>
      </c>
      <c r="B516" s="4">
        <v>2884</v>
      </c>
      <c r="C516" s="4" t="s">
        <v>2076</v>
      </c>
      <c r="D516" s="4" t="s">
        <v>2077</v>
      </c>
      <c r="E516" s="5">
        <v>377.24</v>
      </c>
      <c r="F516" s="5">
        <v>1909803.2634999999</v>
      </c>
      <c r="G516" s="5">
        <v>2253968.8248704299</v>
      </c>
      <c r="H516" s="6">
        <v>-0.152693132918648</v>
      </c>
      <c r="I516" s="5">
        <v>-344165.56137042999</v>
      </c>
      <c r="J516" s="5">
        <v>5062.5682947195401</v>
      </c>
      <c r="K516" s="5">
        <v>5974.8935024664197</v>
      </c>
      <c r="L516" s="5">
        <v>5009.1000000000004</v>
      </c>
      <c r="M516" s="55" t="s">
        <v>4285</v>
      </c>
      <c r="N516" s="60" t="s">
        <v>4290</v>
      </c>
    </row>
    <row r="517" spans="1:14" ht="18" customHeight="1" x14ac:dyDescent="0.25">
      <c r="A517" s="4" t="str">
        <f t="shared" si="7"/>
        <v>288508C481</v>
      </c>
      <c r="B517" s="4">
        <v>2885</v>
      </c>
      <c r="C517" s="4" t="s">
        <v>2078</v>
      </c>
      <c r="D517" s="4" t="s">
        <v>2079</v>
      </c>
      <c r="E517" s="5">
        <v>44643.29</v>
      </c>
      <c r="F517" s="5">
        <v>122067063.04809199</v>
      </c>
      <c r="G517" s="5">
        <v>117157148.42864899</v>
      </c>
      <c r="H517" s="6">
        <v>4.1908792466331099E-2</v>
      </c>
      <c r="I517" s="5">
        <v>4909914.6194433896</v>
      </c>
      <c r="J517" s="5">
        <v>2734.2757007400601</v>
      </c>
      <c r="K517" s="5">
        <v>2624.2946796405099</v>
      </c>
      <c r="L517" s="5">
        <v>2735.74</v>
      </c>
      <c r="M517" s="55" t="s">
        <v>4291</v>
      </c>
      <c r="N517" s="60" t="s">
        <v>4286</v>
      </c>
    </row>
    <row r="518" spans="1:14" ht="18" customHeight="1" x14ac:dyDescent="0.25">
      <c r="A518" s="4" t="str">
        <f t="shared" si="7"/>
        <v>288608C482</v>
      </c>
      <c r="B518" s="4">
        <v>2886</v>
      </c>
      <c r="C518" s="4" t="s">
        <v>2080</v>
      </c>
      <c r="D518" s="4" t="s">
        <v>2081</v>
      </c>
      <c r="E518" s="5">
        <v>17079.13</v>
      </c>
      <c r="F518" s="5">
        <v>50481696.553879097</v>
      </c>
      <c r="G518" s="5">
        <v>50115574.623176597</v>
      </c>
      <c r="H518" s="6">
        <v>7.3055518859241903E-3</v>
      </c>
      <c r="I518" s="5">
        <v>366121.93070252199</v>
      </c>
      <c r="J518" s="5">
        <v>2955.75339925857</v>
      </c>
      <c r="K518" s="5">
        <v>2934.3165971086701</v>
      </c>
      <c r="L518" s="5">
        <v>2963.51</v>
      </c>
      <c r="M518" s="55" t="s">
        <v>4291</v>
      </c>
      <c r="N518" s="60" t="s">
        <v>4286</v>
      </c>
    </row>
    <row r="519" spans="1:14" ht="18" customHeight="1" x14ac:dyDescent="0.25">
      <c r="A519" s="4" t="str">
        <f t="shared" si="7"/>
        <v>288708C483</v>
      </c>
      <c r="B519" s="4">
        <v>2887</v>
      </c>
      <c r="C519" s="4" t="s">
        <v>2082</v>
      </c>
      <c r="D519" s="4" t="s">
        <v>2083</v>
      </c>
      <c r="E519" s="5">
        <v>5229.1899999999996</v>
      </c>
      <c r="F519" s="5">
        <v>18274475.572616499</v>
      </c>
      <c r="G519" s="5">
        <v>18053744.458717499</v>
      </c>
      <c r="H519" s="6">
        <v>1.22263342324214E-2</v>
      </c>
      <c r="I519" s="5">
        <v>220731.11389900401</v>
      </c>
      <c r="J519" s="5">
        <v>3494.7048343274</v>
      </c>
      <c r="K519" s="5">
        <v>3452.4934949232002</v>
      </c>
      <c r="L519" s="5">
        <v>3493.14</v>
      </c>
      <c r="M519" s="55" t="s">
        <v>4291</v>
      </c>
      <c r="N519" s="60" t="s">
        <v>4286</v>
      </c>
    </row>
    <row r="520" spans="1:14" ht="18" customHeight="1" x14ac:dyDescent="0.25">
      <c r="A520" s="4" t="str">
        <f t="shared" si="7"/>
        <v>288908C491</v>
      </c>
      <c r="B520" s="4">
        <v>2889</v>
      </c>
      <c r="C520" s="4" t="s">
        <v>2086</v>
      </c>
      <c r="D520" s="4" t="s">
        <v>2087</v>
      </c>
      <c r="E520" s="5">
        <v>3601.96</v>
      </c>
      <c r="F520" s="5">
        <v>10682267.482799999</v>
      </c>
      <c r="G520" s="5">
        <v>12713665.4174401</v>
      </c>
      <c r="H520" s="6">
        <v>-0.15978066654590001</v>
      </c>
      <c r="I520" s="5">
        <v>-2031397.93464014</v>
      </c>
      <c r="J520" s="5">
        <v>2965.68187397972</v>
      </c>
      <c r="K520" s="5">
        <v>3529.65202762944</v>
      </c>
      <c r="L520" s="5">
        <v>2947.41</v>
      </c>
      <c r="M520" s="55" t="s">
        <v>4291</v>
      </c>
      <c r="N520" s="60" t="s">
        <v>4286</v>
      </c>
    </row>
    <row r="521" spans="1:14" ht="18" customHeight="1" x14ac:dyDescent="0.25">
      <c r="A521" s="4" t="str">
        <f t="shared" ref="A521:A584" si="8">CONCATENATE(B521,C521)</f>
        <v>289008C492</v>
      </c>
      <c r="B521" s="4">
        <v>2890</v>
      </c>
      <c r="C521" s="4" t="s">
        <v>2088</v>
      </c>
      <c r="D521" s="4" t="s">
        <v>2089</v>
      </c>
      <c r="E521" s="5">
        <v>3673.98</v>
      </c>
      <c r="F521" s="5">
        <v>15086493.115800001</v>
      </c>
      <c r="G521" s="5">
        <v>15926605.878702801</v>
      </c>
      <c r="H521" s="6">
        <v>-5.2749014404015498E-2</v>
      </c>
      <c r="I521" s="5">
        <v>-840112.76290276996</v>
      </c>
      <c r="J521" s="5">
        <v>4106.3079047245801</v>
      </c>
      <c r="K521" s="5">
        <v>4334.9734834437804</v>
      </c>
      <c r="L521" s="5">
        <v>4092.28</v>
      </c>
      <c r="M521" s="55" t="s">
        <v>4291</v>
      </c>
      <c r="N521" s="60" t="s">
        <v>4286</v>
      </c>
    </row>
    <row r="522" spans="1:14" ht="18" customHeight="1" x14ac:dyDescent="0.25">
      <c r="A522" s="4" t="str">
        <f t="shared" si="8"/>
        <v>289108C493</v>
      </c>
      <c r="B522" s="4">
        <v>2891</v>
      </c>
      <c r="C522" s="4" t="s">
        <v>2090</v>
      </c>
      <c r="D522" s="4" t="s">
        <v>2091</v>
      </c>
      <c r="E522" s="5">
        <v>2059.5100000000002</v>
      </c>
      <c r="F522" s="5">
        <v>10376884.3715</v>
      </c>
      <c r="G522" s="5">
        <v>10423313.976884199</v>
      </c>
      <c r="H522" s="6">
        <v>-4.45439957840554E-3</v>
      </c>
      <c r="I522" s="5">
        <v>-46429.6053842213</v>
      </c>
      <c r="J522" s="5">
        <v>5038.5209935858502</v>
      </c>
      <c r="K522" s="5">
        <v>5061.0649993854004</v>
      </c>
      <c r="L522" s="5">
        <v>5030.83</v>
      </c>
      <c r="M522" s="55" t="s">
        <v>4291</v>
      </c>
      <c r="N522" s="60" t="s">
        <v>4286</v>
      </c>
    </row>
    <row r="523" spans="1:14" ht="18" customHeight="1" x14ac:dyDescent="0.25">
      <c r="A523" s="4" t="str">
        <f t="shared" si="8"/>
        <v>289208C494</v>
      </c>
      <c r="B523" s="4">
        <v>2892</v>
      </c>
      <c r="C523" s="4" t="s">
        <v>2092</v>
      </c>
      <c r="D523" s="4" t="s">
        <v>2093</v>
      </c>
      <c r="E523" s="5">
        <v>463.56</v>
      </c>
      <c r="F523" s="5">
        <v>2730453.2557999999</v>
      </c>
      <c r="G523" s="5">
        <v>2906268.8676807098</v>
      </c>
      <c r="H523" s="6">
        <v>-6.04953016687051E-2</v>
      </c>
      <c r="I523" s="5">
        <v>-175815.61188071</v>
      </c>
      <c r="J523" s="5">
        <v>5890.1830524635398</v>
      </c>
      <c r="K523" s="5">
        <v>6269.4556641658201</v>
      </c>
      <c r="L523" s="5">
        <v>5598.61</v>
      </c>
      <c r="M523" s="55" t="s">
        <v>4285</v>
      </c>
      <c r="N523" s="60" t="s">
        <v>4290</v>
      </c>
    </row>
    <row r="524" spans="1:14" ht="18" customHeight="1" x14ac:dyDescent="0.25">
      <c r="A524" s="4" t="str">
        <f t="shared" si="8"/>
        <v>289308C501</v>
      </c>
      <c r="B524" s="4">
        <v>2893</v>
      </c>
      <c r="C524" s="4" t="s">
        <v>2094</v>
      </c>
      <c r="D524" s="4" t="s">
        <v>2095</v>
      </c>
      <c r="E524" s="5">
        <v>1755.55</v>
      </c>
      <c r="F524" s="5">
        <v>3596035.9372</v>
      </c>
      <c r="G524" s="5">
        <v>3320786.0269005201</v>
      </c>
      <c r="H524" s="6">
        <v>8.2886975574389496E-2</v>
      </c>
      <c r="I524" s="5">
        <v>275249.91029947798</v>
      </c>
      <c r="J524" s="5">
        <v>2048.3813831562802</v>
      </c>
      <c r="K524" s="5">
        <v>1891.5929634020799</v>
      </c>
      <c r="L524" s="5">
        <v>2040.7</v>
      </c>
      <c r="M524" s="55" t="s">
        <v>4289</v>
      </c>
      <c r="N524" s="60" t="s">
        <v>4286</v>
      </c>
    </row>
    <row r="525" spans="1:14" ht="18" customHeight="1" x14ac:dyDescent="0.25">
      <c r="A525" s="4" t="str">
        <f t="shared" si="8"/>
        <v>289408C502</v>
      </c>
      <c r="B525" s="4">
        <v>2894</v>
      </c>
      <c r="C525" s="4" t="s">
        <v>2096</v>
      </c>
      <c r="D525" s="4" t="s">
        <v>2097</v>
      </c>
      <c r="E525" s="5">
        <v>531.91999999999996</v>
      </c>
      <c r="F525" s="5">
        <v>1816477.3968</v>
      </c>
      <c r="G525" s="5">
        <v>1833385.8317239301</v>
      </c>
      <c r="H525" s="6">
        <v>-9.2225185944772008E-3</v>
      </c>
      <c r="I525" s="5">
        <v>-16908.434923925</v>
      </c>
      <c r="J525" s="5">
        <v>3414.94472251466</v>
      </c>
      <c r="K525" s="5">
        <v>3446.7322750111398</v>
      </c>
      <c r="L525" s="5">
        <v>3547.62</v>
      </c>
      <c r="M525" s="55" t="s">
        <v>4285</v>
      </c>
      <c r="N525" s="60" t="s">
        <v>4286</v>
      </c>
    </row>
    <row r="526" spans="1:14" ht="18" customHeight="1" x14ac:dyDescent="0.25">
      <c r="A526" s="4" t="str">
        <f t="shared" si="8"/>
        <v>289708C511</v>
      </c>
      <c r="B526" s="4">
        <v>2897</v>
      </c>
      <c r="C526" s="4" t="s">
        <v>2102</v>
      </c>
      <c r="D526" s="4" t="s">
        <v>2103</v>
      </c>
      <c r="E526" s="5">
        <v>2504.8000000000002</v>
      </c>
      <c r="F526" s="5">
        <v>9870190.1326000001</v>
      </c>
      <c r="G526" s="5">
        <v>9149205.7505906597</v>
      </c>
      <c r="H526" s="6">
        <v>7.8802947672566903E-2</v>
      </c>
      <c r="I526" s="5">
        <v>720984.38200934394</v>
      </c>
      <c r="J526" s="5">
        <v>3940.5102733152398</v>
      </c>
      <c r="K526" s="5">
        <v>3652.6691754194599</v>
      </c>
      <c r="L526" s="5">
        <v>3893.51</v>
      </c>
      <c r="M526" s="55" t="s">
        <v>4285</v>
      </c>
      <c r="N526" s="60" t="s">
        <v>4286</v>
      </c>
    </row>
    <row r="527" spans="1:14" ht="18" customHeight="1" x14ac:dyDescent="0.25">
      <c r="A527" s="4" t="str">
        <f t="shared" si="8"/>
        <v>289808C512</v>
      </c>
      <c r="B527" s="4">
        <v>2898</v>
      </c>
      <c r="C527" s="4" t="s">
        <v>2104</v>
      </c>
      <c r="D527" s="4" t="s">
        <v>2105</v>
      </c>
      <c r="E527" s="5">
        <v>1767.7</v>
      </c>
      <c r="F527" s="5">
        <v>11467366.568</v>
      </c>
      <c r="G527" s="5">
        <v>8436520.1032554992</v>
      </c>
      <c r="H527" s="6">
        <v>0.35925315505085498</v>
      </c>
      <c r="I527" s="5">
        <v>3030846.4647444999</v>
      </c>
      <c r="J527" s="5">
        <v>6487.1678271199899</v>
      </c>
      <c r="K527" s="5">
        <v>4772.5972185639503</v>
      </c>
      <c r="L527" s="5">
        <v>6428.45</v>
      </c>
      <c r="M527" s="55" t="s">
        <v>4285</v>
      </c>
      <c r="N527" s="60" t="s">
        <v>4286</v>
      </c>
    </row>
    <row r="528" spans="1:14" ht="18" customHeight="1" x14ac:dyDescent="0.25">
      <c r="A528" s="4" t="str">
        <f t="shared" si="8"/>
        <v>289908C513</v>
      </c>
      <c r="B528" s="4">
        <v>2899</v>
      </c>
      <c r="C528" s="4" t="s">
        <v>2106</v>
      </c>
      <c r="D528" s="4" t="s">
        <v>2107</v>
      </c>
      <c r="E528" s="5">
        <v>263.33</v>
      </c>
      <c r="F528" s="5">
        <v>2744650.7389000002</v>
      </c>
      <c r="G528" s="5">
        <v>1749037.3206494499</v>
      </c>
      <c r="H528" s="6">
        <v>0.56923509092468105</v>
      </c>
      <c r="I528" s="5">
        <v>995613.41825055005</v>
      </c>
      <c r="J528" s="5">
        <v>10422.8562598261</v>
      </c>
      <c r="K528" s="5">
        <v>6641.9979518074297</v>
      </c>
      <c r="L528" s="5">
        <v>10222.73</v>
      </c>
      <c r="M528" s="55" t="s">
        <v>4288</v>
      </c>
      <c r="N528" s="62" t="s">
        <v>4332</v>
      </c>
    </row>
    <row r="529" spans="1:14" ht="18" customHeight="1" x14ac:dyDescent="0.25">
      <c r="A529" s="4" t="str">
        <f t="shared" si="8"/>
        <v>290108C521</v>
      </c>
      <c r="B529" s="4">
        <v>2901</v>
      </c>
      <c r="C529" s="4" t="s">
        <v>2110</v>
      </c>
      <c r="D529" s="4" t="s">
        <v>2111</v>
      </c>
      <c r="E529" s="5">
        <v>13606.39</v>
      </c>
      <c r="F529" s="5">
        <v>37609973.905923098</v>
      </c>
      <c r="G529" s="5">
        <v>38274127.126626298</v>
      </c>
      <c r="H529" s="6">
        <v>-1.7352537355220101E-2</v>
      </c>
      <c r="I529" s="5">
        <v>-664153.22070322896</v>
      </c>
      <c r="J529" s="5">
        <v>2764.14051823615</v>
      </c>
      <c r="K529" s="5">
        <v>2812.95237947952</v>
      </c>
      <c r="L529" s="5">
        <v>2781.65</v>
      </c>
      <c r="M529" s="55" t="s">
        <v>4285</v>
      </c>
      <c r="N529" s="60" t="s">
        <v>4286</v>
      </c>
    </row>
    <row r="530" spans="1:14" ht="18" customHeight="1" x14ac:dyDescent="0.25">
      <c r="A530" s="4" t="str">
        <f t="shared" si="8"/>
        <v>290208C522</v>
      </c>
      <c r="B530" s="4">
        <v>2902</v>
      </c>
      <c r="C530" s="4" t="s">
        <v>2112</v>
      </c>
      <c r="D530" s="4" t="s">
        <v>2113</v>
      </c>
      <c r="E530" s="5">
        <v>6099.28</v>
      </c>
      <c r="F530" s="5">
        <v>21265761.846717902</v>
      </c>
      <c r="G530" s="5">
        <v>22415818.517083</v>
      </c>
      <c r="H530" s="6">
        <v>-5.1305584468782299E-2</v>
      </c>
      <c r="I530" s="5">
        <v>-1150056.6703651</v>
      </c>
      <c r="J530" s="5">
        <v>3486.6020000259</v>
      </c>
      <c r="K530" s="5">
        <v>3675.1581362198599</v>
      </c>
      <c r="L530" s="5">
        <v>3513.56</v>
      </c>
      <c r="M530" s="55" t="s">
        <v>4285</v>
      </c>
      <c r="N530" s="60" t="s">
        <v>4287</v>
      </c>
    </row>
    <row r="531" spans="1:14" ht="18" customHeight="1" x14ac:dyDescent="0.25">
      <c r="A531" s="4" t="str">
        <f t="shared" si="8"/>
        <v>290308C523</v>
      </c>
      <c r="B531" s="4">
        <v>2903</v>
      </c>
      <c r="C531" s="4" t="s">
        <v>2114</v>
      </c>
      <c r="D531" s="4" t="s">
        <v>2115</v>
      </c>
      <c r="E531" s="5">
        <v>653.86</v>
      </c>
      <c r="F531" s="5">
        <v>2983280.8672376201</v>
      </c>
      <c r="G531" s="5">
        <v>3222584.8340610401</v>
      </c>
      <c r="H531" s="6">
        <v>-7.4258391678041297E-2</v>
      </c>
      <c r="I531" s="5">
        <v>-239303.96682341999</v>
      </c>
      <c r="J531" s="5">
        <v>4562.5682366831097</v>
      </c>
      <c r="K531" s="5">
        <v>4928.5547885801798</v>
      </c>
      <c r="L531" s="5">
        <v>4593.34</v>
      </c>
      <c r="M531" s="55" t="s">
        <v>4288</v>
      </c>
      <c r="N531" s="60" t="s">
        <v>4287</v>
      </c>
    </row>
    <row r="532" spans="1:14" ht="18" customHeight="1" x14ac:dyDescent="0.25">
      <c r="A532" s="4" t="str">
        <f t="shared" si="8"/>
        <v>290508C531</v>
      </c>
      <c r="B532" s="4">
        <v>2905</v>
      </c>
      <c r="C532" s="4" t="s">
        <v>2118</v>
      </c>
      <c r="D532" s="4" t="s">
        <v>2119</v>
      </c>
      <c r="E532" s="5">
        <v>2918.24</v>
      </c>
      <c r="F532" s="5">
        <v>5153554.6320000002</v>
      </c>
      <c r="G532" s="5">
        <v>5442129.4407202303</v>
      </c>
      <c r="H532" s="6">
        <v>-5.3026083238850399E-2</v>
      </c>
      <c r="I532" s="5">
        <v>-288574.80872022902</v>
      </c>
      <c r="J532" s="5">
        <v>1765.9803964033099</v>
      </c>
      <c r="K532" s="5">
        <v>1864.8669885685299</v>
      </c>
      <c r="L532" s="5">
        <v>1757.55</v>
      </c>
      <c r="M532" s="55" t="s">
        <v>4291</v>
      </c>
      <c r="N532" s="60" t="s">
        <v>4286</v>
      </c>
    </row>
    <row r="533" spans="1:14" ht="18" customHeight="1" x14ac:dyDescent="0.25">
      <c r="A533" s="4" t="str">
        <f t="shared" si="8"/>
        <v>290608C532</v>
      </c>
      <c r="B533" s="4">
        <v>2906</v>
      </c>
      <c r="C533" s="4" t="s">
        <v>2120</v>
      </c>
      <c r="D533" s="4" t="s">
        <v>2121</v>
      </c>
      <c r="E533" s="5">
        <v>797.42</v>
      </c>
      <c r="F533" s="5">
        <v>1963268.1768</v>
      </c>
      <c r="G533" s="5">
        <v>2130829.4332976802</v>
      </c>
      <c r="H533" s="6">
        <v>-7.8636635048897605E-2</v>
      </c>
      <c r="I533" s="5">
        <v>-167561.25649767899</v>
      </c>
      <c r="J533" s="5">
        <v>2462.0252524391199</v>
      </c>
      <c r="K533" s="5">
        <v>2672.15448985187</v>
      </c>
      <c r="L533" s="5">
        <v>2456.79</v>
      </c>
      <c r="M533" s="55" t="s">
        <v>4285</v>
      </c>
      <c r="N533" s="60" t="s">
        <v>4286</v>
      </c>
    </row>
    <row r="534" spans="1:14" ht="18" customHeight="1" x14ac:dyDescent="0.25">
      <c r="A534" s="4" t="str">
        <f t="shared" si="8"/>
        <v>290908C541</v>
      </c>
      <c r="B534" s="4">
        <v>2909</v>
      </c>
      <c r="C534" s="4" t="s">
        <v>2124</v>
      </c>
      <c r="D534" s="4" t="s">
        <v>2125</v>
      </c>
      <c r="E534" s="5">
        <v>4572.93</v>
      </c>
      <c r="F534" s="5">
        <v>5403201.0680999998</v>
      </c>
      <c r="G534" s="5">
        <v>6523361.7667327402</v>
      </c>
      <c r="H534" s="6">
        <v>-0.171715250309317</v>
      </c>
      <c r="I534" s="5">
        <v>-1120160.6986327399</v>
      </c>
      <c r="J534" s="5">
        <v>1181.5621643235299</v>
      </c>
      <c r="K534" s="5">
        <v>1426.5168648399899</v>
      </c>
      <c r="L534" s="5">
        <v>1167.5</v>
      </c>
      <c r="M534" s="55" t="s">
        <v>4291</v>
      </c>
      <c r="N534" s="60" t="s">
        <v>4286</v>
      </c>
    </row>
    <row r="535" spans="1:14" ht="18" customHeight="1" x14ac:dyDescent="0.25">
      <c r="A535" s="4" t="str">
        <f t="shared" si="8"/>
        <v>291008C542</v>
      </c>
      <c r="B535" s="4">
        <v>2910</v>
      </c>
      <c r="C535" s="4" t="s">
        <v>2126</v>
      </c>
      <c r="D535" s="4" t="s">
        <v>2127</v>
      </c>
      <c r="E535" s="5">
        <v>230.59</v>
      </c>
      <c r="F535" s="5">
        <v>677647.80310000002</v>
      </c>
      <c r="G535" s="5">
        <v>531349.28935216705</v>
      </c>
      <c r="H535" s="6">
        <v>0.2753339783821</v>
      </c>
      <c r="I535" s="5">
        <v>146298.513747833</v>
      </c>
      <c r="J535" s="5">
        <v>2938.7562474521901</v>
      </c>
      <c r="K535" s="5">
        <v>2304.3032627267698</v>
      </c>
      <c r="L535" s="5">
        <v>2916.65</v>
      </c>
      <c r="M535" s="55" t="s">
        <v>4289</v>
      </c>
      <c r="N535" s="62" t="s">
        <v>4334</v>
      </c>
    </row>
    <row r="536" spans="1:14" ht="18" customHeight="1" x14ac:dyDescent="0.25">
      <c r="A536" s="4" t="str">
        <f t="shared" si="8"/>
        <v>291308C54J</v>
      </c>
      <c r="B536" s="4">
        <v>2913</v>
      </c>
      <c r="C536" s="4" t="s">
        <v>2128</v>
      </c>
      <c r="D536" s="4" t="s">
        <v>2129</v>
      </c>
      <c r="E536" s="5">
        <v>3652.54</v>
      </c>
      <c r="F536" s="5">
        <v>4264340.45</v>
      </c>
      <c r="G536" s="5">
        <v>2950361.1552893599</v>
      </c>
      <c r="H536" s="6">
        <v>0.44536218637334002</v>
      </c>
      <c r="I536" s="5">
        <v>1313979.2947106401</v>
      </c>
      <c r="J536" s="5">
        <v>1167.5</v>
      </c>
      <c r="K536" s="5">
        <v>807.75601507152805</v>
      </c>
      <c r="L536" s="5">
        <v>1167.5</v>
      </c>
      <c r="M536" s="55" t="s">
        <v>4285</v>
      </c>
      <c r="N536" s="60" t="s">
        <v>4286</v>
      </c>
    </row>
    <row r="537" spans="1:14" ht="18" customHeight="1" x14ac:dyDescent="0.25">
      <c r="A537" s="4" t="str">
        <f t="shared" si="8"/>
        <v>291408C551</v>
      </c>
      <c r="B537" s="4">
        <v>2914</v>
      </c>
      <c r="C537" s="4" t="s">
        <v>2130</v>
      </c>
      <c r="D537" s="4" t="s">
        <v>2131</v>
      </c>
      <c r="E537" s="5">
        <v>380.47</v>
      </c>
      <c r="F537" s="5">
        <v>582510.99679999996</v>
      </c>
      <c r="G537" s="5">
        <v>656781.75932206796</v>
      </c>
      <c r="H537" s="6">
        <v>-0.113082864235954</v>
      </c>
      <c r="I537" s="5">
        <v>-74270.762522068195</v>
      </c>
      <c r="J537" s="5">
        <v>1531.03003337977</v>
      </c>
      <c r="K537" s="5">
        <v>1726.2379670462001</v>
      </c>
      <c r="L537" s="5">
        <v>1453.44</v>
      </c>
      <c r="M537" s="55" t="s">
        <v>4285</v>
      </c>
      <c r="N537" s="60" t="s">
        <v>4292</v>
      </c>
    </row>
    <row r="538" spans="1:14" ht="18" customHeight="1" x14ac:dyDescent="0.25">
      <c r="A538" s="4" t="str">
        <f t="shared" si="8"/>
        <v>292708C28J</v>
      </c>
      <c r="B538" s="4">
        <v>2927</v>
      </c>
      <c r="C538" s="4" t="s">
        <v>2136</v>
      </c>
      <c r="D538" s="4" t="s">
        <v>2137</v>
      </c>
      <c r="E538" s="5">
        <v>397.06</v>
      </c>
      <c r="F538" s="5">
        <v>431397.7488</v>
      </c>
      <c r="G538" s="5">
        <v>220347.51992134401</v>
      </c>
      <c r="H538" s="6">
        <v>0.95780623695693401</v>
      </c>
      <c r="I538" s="5">
        <v>211050.22887865599</v>
      </c>
      <c r="J538" s="5">
        <v>1086.48</v>
      </c>
      <c r="K538" s="5">
        <v>554.94766514215496</v>
      </c>
      <c r="L538" s="5">
        <v>1086.48</v>
      </c>
      <c r="M538" s="55" t="s">
        <v>4288</v>
      </c>
      <c r="N538" s="60" t="s">
        <v>4292</v>
      </c>
    </row>
    <row r="539" spans="1:14" ht="18" customHeight="1" x14ac:dyDescent="0.25">
      <c r="A539" s="4" t="str">
        <f t="shared" si="8"/>
        <v>292808C571</v>
      </c>
      <c r="B539" s="4">
        <v>2928</v>
      </c>
      <c r="C539" s="4" t="s">
        <v>2138</v>
      </c>
      <c r="D539" s="4" t="s">
        <v>2139</v>
      </c>
      <c r="E539" s="5">
        <v>1263.68</v>
      </c>
      <c r="F539" s="5">
        <v>1498361.2586999999</v>
      </c>
      <c r="G539" s="5">
        <v>1526393.0992445201</v>
      </c>
      <c r="H539" s="6">
        <v>-1.83647584350283E-2</v>
      </c>
      <c r="I539" s="5">
        <v>-28031.840544519699</v>
      </c>
      <c r="J539" s="5">
        <v>1185.7125686091399</v>
      </c>
      <c r="K539" s="5">
        <v>1207.8952735221901</v>
      </c>
      <c r="L539" s="5">
        <v>1123.74</v>
      </c>
      <c r="M539" s="55" t="s">
        <v>4288</v>
      </c>
      <c r="N539" s="60" t="s">
        <v>4286</v>
      </c>
    </row>
    <row r="540" spans="1:14" ht="18" customHeight="1" x14ac:dyDescent="0.25">
      <c r="A540" s="4" t="str">
        <f t="shared" si="8"/>
        <v>293208C57J</v>
      </c>
      <c r="B540" s="4">
        <v>2932</v>
      </c>
      <c r="C540" s="4" t="s">
        <v>2140</v>
      </c>
      <c r="D540" s="4" t="s">
        <v>2141</v>
      </c>
      <c r="E540" s="5">
        <v>1019.79</v>
      </c>
      <c r="F540" s="5">
        <v>1145978.8145999999</v>
      </c>
      <c r="G540" s="5">
        <v>818515.52399685595</v>
      </c>
      <c r="H540" s="6">
        <v>0.40006973722883399</v>
      </c>
      <c r="I540" s="5">
        <v>327463.29060314398</v>
      </c>
      <c r="J540" s="5">
        <v>1123.74</v>
      </c>
      <c r="K540" s="5">
        <v>802.631447647904</v>
      </c>
      <c r="L540" s="5">
        <v>1123.74</v>
      </c>
      <c r="M540" s="55" t="s">
        <v>4288</v>
      </c>
      <c r="N540" s="62" t="s">
        <v>4332</v>
      </c>
    </row>
    <row r="541" spans="1:14" ht="18" customHeight="1" x14ac:dyDescent="0.25">
      <c r="A541" s="4" t="str">
        <f t="shared" si="8"/>
        <v>293308C581</v>
      </c>
      <c r="B541" s="4">
        <v>2933</v>
      </c>
      <c r="C541" s="4" t="s">
        <v>2142</v>
      </c>
      <c r="D541" s="4" t="s">
        <v>2143</v>
      </c>
      <c r="E541" s="5">
        <v>31110.37</v>
      </c>
      <c r="F541" s="5">
        <v>40411678.920299999</v>
      </c>
      <c r="G541" s="5">
        <v>42658988.821116</v>
      </c>
      <c r="H541" s="6">
        <v>-5.2680805685285999E-2</v>
      </c>
      <c r="I541" s="5">
        <v>-2247309.9008160001</v>
      </c>
      <c r="J541" s="5">
        <v>1298.97776594428</v>
      </c>
      <c r="K541" s="5">
        <v>1371.2144478229</v>
      </c>
      <c r="L541" s="5">
        <v>1291.3499999999999</v>
      </c>
      <c r="M541" s="55" t="s">
        <v>4291</v>
      </c>
      <c r="N541" s="60" t="s">
        <v>4286</v>
      </c>
    </row>
    <row r="542" spans="1:14" ht="18" customHeight="1" x14ac:dyDescent="0.25">
      <c r="A542" s="4" t="str">
        <f t="shared" si="8"/>
        <v>293408C582</v>
      </c>
      <c r="B542" s="4">
        <v>2934</v>
      </c>
      <c r="C542" s="4" t="s">
        <v>2144</v>
      </c>
      <c r="D542" s="4" t="s">
        <v>2145</v>
      </c>
      <c r="E542" s="5">
        <v>1503.38</v>
      </c>
      <c r="F542" s="5">
        <v>2503562.932</v>
      </c>
      <c r="G542" s="5">
        <v>2654032.70627796</v>
      </c>
      <c r="H542" s="6">
        <v>-5.6694770159400699E-2</v>
      </c>
      <c r="I542" s="5">
        <v>-150469.774277961</v>
      </c>
      <c r="J542" s="5">
        <v>1665.2895023214401</v>
      </c>
      <c r="K542" s="5">
        <v>1765.3771543308801</v>
      </c>
      <c r="L542" s="5">
        <v>1657.04</v>
      </c>
      <c r="M542" s="55" t="s">
        <v>4291</v>
      </c>
      <c r="N542" s="60" t="s">
        <v>4286</v>
      </c>
    </row>
    <row r="543" spans="1:14" ht="18" customHeight="1" x14ac:dyDescent="0.25">
      <c r="A543" s="4" t="str">
        <f t="shared" si="8"/>
        <v>293708C58J</v>
      </c>
      <c r="B543" s="4">
        <v>2937</v>
      </c>
      <c r="C543" s="4" t="s">
        <v>2146</v>
      </c>
      <c r="D543" s="4" t="s">
        <v>2147</v>
      </c>
      <c r="E543" s="5">
        <v>19869.57</v>
      </c>
      <c r="F543" s="5">
        <v>25658569.219500002</v>
      </c>
      <c r="G543" s="5">
        <v>21951816.7504947</v>
      </c>
      <c r="H543" s="6">
        <v>0.16885857380901301</v>
      </c>
      <c r="I543" s="5">
        <v>3706752.4690053202</v>
      </c>
      <c r="J543" s="5">
        <v>1291.3499999999999</v>
      </c>
      <c r="K543" s="5">
        <v>1104.7957630937501</v>
      </c>
      <c r="L543" s="5">
        <v>1291.3499999999999</v>
      </c>
      <c r="M543" s="55" t="s">
        <v>4289</v>
      </c>
      <c r="N543" s="60" t="s">
        <v>4286</v>
      </c>
    </row>
    <row r="544" spans="1:14" ht="18" customHeight="1" x14ac:dyDescent="0.25">
      <c r="A544" s="4" t="str">
        <f t="shared" si="8"/>
        <v>293808C591</v>
      </c>
      <c r="B544" s="4">
        <v>2938</v>
      </c>
      <c r="C544" s="4" t="s">
        <v>2148</v>
      </c>
      <c r="D544" s="4" t="s">
        <v>2149</v>
      </c>
      <c r="E544" s="5">
        <v>1205.26</v>
      </c>
      <c r="F544" s="5">
        <v>730658.19960000005</v>
      </c>
      <c r="G544" s="5">
        <v>1058619.61440012</v>
      </c>
      <c r="H544" s="6">
        <v>-0.30980099965931601</v>
      </c>
      <c r="I544" s="5">
        <v>-327961.41480011598</v>
      </c>
      <c r="J544" s="5">
        <v>606.22454872807498</v>
      </c>
      <c r="K544" s="5">
        <v>878.33298574591004</v>
      </c>
      <c r="L544" s="5">
        <v>576.97</v>
      </c>
      <c r="M544" s="55" t="s">
        <v>4291</v>
      </c>
      <c r="N544" s="60" t="s">
        <v>4286</v>
      </c>
    </row>
    <row r="545" spans="1:14" ht="18" customHeight="1" x14ac:dyDescent="0.25">
      <c r="A545" s="4" t="str">
        <f t="shared" si="8"/>
        <v>294208C59J</v>
      </c>
      <c r="B545" s="4">
        <v>2942</v>
      </c>
      <c r="C545" s="4" t="s">
        <v>2150</v>
      </c>
      <c r="D545" s="4" t="s">
        <v>2151</v>
      </c>
      <c r="E545" s="5">
        <v>11927.26</v>
      </c>
      <c r="F545" s="5">
        <v>6881671.2022000002</v>
      </c>
      <c r="G545" s="5">
        <v>6636278.0038357098</v>
      </c>
      <c r="H545" s="6">
        <v>3.6977534428554303E-2</v>
      </c>
      <c r="I545" s="5">
        <v>245393.198364293</v>
      </c>
      <c r="J545" s="5">
        <v>576.97</v>
      </c>
      <c r="K545" s="5">
        <v>556.39585318301999</v>
      </c>
      <c r="L545" s="5">
        <v>576.97</v>
      </c>
      <c r="M545" s="55" t="s">
        <v>4291</v>
      </c>
      <c r="N545" s="60" t="s">
        <v>4286</v>
      </c>
    </row>
    <row r="546" spans="1:14" ht="18" customHeight="1" x14ac:dyDescent="0.25">
      <c r="A546" s="4" t="str">
        <f t="shared" si="8"/>
        <v>294308C601</v>
      </c>
      <c r="B546" s="4">
        <v>2943</v>
      </c>
      <c r="C546" s="4" t="s">
        <v>2152</v>
      </c>
      <c r="D546" s="4" t="s">
        <v>2153</v>
      </c>
      <c r="E546" s="5">
        <v>4686.32</v>
      </c>
      <c r="F546" s="5">
        <v>3960900.446</v>
      </c>
      <c r="G546" s="5">
        <v>5239164.5581622096</v>
      </c>
      <c r="H546" s="6">
        <v>-0.243982432307985</v>
      </c>
      <c r="I546" s="5">
        <v>-1278264.11216221</v>
      </c>
      <c r="J546" s="5">
        <v>845.20486138377203</v>
      </c>
      <c r="K546" s="5">
        <v>1117.9698693563801</v>
      </c>
      <c r="L546" s="5">
        <v>836.32</v>
      </c>
      <c r="M546" s="55" t="s">
        <v>4285</v>
      </c>
      <c r="N546" s="60" t="s">
        <v>4286</v>
      </c>
    </row>
    <row r="547" spans="1:14" ht="18" customHeight="1" x14ac:dyDescent="0.25">
      <c r="A547" s="4" t="str">
        <f t="shared" si="8"/>
        <v>294708C60J</v>
      </c>
      <c r="B547" s="4">
        <v>2947</v>
      </c>
      <c r="C547" s="4" t="s">
        <v>2156</v>
      </c>
      <c r="D547" s="4" t="s">
        <v>2157</v>
      </c>
      <c r="E547" s="5">
        <v>9576.02</v>
      </c>
      <c r="F547" s="5">
        <v>8008617.0464000003</v>
      </c>
      <c r="G547" s="5">
        <v>7213250.4744579596</v>
      </c>
      <c r="H547" s="6">
        <v>0.110264654576799</v>
      </c>
      <c r="I547" s="5">
        <v>795366.57194203802</v>
      </c>
      <c r="J547" s="5">
        <v>836.32</v>
      </c>
      <c r="K547" s="5">
        <v>753.26184306820198</v>
      </c>
      <c r="L547" s="5">
        <v>836.32</v>
      </c>
      <c r="M547" s="55" t="s">
        <v>4285</v>
      </c>
      <c r="N547" s="60" t="s">
        <v>4286</v>
      </c>
    </row>
    <row r="548" spans="1:14" ht="18" customHeight="1" x14ac:dyDescent="0.25">
      <c r="A548" s="4" t="str">
        <f t="shared" si="8"/>
        <v>294808C611</v>
      </c>
      <c r="B548" s="4">
        <v>2948</v>
      </c>
      <c r="C548" s="4" t="s">
        <v>2158</v>
      </c>
      <c r="D548" s="4" t="s">
        <v>2159</v>
      </c>
      <c r="E548" s="5">
        <v>964.9</v>
      </c>
      <c r="F548" s="5">
        <v>1950156.855</v>
      </c>
      <c r="G548" s="5">
        <v>1897071.0700713</v>
      </c>
      <c r="H548" s="6">
        <v>2.7983023812966999E-2</v>
      </c>
      <c r="I548" s="5">
        <v>53085.784928695997</v>
      </c>
      <c r="J548" s="5">
        <v>2021.0973727847399</v>
      </c>
      <c r="K548" s="5">
        <v>1966.0804954620201</v>
      </c>
      <c r="L548" s="5">
        <v>1988.85</v>
      </c>
      <c r="M548" s="55" t="s">
        <v>4285</v>
      </c>
      <c r="N548" s="60" t="s">
        <v>4286</v>
      </c>
    </row>
    <row r="549" spans="1:14" ht="18" customHeight="1" x14ac:dyDescent="0.25">
      <c r="A549" s="4" t="str">
        <f t="shared" si="8"/>
        <v>294908C612</v>
      </c>
      <c r="B549" s="4">
        <v>2949</v>
      </c>
      <c r="C549" s="4" t="s">
        <v>2160</v>
      </c>
      <c r="D549" s="4" t="s">
        <v>2161</v>
      </c>
      <c r="E549" s="5">
        <v>972.67</v>
      </c>
      <c r="F549" s="5">
        <v>3301979.3826000001</v>
      </c>
      <c r="G549" s="5">
        <v>3540019.4388739299</v>
      </c>
      <c r="H549" s="6">
        <v>-6.7242584506723796E-2</v>
      </c>
      <c r="I549" s="5">
        <v>-238040.056273925</v>
      </c>
      <c r="J549" s="5">
        <v>3394.75812207635</v>
      </c>
      <c r="K549" s="5">
        <v>3639.4866078669302</v>
      </c>
      <c r="L549" s="5">
        <v>3483.34</v>
      </c>
      <c r="M549" s="55" t="s">
        <v>4285</v>
      </c>
      <c r="N549" s="60" t="s">
        <v>4286</v>
      </c>
    </row>
    <row r="550" spans="1:14" ht="18" customHeight="1" x14ac:dyDescent="0.25">
      <c r="A550" s="4" t="str">
        <f t="shared" si="8"/>
        <v>295008C613</v>
      </c>
      <c r="B550" s="4">
        <v>2950</v>
      </c>
      <c r="C550" s="4" t="s">
        <v>2162</v>
      </c>
      <c r="D550" s="4" t="s">
        <v>2163</v>
      </c>
      <c r="E550" s="5">
        <v>1317.8</v>
      </c>
      <c r="F550" s="5">
        <v>6611008.2982000001</v>
      </c>
      <c r="G550" s="5">
        <v>6705695.2380811302</v>
      </c>
      <c r="H550" s="6">
        <v>-1.41203762651497E-2</v>
      </c>
      <c r="I550" s="5">
        <v>-94686.939881128303</v>
      </c>
      <c r="J550" s="5">
        <v>5016.7007878282002</v>
      </c>
      <c r="K550" s="5">
        <v>5088.5530718478703</v>
      </c>
      <c r="L550" s="5">
        <v>4914.95</v>
      </c>
      <c r="M550" s="55" t="s">
        <v>4285</v>
      </c>
      <c r="N550" s="60" t="s">
        <v>4286</v>
      </c>
    </row>
    <row r="551" spans="1:14" ht="18" customHeight="1" x14ac:dyDescent="0.25">
      <c r="A551" s="4" t="str">
        <f t="shared" si="8"/>
        <v>295208C621</v>
      </c>
      <c r="B551" s="4">
        <v>2952</v>
      </c>
      <c r="C551" s="4" t="s">
        <v>2166</v>
      </c>
      <c r="D551" s="4" t="s">
        <v>2167</v>
      </c>
      <c r="E551" s="5">
        <v>817.77</v>
      </c>
      <c r="F551" s="5">
        <v>545707.90209999995</v>
      </c>
      <c r="G551" s="5">
        <v>805102.14209604997</v>
      </c>
      <c r="H551" s="6">
        <v>-0.32218798886900002</v>
      </c>
      <c r="I551" s="5">
        <v>-259394.23999604999</v>
      </c>
      <c r="J551" s="5">
        <v>667.31220526553898</v>
      </c>
      <c r="K551" s="5">
        <v>984.509265558837</v>
      </c>
      <c r="L551" s="5">
        <v>639.29999999999995</v>
      </c>
      <c r="M551" s="55" t="s">
        <v>4285</v>
      </c>
      <c r="N551" s="60" t="s">
        <v>4286</v>
      </c>
    </row>
    <row r="552" spans="1:14" ht="18" customHeight="1" x14ac:dyDescent="0.25">
      <c r="A552" s="4" t="str">
        <f t="shared" si="8"/>
        <v>295308C622</v>
      </c>
      <c r="B552" s="4">
        <v>2953</v>
      </c>
      <c r="C552" s="4" t="s">
        <v>2168</v>
      </c>
      <c r="D552" s="4" t="s">
        <v>2169</v>
      </c>
      <c r="E552" s="5">
        <v>308.70999999999998</v>
      </c>
      <c r="F552" s="5">
        <v>571136.45090000005</v>
      </c>
      <c r="G552" s="5">
        <v>555397.06070472195</v>
      </c>
      <c r="H552" s="6">
        <v>2.83389872018882E-2</v>
      </c>
      <c r="I552" s="5">
        <v>15739.3901952775</v>
      </c>
      <c r="J552" s="5">
        <v>1850.0743445304699</v>
      </c>
      <c r="K552" s="5">
        <v>1799.08995725672</v>
      </c>
      <c r="L552" s="5">
        <v>1810.04</v>
      </c>
      <c r="M552" s="55" t="s">
        <v>4285</v>
      </c>
      <c r="N552" s="60" t="s">
        <v>4292</v>
      </c>
    </row>
    <row r="553" spans="1:14" ht="18" customHeight="1" x14ac:dyDescent="0.25">
      <c r="A553" s="4" t="str">
        <f t="shared" si="8"/>
        <v>295408C623</v>
      </c>
      <c r="B553" s="4">
        <v>2954</v>
      </c>
      <c r="C553" s="4" t="s">
        <v>2170</v>
      </c>
      <c r="D553" s="4" t="s">
        <v>2171</v>
      </c>
      <c r="E553" s="5">
        <v>408.47</v>
      </c>
      <c r="F553" s="5">
        <v>1290548.3618999999</v>
      </c>
      <c r="G553" s="5">
        <v>1216926.36107586</v>
      </c>
      <c r="H553" s="6">
        <v>6.0498320341296499E-2</v>
      </c>
      <c r="I553" s="5">
        <v>73622.000824136005</v>
      </c>
      <c r="J553" s="5">
        <v>3159.4691455920902</v>
      </c>
      <c r="K553" s="5">
        <v>2979.2306927702498</v>
      </c>
      <c r="L553" s="5">
        <v>3095.58</v>
      </c>
      <c r="M553" s="55" t="s">
        <v>4285</v>
      </c>
      <c r="N553" s="60" t="s">
        <v>4287</v>
      </c>
    </row>
    <row r="554" spans="1:14" ht="18" customHeight="1" x14ac:dyDescent="0.25">
      <c r="A554" s="4" t="str">
        <f t="shared" si="8"/>
        <v>295608C62J</v>
      </c>
      <c r="B554" s="4">
        <v>2956</v>
      </c>
      <c r="C554" s="4" t="s">
        <v>2174</v>
      </c>
      <c r="D554" s="4" t="s">
        <v>2175</v>
      </c>
      <c r="E554" s="5">
        <v>1520.49</v>
      </c>
      <c r="F554" s="5">
        <v>972049.25699999998</v>
      </c>
      <c r="G554" s="5">
        <v>789988.47016723501</v>
      </c>
      <c r="H554" s="6">
        <v>0.230460055694514</v>
      </c>
      <c r="I554" s="5">
        <v>182060.78683276501</v>
      </c>
      <c r="J554" s="5">
        <v>639.29999999999995</v>
      </c>
      <c r="K554" s="5">
        <v>519.56176638270199</v>
      </c>
      <c r="L554" s="5">
        <v>639.29999999999995</v>
      </c>
      <c r="M554" s="55" t="s">
        <v>4285</v>
      </c>
      <c r="N554" s="60" t="s">
        <v>4287</v>
      </c>
    </row>
    <row r="555" spans="1:14" ht="18" customHeight="1" x14ac:dyDescent="0.25">
      <c r="A555" s="4" t="str">
        <f t="shared" si="8"/>
        <v>296608C34J</v>
      </c>
      <c r="B555" s="4">
        <v>2966</v>
      </c>
      <c r="C555" s="4" t="s">
        <v>2176</v>
      </c>
      <c r="D555" s="4" t="s">
        <v>2177</v>
      </c>
      <c r="E555" s="5">
        <v>14326.51</v>
      </c>
      <c r="F555" s="5">
        <v>19362994.590500001</v>
      </c>
      <c r="G555" s="5">
        <v>12525161.0843393</v>
      </c>
      <c r="H555" s="6">
        <v>0.54592778968011302</v>
      </c>
      <c r="I555" s="5">
        <v>6837833.5061607203</v>
      </c>
      <c r="J555" s="5">
        <v>1351.55</v>
      </c>
      <c r="K555" s="5">
        <v>874.26463837593997</v>
      </c>
      <c r="L555" s="5">
        <v>1351.55</v>
      </c>
      <c r="M555" s="55" t="s">
        <v>4289</v>
      </c>
      <c r="N555" s="62" t="s">
        <v>4332</v>
      </c>
    </row>
    <row r="556" spans="1:14" ht="18" customHeight="1" x14ac:dyDescent="0.25">
      <c r="A556" s="4" t="str">
        <f t="shared" si="8"/>
        <v>302808K02J</v>
      </c>
      <c r="B556" s="4">
        <v>3028</v>
      </c>
      <c r="C556" s="4" t="s">
        <v>2178</v>
      </c>
      <c r="D556" s="4" t="s">
        <v>2179</v>
      </c>
      <c r="E556" s="5">
        <v>18131.41</v>
      </c>
      <c r="F556" s="5">
        <v>6848414.8711000001</v>
      </c>
      <c r="G556" s="5">
        <v>7095764.6986727398</v>
      </c>
      <c r="H556" s="6">
        <v>-3.4858797899401502E-2</v>
      </c>
      <c r="I556" s="5">
        <v>-247349.82757274099</v>
      </c>
      <c r="J556" s="5">
        <v>377.71</v>
      </c>
      <c r="K556" s="5">
        <v>391.35206245254699</v>
      </c>
      <c r="L556" s="5">
        <v>377.71</v>
      </c>
      <c r="M556" s="55" t="s">
        <v>4289</v>
      </c>
      <c r="N556" s="60" t="s">
        <v>4290</v>
      </c>
    </row>
    <row r="557" spans="1:14" ht="18" customHeight="1" x14ac:dyDescent="0.25">
      <c r="A557" s="4" t="str">
        <f t="shared" si="8"/>
        <v>303708M041</v>
      </c>
      <c r="B557" s="4">
        <v>3037</v>
      </c>
      <c r="C557" s="4" t="s">
        <v>2186</v>
      </c>
      <c r="D557" s="4" t="s">
        <v>2187</v>
      </c>
      <c r="E557" s="5">
        <v>899.99</v>
      </c>
      <c r="F557" s="5">
        <v>1230556.8762000001</v>
      </c>
      <c r="G557" s="5">
        <v>1431166.34815459</v>
      </c>
      <c r="H557" s="6">
        <v>-0.14017201579206201</v>
      </c>
      <c r="I557" s="5">
        <v>-200609.471954593</v>
      </c>
      <c r="J557" s="5">
        <v>1367.3006102290001</v>
      </c>
      <c r="K557" s="5">
        <v>1590.2025001995501</v>
      </c>
      <c r="L557" s="5">
        <v>1366.63</v>
      </c>
      <c r="M557" s="55" t="s">
        <v>4285</v>
      </c>
      <c r="N557" s="60" t="s">
        <v>4286</v>
      </c>
    </row>
    <row r="558" spans="1:14" ht="18" customHeight="1" x14ac:dyDescent="0.25">
      <c r="A558" s="4" t="str">
        <f t="shared" si="8"/>
        <v>303808M042</v>
      </c>
      <c r="B558" s="4">
        <v>3038</v>
      </c>
      <c r="C558" s="4" t="s">
        <v>2188</v>
      </c>
      <c r="D558" s="4" t="s">
        <v>2189</v>
      </c>
      <c r="E558" s="5">
        <v>731.96</v>
      </c>
      <c r="F558" s="5">
        <v>1475491.2966</v>
      </c>
      <c r="G558" s="5">
        <v>1727847.16810821</v>
      </c>
      <c r="H558" s="6">
        <v>-0.14605219498927799</v>
      </c>
      <c r="I558" s="5">
        <v>-252355.87150821299</v>
      </c>
      <c r="J558" s="5">
        <v>2015.80864610088</v>
      </c>
      <c r="K558" s="5">
        <v>2360.5759441885002</v>
      </c>
      <c r="L558" s="5">
        <v>2013.21</v>
      </c>
      <c r="M558" s="55" t="s">
        <v>4285</v>
      </c>
      <c r="N558" s="60" t="s">
        <v>4286</v>
      </c>
    </row>
    <row r="559" spans="1:14" ht="18" customHeight="1" x14ac:dyDescent="0.25">
      <c r="A559" s="4" t="str">
        <f t="shared" si="8"/>
        <v>303908M043</v>
      </c>
      <c r="B559" s="4">
        <v>3039</v>
      </c>
      <c r="C559" s="4" t="s">
        <v>2190</v>
      </c>
      <c r="D559" s="4" t="s">
        <v>2191</v>
      </c>
      <c r="E559" s="5">
        <v>478.52</v>
      </c>
      <c r="F559" s="5">
        <v>1163326.1893</v>
      </c>
      <c r="G559" s="5">
        <v>1541722.2725523401</v>
      </c>
      <c r="H559" s="6">
        <v>-0.24543725545710501</v>
      </c>
      <c r="I559" s="5">
        <v>-378396.08325233601</v>
      </c>
      <c r="J559" s="5">
        <v>2431.0920950012501</v>
      </c>
      <c r="K559" s="5">
        <v>3221.8554554717398</v>
      </c>
      <c r="L559" s="5">
        <v>2422.88</v>
      </c>
      <c r="M559" s="55" t="s">
        <v>4289</v>
      </c>
      <c r="N559" s="62" t="s">
        <v>4332</v>
      </c>
    </row>
    <row r="560" spans="1:14" ht="18" customHeight="1" x14ac:dyDescent="0.25">
      <c r="A560" s="4" t="str">
        <f t="shared" si="8"/>
        <v>304108M04T</v>
      </c>
      <c r="B560" s="4">
        <v>3041</v>
      </c>
      <c r="C560" s="4" t="s">
        <v>2194</v>
      </c>
      <c r="D560" s="4" t="s">
        <v>2195</v>
      </c>
      <c r="E560" s="5">
        <v>492.04</v>
      </c>
      <c r="F560" s="5">
        <v>163873.92199999999</v>
      </c>
      <c r="G560" s="5">
        <v>182059.33420725699</v>
      </c>
      <c r="H560" s="6">
        <v>-9.9887282827006305E-2</v>
      </c>
      <c r="I560" s="5">
        <v>-18185.412207256701</v>
      </c>
      <c r="J560" s="5">
        <v>333.05</v>
      </c>
      <c r="K560" s="5">
        <v>370.00921511921098</v>
      </c>
      <c r="L560" s="5">
        <v>333.05</v>
      </c>
      <c r="M560" s="55" t="s">
        <v>4285</v>
      </c>
      <c r="N560" s="60" t="s">
        <v>4287</v>
      </c>
    </row>
    <row r="561" spans="1:14" ht="18" customHeight="1" x14ac:dyDescent="0.25">
      <c r="A561" s="4" t="str">
        <f t="shared" si="8"/>
        <v>305008M071</v>
      </c>
      <c r="B561" s="4">
        <v>3050</v>
      </c>
      <c r="C561" s="4" t="s">
        <v>2204</v>
      </c>
      <c r="D561" s="4" t="s">
        <v>2205</v>
      </c>
      <c r="E561" s="5">
        <v>340.78</v>
      </c>
      <c r="F561" s="5">
        <v>310668.4376</v>
      </c>
      <c r="G561" s="5">
        <v>354303.61258884397</v>
      </c>
      <c r="H561" s="6">
        <v>-0.123157578524272</v>
      </c>
      <c r="I561" s="5">
        <v>-43635.174988844003</v>
      </c>
      <c r="J561" s="5">
        <v>911.63929103820601</v>
      </c>
      <c r="K561" s="5">
        <v>1039.6842907120199</v>
      </c>
      <c r="L561" s="5">
        <v>906.92</v>
      </c>
      <c r="M561" s="55" t="s">
        <v>4285</v>
      </c>
      <c r="N561" s="60" t="s">
        <v>4290</v>
      </c>
    </row>
    <row r="562" spans="1:14" ht="18" customHeight="1" x14ac:dyDescent="0.25">
      <c r="A562" s="4" t="str">
        <f t="shared" si="8"/>
        <v>306308M101</v>
      </c>
      <c r="B562" s="4">
        <v>3063</v>
      </c>
      <c r="C562" s="4" t="s">
        <v>2222</v>
      </c>
      <c r="D562" s="4" t="s">
        <v>2223</v>
      </c>
      <c r="E562" s="5">
        <v>992.99</v>
      </c>
      <c r="F562" s="5">
        <v>700722.98569999996</v>
      </c>
      <c r="G562" s="5">
        <v>735550.54583801702</v>
      </c>
      <c r="H562" s="6">
        <v>-4.7348969197403203E-2</v>
      </c>
      <c r="I562" s="5">
        <v>-34827.560138017398</v>
      </c>
      <c r="J562" s="5">
        <v>705.66973051088098</v>
      </c>
      <c r="K562" s="5">
        <v>740.74315535707103</v>
      </c>
      <c r="L562" s="5">
        <v>684.19</v>
      </c>
      <c r="M562" s="55" t="s">
        <v>4291</v>
      </c>
      <c r="N562" s="60" t="s">
        <v>4287</v>
      </c>
    </row>
    <row r="563" spans="1:14" ht="18" customHeight="1" x14ac:dyDescent="0.25">
      <c r="A563" s="4" t="str">
        <f t="shared" si="8"/>
        <v>306408M102</v>
      </c>
      <c r="B563" s="4">
        <v>3064</v>
      </c>
      <c r="C563" s="4" t="s">
        <v>2224</v>
      </c>
      <c r="D563" s="4" t="s">
        <v>2225</v>
      </c>
      <c r="E563" s="5">
        <v>639.12</v>
      </c>
      <c r="F563" s="5">
        <v>1061795.0279999999</v>
      </c>
      <c r="G563" s="5">
        <v>1190674.34423364</v>
      </c>
      <c r="H563" s="6">
        <v>-0.108240609078205</v>
      </c>
      <c r="I563" s="5">
        <v>-128879.316233641</v>
      </c>
      <c r="J563" s="5">
        <v>1661.33907247465</v>
      </c>
      <c r="K563" s="5">
        <v>1862.99027449249</v>
      </c>
      <c r="L563" s="5">
        <v>1642.91</v>
      </c>
      <c r="M563" s="55" t="s">
        <v>4285</v>
      </c>
      <c r="N563" s="60" t="s">
        <v>4286</v>
      </c>
    </row>
    <row r="564" spans="1:14" ht="18" customHeight="1" x14ac:dyDescent="0.25">
      <c r="A564" s="4" t="str">
        <f t="shared" si="8"/>
        <v>306508M103</v>
      </c>
      <c r="B564" s="4">
        <v>3065</v>
      </c>
      <c r="C564" s="4" t="s">
        <v>2226</v>
      </c>
      <c r="D564" s="4" t="s">
        <v>2227</v>
      </c>
      <c r="E564" s="5">
        <v>557.33000000000004</v>
      </c>
      <c r="F564" s="5">
        <v>1197979.3056999999</v>
      </c>
      <c r="G564" s="5">
        <v>1592855.3390180799</v>
      </c>
      <c r="H564" s="6">
        <v>-0.24790451690453</v>
      </c>
      <c r="I564" s="5">
        <v>-394876.03331807803</v>
      </c>
      <c r="J564" s="5">
        <v>2149.49725602426</v>
      </c>
      <c r="K564" s="5">
        <v>2858.01112270662</v>
      </c>
      <c r="L564" s="5">
        <v>2125.6999999999998</v>
      </c>
      <c r="M564" s="55" t="s">
        <v>4285</v>
      </c>
      <c r="N564" s="60" t="s">
        <v>4287</v>
      </c>
    </row>
    <row r="565" spans="1:14" ht="18" customHeight="1" x14ac:dyDescent="0.25">
      <c r="A565" s="4" t="str">
        <f t="shared" si="8"/>
        <v>306808M141</v>
      </c>
      <c r="B565" s="4">
        <v>3068</v>
      </c>
      <c r="C565" s="4" t="s">
        <v>2232</v>
      </c>
      <c r="D565" s="4" t="s">
        <v>2233</v>
      </c>
      <c r="E565" s="5">
        <v>420.81</v>
      </c>
      <c r="F565" s="5">
        <v>312938.3027</v>
      </c>
      <c r="G565" s="5">
        <v>424347.80969842902</v>
      </c>
      <c r="H565" s="6">
        <v>-0.26254290573009897</v>
      </c>
      <c r="I565" s="5">
        <v>-111409.506998429</v>
      </c>
      <c r="J565" s="5">
        <v>743.65700125947603</v>
      </c>
      <c r="K565" s="5">
        <v>1008.40714264972</v>
      </c>
      <c r="L565" s="5">
        <v>737.33</v>
      </c>
      <c r="M565" s="55" t="s">
        <v>4288</v>
      </c>
      <c r="N565" s="60" t="s">
        <v>4286</v>
      </c>
    </row>
    <row r="566" spans="1:14" ht="18" customHeight="1" x14ac:dyDescent="0.25">
      <c r="A566" s="4" t="str">
        <f t="shared" si="8"/>
        <v>306908M142</v>
      </c>
      <c r="B566" s="4">
        <v>3069</v>
      </c>
      <c r="C566" s="4" t="s">
        <v>2234</v>
      </c>
      <c r="D566" s="4" t="s">
        <v>2235</v>
      </c>
      <c r="E566" s="5">
        <v>267.91000000000003</v>
      </c>
      <c r="F566" s="5">
        <v>445752.2181</v>
      </c>
      <c r="G566" s="5">
        <v>492484.58653789299</v>
      </c>
      <c r="H566" s="6">
        <v>-9.48910274865985E-2</v>
      </c>
      <c r="I566" s="5">
        <v>-46732.368437893303</v>
      </c>
      <c r="J566" s="5">
        <v>1663.8132884177501</v>
      </c>
      <c r="K566" s="5">
        <v>1838.24637578998</v>
      </c>
      <c r="L566" s="5">
        <v>1659.54</v>
      </c>
      <c r="M566" s="55" t="s">
        <v>4288</v>
      </c>
      <c r="N566" s="60" t="s">
        <v>4287</v>
      </c>
    </row>
    <row r="567" spans="1:14" ht="18" customHeight="1" x14ac:dyDescent="0.25">
      <c r="A567" s="4" t="str">
        <f t="shared" si="8"/>
        <v>307208M14T</v>
      </c>
      <c r="B567" s="4">
        <v>3072</v>
      </c>
      <c r="C567" s="4" t="s">
        <v>2240</v>
      </c>
      <c r="D567" s="4" t="s">
        <v>2241</v>
      </c>
      <c r="E567" s="5">
        <v>189.53</v>
      </c>
      <c r="F567" s="5">
        <v>38647.062299999998</v>
      </c>
      <c r="G567" s="5">
        <v>46483.264817847899</v>
      </c>
      <c r="H567" s="6">
        <v>-0.168581156004323</v>
      </c>
      <c r="I567" s="5">
        <v>-7836.2025178478598</v>
      </c>
      <c r="J567" s="5">
        <v>203.91</v>
      </c>
      <c r="K567" s="5">
        <v>245.25544672530901</v>
      </c>
      <c r="L567" s="5">
        <v>203.91</v>
      </c>
      <c r="M567" s="55" t="s">
        <v>4288</v>
      </c>
      <c r="N567" s="60" t="s">
        <v>4292</v>
      </c>
    </row>
    <row r="568" spans="1:14" ht="18" customHeight="1" x14ac:dyDescent="0.25">
      <c r="A568" s="4" t="str">
        <f t="shared" si="8"/>
        <v>307308M151</v>
      </c>
      <c r="B568" s="4">
        <v>3073</v>
      </c>
      <c r="C568" s="4" t="s">
        <v>2242</v>
      </c>
      <c r="D568" s="4" t="s">
        <v>2243</v>
      </c>
      <c r="E568" s="5">
        <v>773.76</v>
      </c>
      <c r="F568" s="5">
        <v>546259.08479999995</v>
      </c>
      <c r="G568" s="5">
        <v>569951.54068293702</v>
      </c>
      <c r="H568" s="6">
        <v>-4.1569246140729203E-2</v>
      </c>
      <c r="I568" s="5">
        <v>-23692.4558829368</v>
      </c>
      <c r="J568" s="5">
        <v>705.98</v>
      </c>
      <c r="K568" s="5">
        <v>736.59990266094997</v>
      </c>
      <c r="L568" s="5">
        <v>705.98</v>
      </c>
      <c r="M568" s="55" t="s">
        <v>4285</v>
      </c>
      <c r="N568" s="60" t="s">
        <v>4287</v>
      </c>
    </row>
    <row r="569" spans="1:14" ht="18" customHeight="1" x14ac:dyDescent="0.25">
      <c r="A569" s="4" t="str">
        <f t="shared" si="8"/>
        <v>307708M181</v>
      </c>
      <c r="B569" s="4">
        <v>3077</v>
      </c>
      <c r="C569" s="4" t="s">
        <v>2250</v>
      </c>
      <c r="D569" s="4" t="s">
        <v>2251</v>
      </c>
      <c r="E569" s="5">
        <v>801.54</v>
      </c>
      <c r="F569" s="5">
        <v>753908.92139999999</v>
      </c>
      <c r="G569" s="5">
        <v>869770.60910205694</v>
      </c>
      <c r="H569" s="6">
        <v>-0.13320947671670799</v>
      </c>
      <c r="I569" s="5">
        <v>-115861.687702057</v>
      </c>
      <c r="J569" s="5">
        <v>940.575543828131</v>
      </c>
      <c r="K569" s="5">
        <v>1085.1243969135101</v>
      </c>
      <c r="L569" s="5">
        <v>916.03</v>
      </c>
      <c r="M569" s="55" t="s">
        <v>4285</v>
      </c>
      <c r="N569" s="60" t="s">
        <v>4286</v>
      </c>
    </row>
    <row r="570" spans="1:14" ht="18" customHeight="1" x14ac:dyDescent="0.25">
      <c r="A570" s="4" t="str">
        <f t="shared" si="8"/>
        <v>308108M191</v>
      </c>
      <c r="B570" s="4">
        <v>3081</v>
      </c>
      <c r="C570" s="4" t="s">
        <v>2256</v>
      </c>
      <c r="D570" s="4" t="s">
        <v>2257</v>
      </c>
      <c r="E570" s="5">
        <v>632.09</v>
      </c>
      <c r="F570" s="5">
        <v>503689.89240000001</v>
      </c>
      <c r="G570" s="5">
        <v>641462.88945298304</v>
      </c>
      <c r="H570" s="6">
        <v>-0.21477937277162101</v>
      </c>
      <c r="I570" s="5">
        <v>-137772.997052983</v>
      </c>
      <c r="J570" s="5">
        <v>796.86420035121603</v>
      </c>
      <c r="K570" s="5">
        <v>1014.82840964575</v>
      </c>
      <c r="L570" s="5">
        <v>786.96</v>
      </c>
      <c r="M570" s="55" t="s">
        <v>4285</v>
      </c>
      <c r="N570" s="60" t="s">
        <v>4286</v>
      </c>
    </row>
    <row r="571" spans="1:14" ht="18" customHeight="1" x14ac:dyDescent="0.25">
      <c r="A571" s="4" t="str">
        <f t="shared" si="8"/>
        <v>308208M192</v>
      </c>
      <c r="B571" s="4">
        <v>3082</v>
      </c>
      <c r="C571" s="4" t="s">
        <v>2258</v>
      </c>
      <c r="D571" s="4" t="s">
        <v>2259</v>
      </c>
      <c r="E571" s="5">
        <v>700.21</v>
      </c>
      <c r="F571" s="5">
        <v>1321649.5471000001</v>
      </c>
      <c r="G571" s="5">
        <v>1572825.8790342601</v>
      </c>
      <c r="H571" s="6">
        <v>-0.159697481636357</v>
      </c>
      <c r="I571" s="5">
        <v>-251176.33193426099</v>
      </c>
      <c r="J571" s="5">
        <v>1887.5045302123599</v>
      </c>
      <c r="K571" s="5">
        <v>2246.2202468320402</v>
      </c>
      <c r="L571" s="5">
        <v>1882.47</v>
      </c>
      <c r="M571" s="55" t="s">
        <v>4289</v>
      </c>
      <c r="N571" s="62" t="s">
        <v>4332</v>
      </c>
    </row>
    <row r="572" spans="1:14" ht="18" customHeight="1" x14ac:dyDescent="0.25">
      <c r="A572" s="4" t="str">
        <f t="shared" si="8"/>
        <v>308508M201</v>
      </c>
      <c r="B572" s="4">
        <v>3085</v>
      </c>
      <c r="C572" s="4" t="s">
        <v>2264</v>
      </c>
      <c r="D572" s="4" t="s">
        <v>2265</v>
      </c>
      <c r="E572" s="5">
        <v>820.29</v>
      </c>
      <c r="F572" s="5">
        <v>379777.86420000001</v>
      </c>
      <c r="G572" s="5">
        <v>455802.71920163301</v>
      </c>
      <c r="H572" s="6">
        <v>-0.166793333604493</v>
      </c>
      <c r="I572" s="5">
        <v>-76024.855001633201</v>
      </c>
      <c r="J572" s="5">
        <v>462.98</v>
      </c>
      <c r="K572" s="5">
        <v>555.66046057081405</v>
      </c>
      <c r="L572" s="5">
        <v>462.98</v>
      </c>
      <c r="M572" s="55" t="s">
        <v>4291</v>
      </c>
      <c r="N572" s="60" t="s">
        <v>4286</v>
      </c>
    </row>
    <row r="573" spans="1:14" ht="18" customHeight="1" x14ac:dyDescent="0.25">
      <c r="A573" s="4" t="str">
        <f t="shared" si="8"/>
        <v>308908M211</v>
      </c>
      <c r="B573" s="4">
        <v>3089</v>
      </c>
      <c r="C573" s="4" t="s">
        <v>2266</v>
      </c>
      <c r="D573" s="4" t="s">
        <v>2267</v>
      </c>
      <c r="E573" s="5">
        <v>1072.7</v>
      </c>
      <c r="F573" s="5">
        <v>484123.96039999998</v>
      </c>
      <c r="G573" s="5">
        <v>545509.170624458</v>
      </c>
      <c r="H573" s="6">
        <v>-0.112528282804465</v>
      </c>
      <c r="I573" s="5">
        <v>-61385.210224458497</v>
      </c>
      <c r="J573" s="5">
        <v>451.31347105434901</v>
      </c>
      <c r="K573" s="5">
        <v>508.53842698280801</v>
      </c>
      <c r="L573" s="5">
        <v>449.7</v>
      </c>
      <c r="M573" s="55" t="s">
        <v>4291</v>
      </c>
      <c r="N573" s="60" t="s">
        <v>4290</v>
      </c>
    </row>
    <row r="574" spans="1:14" ht="18" customHeight="1" x14ac:dyDescent="0.25">
      <c r="A574" s="4" t="str">
        <f t="shared" si="8"/>
        <v>309308M221</v>
      </c>
      <c r="B574" s="4">
        <v>3093</v>
      </c>
      <c r="C574" s="4" t="s">
        <v>2274</v>
      </c>
      <c r="D574" s="4" t="s">
        <v>2275</v>
      </c>
      <c r="E574" s="5">
        <v>475.95</v>
      </c>
      <c r="F574" s="5">
        <v>181822.41899999999</v>
      </c>
      <c r="G574" s="5">
        <v>211269.20188886701</v>
      </c>
      <c r="H574" s="6">
        <v>-0.139380385903843</v>
      </c>
      <c r="I574" s="5">
        <v>-29446.782888867201</v>
      </c>
      <c r="J574" s="5">
        <v>382.02</v>
      </c>
      <c r="K574" s="5">
        <v>443.88948815814098</v>
      </c>
      <c r="L574" s="5">
        <v>382.02</v>
      </c>
      <c r="M574" s="55" t="s">
        <v>4285</v>
      </c>
      <c r="N574" s="60" t="s">
        <v>4286</v>
      </c>
    </row>
    <row r="575" spans="1:14" ht="18" customHeight="1" x14ac:dyDescent="0.25">
      <c r="A575" s="4" t="str">
        <f t="shared" si="8"/>
        <v>310608M251</v>
      </c>
      <c r="B575" s="4">
        <v>3106</v>
      </c>
      <c r="C575" s="4" t="s">
        <v>2290</v>
      </c>
      <c r="D575" s="4" t="s">
        <v>2291</v>
      </c>
      <c r="E575" s="5">
        <v>1181.22</v>
      </c>
      <c r="F575" s="5">
        <v>1608126.3903999999</v>
      </c>
      <c r="G575" s="5">
        <v>1839631.4108180001</v>
      </c>
      <c r="H575" s="6">
        <v>-0.125843154806243</v>
      </c>
      <c r="I575" s="5">
        <v>-231505.02041799499</v>
      </c>
      <c r="J575" s="5">
        <v>1361.41141396184</v>
      </c>
      <c r="K575" s="5">
        <v>1557.3994775046101</v>
      </c>
      <c r="L575" s="5">
        <v>1347.4</v>
      </c>
      <c r="M575" s="55" t="s">
        <v>4285</v>
      </c>
      <c r="N575" s="60" t="s">
        <v>4286</v>
      </c>
    </row>
    <row r="576" spans="1:14" ht="18" customHeight="1" x14ac:dyDescent="0.25">
      <c r="A576" s="4" t="str">
        <f t="shared" si="8"/>
        <v>310708M252</v>
      </c>
      <c r="B576" s="4">
        <v>3107</v>
      </c>
      <c r="C576" s="4" t="s">
        <v>2292</v>
      </c>
      <c r="D576" s="4" t="s">
        <v>2293</v>
      </c>
      <c r="E576" s="5">
        <v>1239.3499999999999</v>
      </c>
      <c r="F576" s="5">
        <v>3058083.9512999998</v>
      </c>
      <c r="G576" s="5">
        <v>3597483.5924263</v>
      </c>
      <c r="H576" s="6">
        <v>-0.14993804065205099</v>
      </c>
      <c r="I576" s="5">
        <v>-539399.64112629998</v>
      </c>
      <c r="J576" s="5">
        <v>2467.4901773510301</v>
      </c>
      <c r="K576" s="5">
        <v>2902.7180315700198</v>
      </c>
      <c r="L576" s="5">
        <v>2579.87</v>
      </c>
      <c r="M576" s="55" t="s">
        <v>4285</v>
      </c>
      <c r="N576" s="60" t="s">
        <v>4286</v>
      </c>
    </row>
    <row r="577" spans="1:14" ht="18" customHeight="1" x14ac:dyDescent="0.25">
      <c r="A577" s="4" t="str">
        <f t="shared" si="8"/>
        <v>310808M253</v>
      </c>
      <c r="B577" s="4">
        <v>3108</v>
      </c>
      <c r="C577" s="4" t="s">
        <v>2294</v>
      </c>
      <c r="D577" s="4" t="s">
        <v>2295</v>
      </c>
      <c r="E577" s="5">
        <v>1113.96</v>
      </c>
      <c r="F577" s="5">
        <v>3675768.0504000001</v>
      </c>
      <c r="G577" s="5">
        <v>4221071.8068946302</v>
      </c>
      <c r="H577" s="6">
        <v>-0.12918608861473099</v>
      </c>
      <c r="I577" s="5">
        <v>-545303.75649463304</v>
      </c>
      <c r="J577" s="5">
        <v>3299.7307357535301</v>
      </c>
      <c r="K577" s="5">
        <v>3789.2489917902199</v>
      </c>
      <c r="L577" s="5">
        <v>3291.3</v>
      </c>
      <c r="M577" s="55" t="s">
        <v>4285</v>
      </c>
      <c r="N577" s="60" t="s">
        <v>4286</v>
      </c>
    </row>
    <row r="578" spans="1:14" ht="18" customHeight="1" x14ac:dyDescent="0.25">
      <c r="A578" s="4" t="str">
        <f t="shared" si="8"/>
        <v>310908M254</v>
      </c>
      <c r="B578" s="4">
        <v>3109</v>
      </c>
      <c r="C578" s="4" t="s">
        <v>2296</v>
      </c>
      <c r="D578" s="4" t="s">
        <v>2297</v>
      </c>
      <c r="E578" s="5">
        <v>453.06</v>
      </c>
      <c r="F578" s="5">
        <v>1909850.5876</v>
      </c>
      <c r="G578" s="5">
        <v>2510230.8460999802</v>
      </c>
      <c r="H578" s="6">
        <v>-0.23917332520742601</v>
      </c>
      <c r="I578" s="5">
        <v>-600380.25849998405</v>
      </c>
      <c r="J578" s="5">
        <v>4215.44737474065</v>
      </c>
      <c r="K578" s="5">
        <v>5540.6145898997602</v>
      </c>
      <c r="L578" s="5">
        <v>4166.41</v>
      </c>
      <c r="M578" s="55" t="s">
        <v>4288</v>
      </c>
      <c r="N578" s="62" t="s">
        <v>4332</v>
      </c>
    </row>
    <row r="579" spans="1:14" ht="18" customHeight="1" x14ac:dyDescent="0.25">
      <c r="A579" s="4" t="str">
        <f t="shared" si="8"/>
        <v>311008M25T</v>
      </c>
      <c r="B579" s="4">
        <v>3110</v>
      </c>
      <c r="C579" s="4" t="s">
        <v>2298</v>
      </c>
      <c r="D579" s="4" t="s">
        <v>2299</v>
      </c>
      <c r="E579" s="5">
        <v>883.95</v>
      </c>
      <c r="F579" s="5">
        <v>267916.40549999999</v>
      </c>
      <c r="G579" s="5">
        <v>352376.33617793699</v>
      </c>
      <c r="H579" s="6">
        <v>-0.239686726963662</v>
      </c>
      <c r="I579" s="5">
        <v>-84459.930677936805</v>
      </c>
      <c r="J579" s="5">
        <v>303.08999999999997</v>
      </c>
      <c r="K579" s="5">
        <v>398.63831232302402</v>
      </c>
      <c r="L579" s="5">
        <v>303.08999999999997</v>
      </c>
      <c r="M579" s="55" t="s">
        <v>4285</v>
      </c>
      <c r="N579" s="60" t="s">
        <v>4287</v>
      </c>
    </row>
    <row r="580" spans="1:14" ht="18" customHeight="1" x14ac:dyDescent="0.25">
      <c r="A580" s="4" t="str">
        <f t="shared" si="8"/>
        <v>311108M261</v>
      </c>
      <c r="B580" s="4">
        <v>3111</v>
      </c>
      <c r="C580" s="4" t="s">
        <v>2300</v>
      </c>
      <c r="D580" s="4" t="s">
        <v>2301</v>
      </c>
      <c r="E580" s="5">
        <v>1479.8</v>
      </c>
      <c r="F580" s="5">
        <v>1032459.926</v>
      </c>
      <c r="G580" s="5">
        <v>1225186.9243133599</v>
      </c>
      <c r="H580" s="6">
        <v>-0.15730415864613501</v>
      </c>
      <c r="I580" s="5">
        <v>-192726.99831335901</v>
      </c>
      <c r="J580" s="5">
        <v>697.702342208407</v>
      </c>
      <c r="K580" s="5">
        <v>827.94088681805601</v>
      </c>
      <c r="L580" s="5">
        <v>686.21</v>
      </c>
      <c r="M580" s="55" t="s">
        <v>4285</v>
      </c>
      <c r="N580" s="60" t="s">
        <v>4286</v>
      </c>
    </row>
    <row r="581" spans="1:14" ht="18" customHeight="1" x14ac:dyDescent="0.25">
      <c r="A581" s="4" t="str">
        <f t="shared" si="8"/>
        <v>311208M262</v>
      </c>
      <c r="B581" s="4">
        <v>3112</v>
      </c>
      <c r="C581" s="4" t="s">
        <v>2302</v>
      </c>
      <c r="D581" s="4" t="s">
        <v>2303</v>
      </c>
      <c r="E581" s="5">
        <v>758.59</v>
      </c>
      <c r="F581" s="5">
        <v>1187740.3663000001</v>
      </c>
      <c r="G581" s="5">
        <v>1403929.21775947</v>
      </c>
      <c r="H581" s="6">
        <v>-0.15398842671319499</v>
      </c>
      <c r="I581" s="5">
        <v>-216188.851459467</v>
      </c>
      <c r="J581" s="5">
        <v>1565.7210961125199</v>
      </c>
      <c r="K581" s="5">
        <v>1850.7088384495801</v>
      </c>
      <c r="L581" s="5">
        <v>1562.41</v>
      </c>
      <c r="M581" s="55" t="s">
        <v>4285</v>
      </c>
      <c r="N581" s="60" t="s">
        <v>4286</v>
      </c>
    </row>
    <row r="582" spans="1:14" ht="18" customHeight="1" x14ac:dyDescent="0.25">
      <c r="A582" s="4" t="str">
        <f t="shared" si="8"/>
        <v>311308M263</v>
      </c>
      <c r="B582" s="4">
        <v>3113</v>
      </c>
      <c r="C582" s="4" t="s">
        <v>2304</v>
      </c>
      <c r="D582" s="4" t="s">
        <v>2305</v>
      </c>
      <c r="E582" s="5">
        <v>921.75</v>
      </c>
      <c r="F582" s="5">
        <v>1635934.0983</v>
      </c>
      <c r="G582" s="5">
        <v>2973188.4465445201</v>
      </c>
      <c r="H582" s="6">
        <v>-0.449771137042691</v>
      </c>
      <c r="I582" s="5">
        <v>-1337254.3482445199</v>
      </c>
      <c r="J582" s="5">
        <v>1774.81323384866</v>
      </c>
      <c r="K582" s="5">
        <v>3225.5909373957402</v>
      </c>
      <c r="L582" s="5">
        <v>1714.26</v>
      </c>
      <c r="M582" s="55" t="s">
        <v>4288</v>
      </c>
      <c r="N582" s="60" t="s">
        <v>4290</v>
      </c>
    </row>
    <row r="583" spans="1:14" ht="18" customHeight="1" x14ac:dyDescent="0.25">
      <c r="A583" s="4" t="str">
        <f t="shared" si="8"/>
        <v>311508M271</v>
      </c>
      <c r="B583" s="4">
        <v>3115</v>
      </c>
      <c r="C583" s="4" t="s">
        <v>2308</v>
      </c>
      <c r="D583" s="4" t="s">
        <v>2309</v>
      </c>
      <c r="E583" s="5">
        <v>2218.12</v>
      </c>
      <c r="F583" s="5">
        <v>2235845.548</v>
      </c>
      <c r="G583" s="5">
        <v>2688396.7822503201</v>
      </c>
      <c r="H583" s="6">
        <v>-0.168334985831784</v>
      </c>
      <c r="I583" s="5">
        <v>-452551.23425032297</v>
      </c>
      <c r="J583" s="5">
        <v>1007.9912484446299</v>
      </c>
      <c r="K583" s="5">
        <v>1212.0159334257501</v>
      </c>
      <c r="L583" s="5">
        <v>1006.3</v>
      </c>
      <c r="M583" s="55" t="s">
        <v>4285</v>
      </c>
      <c r="N583" s="60" t="s">
        <v>4286</v>
      </c>
    </row>
    <row r="584" spans="1:14" ht="18" customHeight="1" x14ac:dyDescent="0.25">
      <c r="A584" s="4" t="str">
        <f t="shared" si="8"/>
        <v>311608M272</v>
      </c>
      <c r="B584" s="4">
        <v>3116</v>
      </c>
      <c r="C584" s="4" t="s">
        <v>2310</v>
      </c>
      <c r="D584" s="4" t="s">
        <v>2311</v>
      </c>
      <c r="E584" s="5">
        <v>568.70000000000005</v>
      </c>
      <c r="F584" s="5">
        <v>805788.69480000006</v>
      </c>
      <c r="G584" s="5">
        <v>1035907.33165214</v>
      </c>
      <c r="H584" s="6">
        <v>-0.222142106558053</v>
      </c>
      <c r="I584" s="5">
        <v>-230118.63685213801</v>
      </c>
      <c r="J584" s="5">
        <v>1416.8958937928601</v>
      </c>
      <c r="K584" s="5">
        <v>1821.53566318294</v>
      </c>
      <c r="L584" s="5">
        <v>1414.03</v>
      </c>
      <c r="M584" s="55" t="s">
        <v>4288</v>
      </c>
      <c r="N584" s="60" t="s">
        <v>4286</v>
      </c>
    </row>
    <row r="585" spans="1:14" ht="18" customHeight="1" x14ac:dyDescent="0.25">
      <c r="A585" s="4" t="str">
        <f t="shared" ref="A585:A648" si="9">CONCATENATE(B585,C585)</f>
        <v>311708M273</v>
      </c>
      <c r="B585" s="4">
        <v>3117</v>
      </c>
      <c r="C585" s="4" t="s">
        <v>2312</v>
      </c>
      <c r="D585" s="4" t="s">
        <v>2313</v>
      </c>
      <c r="E585" s="5">
        <v>241.64</v>
      </c>
      <c r="F585" s="5">
        <v>458054.21100000001</v>
      </c>
      <c r="G585" s="5">
        <v>699276.15825004503</v>
      </c>
      <c r="H585" s="6">
        <v>-0.34495949047327501</v>
      </c>
      <c r="I585" s="5">
        <v>-241221.94725004499</v>
      </c>
      <c r="J585" s="5">
        <v>1895.6059054792299</v>
      </c>
      <c r="K585" s="5">
        <v>2893.8758411274798</v>
      </c>
      <c r="L585" s="5">
        <v>1903.08</v>
      </c>
      <c r="M585" s="55" t="s">
        <v>4288</v>
      </c>
      <c r="N585" s="60" t="s">
        <v>4287</v>
      </c>
    </row>
    <row r="586" spans="1:14" ht="18" customHeight="1" x14ac:dyDescent="0.25">
      <c r="A586" s="4" t="str">
        <f t="shared" si="9"/>
        <v>311908M27T</v>
      </c>
      <c r="B586" s="4">
        <v>3119</v>
      </c>
      <c r="C586" s="4" t="s">
        <v>2314</v>
      </c>
      <c r="D586" s="4" t="s">
        <v>2315</v>
      </c>
      <c r="E586" s="5">
        <v>2609.86</v>
      </c>
      <c r="F586" s="5">
        <v>983525.74100000004</v>
      </c>
      <c r="G586" s="5">
        <v>880748.66978761402</v>
      </c>
      <c r="H586" s="6">
        <v>0.11669284863884</v>
      </c>
      <c r="I586" s="5">
        <v>102777.071212386</v>
      </c>
      <c r="J586" s="5">
        <v>376.85</v>
      </c>
      <c r="K586" s="5">
        <v>337.469699442734</v>
      </c>
      <c r="L586" s="5">
        <v>376.85</v>
      </c>
      <c r="M586" s="55" t="s">
        <v>4285</v>
      </c>
      <c r="N586" s="60" t="s">
        <v>4286</v>
      </c>
    </row>
    <row r="587" spans="1:14" ht="18" customHeight="1" x14ac:dyDescent="0.25">
      <c r="A587" s="4" t="str">
        <f t="shared" si="9"/>
        <v>312008M281</v>
      </c>
      <c r="B587" s="4">
        <v>3120</v>
      </c>
      <c r="C587" s="4" t="s">
        <v>2316</v>
      </c>
      <c r="D587" s="4" t="s">
        <v>2317</v>
      </c>
      <c r="E587" s="5">
        <v>1483.38</v>
      </c>
      <c r="F587" s="5">
        <v>1412032.2058999999</v>
      </c>
      <c r="G587" s="5">
        <v>1661851.4336634299</v>
      </c>
      <c r="H587" s="6">
        <v>-0.15032584905181501</v>
      </c>
      <c r="I587" s="5">
        <v>-249819.22776343199</v>
      </c>
      <c r="J587" s="5">
        <v>951.90187672747402</v>
      </c>
      <c r="K587" s="5">
        <v>1120.3140352866001</v>
      </c>
      <c r="L587" s="5">
        <v>948.68</v>
      </c>
      <c r="M587" s="55" t="s">
        <v>4285</v>
      </c>
      <c r="N587" s="60" t="s">
        <v>4286</v>
      </c>
    </row>
    <row r="588" spans="1:14" ht="18" customHeight="1" x14ac:dyDescent="0.25">
      <c r="A588" s="4" t="str">
        <f t="shared" si="9"/>
        <v>312108M282</v>
      </c>
      <c r="B588" s="4">
        <v>3121</v>
      </c>
      <c r="C588" s="4" t="s">
        <v>2318</v>
      </c>
      <c r="D588" s="4" t="s">
        <v>2319</v>
      </c>
      <c r="E588" s="5">
        <v>520.66</v>
      </c>
      <c r="F588" s="5">
        <v>662238.03760000004</v>
      </c>
      <c r="G588" s="5">
        <v>949052.60989597999</v>
      </c>
      <c r="H588" s="6">
        <v>-0.30221145730521298</v>
      </c>
      <c r="I588" s="5">
        <v>-286814.57229598</v>
      </c>
      <c r="J588" s="5">
        <v>1271.92032727692</v>
      </c>
      <c r="K588" s="5">
        <v>1822.7876347251199</v>
      </c>
      <c r="L588" s="5">
        <v>1265.8599999999999</v>
      </c>
      <c r="M588" s="55" t="s">
        <v>4288</v>
      </c>
      <c r="N588" s="60" t="s">
        <v>4287</v>
      </c>
    </row>
    <row r="589" spans="1:14" ht="18" customHeight="1" x14ac:dyDescent="0.25">
      <c r="A589" s="4" t="str">
        <f t="shared" si="9"/>
        <v>312208M283</v>
      </c>
      <c r="B589" s="4">
        <v>3122</v>
      </c>
      <c r="C589" s="4" t="s">
        <v>2320</v>
      </c>
      <c r="D589" s="4" t="s">
        <v>2321</v>
      </c>
      <c r="E589" s="5">
        <v>227.52</v>
      </c>
      <c r="F589" s="5">
        <v>303846.78399999999</v>
      </c>
      <c r="G589" s="5">
        <v>579338.70390053198</v>
      </c>
      <c r="H589" s="6">
        <v>-0.47552824978845498</v>
      </c>
      <c r="I589" s="5">
        <v>-275491.919900532</v>
      </c>
      <c r="J589" s="5">
        <v>1335.47285513361</v>
      </c>
      <c r="K589" s="5">
        <v>2546.31990110993</v>
      </c>
      <c r="L589" s="5">
        <v>1281.71</v>
      </c>
      <c r="M589" s="55" t="s">
        <v>4288</v>
      </c>
      <c r="N589" s="62" t="s">
        <v>4334</v>
      </c>
    </row>
    <row r="590" spans="1:14" ht="18" customHeight="1" x14ac:dyDescent="0.25">
      <c r="A590" s="4" t="str">
        <f t="shared" si="9"/>
        <v>312408M28T</v>
      </c>
      <c r="B590" s="4">
        <v>3124</v>
      </c>
      <c r="C590" s="4" t="s">
        <v>2322</v>
      </c>
      <c r="D590" s="4" t="s">
        <v>2323</v>
      </c>
      <c r="E590" s="5">
        <v>2083.13</v>
      </c>
      <c r="F590" s="5">
        <v>942532.99979999999</v>
      </c>
      <c r="G590" s="5">
        <v>808269.94429985306</v>
      </c>
      <c r="H590" s="6">
        <v>0.16611165174086701</v>
      </c>
      <c r="I590" s="5">
        <v>134263.05550014699</v>
      </c>
      <c r="J590" s="5">
        <v>452.46</v>
      </c>
      <c r="K590" s="5">
        <v>388.00744279034598</v>
      </c>
      <c r="L590" s="5">
        <v>452.46</v>
      </c>
      <c r="M590" s="55" t="s">
        <v>4291</v>
      </c>
      <c r="N590" s="60" t="s">
        <v>4292</v>
      </c>
    </row>
    <row r="591" spans="1:14" ht="18" customHeight="1" x14ac:dyDescent="0.25">
      <c r="A591" s="4" t="str">
        <f t="shared" si="9"/>
        <v>312508M291</v>
      </c>
      <c r="B591" s="4">
        <v>3125</v>
      </c>
      <c r="C591" s="4" t="s">
        <v>2324</v>
      </c>
      <c r="D591" s="4" t="s">
        <v>2325</v>
      </c>
      <c r="E591" s="5">
        <v>2728.73</v>
      </c>
      <c r="F591" s="5">
        <v>2635857.8097999999</v>
      </c>
      <c r="G591" s="5">
        <v>2902121.5849708798</v>
      </c>
      <c r="H591" s="6">
        <v>-9.17479738098399E-2</v>
      </c>
      <c r="I591" s="5">
        <v>-266263.77517087897</v>
      </c>
      <c r="J591" s="5">
        <v>965.96504960182995</v>
      </c>
      <c r="K591" s="5">
        <v>1063.5429613669701</v>
      </c>
      <c r="L591" s="5">
        <v>950.18</v>
      </c>
      <c r="M591" s="55" t="s">
        <v>4291</v>
      </c>
      <c r="N591" s="60" t="s">
        <v>4286</v>
      </c>
    </row>
    <row r="592" spans="1:14" ht="18" customHeight="1" x14ac:dyDescent="0.25">
      <c r="A592" s="4" t="str">
        <f t="shared" si="9"/>
        <v>312608M292</v>
      </c>
      <c r="B592" s="4">
        <v>3126</v>
      </c>
      <c r="C592" s="4" t="s">
        <v>2326</v>
      </c>
      <c r="D592" s="4" t="s">
        <v>2327</v>
      </c>
      <c r="E592" s="5">
        <v>1427.51</v>
      </c>
      <c r="F592" s="5">
        <v>2206077.0276000001</v>
      </c>
      <c r="G592" s="5">
        <v>2616335.2800945998</v>
      </c>
      <c r="H592" s="6">
        <v>-0.15680645199256199</v>
      </c>
      <c r="I592" s="5">
        <v>-410258.25249459897</v>
      </c>
      <c r="J592" s="5">
        <v>1545.40215311977</v>
      </c>
      <c r="K592" s="5">
        <v>1832.7964638388501</v>
      </c>
      <c r="L592" s="5">
        <v>1522.14</v>
      </c>
      <c r="M592" s="55" t="s">
        <v>4285</v>
      </c>
      <c r="N592" s="60" t="s">
        <v>4286</v>
      </c>
    </row>
    <row r="593" spans="1:14" ht="18" customHeight="1" x14ac:dyDescent="0.25">
      <c r="A593" s="4" t="str">
        <f t="shared" si="9"/>
        <v>312708M293</v>
      </c>
      <c r="B593" s="4">
        <v>3127</v>
      </c>
      <c r="C593" s="4" t="s">
        <v>2328</v>
      </c>
      <c r="D593" s="4" t="s">
        <v>2329</v>
      </c>
      <c r="E593" s="5">
        <v>1306.79</v>
      </c>
      <c r="F593" s="5">
        <v>2816734.2807999998</v>
      </c>
      <c r="G593" s="5">
        <v>3631590.7238605199</v>
      </c>
      <c r="H593" s="6">
        <v>-0.224380032063275</v>
      </c>
      <c r="I593" s="5">
        <v>-814856.44306051603</v>
      </c>
      <c r="J593" s="5">
        <v>2155.4605413264599</v>
      </c>
      <c r="K593" s="5">
        <v>2779.0163100884702</v>
      </c>
      <c r="L593" s="5">
        <v>2078.87</v>
      </c>
      <c r="M593" s="55" t="s">
        <v>4285</v>
      </c>
      <c r="N593" s="60" t="s">
        <v>4286</v>
      </c>
    </row>
    <row r="594" spans="1:14" ht="18" customHeight="1" x14ac:dyDescent="0.25">
      <c r="A594" s="4" t="str">
        <f t="shared" si="9"/>
        <v>312908M301</v>
      </c>
      <c r="B594" s="4">
        <v>3129</v>
      </c>
      <c r="C594" s="4" t="s">
        <v>2332</v>
      </c>
      <c r="D594" s="4" t="s">
        <v>2333</v>
      </c>
      <c r="E594" s="5">
        <v>695.2</v>
      </c>
      <c r="F594" s="5">
        <v>575010.1004</v>
      </c>
      <c r="G594" s="5">
        <v>681095.67191013799</v>
      </c>
      <c r="H594" s="6">
        <v>-0.15575722455058399</v>
      </c>
      <c r="I594" s="5">
        <v>-106085.571510138</v>
      </c>
      <c r="J594" s="5">
        <v>827.11464384349802</v>
      </c>
      <c r="K594" s="5">
        <v>979.71184106751696</v>
      </c>
      <c r="L594" s="5">
        <v>820.99</v>
      </c>
      <c r="M594" s="55" t="s">
        <v>4285</v>
      </c>
      <c r="N594" s="60" t="s">
        <v>4286</v>
      </c>
    </row>
    <row r="595" spans="1:14" ht="18" customHeight="1" x14ac:dyDescent="0.25">
      <c r="A595" s="4" t="str">
        <f t="shared" si="9"/>
        <v>313308M30T</v>
      </c>
      <c r="B595" s="4">
        <v>3133</v>
      </c>
      <c r="C595" s="4" t="s">
        <v>2336</v>
      </c>
      <c r="D595" s="4" t="s">
        <v>2337</v>
      </c>
      <c r="E595" s="5">
        <v>565.92999999999995</v>
      </c>
      <c r="F595" s="5">
        <v>129032.04</v>
      </c>
      <c r="G595" s="5">
        <v>240134.13897417299</v>
      </c>
      <c r="H595" s="6">
        <v>-0.462666822171929</v>
      </c>
      <c r="I595" s="5">
        <v>-111102.098974173</v>
      </c>
      <c r="J595" s="5">
        <v>228</v>
      </c>
      <c r="K595" s="5">
        <v>424.31774066434502</v>
      </c>
      <c r="L595" s="5">
        <v>228</v>
      </c>
      <c r="M595" s="55" t="s">
        <v>4288</v>
      </c>
      <c r="N595" s="62" t="s">
        <v>4332</v>
      </c>
    </row>
    <row r="596" spans="1:14" ht="18" customHeight="1" x14ac:dyDescent="0.25">
      <c r="A596" s="4" t="str">
        <f t="shared" si="9"/>
        <v>315308M36T</v>
      </c>
      <c r="B596" s="4">
        <v>3153</v>
      </c>
      <c r="C596" s="4" t="s">
        <v>2366</v>
      </c>
      <c r="D596" s="4" t="s">
        <v>2367</v>
      </c>
      <c r="E596" s="5">
        <v>1057.0999999999999</v>
      </c>
      <c r="F596" s="5">
        <v>283609.359</v>
      </c>
      <c r="G596" s="5">
        <v>449484.31348399201</v>
      </c>
      <c r="H596" s="6">
        <v>-0.36903391176942502</v>
      </c>
      <c r="I596" s="5">
        <v>-165874.95448399201</v>
      </c>
      <c r="J596" s="5">
        <v>268.29000000000002</v>
      </c>
      <c r="K596" s="5">
        <v>425.20510215116099</v>
      </c>
      <c r="L596" s="5">
        <v>268.29000000000002</v>
      </c>
      <c r="M596" s="55" t="s">
        <v>4285</v>
      </c>
      <c r="N596" s="60" t="s">
        <v>4287</v>
      </c>
    </row>
    <row r="597" spans="1:14" ht="18" customHeight="1" x14ac:dyDescent="0.25">
      <c r="A597" s="4" t="str">
        <f t="shared" si="9"/>
        <v>315408M36Z</v>
      </c>
      <c r="B597" s="4">
        <v>3154</v>
      </c>
      <c r="C597" s="4" t="s">
        <v>2368</v>
      </c>
      <c r="D597" s="4" t="s">
        <v>2369</v>
      </c>
      <c r="E597" s="5">
        <v>2135.62</v>
      </c>
      <c r="F597" s="5">
        <v>1837802.3149999999</v>
      </c>
      <c r="G597" s="5">
        <v>2064779.73023488</v>
      </c>
      <c r="H597" s="6">
        <v>-0.109928149676797</v>
      </c>
      <c r="I597" s="5">
        <v>-226977.41523487601</v>
      </c>
      <c r="J597" s="5">
        <v>860.54743587342296</v>
      </c>
      <c r="K597" s="5">
        <v>966.82917852186995</v>
      </c>
      <c r="L597" s="5">
        <v>792.71</v>
      </c>
      <c r="M597" s="55" t="s">
        <v>4291</v>
      </c>
      <c r="N597" s="60" t="s">
        <v>4286</v>
      </c>
    </row>
    <row r="598" spans="1:14" ht="18" customHeight="1" x14ac:dyDescent="0.25">
      <c r="A598" s="4" t="str">
        <f t="shared" si="9"/>
        <v>315508M371</v>
      </c>
      <c r="B598" s="4">
        <v>3155</v>
      </c>
      <c r="C598" s="4" t="s">
        <v>2370</v>
      </c>
      <c r="D598" s="4" t="s">
        <v>2371</v>
      </c>
      <c r="E598" s="5">
        <v>645.58000000000004</v>
      </c>
      <c r="F598" s="5">
        <v>614619.59380000003</v>
      </c>
      <c r="G598" s="5">
        <v>715768.76556526299</v>
      </c>
      <c r="H598" s="6">
        <v>-0.141315431227825</v>
      </c>
      <c r="I598" s="5">
        <v>-101149.171765263</v>
      </c>
      <c r="J598" s="5">
        <v>952.04249481086799</v>
      </c>
      <c r="K598" s="5">
        <v>1108.7220260312599</v>
      </c>
      <c r="L598" s="5">
        <v>948.61</v>
      </c>
      <c r="M598" s="55" t="s">
        <v>4285</v>
      </c>
      <c r="N598" s="60" t="s">
        <v>4286</v>
      </c>
    </row>
    <row r="599" spans="1:14" ht="18" customHeight="1" x14ac:dyDescent="0.25">
      <c r="A599" s="4" t="str">
        <f t="shared" si="9"/>
        <v>316508M07T</v>
      </c>
      <c r="B599" s="4">
        <v>3165</v>
      </c>
      <c r="C599" s="4" t="s">
        <v>2384</v>
      </c>
      <c r="D599" s="4" t="s">
        <v>2385</v>
      </c>
      <c r="E599" s="5">
        <v>789.76</v>
      </c>
      <c r="F599" s="5">
        <v>243948.9664</v>
      </c>
      <c r="G599" s="5">
        <v>352083.19682901201</v>
      </c>
      <c r="H599" s="6">
        <v>-0.30712692739360398</v>
      </c>
      <c r="I599" s="5">
        <v>-108134.23042901199</v>
      </c>
      <c r="J599" s="5">
        <v>308.89</v>
      </c>
      <c r="K599" s="5">
        <v>445.81036875634601</v>
      </c>
      <c r="L599" s="5">
        <v>308.89</v>
      </c>
      <c r="M599" s="55" t="s">
        <v>4288</v>
      </c>
      <c r="N599" s="60" t="s">
        <v>4287</v>
      </c>
    </row>
    <row r="600" spans="1:14" ht="18" customHeight="1" x14ac:dyDescent="0.25">
      <c r="A600" s="4" t="str">
        <f t="shared" si="9"/>
        <v>316708M15T</v>
      </c>
      <c r="B600" s="4">
        <v>3167</v>
      </c>
      <c r="C600" s="4" t="s">
        <v>2388</v>
      </c>
      <c r="D600" s="4" t="s">
        <v>2389</v>
      </c>
      <c r="E600" s="5">
        <v>1120.8800000000001</v>
      </c>
      <c r="F600" s="5">
        <v>242760.19039999999</v>
      </c>
      <c r="G600" s="5">
        <v>353554.25472785399</v>
      </c>
      <c r="H600" s="6">
        <v>-0.31337217087979002</v>
      </c>
      <c r="I600" s="5">
        <v>-110794.06432785399</v>
      </c>
      <c r="J600" s="5">
        <v>216.58</v>
      </c>
      <c r="K600" s="5">
        <v>315.42560731555</v>
      </c>
      <c r="L600" s="5">
        <v>216.58</v>
      </c>
      <c r="M600" s="55" t="s">
        <v>4289</v>
      </c>
      <c r="N600" s="62" t="s">
        <v>4334</v>
      </c>
    </row>
    <row r="601" spans="1:14" ht="18" customHeight="1" x14ac:dyDescent="0.25">
      <c r="A601" s="4" t="str">
        <f t="shared" si="9"/>
        <v>316808M18T</v>
      </c>
      <c r="B601" s="4">
        <v>3168</v>
      </c>
      <c r="C601" s="4" t="s">
        <v>2390</v>
      </c>
      <c r="D601" s="4" t="s">
        <v>2391</v>
      </c>
      <c r="E601" s="5">
        <v>1125.5899999999999</v>
      </c>
      <c r="F601" s="5">
        <v>468414.27850000001</v>
      </c>
      <c r="G601" s="5">
        <v>518432.10584734398</v>
      </c>
      <c r="H601" s="6">
        <v>-9.6479031262142606E-2</v>
      </c>
      <c r="I601" s="5">
        <v>-50017.827347344399</v>
      </c>
      <c r="J601" s="5">
        <v>416.15</v>
      </c>
      <c r="K601" s="5">
        <v>460.58698624485299</v>
      </c>
      <c r="L601" s="5">
        <v>416.15</v>
      </c>
      <c r="M601" s="55" t="s">
        <v>4291</v>
      </c>
      <c r="N601" s="60" t="s">
        <v>4287</v>
      </c>
    </row>
    <row r="602" spans="1:14" ht="18" customHeight="1" x14ac:dyDescent="0.25">
      <c r="A602" s="4" t="str">
        <f t="shared" si="9"/>
        <v>316908M19T</v>
      </c>
      <c r="B602" s="4">
        <v>3169</v>
      </c>
      <c r="C602" s="4" t="s">
        <v>2392</v>
      </c>
      <c r="D602" s="4" t="s">
        <v>2393</v>
      </c>
      <c r="E602" s="5">
        <v>1063.42</v>
      </c>
      <c r="F602" s="5">
        <v>367326.53639999998</v>
      </c>
      <c r="G602" s="5">
        <v>396482.14961192</v>
      </c>
      <c r="H602" s="6">
        <v>-7.3535752468194701E-2</v>
      </c>
      <c r="I602" s="5">
        <v>-29155.613211919801</v>
      </c>
      <c r="J602" s="5">
        <v>345.42</v>
      </c>
      <c r="K602" s="5">
        <v>372.83683738496501</v>
      </c>
      <c r="L602" s="5">
        <v>345.42</v>
      </c>
      <c r="M602" s="55" t="s">
        <v>4285</v>
      </c>
      <c r="N602" s="60" t="s">
        <v>4286</v>
      </c>
    </row>
    <row r="603" spans="1:14" ht="18" customHeight="1" x14ac:dyDescent="0.25">
      <c r="A603" s="4" t="str">
        <f t="shared" si="9"/>
        <v>317008M29T</v>
      </c>
      <c r="B603" s="4">
        <v>3170</v>
      </c>
      <c r="C603" s="4" t="s">
        <v>2394</v>
      </c>
      <c r="D603" s="4" t="s">
        <v>2395</v>
      </c>
      <c r="E603" s="5">
        <v>7269.81</v>
      </c>
      <c r="F603" s="5">
        <v>2809636.1688000001</v>
      </c>
      <c r="G603" s="5">
        <v>3563946.4433306698</v>
      </c>
      <c r="H603" s="6">
        <v>-0.21165028333751701</v>
      </c>
      <c r="I603" s="5">
        <v>-754310.27453067398</v>
      </c>
      <c r="J603" s="5">
        <v>386.48</v>
      </c>
      <c r="K603" s="5">
        <v>490.23928319043802</v>
      </c>
      <c r="L603" s="5">
        <v>386.48</v>
      </c>
      <c r="M603" s="55" t="s">
        <v>4288</v>
      </c>
      <c r="N603" s="60" t="s">
        <v>4287</v>
      </c>
    </row>
    <row r="604" spans="1:14" ht="18" customHeight="1" x14ac:dyDescent="0.25">
      <c r="A604" s="4" t="str">
        <f t="shared" si="9"/>
        <v>317308M37T</v>
      </c>
      <c r="B604" s="4">
        <v>3173</v>
      </c>
      <c r="C604" s="4" t="s">
        <v>2400</v>
      </c>
      <c r="D604" s="4" t="s">
        <v>2401</v>
      </c>
      <c r="E604" s="5">
        <v>1178.42</v>
      </c>
      <c r="F604" s="5">
        <v>413177.62040000001</v>
      </c>
      <c r="G604" s="5">
        <v>479171.85581082798</v>
      </c>
      <c r="H604" s="6">
        <v>-0.13772560848582499</v>
      </c>
      <c r="I604" s="5">
        <v>-65994.235410828202</v>
      </c>
      <c r="J604" s="5">
        <v>350.62</v>
      </c>
      <c r="K604" s="5">
        <v>406.62230428100997</v>
      </c>
      <c r="L604" s="5">
        <v>350.62</v>
      </c>
      <c r="M604" s="55" t="s">
        <v>4285</v>
      </c>
      <c r="N604" s="60" t="s">
        <v>4286</v>
      </c>
    </row>
    <row r="605" spans="1:14" ht="18" customHeight="1" x14ac:dyDescent="0.25">
      <c r="A605" s="4" t="str">
        <f t="shared" si="9"/>
        <v>331409C021</v>
      </c>
      <c r="B605" s="4">
        <v>3314</v>
      </c>
      <c r="C605" s="4" t="s">
        <v>2404</v>
      </c>
      <c r="D605" s="4" t="s">
        <v>2405</v>
      </c>
      <c r="E605" s="5">
        <v>310.38</v>
      </c>
      <c r="F605" s="5">
        <v>198595.8792</v>
      </c>
      <c r="G605" s="5">
        <v>315121.41181116499</v>
      </c>
      <c r="H605" s="6">
        <v>-0.36977979992356802</v>
      </c>
      <c r="I605" s="5">
        <v>-116525.53261116501</v>
      </c>
      <c r="J605" s="5">
        <v>639.84753914556302</v>
      </c>
      <c r="K605" s="5">
        <v>1015.27615120551</v>
      </c>
      <c r="L605" s="5">
        <v>620.04</v>
      </c>
      <c r="M605" s="55" t="s">
        <v>4285</v>
      </c>
      <c r="N605" s="60" t="s">
        <v>4290</v>
      </c>
    </row>
    <row r="606" spans="1:14" ht="18" customHeight="1" x14ac:dyDescent="0.25">
      <c r="A606" s="4" t="str">
        <f t="shared" si="9"/>
        <v>331809C02J</v>
      </c>
      <c r="B606" s="4">
        <v>3318</v>
      </c>
      <c r="C606" s="4" t="s">
        <v>2412</v>
      </c>
      <c r="D606" s="4" t="s">
        <v>2413</v>
      </c>
      <c r="E606" s="5">
        <v>715.28</v>
      </c>
      <c r="F606" s="5">
        <v>443502.21120000002</v>
      </c>
      <c r="G606" s="5">
        <v>375570.91659972002</v>
      </c>
      <c r="H606" s="6">
        <v>0.18087474721233801</v>
      </c>
      <c r="I606" s="5">
        <v>67931.294600280293</v>
      </c>
      <c r="J606" s="5">
        <v>620.04</v>
      </c>
      <c r="K606" s="5">
        <v>525.06838804345102</v>
      </c>
      <c r="L606" s="5">
        <v>620.04</v>
      </c>
      <c r="M606" s="55" t="s">
        <v>4285</v>
      </c>
      <c r="N606" s="60" t="s">
        <v>4287</v>
      </c>
    </row>
    <row r="607" spans="1:14" ht="18" customHeight="1" x14ac:dyDescent="0.25">
      <c r="A607" s="4" t="str">
        <f t="shared" si="9"/>
        <v>331909C031</v>
      </c>
      <c r="B607" s="4">
        <v>3319</v>
      </c>
      <c r="C607" s="4" t="s">
        <v>2414</v>
      </c>
      <c r="D607" s="4" t="s">
        <v>2415</v>
      </c>
      <c r="E607" s="5">
        <v>10800.93</v>
      </c>
      <c r="F607" s="5">
        <v>5956853.2461000001</v>
      </c>
      <c r="G607" s="5">
        <v>8435706.3885471206</v>
      </c>
      <c r="H607" s="6">
        <v>-0.29385246810066501</v>
      </c>
      <c r="I607" s="5">
        <v>-2478853.14244712</v>
      </c>
      <c r="J607" s="5">
        <v>551.51299435326405</v>
      </c>
      <c r="K607" s="5">
        <v>781.01667065216805</v>
      </c>
      <c r="L607" s="5">
        <v>544.95000000000005</v>
      </c>
      <c r="M607" s="55" t="s">
        <v>4291</v>
      </c>
      <c r="N607" s="60" t="s">
        <v>4286</v>
      </c>
    </row>
    <row r="608" spans="1:14" ht="18" customHeight="1" x14ac:dyDescent="0.25">
      <c r="A608" s="4" t="str">
        <f t="shared" si="9"/>
        <v>332009C032</v>
      </c>
      <c r="B608" s="4">
        <v>3320</v>
      </c>
      <c r="C608" s="4" t="s">
        <v>2416</v>
      </c>
      <c r="D608" s="4" t="s">
        <v>2417</v>
      </c>
      <c r="E608" s="5">
        <v>416.27</v>
      </c>
      <c r="F608" s="5">
        <v>809563.9987</v>
      </c>
      <c r="G608" s="5">
        <v>786157.73794036906</v>
      </c>
      <c r="H608" s="6">
        <v>2.9772982736203199E-2</v>
      </c>
      <c r="I608" s="5">
        <v>23406.260759631201</v>
      </c>
      <c r="J608" s="5">
        <v>1944.8050512888301</v>
      </c>
      <c r="K608" s="5">
        <v>1888.57649588096</v>
      </c>
      <c r="L608" s="5">
        <v>1936.81</v>
      </c>
      <c r="M608" s="55" t="s">
        <v>4285</v>
      </c>
      <c r="N608" s="60" t="s">
        <v>4287</v>
      </c>
    </row>
    <row r="609" spans="1:14" ht="18" customHeight="1" x14ac:dyDescent="0.25">
      <c r="A609" s="4" t="str">
        <f t="shared" si="9"/>
        <v>332309C03J</v>
      </c>
      <c r="B609" s="4">
        <v>3323</v>
      </c>
      <c r="C609" s="4" t="s">
        <v>2422</v>
      </c>
      <c r="D609" s="4" t="s">
        <v>2423</v>
      </c>
      <c r="E609" s="5">
        <v>69070.399999999994</v>
      </c>
      <c r="F609" s="5">
        <v>37639914.479999997</v>
      </c>
      <c r="G609" s="5">
        <v>35198089.886107698</v>
      </c>
      <c r="H609" s="6">
        <v>6.9373781412383206E-2</v>
      </c>
      <c r="I609" s="5">
        <v>2441824.5938922502</v>
      </c>
      <c r="J609" s="5">
        <v>544.95000000000005</v>
      </c>
      <c r="K609" s="5">
        <v>509.59730776291599</v>
      </c>
      <c r="L609" s="5">
        <v>544.95000000000005</v>
      </c>
      <c r="M609" s="55" t="s">
        <v>4291</v>
      </c>
      <c r="N609" s="60" t="s">
        <v>4286</v>
      </c>
    </row>
    <row r="610" spans="1:14" ht="18" customHeight="1" x14ac:dyDescent="0.25">
      <c r="A610" s="4" t="str">
        <f t="shared" si="9"/>
        <v>332409C041</v>
      </c>
      <c r="B610" s="4">
        <v>3324</v>
      </c>
      <c r="C610" s="4" t="s">
        <v>2424</v>
      </c>
      <c r="D610" s="4" t="s">
        <v>2425</v>
      </c>
      <c r="E610" s="5">
        <v>4616.54</v>
      </c>
      <c r="F610" s="5">
        <v>8274119.6906000003</v>
      </c>
      <c r="G610" s="5">
        <v>9067709.7838812694</v>
      </c>
      <c r="H610" s="6">
        <v>-8.7518250164109704E-2</v>
      </c>
      <c r="I610" s="5">
        <v>-793590.09328126605</v>
      </c>
      <c r="J610" s="5">
        <v>1792.27726622102</v>
      </c>
      <c r="K610" s="5">
        <v>1964.1787537595801</v>
      </c>
      <c r="L610" s="5">
        <v>1785.4</v>
      </c>
      <c r="M610" s="55" t="s">
        <v>4289</v>
      </c>
      <c r="N610" s="60" t="s">
        <v>4286</v>
      </c>
    </row>
    <row r="611" spans="1:14" ht="18" customHeight="1" x14ac:dyDescent="0.25">
      <c r="A611" s="4" t="str">
        <f t="shared" si="9"/>
        <v>332509C042</v>
      </c>
      <c r="B611" s="4">
        <v>3325</v>
      </c>
      <c r="C611" s="4" t="s">
        <v>2426</v>
      </c>
      <c r="D611" s="4" t="s">
        <v>2427</v>
      </c>
      <c r="E611" s="5">
        <v>1646.24</v>
      </c>
      <c r="F611" s="5">
        <v>3671981.0784</v>
      </c>
      <c r="G611" s="5">
        <v>3799889.37941689</v>
      </c>
      <c r="H611" s="6">
        <v>-3.3661059111282997E-2</v>
      </c>
      <c r="I611" s="5">
        <v>-127908.301016889</v>
      </c>
      <c r="J611" s="5">
        <v>2230.5259733696198</v>
      </c>
      <c r="K611" s="5">
        <v>2308.2232113281698</v>
      </c>
      <c r="L611" s="5">
        <v>2216.2600000000002</v>
      </c>
      <c r="M611" s="55" t="s">
        <v>4291</v>
      </c>
      <c r="N611" s="60" t="s">
        <v>4286</v>
      </c>
    </row>
    <row r="612" spans="1:14" ht="18" customHeight="1" x14ac:dyDescent="0.25">
      <c r="A612" s="4" t="str">
        <f t="shared" si="9"/>
        <v>332809C051</v>
      </c>
      <c r="B612" s="4">
        <v>3328</v>
      </c>
      <c r="C612" s="4" t="s">
        <v>2430</v>
      </c>
      <c r="D612" s="4" t="s">
        <v>2431</v>
      </c>
      <c r="E612" s="5">
        <v>7238.48</v>
      </c>
      <c r="F612" s="5">
        <v>7767026.4963999996</v>
      </c>
      <c r="G612" s="5">
        <v>9105532.6315978691</v>
      </c>
      <c r="H612" s="6">
        <v>-0.14699921348400899</v>
      </c>
      <c r="I612" s="5">
        <v>-1338506.13519787</v>
      </c>
      <c r="J612" s="5">
        <v>1073.01898967739</v>
      </c>
      <c r="K612" s="5">
        <v>1257.93434969743</v>
      </c>
      <c r="L612" s="5">
        <v>1049.4000000000001</v>
      </c>
      <c r="M612" s="55" t="s">
        <v>4288</v>
      </c>
      <c r="N612" s="60" t="s">
        <v>4286</v>
      </c>
    </row>
    <row r="613" spans="1:14" ht="18" customHeight="1" x14ac:dyDescent="0.25">
      <c r="A613" s="4" t="str">
        <f t="shared" si="9"/>
        <v>332909C052</v>
      </c>
      <c r="B613" s="4">
        <v>3329</v>
      </c>
      <c r="C613" s="4" t="s">
        <v>2432</v>
      </c>
      <c r="D613" s="4" t="s">
        <v>2433</v>
      </c>
      <c r="E613" s="5">
        <v>751.96</v>
      </c>
      <c r="F613" s="5">
        <v>1275727.3396000001</v>
      </c>
      <c r="G613" s="5">
        <v>1383527.9798196401</v>
      </c>
      <c r="H613" s="6">
        <v>-7.7917210054320798E-2</v>
      </c>
      <c r="I613" s="5">
        <v>-107800.640219637</v>
      </c>
      <c r="J613" s="5">
        <v>1696.5361716048701</v>
      </c>
      <c r="K613" s="5">
        <v>1839.8957122980401</v>
      </c>
      <c r="L613" s="5">
        <v>1680.51</v>
      </c>
      <c r="M613" s="55" t="s">
        <v>4289</v>
      </c>
      <c r="N613" s="60" t="s">
        <v>4287</v>
      </c>
    </row>
    <row r="614" spans="1:14" ht="18" customHeight="1" x14ac:dyDescent="0.25">
      <c r="A614" s="4" t="str">
        <f t="shared" si="9"/>
        <v>333209C05J</v>
      </c>
      <c r="B614" s="4">
        <v>3332</v>
      </c>
      <c r="C614" s="4" t="s">
        <v>2436</v>
      </c>
      <c r="D614" s="4" t="s">
        <v>2437</v>
      </c>
      <c r="E614" s="5">
        <v>3749.89</v>
      </c>
      <c r="F614" s="5">
        <v>3935134.5660000001</v>
      </c>
      <c r="G614" s="5">
        <v>2873976.5902982601</v>
      </c>
      <c r="H614" s="6">
        <v>0.369229860564596</v>
      </c>
      <c r="I614" s="5">
        <v>1061157.97570174</v>
      </c>
      <c r="J614" s="5">
        <v>1049.4000000000001</v>
      </c>
      <c r="K614" s="5">
        <v>766.41623895587895</v>
      </c>
      <c r="L614" s="5">
        <v>1049.4000000000001</v>
      </c>
      <c r="M614" s="55" t="s">
        <v>4288</v>
      </c>
      <c r="N614" s="60" t="s">
        <v>4286</v>
      </c>
    </row>
    <row r="615" spans="1:14" ht="18" customHeight="1" x14ac:dyDescent="0.25">
      <c r="A615" s="4" t="str">
        <f t="shared" si="9"/>
        <v>333409C062</v>
      </c>
      <c r="B615" s="4">
        <v>3334</v>
      </c>
      <c r="C615" s="4" t="s">
        <v>2438</v>
      </c>
      <c r="D615" s="4" t="s">
        <v>2439</v>
      </c>
      <c r="E615" s="5">
        <v>865.39</v>
      </c>
      <c r="F615" s="5">
        <v>1357343.0364000001</v>
      </c>
      <c r="G615" s="5">
        <v>1436867.6621023701</v>
      </c>
      <c r="H615" s="6">
        <v>-5.5345824671155501E-2</v>
      </c>
      <c r="I615" s="5">
        <v>-79524.625702370904</v>
      </c>
      <c r="J615" s="5">
        <v>1568.47552710339</v>
      </c>
      <c r="K615" s="5">
        <v>1660.3700783489201</v>
      </c>
      <c r="L615" s="5">
        <v>1560.47</v>
      </c>
      <c r="M615" s="55" t="s">
        <v>4285</v>
      </c>
      <c r="N615" s="60" t="s">
        <v>4286</v>
      </c>
    </row>
    <row r="616" spans="1:14" ht="18" customHeight="1" x14ac:dyDescent="0.25">
      <c r="A616" s="4" t="str">
        <f t="shared" si="9"/>
        <v>333809C071</v>
      </c>
      <c r="B616" s="4">
        <v>3338</v>
      </c>
      <c r="C616" s="4" t="s">
        <v>2440</v>
      </c>
      <c r="D616" s="4" t="s">
        <v>2441</v>
      </c>
      <c r="E616" s="5">
        <v>737.98</v>
      </c>
      <c r="F616" s="5">
        <v>383331.61820000003</v>
      </c>
      <c r="G616" s="5">
        <v>498098.75672079797</v>
      </c>
      <c r="H616" s="6">
        <v>-0.230410409526737</v>
      </c>
      <c r="I616" s="5">
        <v>-114767.13852079801</v>
      </c>
      <c r="J616" s="5">
        <v>519.43361364806594</v>
      </c>
      <c r="K616" s="5">
        <v>674.94885595923699</v>
      </c>
      <c r="L616" s="5">
        <v>508.94</v>
      </c>
      <c r="M616" s="55" t="s">
        <v>4291</v>
      </c>
      <c r="N616" s="60" t="s">
        <v>4286</v>
      </c>
    </row>
    <row r="617" spans="1:14" ht="18" customHeight="1" x14ac:dyDescent="0.25">
      <c r="A617" s="4" t="str">
        <f t="shared" si="9"/>
        <v>334209C07J</v>
      </c>
      <c r="B617" s="4">
        <v>3342</v>
      </c>
      <c r="C617" s="4" t="s">
        <v>2442</v>
      </c>
      <c r="D617" s="4" t="s">
        <v>2443</v>
      </c>
      <c r="E617" s="5">
        <v>2695</v>
      </c>
      <c r="F617" s="5">
        <v>1371593.3</v>
      </c>
      <c r="G617" s="5">
        <v>1261743.8689171399</v>
      </c>
      <c r="H617" s="6">
        <v>8.7061592918328906E-2</v>
      </c>
      <c r="I617" s="5">
        <v>109849.431082861</v>
      </c>
      <c r="J617" s="5">
        <v>508.94</v>
      </c>
      <c r="K617" s="5">
        <v>468.179543197454</v>
      </c>
      <c r="L617" s="5">
        <v>508.94</v>
      </c>
      <c r="M617" s="55" t="s">
        <v>4291</v>
      </c>
      <c r="N617" s="60" t="s">
        <v>4286</v>
      </c>
    </row>
    <row r="618" spans="1:14" ht="18" customHeight="1" x14ac:dyDescent="0.25">
      <c r="A618" s="4" t="str">
        <f t="shared" si="9"/>
        <v>334309C081</v>
      </c>
      <c r="B618" s="4">
        <v>3343</v>
      </c>
      <c r="C618" s="4" t="s">
        <v>2444</v>
      </c>
      <c r="D618" s="4" t="s">
        <v>2445</v>
      </c>
      <c r="E618" s="5">
        <v>8560.92</v>
      </c>
      <c r="F618" s="5">
        <v>4384303.9595999997</v>
      </c>
      <c r="G618" s="5">
        <v>5442014.8058355004</v>
      </c>
      <c r="H618" s="6">
        <v>-0.19436015592999001</v>
      </c>
      <c r="I618" s="5">
        <v>-1057710.8462355</v>
      </c>
      <c r="J618" s="5">
        <v>512.13</v>
      </c>
      <c r="K618" s="5">
        <v>635.681072342167</v>
      </c>
      <c r="L618" s="5">
        <v>512.13</v>
      </c>
      <c r="M618" s="55" t="s">
        <v>4291</v>
      </c>
      <c r="N618" s="60" t="s">
        <v>4286</v>
      </c>
    </row>
    <row r="619" spans="1:14" ht="18" customHeight="1" x14ac:dyDescent="0.25">
      <c r="A619" s="4" t="str">
        <f t="shared" si="9"/>
        <v>334709C08J</v>
      </c>
      <c r="B619" s="4">
        <v>3347</v>
      </c>
      <c r="C619" s="4" t="s">
        <v>2448</v>
      </c>
      <c r="D619" s="4" t="s">
        <v>2449</v>
      </c>
      <c r="E619" s="5">
        <v>11038.93</v>
      </c>
      <c r="F619" s="5">
        <v>5653367.2209000001</v>
      </c>
      <c r="G619" s="5">
        <v>4968471.6649401104</v>
      </c>
      <c r="H619" s="6">
        <v>0.13784833690264001</v>
      </c>
      <c r="I619" s="5">
        <v>684895.55595988606</v>
      </c>
      <c r="J619" s="5">
        <v>512.13</v>
      </c>
      <c r="K619" s="5">
        <v>450.08634577265298</v>
      </c>
      <c r="L619" s="5">
        <v>512.13</v>
      </c>
      <c r="M619" s="55" t="s">
        <v>4285</v>
      </c>
      <c r="N619" s="60" t="s">
        <v>4292</v>
      </c>
    </row>
    <row r="620" spans="1:14" ht="18" customHeight="1" x14ac:dyDescent="0.25">
      <c r="A620" s="4" t="str">
        <f t="shared" si="9"/>
        <v>334809C091</v>
      </c>
      <c r="B620" s="4">
        <v>3348</v>
      </c>
      <c r="C620" s="4" t="s">
        <v>2450</v>
      </c>
      <c r="D620" s="4" t="s">
        <v>2451</v>
      </c>
      <c r="E620" s="5">
        <v>3036.14</v>
      </c>
      <c r="F620" s="5">
        <v>1839269.0919999999</v>
      </c>
      <c r="G620" s="5">
        <v>3008926.6818968998</v>
      </c>
      <c r="H620" s="6">
        <v>-0.38872917606603702</v>
      </c>
      <c r="I620" s="5">
        <v>-1169657.5898969001</v>
      </c>
      <c r="J620" s="5">
        <v>605.79192395607595</v>
      </c>
      <c r="K620" s="5">
        <v>991.03686980735301</v>
      </c>
      <c r="L620" s="5">
        <v>584.05999999999995</v>
      </c>
      <c r="M620" s="55" t="s">
        <v>4291</v>
      </c>
      <c r="N620" s="60" t="s">
        <v>4286</v>
      </c>
    </row>
    <row r="621" spans="1:14" ht="18" customHeight="1" x14ac:dyDescent="0.25">
      <c r="A621" s="4" t="str">
        <f t="shared" si="9"/>
        <v>334909C092</v>
      </c>
      <c r="B621" s="4">
        <v>3349</v>
      </c>
      <c r="C621" s="4" t="s">
        <v>2452</v>
      </c>
      <c r="D621" s="4" t="s">
        <v>2453</v>
      </c>
      <c r="E621" s="5">
        <v>131.13999999999999</v>
      </c>
      <c r="F621" s="5">
        <v>243305.5154</v>
      </c>
      <c r="G621" s="5">
        <v>274631.73968187498</v>
      </c>
      <c r="H621" s="6">
        <v>-0.114066292257997</v>
      </c>
      <c r="I621" s="5">
        <v>-31326.224281874802</v>
      </c>
      <c r="J621" s="5">
        <v>1855.3112353210299</v>
      </c>
      <c r="K621" s="5">
        <v>2094.1874308515698</v>
      </c>
      <c r="L621" s="5">
        <v>1792.57</v>
      </c>
      <c r="M621" s="55" t="s">
        <v>4289</v>
      </c>
      <c r="N621" s="62" t="s">
        <v>4332</v>
      </c>
    </row>
    <row r="622" spans="1:14" ht="18" customHeight="1" x14ac:dyDescent="0.25">
      <c r="A622" s="4" t="str">
        <f t="shared" si="9"/>
        <v>335209C09J</v>
      </c>
      <c r="B622" s="4">
        <v>3352</v>
      </c>
      <c r="C622" s="4" t="s">
        <v>2456</v>
      </c>
      <c r="D622" s="4" t="s">
        <v>2457</v>
      </c>
      <c r="E622" s="5">
        <v>14257.2</v>
      </c>
      <c r="F622" s="5">
        <v>8327060.2319999998</v>
      </c>
      <c r="G622" s="5">
        <v>7466660.48777756</v>
      </c>
      <c r="H622" s="6">
        <v>0.11523220395930101</v>
      </c>
      <c r="I622" s="5">
        <v>860399.74422243796</v>
      </c>
      <c r="J622" s="5">
        <v>584.05999999999995</v>
      </c>
      <c r="K622" s="5">
        <v>523.71156242302595</v>
      </c>
      <c r="L622" s="5">
        <v>584.05999999999995</v>
      </c>
      <c r="M622" s="55" t="s">
        <v>4291</v>
      </c>
      <c r="N622" s="60" t="s">
        <v>4286</v>
      </c>
    </row>
    <row r="623" spans="1:14" ht="18" customHeight="1" x14ac:dyDescent="0.25">
      <c r="A623" s="4" t="str">
        <f t="shared" si="9"/>
        <v>335309C101</v>
      </c>
      <c r="B623" s="4">
        <v>3353</v>
      </c>
      <c r="C623" s="4" t="s">
        <v>2458</v>
      </c>
      <c r="D623" s="4" t="s">
        <v>2459</v>
      </c>
      <c r="E623" s="5">
        <v>7216.85</v>
      </c>
      <c r="F623" s="5">
        <v>3185814.0325000002</v>
      </c>
      <c r="G623" s="5">
        <v>5118308.8850992303</v>
      </c>
      <c r="H623" s="6">
        <v>-0.37756510909789798</v>
      </c>
      <c r="I623" s="5">
        <v>-1932494.8525992299</v>
      </c>
      <c r="J623" s="5">
        <v>441.44107643916698</v>
      </c>
      <c r="K623" s="5">
        <v>709.21647049602404</v>
      </c>
      <c r="L623" s="5">
        <v>422.21</v>
      </c>
      <c r="M623" s="55" t="s">
        <v>4291</v>
      </c>
      <c r="N623" s="60" t="s">
        <v>4286</v>
      </c>
    </row>
    <row r="624" spans="1:14" ht="18" customHeight="1" x14ac:dyDescent="0.25">
      <c r="A624" s="4" t="str">
        <f t="shared" si="9"/>
        <v>335409C102</v>
      </c>
      <c r="B624" s="4">
        <v>3354</v>
      </c>
      <c r="C624" s="4" t="s">
        <v>2460</v>
      </c>
      <c r="D624" s="4" t="s">
        <v>2461</v>
      </c>
      <c r="E624" s="5">
        <v>1081.8</v>
      </c>
      <c r="F624" s="5">
        <v>2147913.6740000001</v>
      </c>
      <c r="G624" s="5">
        <v>2301847.2505610902</v>
      </c>
      <c r="H624" s="6">
        <v>-6.6873932022885399E-2</v>
      </c>
      <c r="I624" s="5">
        <v>-153933.576561088</v>
      </c>
      <c r="J624" s="5">
        <v>1985.4997910889299</v>
      </c>
      <c r="K624" s="5">
        <v>2127.7937239425801</v>
      </c>
      <c r="L624" s="5">
        <v>1952.39</v>
      </c>
      <c r="M624" s="55" t="s">
        <v>4291</v>
      </c>
      <c r="N624" s="60" t="s">
        <v>4286</v>
      </c>
    </row>
    <row r="625" spans="1:14" ht="18" customHeight="1" x14ac:dyDescent="0.25">
      <c r="A625" s="4" t="str">
        <f t="shared" si="9"/>
        <v>335509C103</v>
      </c>
      <c r="B625" s="4">
        <v>3355</v>
      </c>
      <c r="C625" s="4" t="s">
        <v>2462</v>
      </c>
      <c r="D625" s="4" t="s">
        <v>2463</v>
      </c>
      <c r="E625" s="5">
        <v>564.34</v>
      </c>
      <c r="F625" s="5">
        <v>1579881.1521999999</v>
      </c>
      <c r="G625" s="5">
        <v>1936132.0564705301</v>
      </c>
      <c r="H625" s="6">
        <v>-0.184001345920563</v>
      </c>
      <c r="I625" s="5">
        <v>-356250.90427052497</v>
      </c>
      <c r="J625" s="5">
        <v>2799.5200627281401</v>
      </c>
      <c r="K625" s="5">
        <v>3430.7900493860502</v>
      </c>
      <c r="L625" s="5">
        <v>2754.34</v>
      </c>
      <c r="M625" s="55" t="s">
        <v>4285</v>
      </c>
      <c r="N625" s="60" t="s">
        <v>4286</v>
      </c>
    </row>
    <row r="626" spans="1:14" ht="18" customHeight="1" x14ac:dyDescent="0.25">
      <c r="A626" s="4" t="str">
        <f t="shared" si="9"/>
        <v>335709C10J</v>
      </c>
      <c r="B626" s="4">
        <v>3357</v>
      </c>
      <c r="C626" s="4" t="s">
        <v>2466</v>
      </c>
      <c r="D626" s="4" t="s">
        <v>2467</v>
      </c>
      <c r="E626" s="5">
        <v>34086.19</v>
      </c>
      <c r="F626" s="5">
        <v>14391530.279899999</v>
      </c>
      <c r="G626" s="5">
        <v>13768002.5550761</v>
      </c>
      <c r="H626" s="6">
        <v>4.52881761409916E-2</v>
      </c>
      <c r="I626" s="5">
        <v>623527.72482390702</v>
      </c>
      <c r="J626" s="5">
        <v>422.21</v>
      </c>
      <c r="K626" s="5">
        <v>403.91732121061602</v>
      </c>
      <c r="L626" s="5">
        <v>422.21</v>
      </c>
      <c r="M626" s="55" t="s">
        <v>4291</v>
      </c>
      <c r="N626" s="60" t="s">
        <v>4286</v>
      </c>
    </row>
    <row r="627" spans="1:14" ht="18" customHeight="1" x14ac:dyDescent="0.25">
      <c r="A627" s="4" t="str">
        <f t="shared" si="9"/>
        <v>335809C111</v>
      </c>
      <c r="B627" s="4">
        <v>3358</v>
      </c>
      <c r="C627" s="4" t="s">
        <v>2468</v>
      </c>
      <c r="D627" s="4" t="s">
        <v>2469</v>
      </c>
      <c r="E627" s="5">
        <v>770.18</v>
      </c>
      <c r="F627" s="5">
        <v>1692409.3761</v>
      </c>
      <c r="G627" s="5">
        <v>1850161.32092487</v>
      </c>
      <c r="H627" s="6">
        <v>-8.5263886473432401E-2</v>
      </c>
      <c r="I627" s="5">
        <v>-157751.94482487399</v>
      </c>
      <c r="J627" s="5">
        <v>2197.4205719442198</v>
      </c>
      <c r="K627" s="5">
        <v>2402.2453464448199</v>
      </c>
      <c r="L627" s="5">
        <v>2175.75</v>
      </c>
      <c r="M627" s="55" t="s">
        <v>4289</v>
      </c>
      <c r="N627" s="60" t="s">
        <v>4286</v>
      </c>
    </row>
    <row r="628" spans="1:14" ht="18" customHeight="1" x14ac:dyDescent="0.25">
      <c r="A628" s="4" t="str">
        <f t="shared" si="9"/>
        <v>335909C112</v>
      </c>
      <c r="B628" s="4">
        <v>3359</v>
      </c>
      <c r="C628" s="4" t="s">
        <v>2470</v>
      </c>
      <c r="D628" s="4" t="s">
        <v>2471</v>
      </c>
      <c r="E628" s="5">
        <v>148.38999999999999</v>
      </c>
      <c r="F628" s="5">
        <v>541665.33230000001</v>
      </c>
      <c r="G628" s="5">
        <v>359001.01127636898</v>
      </c>
      <c r="H628" s="6">
        <v>0.50881283140177802</v>
      </c>
      <c r="I628" s="5">
        <v>182664.321023631</v>
      </c>
      <c r="J628" s="5">
        <v>3650.2819078104999</v>
      </c>
      <c r="K628" s="5">
        <v>2419.3073069369202</v>
      </c>
      <c r="L628" s="5">
        <v>3608.33</v>
      </c>
      <c r="M628" s="55" t="s">
        <v>4288</v>
      </c>
      <c r="N628" s="62" t="s">
        <v>4334</v>
      </c>
    </row>
    <row r="629" spans="1:14" ht="18" customHeight="1" x14ac:dyDescent="0.25">
      <c r="A629" s="4" t="str">
        <f t="shared" si="9"/>
        <v>336209C111</v>
      </c>
      <c r="B629" s="4">
        <v>3362</v>
      </c>
      <c r="C629" s="4" t="s">
        <v>2468</v>
      </c>
      <c r="D629" s="4" t="s">
        <v>2469</v>
      </c>
      <c r="E629" s="5">
        <v>318.19</v>
      </c>
      <c r="F629" s="5">
        <v>976787.58629999997</v>
      </c>
      <c r="G629" s="5">
        <v>908277.53138419695</v>
      </c>
      <c r="H629" s="6">
        <v>7.5428547496265E-2</v>
      </c>
      <c r="I629" s="5">
        <v>68510.054915803295</v>
      </c>
      <c r="J629" s="5">
        <v>3069.8249043024598</v>
      </c>
      <c r="K629" s="5">
        <v>2854.51312544139</v>
      </c>
      <c r="L629" s="5">
        <v>3043.86</v>
      </c>
      <c r="M629" s="55" t="s">
        <v>4288</v>
      </c>
      <c r="N629" s="60" t="s">
        <v>4287</v>
      </c>
    </row>
    <row r="630" spans="1:14" ht="18" customHeight="1" x14ac:dyDescent="0.25">
      <c r="A630" s="4" t="str">
        <f t="shared" si="9"/>
        <v>336609C121</v>
      </c>
      <c r="B630" s="4">
        <v>3366</v>
      </c>
      <c r="C630" s="4" t="s">
        <v>2472</v>
      </c>
      <c r="D630" s="4" t="s">
        <v>2473</v>
      </c>
      <c r="E630" s="5">
        <v>1364.02</v>
      </c>
      <c r="F630" s="5">
        <v>615409.22880000004</v>
      </c>
      <c r="G630" s="5">
        <v>816845.49591034302</v>
      </c>
      <c r="H630" s="6">
        <v>-0.24660265389093</v>
      </c>
      <c r="I630" s="5">
        <v>-201436.267110343</v>
      </c>
      <c r="J630" s="5">
        <v>451.173171067873</v>
      </c>
      <c r="K630" s="5">
        <v>598.85155343055305</v>
      </c>
      <c r="L630" s="5">
        <v>442.8</v>
      </c>
      <c r="M630" s="55" t="s">
        <v>4291</v>
      </c>
      <c r="N630" s="60" t="s">
        <v>4286</v>
      </c>
    </row>
    <row r="631" spans="1:14" ht="18" customHeight="1" x14ac:dyDescent="0.25">
      <c r="A631" s="4" t="str">
        <f t="shared" si="9"/>
        <v>337009C12J</v>
      </c>
      <c r="B631" s="4">
        <v>3370</v>
      </c>
      <c r="C631" s="4" t="s">
        <v>2474</v>
      </c>
      <c r="D631" s="4" t="s">
        <v>2475</v>
      </c>
      <c r="E631" s="5">
        <v>28400.87</v>
      </c>
      <c r="F631" s="5">
        <v>12575905.236</v>
      </c>
      <c r="G631" s="5">
        <v>11877283.775998799</v>
      </c>
      <c r="H631" s="6">
        <v>5.8819968704713101E-2</v>
      </c>
      <c r="I631" s="5">
        <v>698621.46000124305</v>
      </c>
      <c r="J631" s="5">
        <v>442.8</v>
      </c>
      <c r="K631" s="5">
        <v>418.201406365325</v>
      </c>
      <c r="L631" s="5">
        <v>442.8</v>
      </c>
      <c r="M631" s="55" t="s">
        <v>4291</v>
      </c>
      <c r="N631" s="60" t="s">
        <v>4286</v>
      </c>
    </row>
    <row r="632" spans="1:14" ht="18" customHeight="1" x14ac:dyDescent="0.25">
      <c r="A632" s="4" t="str">
        <f t="shared" si="9"/>
        <v>337109C131</v>
      </c>
      <c r="B632" s="4">
        <v>3371</v>
      </c>
      <c r="C632" s="4" t="s">
        <v>2476</v>
      </c>
      <c r="D632" s="4" t="s">
        <v>2477</v>
      </c>
      <c r="E632" s="5">
        <v>321.42</v>
      </c>
      <c r="F632" s="5">
        <v>106433.6054</v>
      </c>
      <c r="G632" s="5">
        <v>154316.65459909799</v>
      </c>
      <c r="H632" s="6">
        <v>-0.31029087121862597</v>
      </c>
      <c r="I632" s="5">
        <v>-47883.049199097797</v>
      </c>
      <c r="J632" s="5">
        <v>331.13560263829299</v>
      </c>
      <c r="K632" s="5">
        <v>480.10906166106003</v>
      </c>
      <c r="L632" s="5">
        <v>327.18</v>
      </c>
      <c r="M632" s="55" t="s">
        <v>4285</v>
      </c>
      <c r="N632" s="60" t="s">
        <v>4286</v>
      </c>
    </row>
    <row r="633" spans="1:14" ht="18" customHeight="1" x14ac:dyDescent="0.25">
      <c r="A633" s="4" t="str">
        <f t="shared" si="9"/>
        <v>337509C13J</v>
      </c>
      <c r="B633" s="4">
        <v>3375</v>
      </c>
      <c r="C633" s="4" t="s">
        <v>2478</v>
      </c>
      <c r="D633" s="4" t="s">
        <v>2479</v>
      </c>
      <c r="E633" s="5">
        <v>2745.56</v>
      </c>
      <c r="F633" s="5">
        <v>898292.32079999999</v>
      </c>
      <c r="G633" s="5">
        <v>830502.79137855303</v>
      </c>
      <c r="H633" s="6">
        <v>8.1624685823058707E-2</v>
      </c>
      <c r="I633" s="5">
        <v>67789.5294214475</v>
      </c>
      <c r="J633" s="5">
        <v>327.18</v>
      </c>
      <c r="K633" s="5">
        <v>302.48939792922101</v>
      </c>
      <c r="L633" s="5">
        <v>327.18</v>
      </c>
      <c r="M633" s="55" t="s">
        <v>4291</v>
      </c>
      <c r="N633" s="60" t="s">
        <v>4292</v>
      </c>
    </row>
    <row r="634" spans="1:14" ht="18" customHeight="1" x14ac:dyDescent="0.25">
      <c r="A634" s="4" t="str">
        <f t="shared" si="9"/>
        <v>337609C141</v>
      </c>
      <c r="B634" s="4">
        <v>3376</v>
      </c>
      <c r="C634" s="4" t="s">
        <v>2480</v>
      </c>
      <c r="D634" s="4" t="s">
        <v>2481</v>
      </c>
      <c r="E634" s="5">
        <v>961.43</v>
      </c>
      <c r="F634" s="5">
        <v>718803.61910000001</v>
      </c>
      <c r="G634" s="5">
        <v>1122053.5282127699</v>
      </c>
      <c r="H634" s="6">
        <v>-0.35938562552811099</v>
      </c>
      <c r="I634" s="5">
        <v>-403249.90911277098</v>
      </c>
      <c r="J634" s="5">
        <v>747.64009766701702</v>
      </c>
      <c r="K634" s="5">
        <v>1167.0673145343601</v>
      </c>
      <c r="L634" s="5">
        <v>729.61</v>
      </c>
      <c r="M634" s="55" t="s">
        <v>4291</v>
      </c>
      <c r="N634" s="60" t="s">
        <v>4286</v>
      </c>
    </row>
    <row r="635" spans="1:14" ht="18" customHeight="1" x14ac:dyDescent="0.25">
      <c r="A635" s="4" t="str">
        <f t="shared" si="9"/>
        <v>338009C14J</v>
      </c>
      <c r="B635" s="4">
        <v>3380</v>
      </c>
      <c r="C635" s="4" t="s">
        <v>2486</v>
      </c>
      <c r="D635" s="4" t="s">
        <v>2487</v>
      </c>
      <c r="E635" s="5">
        <v>554.1</v>
      </c>
      <c r="F635" s="5">
        <v>404276.90100000001</v>
      </c>
      <c r="G635" s="5">
        <v>302965.59806909499</v>
      </c>
      <c r="H635" s="6">
        <v>0.33439870261375099</v>
      </c>
      <c r="I635" s="5">
        <v>101311.302930905</v>
      </c>
      <c r="J635" s="5">
        <v>729.61</v>
      </c>
      <c r="K635" s="5">
        <v>546.77061553707904</v>
      </c>
      <c r="L635" s="5">
        <v>729.61</v>
      </c>
      <c r="M635" s="55" t="s">
        <v>4288</v>
      </c>
      <c r="N635" s="60" t="s">
        <v>4286</v>
      </c>
    </row>
    <row r="636" spans="1:14" ht="18" customHeight="1" x14ac:dyDescent="0.25">
      <c r="A636" s="4" t="str">
        <f t="shared" si="9"/>
        <v>338109C151</v>
      </c>
      <c r="B636" s="4">
        <v>3381</v>
      </c>
      <c r="C636" s="4" t="s">
        <v>2488</v>
      </c>
      <c r="D636" s="4" t="s">
        <v>2489</v>
      </c>
      <c r="E636" s="5">
        <v>947.99</v>
      </c>
      <c r="F636" s="5">
        <v>479433.09039999999</v>
      </c>
      <c r="G636" s="5">
        <v>704080.92319803801</v>
      </c>
      <c r="H636" s="6">
        <v>-0.319065359387462</v>
      </c>
      <c r="I636" s="5">
        <v>-224647.832798038</v>
      </c>
      <c r="J636" s="5">
        <v>505.73644278948098</v>
      </c>
      <c r="K636" s="5">
        <v>742.70923026407195</v>
      </c>
      <c r="L636" s="5">
        <v>489.06</v>
      </c>
      <c r="M636" s="55" t="s">
        <v>4285</v>
      </c>
      <c r="N636" s="60" t="s">
        <v>4286</v>
      </c>
    </row>
    <row r="637" spans="1:14" ht="18" customHeight="1" x14ac:dyDescent="0.25">
      <c r="A637" s="4" t="str">
        <f t="shared" si="9"/>
        <v>338209C152</v>
      </c>
      <c r="B637" s="4">
        <v>3382</v>
      </c>
      <c r="C637" s="4" t="s">
        <v>2490</v>
      </c>
      <c r="D637" s="4" t="s">
        <v>2491</v>
      </c>
      <c r="E637" s="5">
        <v>456.85</v>
      </c>
      <c r="F637" s="5">
        <v>878317.58979999996</v>
      </c>
      <c r="G637" s="5">
        <v>912992.45370488497</v>
      </c>
      <c r="H637" s="6">
        <v>-3.7979354335488998E-2</v>
      </c>
      <c r="I637" s="5">
        <v>-34674.863904885402</v>
      </c>
      <c r="J637" s="5">
        <v>1922.5513621538801</v>
      </c>
      <c r="K637" s="5">
        <v>1998.45125031167</v>
      </c>
      <c r="L637" s="5">
        <v>1887.58</v>
      </c>
      <c r="M637" s="55" t="s">
        <v>4285</v>
      </c>
      <c r="N637" s="60" t="s">
        <v>4292</v>
      </c>
    </row>
    <row r="638" spans="1:14" ht="18" customHeight="1" x14ac:dyDescent="0.25">
      <c r="A638" s="4" t="str">
        <f t="shared" si="9"/>
        <v>338509C15J</v>
      </c>
      <c r="B638" s="4">
        <v>3385</v>
      </c>
      <c r="C638" s="4" t="s">
        <v>2496</v>
      </c>
      <c r="D638" s="4" t="s">
        <v>2497</v>
      </c>
      <c r="E638" s="5">
        <v>1703.51</v>
      </c>
      <c r="F638" s="5">
        <v>833118.60060000001</v>
      </c>
      <c r="G638" s="5">
        <v>649771.87602532597</v>
      </c>
      <c r="H638" s="6">
        <v>0.28217091465425098</v>
      </c>
      <c r="I638" s="5">
        <v>183346.724574675</v>
      </c>
      <c r="J638" s="5">
        <v>489.06</v>
      </c>
      <c r="K638" s="5">
        <v>381.43120734561302</v>
      </c>
      <c r="L638" s="5">
        <v>489.06</v>
      </c>
      <c r="M638" s="55" t="s">
        <v>4285</v>
      </c>
      <c r="N638" s="60" t="s">
        <v>4286</v>
      </c>
    </row>
    <row r="639" spans="1:14" ht="18" customHeight="1" x14ac:dyDescent="0.25">
      <c r="A639" s="4" t="str">
        <f t="shared" si="9"/>
        <v>338609C041</v>
      </c>
      <c r="B639" s="4">
        <v>3386</v>
      </c>
      <c r="C639" s="4" t="s">
        <v>2424</v>
      </c>
      <c r="D639" s="4" t="s">
        <v>2425</v>
      </c>
      <c r="E639" s="5">
        <v>960.28</v>
      </c>
      <c r="F639" s="5">
        <v>2311567.4134999998</v>
      </c>
      <c r="G639" s="5">
        <v>2003643.26297039</v>
      </c>
      <c r="H639" s="6">
        <v>0.153682123070708</v>
      </c>
      <c r="I639" s="5">
        <v>307924.15052960999</v>
      </c>
      <c r="J639" s="5">
        <v>2407.18062804599</v>
      </c>
      <c r="K639" s="5">
        <v>2086.51983064355</v>
      </c>
      <c r="L639" s="5">
        <v>2398.5</v>
      </c>
      <c r="M639" s="55" t="s">
        <v>4289</v>
      </c>
      <c r="N639" s="62" t="s">
        <v>4332</v>
      </c>
    </row>
    <row r="640" spans="1:14" ht="18" customHeight="1" x14ac:dyDescent="0.25">
      <c r="A640" s="4" t="str">
        <f t="shared" si="9"/>
        <v>339009C051</v>
      </c>
      <c r="B640" s="4">
        <v>3390</v>
      </c>
      <c r="C640" s="4" t="s">
        <v>2430</v>
      </c>
      <c r="D640" s="4" t="s">
        <v>2431</v>
      </c>
      <c r="E640" s="5">
        <v>7611.6</v>
      </c>
      <c r="F640" s="5">
        <v>12723332.2926</v>
      </c>
      <c r="G640" s="5">
        <v>10510344.197275201</v>
      </c>
      <c r="H640" s="6">
        <v>0.210553341906587</v>
      </c>
      <c r="I640" s="5">
        <v>2212988.0953247999</v>
      </c>
      <c r="J640" s="5">
        <v>1671.5713243733301</v>
      </c>
      <c r="K640" s="5">
        <v>1380.8324396020801</v>
      </c>
      <c r="L640" s="5">
        <v>1662.5</v>
      </c>
      <c r="M640" s="55" t="s">
        <v>4288</v>
      </c>
      <c r="N640" s="62" t="s">
        <v>4332</v>
      </c>
    </row>
    <row r="641" spans="1:14" ht="18" customHeight="1" x14ac:dyDescent="0.25">
      <c r="A641" s="4" t="str">
        <f t="shared" si="9"/>
        <v>339109C052</v>
      </c>
      <c r="B641" s="4">
        <v>3391</v>
      </c>
      <c r="C641" s="4" t="s">
        <v>2432</v>
      </c>
      <c r="D641" s="4" t="s">
        <v>2433</v>
      </c>
      <c r="E641" s="5">
        <v>636.13</v>
      </c>
      <c r="F641" s="5">
        <v>1466114.0717</v>
      </c>
      <c r="G641" s="5">
        <v>1153809.14641455</v>
      </c>
      <c r="H641" s="6">
        <v>0.27067294990331597</v>
      </c>
      <c r="I641" s="5">
        <v>312304.92528545298</v>
      </c>
      <c r="J641" s="5">
        <v>2304.7397099649402</v>
      </c>
      <c r="K641" s="5">
        <v>1813.7945803759401</v>
      </c>
      <c r="L641" s="5">
        <v>2293.61</v>
      </c>
      <c r="M641" s="55" t="s">
        <v>4288</v>
      </c>
      <c r="N641" s="62" t="s">
        <v>4332</v>
      </c>
    </row>
    <row r="642" spans="1:14" ht="18" customHeight="1" x14ac:dyDescent="0.25">
      <c r="A642" s="4" t="str">
        <f t="shared" si="9"/>
        <v>339409C05J</v>
      </c>
      <c r="B642" s="4">
        <v>3394</v>
      </c>
      <c r="C642" s="4" t="s">
        <v>2436</v>
      </c>
      <c r="D642" s="4" t="s">
        <v>2437</v>
      </c>
      <c r="E642" s="5">
        <v>2534.33</v>
      </c>
      <c r="F642" s="5">
        <v>4213323.625</v>
      </c>
      <c r="G642" s="5">
        <v>2669846.4300866001</v>
      </c>
      <c r="H642" s="6">
        <v>0.57811459772363505</v>
      </c>
      <c r="I642" s="5">
        <v>1543477.1949134001</v>
      </c>
      <c r="J642" s="5">
        <v>1662.5</v>
      </c>
      <c r="K642" s="5">
        <v>1053.4722905409301</v>
      </c>
      <c r="L642" s="5">
        <v>1662.5</v>
      </c>
      <c r="M642" s="55" t="s">
        <v>4288</v>
      </c>
      <c r="N642" s="62" t="s">
        <v>4332</v>
      </c>
    </row>
    <row r="643" spans="1:14" ht="18" customHeight="1" x14ac:dyDescent="0.25">
      <c r="A643" s="4" t="str">
        <f t="shared" si="9"/>
        <v>351409K02J</v>
      </c>
      <c r="B643" s="4">
        <v>3514</v>
      </c>
      <c r="C643" s="4" t="s">
        <v>2498</v>
      </c>
      <c r="D643" s="4" t="s">
        <v>2499</v>
      </c>
      <c r="E643" s="5">
        <v>32528.44</v>
      </c>
      <c r="F643" s="5">
        <v>9776097.3575999998</v>
      </c>
      <c r="G643" s="5">
        <v>11388772.443026301</v>
      </c>
      <c r="H643" s="6">
        <v>-0.14160218702181299</v>
      </c>
      <c r="I643" s="5">
        <v>-1612675.08542628</v>
      </c>
      <c r="J643" s="5">
        <v>300.54000000000002</v>
      </c>
      <c r="K643" s="5">
        <v>350.11738783127203</v>
      </c>
      <c r="L643" s="5">
        <v>300.54000000000002</v>
      </c>
      <c r="M643" s="55" t="s">
        <v>4291</v>
      </c>
      <c r="N643" s="60" t="s">
        <v>4286</v>
      </c>
    </row>
    <row r="644" spans="1:14" ht="18" customHeight="1" x14ac:dyDescent="0.25">
      <c r="A644" s="4" t="str">
        <f t="shared" si="9"/>
        <v>351509M021</v>
      </c>
      <c r="B644" s="4">
        <v>3515</v>
      </c>
      <c r="C644" s="4" t="s">
        <v>2500</v>
      </c>
      <c r="D644" s="4" t="s">
        <v>2501</v>
      </c>
      <c r="E644" s="5">
        <v>202.85</v>
      </c>
      <c r="F644" s="5">
        <v>96924.045299999998</v>
      </c>
      <c r="G644" s="5">
        <v>108444.992913786</v>
      </c>
      <c r="H644" s="6">
        <v>-0.10623770913006</v>
      </c>
      <c r="I644" s="5">
        <v>-11520.9476137862</v>
      </c>
      <c r="J644" s="5">
        <v>477.81141385260099</v>
      </c>
      <c r="K644" s="5">
        <v>534.60681742068698</v>
      </c>
      <c r="L644" s="5">
        <v>465.1</v>
      </c>
      <c r="M644" s="55" t="s">
        <v>4285</v>
      </c>
      <c r="N644" s="60" t="s">
        <v>4292</v>
      </c>
    </row>
    <row r="645" spans="1:14" ht="18" customHeight="1" x14ac:dyDescent="0.25">
      <c r="A645" s="4" t="str">
        <f t="shared" si="9"/>
        <v>351909M02T</v>
      </c>
      <c r="B645" s="4">
        <v>3519</v>
      </c>
      <c r="C645" s="4" t="s">
        <v>2504</v>
      </c>
      <c r="D645" s="4" t="s">
        <v>2505</v>
      </c>
      <c r="E645" s="5">
        <v>448.54</v>
      </c>
      <c r="F645" s="5">
        <v>156558.40160000001</v>
      </c>
      <c r="G645" s="5">
        <v>190937.83324712899</v>
      </c>
      <c r="H645" s="6">
        <v>-0.18005562890530799</v>
      </c>
      <c r="I645" s="5">
        <v>-34379.4316471286</v>
      </c>
      <c r="J645" s="5">
        <v>349.04</v>
      </c>
      <c r="K645" s="5">
        <v>425.68741527428699</v>
      </c>
      <c r="L645" s="5">
        <v>349.04</v>
      </c>
      <c r="M645" s="55" t="s">
        <v>4288</v>
      </c>
      <c r="N645" s="60" t="s">
        <v>4287</v>
      </c>
    </row>
    <row r="646" spans="1:14" ht="18" customHeight="1" x14ac:dyDescent="0.25">
      <c r="A646" s="4" t="str">
        <f t="shared" si="9"/>
        <v>352009M031</v>
      </c>
      <c r="B646" s="4">
        <v>3520</v>
      </c>
      <c r="C646" s="4" t="s">
        <v>2506</v>
      </c>
      <c r="D646" s="4" t="s">
        <v>2507</v>
      </c>
      <c r="E646" s="5">
        <v>3633.55</v>
      </c>
      <c r="F646" s="5">
        <v>2101290.9582000002</v>
      </c>
      <c r="G646" s="5">
        <v>2294549.5015880601</v>
      </c>
      <c r="H646" s="6">
        <v>-8.4225048644323605E-2</v>
      </c>
      <c r="I646" s="5">
        <v>-193258.543388063</v>
      </c>
      <c r="J646" s="5">
        <v>578.30247504506599</v>
      </c>
      <c r="K646" s="5">
        <v>631.48972811384499</v>
      </c>
      <c r="L646" s="5">
        <v>561.92999999999995</v>
      </c>
      <c r="M646" s="55" t="s">
        <v>4291</v>
      </c>
      <c r="N646" s="60" t="s">
        <v>4286</v>
      </c>
    </row>
    <row r="647" spans="1:14" ht="18" customHeight="1" x14ac:dyDescent="0.25">
      <c r="A647" s="4" t="str">
        <f t="shared" si="9"/>
        <v>352109M032</v>
      </c>
      <c r="B647" s="4">
        <v>3521</v>
      </c>
      <c r="C647" s="4" t="s">
        <v>2508</v>
      </c>
      <c r="D647" s="4" t="s">
        <v>2509</v>
      </c>
      <c r="E647" s="5">
        <v>1295.3699999999999</v>
      </c>
      <c r="F647" s="5">
        <v>2261468.4619999998</v>
      </c>
      <c r="G647" s="5">
        <v>2746373.2492955602</v>
      </c>
      <c r="H647" s="6">
        <v>-0.17656186660714801</v>
      </c>
      <c r="I647" s="5">
        <v>-484904.78729556099</v>
      </c>
      <c r="J647" s="5">
        <v>1745.8088901240601</v>
      </c>
      <c r="K647" s="5">
        <v>2120.1457879181698</v>
      </c>
      <c r="L647" s="5">
        <v>1725.9</v>
      </c>
      <c r="M647" s="55" t="s">
        <v>4285</v>
      </c>
      <c r="N647" s="60" t="s">
        <v>4290</v>
      </c>
    </row>
    <row r="648" spans="1:14" ht="18" customHeight="1" x14ac:dyDescent="0.25">
      <c r="A648" s="4" t="str">
        <f t="shared" si="9"/>
        <v>352209M033</v>
      </c>
      <c r="B648" s="4">
        <v>3522</v>
      </c>
      <c r="C648" s="4" t="s">
        <v>2510</v>
      </c>
      <c r="D648" s="4" t="s">
        <v>2511</v>
      </c>
      <c r="E648" s="5">
        <v>553.53</v>
      </c>
      <c r="F648" s="5">
        <v>1227680.7124000001</v>
      </c>
      <c r="G648" s="5">
        <v>1596021.1784348299</v>
      </c>
      <c r="H648" s="6">
        <v>-0.23078670321658701</v>
      </c>
      <c r="I648" s="5">
        <v>-368340.46603482502</v>
      </c>
      <c r="J648" s="5">
        <v>2217.91178870161</v>
      </c>
      <c r="K648" s="5">
        <v>2883.3508182660798</v>
      </c>
      <c r="L648" s="5">
        <v>2189.44</v>
      </c>
      <c r="M648" s="55" t="s">
        <v>4288</v>
      </c>
      <c r="N648" s="62" t="s">
        <v>4332</v>
      </c>
    </row>
    <row r="649" spans="1:14" ht="18" customHeight="1" x14ac:dyDescent="0.25">
      <c r="A649" s="4" t="str">
        <f t="shared" ref="A649:A712" si="10">CONCATENATE(B649,C649)</f>
        <v>352409M03T</v>
      </c>
      <c r="B649" s="4">
        <v>3524</v>
      </c>
      <c r="C649" s="4" t="s">
        <v>2514</v>
      </c>
      <c r="D649" s="4" t="s">
        <v>2515</v>
      </c>
      <c r="E649" s="5">
        <v>2730.71</v>
      </c>
      <c r="F649" s="5">
        <v>955611.9645</v>
      </c>
      <c r="G649" s="5">
        <v>1113775.38486209</v>
      </c>
      <c r="H649" s="6">
        <v>-0.14200656839051501</v>
      </c>
      <c r="I649" s="5">
        <v>-158163.42036209101</v>
      </c>
      <c r="J649" s="5">
        <v>349.95</v>
      </c>
      <c r="K649" s="5">
        <v>407.87025530433198</v>
      </c>
      <c r="L649" s="5">
        <v>349.95</v>
      </c>
      <c r="M649" s="55" t="s">
        <v>4285</v>
      </c>
      <c r="N649" s="60" t="s">
        <v>4287</v>
      </c>
    </row>
    <row r="650" spans="1:14" ht="18" customHeight="1" x14ac:dyDescent="0.25">
      <c r="A650" s="4" t="str">
        <f t="shared" si="10"/>
        <v>353009M051</v>
      </c>
      <c r="B650" s="4">
        <v>3530</v>
      </c>
      <c r="C650" s="4" t="s">
        <v>2526</v>
      </c>
      <c r="D650" s="4" t="s">
        <v>2527</v>
      </c>
      <c r="E650" s="5">
        <v>1460.03</v>
      </c>
      <c r="F650" s="5">
        <v>1400638.9979999999</v>
      </c>
      <c r="G650" s="5">
        <v>1618576.23497842</v>
      </c>
      <c r="H650" s="6">
        <v>-0.13464749590946701</v>
      </c>
      <c r="I650" s="5">
        <v>-217937.23697841601</v>
      </c>
      <c r="J650" s="5">
        <v>959.32206735478098</v>
      </c>
      <c r="K650" s="5">
        <v>1108.5910803054801</v>
      </c>
      <c r="L650" s="5">
        <v>938.6</v>
      </c>
      <c r="M650" s="55" t="s">
        <v>4291</v>
      </c>
      <c r="N650" s="60" t="s">
        <v>4292</v>
      </c>
    </row>
    <row r="651" spans="1:14" ht="18" customHeight="1" x14ac:dyDescent="0.25">
      <c r="A651" s="4" t="str">
        <f t="shared" si="10"/>
        <v>353109M052</v>
      </c>
      <c r="B651" s="4">
        <v>3531</v>
      </c>
      <c r="C651" s="4" t="s">
        <v>2528</v>
      </c>
      <c r="D651" s="4" t="s">
        <v>2529</v>
      </c>
      <c r="E651" s="5">
        <v>1428.42</v>
      </c>
      <c r="F651" s="5">
        <v>2485630.8953999998</v>
      </c>
      <c r="G651" s="5">
        <v>2668066.81386531</v>
      </c>
      <c r="H651" s="6">
        <v>-6.8377567427183497E-2</v>
      </c>
      <c r="I651" s="5">
        <v>-182435.91846530599</v>
      </c>
      <c r="J651" s="5">
        <v>1740.1260801445001</v>
      </c>
      <c r="K651" s="5">
        <v>1867.8447612504101</v>
      </c>
      <c r="L651" s="5">
        <v>1712.18</v>
      </c>
      <c r="M651" s="55" t="s">
        <v>4291</v>
      </c>
      <c r="N651" s="60" t="s">
        <v>4286</v>
      </c>
    </row>
    <row r="652" spans="1:14" ht="18" customHeight="1" x14ac:dyDescent="0.25">
      <c r="A652" s="4" t="str">
        <f t="shared" si="10"/>
        <v>353209M053</v>
      </c>
      <c r="B652" s="4">
        <v>3532</v>
      </c>
      <c r="C652" s="4" t="s">
        <v>2530</v>
      </c>
      <c r="D652" s="4" t="s">
        <v>2531</v>
      </c>
      <c r="E652" s="5">
        <v>1673.89</v>
      </c>
      <c r="F652" s="5">
        <v>4215083.7533</v>
      </c>
      <c r="G652" s="5">
        <v>4828746.1066610301</v>
      </c>
      <c r="H652" s="6">
        <v>-0.12708523906744801</v>
      </c>
      <c r="I652" s="5">
        <v>-613662.35336102499</v>
      </c>
      <c r="J652" s="5">
        <v>2518.1366477486599</v>
      </c>
      <c r="K652" s="5">
        <v>2884.7451783934598</v>
      </c>
      <c r="L652" s="5">
        <v>2483.15</v>
      </c>
      <c r="M652" s="55" t="s">
        <v>4285</v>
      </c>
      <c r="N652" s="60" t="s">
        <v>4286</v>
      </c>
    </row>
    <row r="653" spans="1:14" ht="18" customHeight="1" x14ac:dyDescent="0.25">
      <c r="A653" s="4" t="str">
        <f t="shared" si="10"/>
        <v>353309M054</v>
      </c>
      <c r="B653" s="4">
        <v>3533</v>
      </c>
      <c r="C653" s="4" t="s">
        <v>2532</v>
      </c>
      <c r="D653" s="4" t="s">
        <v>2533</v>
      </c>
      <c r="E653" s="5">
        <v>460.5</v>
      </c>
      <c r="F653" s="5">
        <v>1628904.8307</v>
      </c>
      <c r="G653" s="5">
        <v>1786891.58124217</v>
      </c>
      <c r="H653" s="6">
        <v>-8.8414290044583801E-2</v>
      </c>
      <c r="I653" s="5">
        <v>-157986.75054216999</v>
      </c>
      <c r="J653" s="5">
        <v>3537.2526182410402</v>
      </c>
      <c r="K653" s="5">
        <v>3880.3291666496598</v>
      </c>
      <c r="L653" s="5">
        <v>3382.6</v>
      </c>
      <c r="M653" s="55" t="s">
        <v>4288</v>
      </c>
      <c r="N653" s="62" t="s">
        <v>4332</v>
      </c>
    </row>
    <row r="654" spans="1:14" ht="18" customHeight="1" x14ac:dyDescent="0.25">
      <c r="A654" s="4" t="str">
        <f t="shared" si="10"/>
        <v>353409M05T</v>
      </c>
      <c r="B654" s="4">
        <v>3534</v>
      </c>
      <c r="C654" s="4" t="s">
        <v>2534</v>
      </c>
      <c r="D654" s="4" t="s">
        <v>2535</v>
      </c>
      <c r="E654" s="5">
        <v>1988.58</v>
      </c>
      <c r="F654" s="5">
        <v>625885.6692</v>
      </c>
      <c r="G654" s="5">
        <v>754612.95117725502</v>
      </c>
      <c r="H654" s="6">
        <v>-0.17058716230145601</v>
      </c>
      <c r="I654" s="5">
        <v>-128727.281977255</v>
      </c>
      <c r="J654" s="5">
        <v>314.74</v>
      </c>
      <c r="K654" s="5">
        <v>379.47326794861402</v>
      </c>
      <c r="L654" s="5">
        <v>314.74</v>
      </c>
      <c r="M654" s="55" t="s">
        <v>4291</v>
      </c>
      <c r="N654" s="60" t="s">
        <v>4286</v>
      </c>
    </row>
    <row r="655" spans="1:14" ht="18" customHeight="1" x14ac:dyDescent="0.25">
      <c r="A655" s="4" t="str">
        <f t="shared" si="10"/>
        <v>353709M063</v>
      </c>
      <c r="B655" s="4">
        <v>3537</v>
      </c>
      <c r="C655" s="4" t="s">
        <v>2540</v>
      </c>
      <c r="D655" s="4" t="s">
        <v>2541</v>
      </c>
      <c r="E655" s="5">
        <v>637.09</v>
      </c>
      <c r="F655" s="5">
        <v>2783135.6192999999</v>
      </c>
      <c r="G655" s="5">
        <v>2349592.89313595</v>
      </c>
      <c r="H655" s="6">
        <v>0.18451823183096799</v>
      </c>
      <c r="I655" s="5">
        <v>433542.72616405302</v>
      </c>
      <c r="J655" s="5">
        <v>4368.5124853631396</v>
      </c>
      <c r="K655" s="5">
        <v>3688.0078060179098</v>
      </c>
      <c r="L655" s="5">
        <v>4380.68</v>
      </c>
      <c r="M655" s="55" t="s">
        <v>4289</v>
      </c>
      <c r="N655" s="62" t="s">
        <v>4334</v>
      </c>
    </row>
    <row r="656" spans="1:14" ht="18" customHeight="1" x14ac:dyDescent="0.25">
      <c r="A656" s="4" t="str">
        <f t="shared" si="10"/>
        <v>354009M071</v>
      </c>
      <c r="B656" s="4">
        <v>3540</v>
      </c>
      <c r="C656" s="4" t="s">
        <v>2546</v>
      </c>
      <c r="D656" s="4" t="s">
        <v>2547</v>
      </c>
      <c r="E656" s="5">
        <v>1061.29</v>
      </c>
      <c r="F656" s="5">
        <v>556398.61219999997</v>
      </c>
      <c r="G656" s="5">
        <v>583664.03201172897</v>
      </c>
      <c r="H656" s="6">
        <v>-4.67142368148886E-2</v>
      </c>
      <c r="I656" s="5">
        <v>-27265.4198117286</v>
      </c>
      <c r="J656" s="5">
        <v>524.26632890162</v>
      </c>
      <c r="K656" s="5">
        <v>549.95715780958005</v>
      </c>
      <c r="L656" s="5">
        <v>511.06</v>
      </c>
      <c r="M656" s="55" t="s">
        <v>4285</v>
      </c>
      <c r="N656" s="60" t="s">
        <v>4292</v>
      </c>
    </row>
    <row r="657" spans="1:14" ht="18" customHeight="1" x14ac:dyDescent="0.25">
      <c r="A657" s="4" t="str">
        <f t="shared" si="10"/>
        <v>354109M072</v>
      </c>
      <c r="B657" s="4">
        <v>3541</v>
      </c>
      <c r="C657" s="4" t="s">
        <v>2548</v>
      </c>
      <c r="D657" s="4" t="s">
        <v>2549</v>
      </c>
      <c r="E657" s="5">
        <v>273.23</v>
      </c>
      <c r="F657" s="5">
        <v>409385.67050000001</v>
      </c>
      <c r="G657" s="5">
        <v>427209.695230179</v>
      </c>
      <c r="H657" s="6">
        <v>-4.17219574583289E-2</v>
      </c>
      <c r="I657" s="5">
        <v>-17824.024730179201</v>
      </c>
      <c r="J657" s="5">
        <v>1498.31889067818</v>
      </c>
      <c r="K657" s="5">
        <v>1563.5533990783599</v>
      </c>
      <c r="L657" s="5">
        <v>1479.39</v>
      </c>
      <c r="M657" s="55" t="s">
        <v>4289</v>
      </c>
      <c r="N657" s="62" t="s">
        <v>4332</v>
      </c>
    </row>
    <row r="658" spans="1:14" ht="18" customHeight="1" x14ac:dyDescent="0.25">
      <c r="A658" s="4" t="str">
        <f t="shared" si="10"/>
        <v>354409M07T</v>
      </c>
      <c r="B658" s="4">
        <v>3544</v>
      </c>
      <c r="C658" s="4" t="s">
        <v>2554</v>
      </c>
      <c r="D658" s="4" t="s">
        <v>2555</v>
      </c>
      <c r="E658" s="5">
        <v>799.34</v>
      </c>
      <c r="F658" s="5">
        <v>216501.239</v>
      </c>
      <c r="G658" s="5">
        <v>253051.75352215901</v>
      </c>
      <c r="H658" s="6">
        <v>-0.14443889051714801</v>
      </c>
      <c r="I658" s="5">
        <v>-36550.514522159399</v>
      </c>
      <c r="J658" s="5">
        <v>270.85000000000002</v>
      </c>
      <c r="K658" s="5">
        <v>316.57586699296797</v>
      </c>
      <c r="L658" s="5">
        <v>270.85000000000002</v>
      </c>
      <c r="M658" s="55" t="s">
        <v>4285</v>
      </c>
      <c r="N658" s="60" t="s">
        <v>4286</v>
      </c>
    </row>
    <row r="659" spans="1:14" ht="18" customHeight="1" x14ac:dyDescent="0.25">
      <c r="A659" s="4" t="str">
        <f t="shared" si="10"/>
        <v>355009M091</v>
      </c>
      <c r="B659" s="4">
        <v>3550</v>
      </c>
      <c r="C659" s="4" t="s">
        <v>2566</v>
      </c>
      <c r="D659" s="4" t="s">
        <v>2567</v>
      </c>
      <c r="E659" s="5">
        <v>265.45</v>
      </c>
      <c r="F659" s="5">
        <v>193202.38149999999</v>
      </c>
      <c r="G659" s="5">
        <v>224657.47078060301</v>
      </c>
      <c r="H659" s="6">
        <v>-0.14001354671762201</v>
      </c>
      <c r="I659" s="5">
        <v>-31455.089280602799</v>
      </c>
      <c r="J659" s="5">
        <v>727.82965341872296</v>
      </c>
      <c r="K659" s="5">
        <v>846.32688182559002</v>
      </c>
      <c r="L659" s="5">
        <v>716.41</v>
      </c>
      <c r="M659" s="55" t="s">
        <v>4285</v>
      </c>
      <c r="N659" s="60" t="s">
        <v>4290</v>
      </c>
    </row>
    <row r="660" spans="1:14" ht="18" customHeight="1" x14ac:dyDescent="0.25">
      <c r="A660" s="4" t="str">
        <f t="shared" si="10"/>
        <v>355409M09T</v>
      </c>
      <c r="B660" s="4">
        <v>3554</v>
      </c>
      <c r="C660" s="4" t="s">
        <v>2574</v>
      </c>
      <c r="D660" s="4" t="s">
        <v>2575</v>
      </c>
      <c r="E660" s="5">
        <v>700.11</v>
      </c>
      <c r="F660" s="5">
        <v>247110.82560000001</v>
      </c>
      <c r="G660" s="5">
        <v>285003.35545104602</v>
      </c>
      <c r="H660" s="6">
        <v>-0.132954679747814</v>
      </c>
      <c r="I660" s="5">
        <v>-37892.529851046398</v>
      </c>
      <c r="J660" s="5">
        <v>352.96</v>
      </c>
      <c r="K660" s="5">
        <v>407.08368035172498</v>
      </c>
      <c r="L660" s="5">
        <v>352.96</v>
      </c>
      <c r="M660" s="55" t="s">
        <v>4288</v>
      </c>
      <c r="N660" s="60" t="s">
        <v>4287</v>
      </c>
    </row>
    <row r="661" spans="1:14" ht="18" customHeight="1" x14ac:dyDescent="0.25">
      <c r="A661" s="4" t="str">
        <f t="shared" si="10"/>
        <v>372110C031</v>
      </c>
      <c r="B661" s="4">
        <v>3721</v>
      </c>
      <c r="C661" s="4" t="s">
        <v>2612</v>
      </c>
      <c r="D661" s="4" t="s">
        <v>2613</v>
      </c>
      <c r="E661" s="5">
        <v>197.71</v>
      </c>
      <c r="F661" s="5">
        <v>389168.12540000002</v>
      </c>
      <c r="G661" s="5">
        <v>424509.203508156</v>
      </c>
      <c r="H661" s="6">
        <v>-8.3251618141835598E-2</v>
      </c>
      <c r="I661" s="5">
        <v>-35341.078108155802</v>
      </c>
      <c r="J661" s="5">
        <v>1968.3785615295101</v>
      </c>
      <c r="K661" s="5">
        <v>2147.1306636394502</v>
      </c>
      <c r="L661" s="5">
        <v>1961.28</v>
      </c>
      <c r="M661" s="55" t="s">
        <v>4288</v>
      </c>
      <c r="N661" s="62" t="s">
        <v>4334</v>
      </c>
    </row>
    <row r="662" spans="1:14" ht="18" customHeight="1" x14ac:dyDescent="0.25">
      <c r="A662" s="4" t="str">
        <f t="shared" si="10"/>
        <v>372510C051</v>
      </c>
      <c r="B662" s="4">
        <v>3725</v>
      </c>
      <c r="C662" s="4" t="s">
        <v>2618</v>
      </c>
      <c r="D662" s="4" t="s">
        <v>2619</v>
      </c>
      <c r="E662" s="5">
        <v>1930.34</v>
      </c>
      <c r="F662" s="5">
        <v>3268292.3051</v>
      </c>
      <c r="G662" s="5">
        <v>3096356.8378080898</v>
      </c>
      <c r="H662" s="6">
        <v>5.5528311592671499E-2</v>
      </c>
      <c r="I662" s="5">
        <v>171935.46729190601</v>
      </c>
      <c r="J662" s="5">
        <v>1693.11743273206</v>
      </c>
      <c r="K662" s="5">
        <v>1604.0473894796201</v>
      </c>
      <c r="L662" s="5">
        <v>1675.87</v>
      </c>
      <c r="M662" s="55" t="s">
        <v>4288</v>
      </c>
      <c r="N662" s="60" t="s">
        <v>4286</v>
      </c>
    </row>
    <row r="663" spans="1:14" ht="18" customHeight="1" x14ac:dyDescent="0.25">
      <c r="A663" s="4" t="str">
        <f t="shared" si="10"/>
        <v>372910C071</v>
      </c>
      <c r="B663" s="4">
        <v>3729</v>
      </c>
      <c r="C663" s="4" t="s">
        <v>2624</v>
      </c>
      <c r="D663" s="4" t="s">
        <v>2625</v>
      </c>
      <c r="E663" s="5">
        <v>686</v>
      </c>
      <c r="F663" s="5">
        <v>577775.48259999999</v>
      </c>
      <c r="G663" s="5">
        <v>563170.17831766</v>
      </c>
      <c r="H663" s="6">
        <v>2.59340867905513E-2</v>
      </c>
      <c r="I663" s="5">
        <v>14605.304282340499</v>
      </c>
      <c r="J663" s="5">
        <v>842.23831282798801</v>
      </c>
      <c r="K663" s="5">
        <v>820.94778180416802</v>
      </c>
      <c r="L663" s="5">
        <v>837.47</v>
      </c>
      <c r="M663" s="55" t="s">
        <v>4285</v>
      </c>
      <c r="N663" s="60" t="s">
        <v>4286</v>
      </c>
    </row>
    <row r="664" spans="1:14" ht="18" customHeight="1" x14ac:dyDescent="0.25">
      <c r="A664" s="4" t="str">
        <f t="shared" si="10"/>
        <v>373310C081</v>
      </c>
      <c r="B664" s="4">
        <v>3733</v>
      </c>
      <c r="C664" s="4" t="s">
        <v>2626</v>
      </c>
      <c r="D664" s="4" t="s">
        <v>2627</v>
      </c>
      <c r="E664" s="5">
        <v>318.57</v>
      </c>
      <c r="F664" s="5">
        <v>361580.86200000002</v>
      </c>
      <c r="G664" s="5">
        <v>411666.91923621501</v>
      </c>
      <c r="H664" s="6">
        <v>-0.121666461150539</v>
      </c>
      <c r="I664" s="5">
        <v>-50086.0572362151</v>
      </c>
      <c r="J664" s="5">
        <v>1135.01227987569</v>
      </c>
      <c r="K664" s="5">
        <v>1292.2337923728401</v>
      </c>
      <c r="L664" s="5">
        <v>1132.5999999999999</v>
      </c>
      <c r="M664" s="55" t="s">
        <v>4289</v>
      </c>
      <c r="N664" s="60" t="s">
        <v>4286</v>
      </c>
    </row>
    <row r="665" spans="1:14" ht="18" customHeight="1" x14ac:dyDescent="0.25">
      <c r="A665" s="4" t="str">
        <f t="shared" si="10"/>
        <v>373810C091</v>
      </c>
      <c r="B665" s="4">
        <v>3738</v>
      </c>
      <c r="C665" s="4" t="s">
        <v>2634</v>
      </c>
      <c r="D665" s="4" t="s">
        <v>2635</v>
      </c>
      <c r="E665" s="5">
        <v>2139.91</v>
      </c>
      <c r="F665" s="5">
        <v>5232903.6228699302</v>
      </c>
      <c r="G665" s="5">
        <v>5334432.6905870503</v>
      </c>
      <c r="H665" s="6">
        <v>-1.9032776980440501E-2</v>
      </c>
      <c r="I665" s="5">
        <v>-101529.067717114</v>
      </c>
      <c r="J665" s="5">
        <v>2445.3849100522598</v>
      </c>
      <c r="K665" s="5">
        <v>2492.8303950105601</v>
      </c>
      <c r="L665" s="5">
        <v>2429.38</v>
      </c>
      <c r="M665" s="55" t="s">
        <v>4285</v>
      </c>
      <c r="N665" s="60" t="s">
        <v>4292</v>
      </c>
    </row>
    <row r="666" spans="1:14" ht="18" customHeight="1" x14ac:dyDescent="0.25">
      <c r="A666" s="4" t="str">
        <f t="shared" si="10"/>
        <v>374210C101</v>
      </c>
      <c r="B666" s="4">
        <v>3742</v>
      </c>
      <c r="C666" s="4" t="s">
        <v>2636</v>
      </c>
      <c r="D666" s="4" t="s">
        <v>2637</v>
      </c>
      <c r="E666" s="5">
        <v>8737.64</v>
      </c>
      <c r="F666" s="5">
        <v>11320047.7853</v>
      </c>
      <c r="G666" s="5">
        <v>10861802.092651401</v>
      </c>
      <c r="H666" s="6">
        <v>4.2188735233783303E-2</v>
      </c>
      <c r="I666" s="5">
        <v>458245.69264862302</v>
      </c>
      <c r="J666" s="5">
        <v>1295.5498035281801</v>
      </c>
      <c r="K666" s="5">
        <v>1243.1047848905901</v>
      </c>
      <c r="L666" s="5">
        <v>1290.32</v>
      </c>
      <c r="M666" s="55" t="s">
        <v>4289</v>
      </c>
      <c r="N666" s="60" t="s">
        <v>4286</v>
      </c>
    </row>
    <row r="667" spans="1:14" ht="18" customHeight="1" x14ac:dyDescent="0.25">
      <c r="A667" s="4" t="str">
        <f t="shared" si="10"/>
        <v>374310C102</v>
      </c>
      <c r="B667" s="4">
        <v>3743</v>
      </c>
      <c r="C667" s="4" t="s">
        <v>2638</v>
      </c>
      <c r="D667" s="4" t="s">
        <v>2639</v>
      </c>
      <c r="E667" s="5">
        <v>1050.45</v>
      </c>
      <c r="F667" s="5">
        <v>2035687.0504999999</v>
      </c>
      <c r="G667" s="5">
        <v>2049333.54044942</v>
      </c>
      <c r="H667" s="6">
        <v>-6.6589892177462097E-3</v>
      </c>
      <c r="I667" s="5">
        <v>-13646.489949418499</v>
      </c>
      <c r="J667" s="5">
        <v>1937.9190351754</v>
      </c>
      <c r="K667" s="5">
        <v>1950.91012466031</v>
      </c>
      <c r="L667" s="5">
        <v>1915.57</v>
      </c>
      <c r="M667" s="55" t="s">
        <v>4285</v>
      </c>
      <c r="N667" s="60" t="s">
        <v>4286</v>
      </c>
    </row>
    <row r="668" spans="1:14" ht="18" customHeight="1" x14ac:dyDescent="0.25">
      <c r="A668" s="4" t="str">
        <f t="shared" si="10"/>
        <v>374610C111</v>
      </c>
      <c r="B668" s="4">
        <v>3746</v>
      </c>
      <c r="C668" s="4" t="s">
        <v>2642</v>
      </c>
      <c r="D668" s="4" t="s">
        <v>2643</v>
      </c>
      <c r="E668" s="5">
        <v>2311.61</v>
      </c>
      <c r="F668" s="5">
        <v>3860227.9010999999</v>
      </c>
      <c r="G668" s="5">
        <v>3808116.8987538102</v>
      </c>
      <c r="H668" s="6">
        <v>1.3684191880569E-2</v>
      </c>
      <c r="I668" s="5">
        <v>52111.002346184599</v>
      </c>
      <c r="J668" s="5">
        <v>1669.9304385687899</v>
      </c>
      <c r="K668" s="5">
        <v>1647.3872749961299</v>
      </c>
      <c r="L668" s="5">
        <v>1653.51</v>
      </c>
      <c r="M668" s="55" t="s">
        <v>4285</v>
      </c>
      <c r="N668" s="60" t="s">
        <v>4286</v>
      </c>
    </row>
    <row r="669" spans="1:14" ht="18" customHeight="1" x14ac:dyDescent="0.25">
      <c r="A669" s="4" t="str">
        <f t="shared" si="10"/>
        <v>375010C121</v>
      </c>
      <c r="B669" s="4">
        <v>3750</v>
      </c>
      <c r="C669" s="4" t="s">
        <v>2646</v>
      </c>
      <c r="D669" s="4" t="s">
        <v>2647</v>
      </c>
      <c r="E669" s="5">
        <v>11764.84</v>
      </c>
      <c r="F669" s="5">
        <v>16402948.470000001</v>
      </c>
      <c r="G669" s="5">
        <v>16152858.083100799</v>
      </c>
      <c r="H669" s="6">
        <v>1.54827328769023E-2</v>
      </c>
      <c r="I669" s="5">
        <v>250090.386899162</v>
      </c>
      <c r="J669" s="5">
        <v>1394.23472567413</v>
      </c>
      <c r="K669" s="5">
        <v>1372.97728512252</v>
      </c>
      <c r="L669" s="5">
        <v>1386.04</v>
      </c>
      <c r="M669" s="55" t="s">
        <v>4291</v>
      </c>
      <c r="N669" s="60" t="s">
        <v>4286</v>
      </c>
    </row>
    <row r="670" spans="1:14" ht="18" customHeight="1" x14ac:dyDescent="0.25">
      <c r="A670" s="4" t="str">
        <f t="shared" si="10"/>
        <v>375110C122</v>
      </c>
      <c r="B670" s="4">
        <v>3751</v>
      </c>
      <c r="C670" s="4" t="s">
        <v>2648</v>
      </c>
      <c r="D670" s="4" t="s">
        <v>2649</v>
      </c>
      <c r="E670" s="5">
        <v>748.27</v>
      </c>
      <c r="F670" s="5">
        <v>1348745.5737000001</v>
      </c>
      <c r="G670" s="5">
        <v>1365123.6940403299</v>
      </c>
      <c r="H670" s="6">
        <v>-1.19975357631156E-2</v>
      </c>
      <c r="I670" s="5">
        <v>-16378.1203403252</v>
      </c>
      <c r="J670" s="5">
        <v>1802.4851640450599</v>
      </c>
      <c r="K670" s="5">
        <v>1824.3731461108</v>
      </c>
      <c r="L670" s="5">
        <v>1754.11</v>
      </c>
      <c r="M670" s="55" t="s">
        <v>4285</v>
      </c>
      <c r="N670" s="60" t="s">
        <v>4286</v>
      </c>
    </row>
    <row r="671" spans="1:14" ht="18" customHeight="1" x14ac:dyDescent="0.25">
      <c r="A671" s="4" t="str">
        <f t="shared" si="10"/>
        <v>375410C131</v>
      </c>
      <c r="B671" s="4">
        <v>3754</v>
      </c>
      <c r="C671" s="4" t="s">
        <v>2652</v>
      </c>
      <c r="D671" s="4" t="s">
        <v>2653</v>
      </c>
      <c r="E671" s="5">
        <v>24469.81</v>
      </c>
      <c r="F671" s="5">
        <v>79302884.351829097</v>
      </c>
      <c r="G671" s="5">
        <v>74338391.283287302</v>
      </c>
      <c r="H671" s="6">
        <v>6.67823581172651E-2</v>
      </c>
      <c r="I671" s="5">
        <v>4964493.0685418705</v>
      </c>
      <c r="J671" s="5">
        <v>3240.8459383963</v>
      </c>
      <c r="K671" s="5">
        <v>3037.9635674852898</v>
      </c>
      <c r="L671" s="5">
        <v>3240.66</v>
      </c>
      <c r="M671" s="55" t="s">
        <v>4291</v>
      </c>
      <c r="N671" s="60" t="s">
        <v>4286</v>
      </c>
    </row>
    <row r="672" spans="1:14" ht="18" customHeight="1" x14ac:dyDescent="0.25">
      <c r="A672" s="4" t="str">
        <f t="shared" si="10"/>
        <v>375510C132</v>
      </c>
      <c r="B672" s="4">
        <v>3755</v>
      </c>
      <c r="C672" s="4" t="s">
        <v>2654</v>
      </c>
      <c r="D672" s="4" t="s">
        <v>2655</v>
      </c>
      <c r="E672" s="5">
        <v>5455.33</v>
      </c>
      <c r="F672" s="5">
        <v>21479409.802824602</v>
      </c>
      <c r="G672" s="5">
        <v>18054481.857773598</v>
      </c>
      <c r="H672" s="6">
        <v>0.18969959769719799</v>
      </c>
      <c r="I672" s="5">
        <v>3424927.945051</v>
      </c>
      <c r="J672" s="5">
        <v>3937.3254785365102</v>
      </c>
      <c r="K672" s="5">
        <v>3309.5123224027798</v>
      </c>
      <c r="L672" s="5">
        <v>3918.98</v>
      </c>
      <c r="M672" s="55" t="s">
        <v>4291</v>
      </c>
      <c r="N672" s="60" t="s">
        <v>4286</v>
      </c>
    </row>
    <row r="673" spans="1:14" ht="18" customHeight="1" x14ac:dyDescent="0.25">
      <c r="A673" s="4" t="str">
        <f t="shared" si="10"/>
        <v>375610C133</v>
      </c>
      <c r="B673" s="4">
        <v>3756</v>
      </c>
      <c r="C673" s="4" t="s">
        <v>2656</v>
      </c>
      <c r="D673" s="4" t="s">
        <v>2657</v>
      </c>
      <c r="E673" s="5">
        <v>620.28</v>
      </c>
      <c r="F673" s="5">
        <v>4280861.4041459803</v>
      </c>
      <c r="G673" s="5">
        <v>3447009.9811142399</v>
      </c>
      <c r="H673" s="6">
        <v>0.24190571759301799</v>
      </c>
      <c r="I673" s="5">
        <v>833851.42303173803</v>
      </c>
      <c r="J673" s="5">
        <v>6901.4983622653999</v>
      </c>
      <c r="K673" s="5">
        <v>5557.1838220065802</v>
      </c>
      <c r="L673" s="5">
        <v>6566.23</v>
      </c>
      <c r="M673" s="55" t="s">
        <v>4288</v>
      </c>
      <c r="N673" s="60" t="s">
        <v>4292</v>
      </c>
    </row>
    <row r="674" spans="1:14" ht="18" customHeight="1" x14ac:dyDescent="0.25">
      <c r="A674" s="4" t="str">
        <f t="shared" si="10"/>
        <v>391110M021</v>
      </c>
      <c r="B674" s="4">
        <v>3911</v>
      </c>
      <c r="C674" s="4" t="s">
        <v>2660</v>
      </c>
      <c r="D674" s="4" t="s">
        <v>2661</v>
      </c>
      <c r="E674" s="5">
        <v>2140.0100000000002</v>
      </c>
      <c r="F674" s="5">
        <v>2247429.0216999999</v>
      </c>
      <c r="G674" s="5">
        <v>2655648.9653805201</v>
      </c>
      <c r="H674" s="6">
        <v>-0.15371758428999499</v>
      </c>
      <c r="I674" s="5">
        <v>-408219.94368051598</v>
      </c>
      <c r="J674" s="5">
        <v>1050.1955699739699</v>
      </c>
      <c r="K674" s="5">
        <v>1240.9516616186399</v>
      </c>
      <c r="L674" s="5">
        <v>1043.77</v>
      </c>
      <c r="M674" s="55" t="s">
        <v>4285</v>
      </c>
      <c r="N674" s="60" t="s">
        <v>4286</v>
      </c>
    </row>
    <row r="675" spans="1:14" ht="18" customHeight="1" x14ac:dyDescent="0.25">
      <c r="A675" s="4" t="str">
        <f t="shared" si="10"/>
        <v>391210M022</v>
      </c>
      <c r="B675" s="4">
        <v>3912</v>
      </c>
      <c r="C675" s="4" t="s">
        <v>2662</v>
      </c>
      <c r="D675" s="4" t="s">
        <v>2663</v>
      </c>
      <c r="E675" s="5">
        <v>1826.82</v>
      </c>
      <c r="F675" s="5">
        <v>2595474.5603999998</v>
      </c>
      <c r="G675" s="5">
        <v>3052805.2580762301</v>
      </c>
      <c r="H675" s="6">
        <v>-0.14980670531353299</v>
      </c>
      <c r="I675" s="5">
        <v>-457330.69767623098</v>
      </c>
      <c r="J675" s="5">
        <v>1420.7609728380501</v>
      </c>
      <c r="K675" s="5">
        <v>1671.1034793117201</v>
      </c>
      <c r="L675" s="5">
        <v>1412.82</v>
      </c>
      <c r="M675" s="55" t="s">
        <v>4285</v>
      </c>
      <c r="N675" s="60" t="s">
        <v>4287</v>
      </c>
    </row>
    <row r="676" spans="1:14" ht="18" customHeight="1" x14ac:dyDescent="0.25">
      <c r="A676" s="4" t="str">
        <f t="shared" si="10"/>
        <v>391310M023</v>
      </c>
      <c r="B676" s="4">
        <v>3913</v>
      </c>
      <c r="C676" s="4" t="s">
        <v>2664</v>
      </c>
      <c r="D676" s="4" t="s">
        <v>2665</v>
      </c>
      <c r="E676" s="5">
        <v>666.06</v>
      </c>
      <c r="F676" s="5">
        <v>1415582.7116</v>
      </c>
      <c r="G676" s="5">
        <v>1670777.2344657001</v>
      </c>
      <c r="H676" s="6">
        <v>-0.15274000483212599</v>
      </c>
      <c r="I676" s="5">
        <v>-255194.52286569701</v>
      </c>
      <c r="J676" s="5">
        <v>2125.3080977689701</v>
      </c>
      <c r="K676" s="5">
        <v>2508.4485398698298</v>
      </c>
      <c r="L676" s="5">
        <v>2070.9899999999998</v>
      </c>
      <c r="M676" s="55" t="s">
        <v>4288</v>
      </c>
      <c r="N676" s="60" t="s">
        <v>4287</v>
      </c>
    </row>
    <row r="677" spans="1:14" ht="18" customHeight="1" x14ac:dyDescent="0.25">
      <c r="A677" s="4" t="str">
        <f t="shared" si="10"/>
        <v>392110M071</v>
      </c>
      <c r="B677" s="4">
        <v>3921</v>
      </c>
      <c r="C677" s="4" t="s">
        <v>2678</v>
      </c>
      <c r="D677" s="4" t="s">
        <v>2679</v>
      </c>
      <c r="E677" s="5">
        <v>241.13</v>
      </c>
      <c r="F677" s="5">
        <v>204639.1078</v>
      </c>
      <c r="G677" s="5">
        <v>225866.29595225301</v>
      </c>
      <c r="H677" s="6">
        <v>-9.3981211595820804E-2</v>
      </c>
      <c r="I677" s="5">
        <v>-21227.188152252998</v>
      </c>
      <c r="J677" s="5">
        <v>848.66714137602105</v>
      </c>
      <c r="K677" s="5">
        <v>936.69927405239105</v>
      </c>
      <c r="L677" s="5">
        <v>843.76</v>
      </c>
      <c r="M677" s="55" t="s">
        <v>4288</v>
      </c>
      <c r="N677" s="62" t="s">
        <v>4334</v>
      </c>
    </row>
    <row r="678" spans="1:14" ht="18" customHeight="1" x14ac:dyDescent="0.25">
      <c r="A678" s="4" t="str">
        <f t="shared" si="10"/>
        <v>393110M091</v>
      </c>
      <c r="B678" s="4">
        <v>3931</v>
      </c>
      <c r="C678" s="4" t="s">
        <v>2698</v>
      </c>
      <c r="D678" s="4" t="s">
        <v>2699</v>
      </c>
      <c r="E678" s="5">
        <v>1217.73</v>
      </c>
      <c r="F678" s="5">
        <v>1334466.1410000001</v>
      </c>
      <c r="G678" s="5">
        <v>1092829.4137059101</v>
      </c>
      <c r="H678" s="6">
        <v>0.22111111236901701</v>
      </c>
      <c r="I678" s="5">
        <v>241636.727294093</v>
      </c>
      <c r="J678" s="5">
        <v>1095.8637308763</v>
      </c>
      <c r="K678" s="5">
        <v>897.43162581681202</v>
      </c>
      <c r="L678" s="5">
        <v>1093.7</v>
      </c>
      <c r="M678" s="55" t="s">
        <v>4285</v>
      </c>
      <c r="N678" s="60" t="s">
        <v>4287</v>
      </c>
    </row>
    <row r="679" spans="1:14" ht="18" customHeight="1" x14ac:dyDescent="0.25">
      <c r="A679" s="4" t="str">
        <f t="shared" si="10"/>
        <v>393510M09T</v>
      </c>
      <c r="B679" s="4">
        <v>3935</v>
      </c>
      <c r="C679" s="4" t="s">
        <v>2704</v>
      </c>
      <c r="D679" s="4" t="s">
        <v>2705</v>
      </c>
      <c r="E679" s="5">
        <v>1488.49</v>
      </c>
      <c r="F679" s="5">
        <v>278496.47899999999</v>
      </c>
      <c r="G679" s="5">
        <v>351051.40175750898</v>
      </c>
      <c r="H679" s="6">
        <v>-0.20667891480925199</v>
      </c>
      <c r="I679" s="5">
        <v>-72554.922757508699</v>
      </c>
      <c r="J679" s="5">
        <v>187.1</v>
      </c>
      <c r="K679" s="5">
        <v>235.84397729074999</v>
      </c>
      <c r="L679" s="5">
        <v>187.1</v>
      </c>
      <c r="M679" s="55" t="s">
        <v>4288</v>
      </c>
      <c r="N679" s="62" t="s">
        <v>4334</v>
      </c>
    </row>
    <row r="680" spans="1:14" ht="18" customHeight="1" x14ac:dyDescent="0.25">
      <c r="A680" s="4" t="str">
        <f t="shared" si="10"/>
        <v>395010M13Z</v>
      </c>
      <c r="B680" s="4">
        <v>3950</v>
      </c>
      <c r="C680" s="4" t="s">
        <v>2732</v>
      </c>
      <c r="D680" s="4" t="s">
        <v>2733</v>
      </c>
      <c r="E680" s="5">
        <v>1126.4100000000001</v>
      </c>
      <c r="F680" s="5">
        <v>890285.00199999998</v>
      </c>
      <c r="G680" s="5">
        <v>1159587.9612940799</v>
      </c>
      <c r="H680" s="6">
        <v>-0.23224021659688401</v>
      </c>
      <c r="I680" s="5">
        <v>-269302.95929407497</v>
      </c>
      <c r="J680" s="5">
        <v>790.37384433731995</v>
      </c>
      <c r="K680" s="5">
        <v>1029.4546047123799</v>
      </c>
      <c r="L680" s="5">
        <v>758.57</v>
      </c>
      <c r="M680" s="55" t="s">
        <v>4288</v>
      </c>
      <c r="N680" s="62" t="s">
        <v>4332</v>
      </c>
    </row>
    <row r="681" spans="1:14" ht="18" customHeight="1" x14ac:dyDescent="0.25">
      <c r="A681" s="4" t="str">
        <f t="shared" si="10"/>
        <v>395710M161</v>
      </c>
      <c r="B681" s="4">
        <v>3957</v>
      </c>
      <c r="C681" s="4" t="s">
        <v>2746</v>
      </c>
      <c r="D681" s="4" t="s">
        <v>2747</v>
      </c>
      <c r="E681" s="5">
        <v>771.58</v>
      </c>
      <c r="F681" s="5">
        <v>541162.39659999998</v>
      </c>
      <c r="G681" s="5">
        <v>598307.27372242406</v>
      </c>
      <c r="H681" s="6">
        <v>-9.5510918272633097E-2</v>
      </c>
      <c r="I681" s="5">
        <v>-57144.877122424397</v>
      </c>
      <c r="J681" s="5">
        <v>701.36913424401905</v>
      </c>
      <c r="K681" s="5">
        <v>775.43128868351198</v>
      </c>
      <c r="L681" s="5">
        <v>700.77</v>
      </c>
      <c r="M681" s="55" t="s">
        <v>4285</v>
      </c>
      <c r="N681" s="60" t="s">
        <v>4286</v>
      </c>
    </row>
    <row r="682" spans="1:14" ht="18" customHeight="1" x14ac:dyDescent="0.25">
      <c r="A682" s="4" t="str">
        <f t="shared" si="10"/>
        <v>395810M162</v>
      </c>
      <c r="B682" s="4">
        <v>3958</v>
      </c>
      <c r="C682" s="4" t="s">
        <v>2748</v>
      </c>
      <c r="D682" s="4" t="s">
        <v>2749</v>
      </c>
      <c r="E682" s="5">
        <v>1389.95</v>
      </c>
      <c r="F682" s="5">
        <v>1892530.2053</v>
      </c>
      <c r="G682" s="5">
        <v>1935607.8041959901</v>
      </c>
      <c r="H682" s="6">
        <v>-2.22553343722885E-2</v>
      </c>
      <c r="I682" s="5">
        <v>-43077.598895993098</v>
      </c>
      <c r="J682" s="5">
        <v>1361.5814995503399</v>
      </c>
      <c r="K682" s="5">
        <v>1392.57369271988</v>
      </c>
      <c r="L682" s="5">
        <v>1361.14</v>
      </c>
      <c r="M682" s="55" t="s">
        <v>4285</v>
      </c>
      <c r="N682" s="60" t="s">
        <v>4286</v>
      </c>
    </row>
    <row r="683" spans="1:14" ht="18" customHeight="1" x14ac:dyDescent="0.25">
      <c r="A683" s="4" t="str">
        <f t="shared" si="10"/>
        <v>395910M163</v>
      </c>
      <c r="B683" s="4">
        <v>3959</v>
      </c>
      <c r="C683" s="4" t="s">
        <v>2750</v>
      </c>
      <c r="D683" s="4" t="s">
        <v>2751</v>
      </c>
      <c r="E683" s="5">
        <v>3554.55</v>
      </c>
      <c r="F683" s="5">
        <v>7688618.7392999995</v>
      </c>
      <c r="G683" s="5">
        <v>8953781.4318234008</v>
      </c>
      <c r="H683" s="6">
        <v>-0.141299260223929</v>
      </c>
      <c r="I683" s="5">
        <v>-1265162.6925234001</v>
      </c>
      <c r="J683" s="5">
        <v>2163.0357539772999</v>
      </c>
      <c r="K683" s="5">
        <v>2518.9634220431299</v>
      </c>
      <c r="L683" s="5">
        <v>2160.67</v>
      </c>
      <c r="M683" s="55" t="s">
        <v>4291</v>
      </c>
      <c r="N683" s="60" t="s">
        <v>4286</v>
      </c>
    </row>
    <row r="684" spans="1:14" ht="18" customHeight="1" x14ac:dyDescent="0.25">
      <c r="A684" s="4" t="str">
        <f t="shared" si="10"/>
        <v>396110M16T</v>
      </c>
      <c r="B684" s="4">
        <v>3961</v>
      </c>
      <c r="C684" s="4" t="s">
        <v>2754</v>
      </c>
      <c r="D684" s="4" t="s">
        <v>2755</v>
      </c>
      <c r="E684" s="5">
        <v>1902.62</v>
      </c>
      <c r="F684" s="5">
        <v>716793.0588</v>
      </c>
      <c r="G684" s="5">
        <v>662954.66460623499</v>
      </c>
      <c r="H684" s="6">
        <v>8.1209767527229401E-2</v>
      </c>
      <c r="I684" s="5">
        <v>53838.394193764798</v>
      </c>
      <c r="J684" s="5">
        <v>376.74</v>
      </c>
      <c r="K684" s="5">
        <v>348.44302309774702</v>
      </c>
      <c r="L684" s="5">
        <v>376.74</v>
      </c>
      <c r="M684" s="55" t="s">
        <v>4285</v>
      </c>
      <c r="N684" s="60" t="s">
        <v>4286</v>
      </c>
    </row>
    <row r="685" spans="1:14" ht="18" customHeight="1" x14ac:dyDescent="0.25">
      <c r="A685" s="4" t="str">
        <f t="shared" si="10"/>
        <v>396710M181</v>
      </c>
      <c r="B685" s="4">
        <v>3967</v>
      </c>
      <c r="C685" s="4" t="s">
        <v>2766</v>
      </c>
      <c r="D685" s="4" t="s">
        <v>2767</v>
      </c>
      <c r="E685" s="5">
        <v>2034.46</v>
      </c>
      <c r="F685" s="5">
        <v>2256486.1176</v>
      </c>
      <c r="G685" s="5">
        <v>2247814.0783989099</v>
      </c>
      <c r="H685" s="6">
        <v>3.8579877599409498E-3</v>
      </c>
      <c r="I685" s="5">
        <v>8672.0392010859196</v>
      </c>
      <c r="J685" s="5">
        <v>1109.1327023387</v>
      </c>
      <c r="K685" s="5">
        <v>1104.87012691275</v>
      </c>
      <c r="L685" s="5">
        <v>1107.6600000000001</v>
      </c>
      <c r="M685" s="55" t="s">
        <v>4285</v>
      </c>
      <c r="N685" s="60" t="s">
        <v>4286</v>
      </c>
    </row>
    <row r="686" spans="1:14" ht="18" customHeight="1" x14ac:dyDescent="0.25">
      <c r="A686" s="4" t="str">
        <f t="shared" si="10"/>
        <v>396810M182</v>
      </c>
      <c r="B686" s="4">
        <v>3968</v>
      </c>
      <c r="C686" s="4" t="s">
        <v>2768</v>
      </c>
      <c r="D686" s="4" t="s">
        <v>2769</v>
      </c>
      <c r="E686" s="5">
        <v>2059.36</v>
      </c>
      <c r="F686" s="5">
        <v>3366303.7936</v>
      </c>
      <c r="G686" s="5">
        <v>3850046.6948194602</v>
      </c>
      <c r="H686" s="6">
        <v>-0.12564598290986301</v>
      </c>
      <c r="I686" s="5">
        <v>-483742.90121946001</v>
      </c>
      <c r="J686" s="5">
        <v>1634.63590319323</v>
      </c>
      <c r="K686" s="5">
        <v>1869.53553279634</v>
      </c>
      <c r="L686" s="5">
        <v>1614.43</v>
      </c>
      <c r="M686" s="55" t="s">
        <v>4285</v>
      </c>
      <c r="N686" s="60" t="s">
        <v>4286</v>
      </c>
    </row>
    <row r="687" spans="1:14" ht="18" customHeight="1" x14ac:dyDescent="0.25">
      <c r="A687" s="4" t="str">
        <f t="shared" si="10"/>
        <v>396910M183</v>
      </c>
      <c r="B687" s="4">
        <v>3969</v>
      </c>
      <c r="C687" s="4" t="s">
        <v>2770</v>
      </c>
      <c r="D687" s="4" t="s">
        <v>2771</v>
      </c>
      <c r="E687" s="5">
        <v>851.22</v>
      </c>
      <c r="F687" s="5">
        <v>2038467.6436000001</v>
      </c>
      <c r="G687" s="5">
        <v>2541802.6099832398</v>
      </c>
      <c r="H687" s="6">
        <v>-0.198022837967957</v>
      </c>
      <c r="I687" s="5">
        <v>-503334.96638324199</v>
      </c>
      <c r="J687" s="5">
        <v>2394.7600427621501</v>
      </c>
      <c r="K687" s="5">
        <v>2986.0701228627599</v>
      </c>
      <c r="L687" s="5">
        <v>2371.88</v>
      </c>
      <c r="M687" s="55" t="s">
        <v>4285</v>
      </c>
      <c r="N687" s="60" t="s">
        <v>4287</v>
      </c>
    </row>
    <row r="688" spans="1:14" ht="18" customHeight="1" x14ac:dyDescent="0.25">
      <c r="A688" s="4" t="str">
        <f t="shared" si="10"/>
        <v>397010M184</v>
      </c>
      <c r="B688" s="4">
        <v>3970</v>
      </c>
      <c r="C688" s="4" t="s">
        <v>2772</v>
      </c>
      <c r="D688" s="4" t="s">
        <v>2773</v>
      </c>
      <c r="E688" s="5">
        <v>498.06</v>
      </c>
      <c r="F688" s="5">
        <v>1779184.2620000001</v>
      </c>
      <c r="G688" s="5">
        <v>2327220.17735712</v>
      </c>
      <c r="H688" s="6">
        <v>-0.235489499742774</v>
      </c>
      <c r="I688" s="5">
        <v>-548035.91535711696</v>
      </c>
      <c r="J688" s="5">
        <v>3572.2287716339401</v>
      </c>
      <c r="K688" s="5">
        <v>4672.5699260272204</v>
      </c>
      <c r="L688" s="5">
        <v>3541.82</v>
      </c>
      <c r="M688" s="55" t="s">
        <v>4288</v>
      </c>
      <c r="N688" s="60" t="s">
        <v>4287</v>
      </c>
    </row>
    <row r="689" spans="1:14" ht="18" customHeight="1" x14ac:dyDescent="0.25">
      <c r="A689" s="4" t="str">
        <f t="shared" si="10"/>
        <v>397110M18T</v>
      </c>
      <c r="B689" s="4">
        <v>3971</v>
      </c>
      <c r="C689" s="4" t="s">
        <v>2774</v>
      </c>
      <c r="D689" s="4" t="s">
        <v>2775</v>
      </c>
      <c r="E689" s="5">
        <v>1416.58</v>
      </c>
      <c r="F689" s="5">
        <v>489499.21899999998</v>
      </c>
      <c r="G689" s="5">
        <v>508139.91061255097</v>
      </c>
      <c r="H689" s="6">
        <v>-3.6684171471751501E-2</v>
      </c>
      <c r="I689" s="5">
        <v>-18640.691612551302</v>
      </c>
      <c r="J689" s="5">
        <v>345.55</v>
      </c>
      <c r="K689" s="5">
        <v>358.70894027344099</v>
      </c>
      <c r="L689" s="5">
        <v>345.55</v>
      </c>
      <c r="M689" s="55" t="s">
        <v>4285</v>
      </c>
      <c r="N689" s="60" t="s">
        <v>4286</v>
      </c>
    </row>
    <row r="690" spans="1:14" ht="18" customHeight="1" x14ac:dyDescent="0.25">
      <c r="A690" s="4" t="str">
        <f t="shared" si="10"/>
        <v>411211C021</v>
      </c>
      <c r="B690" s="4">
        <v>4112</v>
      </c>
      <c r="C690" s="4" t="s">
        <v>2796</v>
      </c>
      <c r="D690" s="4" t="s">
        <v>2797</v>
      </c>
      <c r="E690" s="5">
        <v>3352.03</v>
      </c>
      <c r="F690" s="5">
        <v>12468135.764900001</v>
      </c>
      <c r="G690" s="5">
        <v>11581900.195732901</v>
      </c>
      <c r="H690" s="6">
        <v>7.6519012786310903E-2</v>
      </c>
      <c r="I690" s="5">
        <v>886235.56916706602</v>
      </c>
      <c r="J690" s="5">
        <v>3719.5776186072299</v>
      </c>
      <c r="K690" s="5">
        <v>3455.1898985787502</v>
      </c>
      <c r="L690" s="5">
        <v>3698.69</v>
      </c>
      <c r="M690" s="55" t="s">
        <v>4291</v>
      </c>
      <c r="N690" s="60" t="s">
        <v>4286</v>
      </c>
    </row>
    <row r="691" spans="1:14" ht="18" customHeight="1" x14ac:dyDescent="0.25">
      <c r="A691" s="4" t="str">
        <f t="shared" si="10"/>
        <v>411311C022</v>
      </c>
      <c r="B691" s="4">
        <v>4113</v>
      </c>
      <c r="C691" s="4" t="s">
        <v>2798</v>
      </c>
      <c r="D691" s="4" t="s">
        <v>2799</v>
      </c>
      <c r="E691" s="5">
        <v>2902.48</v>
      </c>
      <c r="F691" s="5">
        <v>15216644.6348</v>
      </c>
      <c r="G691" s="5">
        <v>13508721.6365389</v>
      </c>
      <c r="H691" s="6">
        <v>0.12643113421195001</v>
      </c>
      <c r="I691" s="5">
        <v>1707922.9982611199</v>
      </c>
      <c r="J691" s="5">
        <v>5242.6354823461297</v>
      </c>
      <c r="K691" s="5">
        <v>4654.1997314499604</v>
      </c>
      <c r="L691" s="5">
        <v>5223.3599999999997</v>
      </c>
      <c r="M691" s="55" t="s">
        <v>4291</v>
      </c>
      <c r="N691" s="60" t="s">
        <v>4286</v>
      </c>
    </row>
    <row r="692" spans="1:14" ht="18" customHeight="1" x14ac:dyDescent="0.25">
      <c r="A692" s="4" t="str">
        <f t="shared" si="10"/>
        <v>411411C023</v>
      </c>
      <c r="B692" s="4">
        <v>4114</v>
      </c>
      <c r="C692" s="4" t="s">
        <v>2800</v>
      </c>
      <c r="D692" s="4" t="s">
        <v>2801</v>
      </c>
      <c r="E692" s="5">
        <v>1631.76</v>
      </c>
      <c r="F692" s="5">
        <v>11853596.142200001</v>
      </c>
      <c r="G692" s="5">
        <v>10449888.319155101</v>
      </c>
      <c r="H692" s="6">
        <v>0.134327543048648</v>
      </c>
      <c r="I692" s="5">
        <v>1403707.82304487</v>
      </c>
      <c r="J692" s="5">
        <v>7264.3012098592899</v>
      </c>
      <c r="K692" s="5">
        <v>6404.0596160925197</v>
      </c>
      <c r="L692" s="5">
        <v>7285.32</v>
      </c>
      <c r="M692" s="55" t="s">
        <v>4291</v>
      </c>
      <c r="N692" s="60" t="s">
        <v>4286</v>
      </c>
    </row>
    <row r="693" spans="1:14" ht="18" customHeight="1" x14ac:dyDescent="0.25">
      <c r="A693" s="4" t="str">
        <f t="shared" si="10"/>
        <v>411511C024</v>
      </c>
      <c r="B693" s="4">
        <v>4115</v>
      </c>
      <c r="C693" s="4" t="s">
        <v>2802</v>
      </c>
      <c r="D693" s="4" t="s">
        <v>2803</v>
      </c>
      <c r="E693" s="5">
        <v>905.46</v>
      </c>
      <c r="F693" s="5">
        <v>8697834.5427999999</v>
      </c>
      <c r="G693" s="5">
        <v>8089027.7459037099</v>
      </c>
      <c r="H693" s="6">
        <v>7.5263284540541403E-2</v>
      </c>
      <c r="I693" s="5">
        <v>608806.79689628596</v>
      </c>
      <c r="J693" s="5">
        <v>9605.9842983676808</v>
      </c>
      <c r="K693" s="5">
        <v>8933.6113642830296</v>
      </c>
      <c r="L693" s="5">
        <v>9493.6200000000008</v>
      </c>
      <c r="M693" s="55" t="s">
        <v>4285</v>
      </c>
      <c r="N693" s="60" t="s">
        <v>4286</v>
      </c>
    </row>
    <row r="694" spans="1:14" ht="18" customHeight="1" x14ac:dyDescent="0.25">
      <c r="A694" s="4" t="str">
        <f t="shared" si="10"/>
        <v>411611C031</v>
      </c>
      <c r="B694" s="4">
        <v>4116</v>
      </c>
      <c r="C694" s="4" t="s">
        <v>2804</v>
      </c>
      <c r="D694" s="4" t="s">
        <v>2805</v>
      </c>
      <c r="E694" s="5">
        <v>2153.5700000000002</v>
      </c>
      <c r="F694" s="5">
        <v>5050326.3172000004</v>
      </c>
      <c r="G694" s="5">
        <v>5138182.6512534497</v>
      </c>
      <c r="H694" s="6">
        <v>-1.7098717584906602E-2</v>
      </c>
      <c r="I694" s="5">
        <v>-87856.334053449304</v>
      </c>
      <c r="J694" s="5">
        <v>2345.0950362421499</v>
      </c>
      <c r="K694" s="5">
        <v>2385.8907076405399</v>
      </c>
      <c r="L694" s="5">
        <v>2332.8200000000002</v>
      </c>
      <c r="M694" s="55" t="s">
        <v>4285</v>
      </c>
      <c r="N694" s="60" t="s">
        <v>4286</v>
      </c>
    </row>
    <row r="695" spans="1:14" ht="18" customHeight="1" x14ac:dyDescent="0.25">
      <c r="A695" s="4" t="str">
        <f t="shared" si="10"/>
        <v>411711C032</v>
      </c>
      <c r="B695" s="4">
        <v>4117</v>
      </c>
      <c r="C695" s="4" t="s">
        <v>2806</v>
      </c>
      <c r="D695" s="4" t="s">
        <v>2807</v>
      </c>
      <c r="E695" s="5">
        <v>834.6</v>
      </c>
      <c r="F695" s="5">
        <v>2870762.4890999999</v>
      </c>
      <c r="G695" s="5">
        <v>2977219.2656505699</v>
      </c>
      <c r="H695" s="6">
        <v>-3.5757116641962697E-2</v>
      </c>
      <c r="I695" s="5">
        <v>-106456.77655056601</v>
      </c>
      <c r="J695" s="5">
        <v>3439.6866631919502</v>
      </c>
      <c r="K695" s="5">
        <v>3567.2409125935401</v>
      </c>
      <c r="L695" s="5">
        <v>3416.78</v>
      </c>
      <c r="M695" s="55" t="s">
        <v>4285</v>
      </c>
      <c r="N695" s="60" t="s">
        <v>4286</v>
      </c>
    </row>
    <row r="696" spans="1:14" ht="18" customHeight="1" x14ac:dyDescent="0.25">
      <c r="A696" s="4" t="str">
        <f t="shared" si="10"/>
        <v>412011C041</v>
      </c>
      <c r="B696" s="4">
        <v>4120</v>
      </c>
      <c r="C696" s="4" t="s">
        <v>2812</v>
      </c>
      <c r="D696" s="4" t="s">
        <v>2813</v>
      </c>
      <c r="E696" s="5">
        <v>1419.75</v>
      </c>
      <c r="F696" s="5">
        <v>1810147.5186000001</v>
      </c>
      <c r="G696" s="5">
        <v>2205798.25294373</v>
      </c>
      <c r="H696" s="6">
        <v>-0.17936850471964899</v>
      </c>
      <c r="I696" s="5">
        <v>-395650.73434373102</v>
      </c>
      <c r="J696" s="5">
        <v>1274.97624131009</v>
      </c>
      <c r="K696" s="5">
        <v>1553.65258175294</v>
      </c>
      <c r="L696" s="5">
        <v>1255.1199999999999</v>
      </c>
      <c r="M696" s="55" t="s">
        <v>4285</v>
      </c>
      <c r="N696" s="60" t="s">
        <v>4286</v>
      </c>
    </row>
    <row r="697" spans="1:14" ht="18" customHeight="1" x14ac:dyDescent="0.25">
      <c r="A697" s="4" t="str">
        <f t="shared" si="10"/>
        <v>412411C04J</v>
      </c>
      <c r="B697" s="4">
        <v>4124</v>
      </c>
      <c r="C697" s="4" t="s">
        <v>2820</v>
      </c>
      <c r="D697" s="4" t="s">
        <v>2821</v>
      </c>
      <c r="E697" s="5">
        <v>761.01</v>
      </c>
      <c r="F697" s="5">
        <v>955158.87120000005</v>
      </c>
      <c r="G697" s="5">
        <v>592053.67477720499</v>
      </c>
      <c r="H697" s="6">
        <v>0.61329776655711998</v>
      </c>
      <c r="I697" s="5">
        <v>363105.19642279501</v>
      </c>
      <c r="J697" s="5">
        <v>1255.1199999999999</v>
      </c>
      <c r="K697" s="5">
        <v>777.98409321454994</v>
      </c>
      <c r="L697" s="5">
        <v>1255.1199999999999</v>
      </c>
      <c r="M697" s="55" t="s">
        <v>4288</v>
      </c>
      <c r="N697" s="60" t="s">
        <v>4287</v>
      </c>
    </row>
    <row r="698" spans="1:14" ht="18" customHeight="1" x14ac:dyDescent="0.25">
      <c r="A698" s="4" t="str">
        <f t="shared" si="10"/>
        <v>413411C071</v>
      </c>
      <c r="B698" s="4">
        <v>4134</v>
      </c>
      <c r="C698" s="4" t="s">
        <v>2826</v>
      </c>
      <c r="D698" s="4" t="s">
        <v>2827</v>
      </c>
      <c r="E698" s="5">
        <v>877.57</v>
      </c>
      <c r="F698" s="5">
        <v>493342.5196</v>
      </c>
      <c r="G698" s="5">
        <v>799120.56689526199</v>
      </c>
      <c r="H698" s="6">
        <v>-0.38264319548584302</v>
      </c>
      <c r="I698" s="5">
        <v>-305778.04729526199</v>
      </c>
      <c r="J698" s="5">
        <v>562.16885217133699</v>
      </c>
      <c r="K698" s="5">
        <v>910.60606777267003</v>
      </c>
      <c r="L698" s="5">
        <v>540.5</v>
      </c>
      <c r="M698" s="55" t="s">
        <v>4285</v>
      </c>
      <c r="N698" s="60" t="s">
        <v>4286</v>
      </c>
    </row>
    <row r="699" spans="1:14" ht="18" customHeight="1" x14ac:dyDescent="0.25">
      <c r="A699" s="4" t="str">
        <f t="shared" si="10"/>
        <v>413811C07J</v>
      </c>
      <c r="B699" s="4">
        <v>4138</v>
      </c>
      <c r="C699" s="4" t="s">
        <v>2830</v>
      </c>
      <c r="D699" s="4" t="s">
        <v>2831</v>
      </c>
      <c r="E699" s="5">
        <v>1534.64</v>
      </c>
      <c r="F699" s="5">
        <v>829472.92</v>
      </c>
      <c r="G699" s="5">
        <v>685996.95075144002</v>
      </c>
      <c r="H699" s="6">
        <v>0.20914957288279101</v>
      </c>
      <c r="I699" s="5">
        <v>143475.96924856</v>
      </c>
      <c r="J699" s="5">
        <v>540.5</v>
      </c>
      <c r="K699" s="5">
        <v>447.00838682130001</v>
      </c>
      <c r="L699" s="5">
        <v>540.5</v>
      </c>
      <c r="M699" s="55" t="s">
        <v>4285</v>
      </c>
      <c r="N699" s="60" t="s">
        <v>4286</v>
      </c>
    </row>
    <row r="700" spans="1:14" ht="18" customHeight="1" x14ac:dyDescent="0.25">
      <c r="A700" s="4" t="str">
        <f t="shared" si="10"/>
        <v>413911C081</v>
      </c>
      <c r="B700" s="4">
        <v>4139</v>
      </c>
      <c r="C700" s="4" t="s">
        <v>2832</v>
      </c>
      <c r="D700" s="4" t="s">
        <v>2833</v>
      </c>
      <c r="E700" s="5">
        <v>288.06</v>
      </c>
      <c r="F700" s="5">
        <v>310557.48599999998</v>
      </c>
      <c r="G700" s="5">
        <v>268488.56588697201</v>
      </c>
      <c r="H700" s="6">
        <v>0.15668793929473199</v>
      </c>
      <c r="I700" s="5">
        <v>42068.920113027598</v>
      </c>
      <c r="J700" s="5">
        <v>1078.0999999999999</v>
      </c>
      <c r="K700" s="5">
        <v>932.05778617986698</v>
      </c>
      <c r="L700" s="5">
        <v>1078.0999999999999</v>
      </c>
      <c r="M700" s="55" t="s">
        <v>4288</v>
      </c>
      <c r="N700" s="62" t="s">
        <v>4333</v>
      </c>
    </row>
    <row r="701" spans="1:14" ht="18" customHeight="1" x14ac:dyDescent="0.25">
      <c r="A701" s="4" t="str">
        <f t="shared" si="10"/>
        <v>414311C08T</v>
      </c>
      <c r="B701" s="4">
        <v>4143</v>
      </c>
      <c r="C701" s="4" t="s">
        <v>2840</v>
      </c>
      <c r="D701" s="4" t="s">
        <v>2841</v>
      </c>
      <c r="E701" s="5">
        <v>563.52</v>
      </c>
      <c r="F701" s="5">
        <v>520923.5232</v>
      </c>
      <c r="G701" s="5">
        <v>326009.672988026</v>
      </c>
      <c r="H701" s="6">
        <v>0.59787750598165101</v>
      </c>
      <c r="I701" s="5">
        <v>194913.850211974</v>
      </c>
      <c r="J701" s="5">
        <v>924.41</v>
      </c>
      <c r="K701" s="5">
        <v>578.52369567721701</v>
      </c>
      <c r="L701" s="5">
        <v>924.41</v>
      </c>
      <c r="M701" s="55" t="s">
        <v>4288</v>
      </c>
      <c r="N701" s="60" t="s">
        <v>4287</v>
      </c>
    </row>
    <row r="702" spans="1:14" ht="18" customHeight="1" x14ac:dyDescent="0.25">
      <c r="A702" s="4" t="str">
        <f t="shared" si="10"/>
        <v>415311C101</v>
      </c>
      <c r="B702" s="4">
        <v>4153</v>
      </c>
      <c r="C702" s="4" t="s">
        <v>2842</v>
      </c>
      <c r="D702" s="4" t="s">
        <v>2843</v>
      </c>
      <c r="E702" s="5">
        <v>871.13</v>
      </c>
      <c r="F702" s="5">
        <v>1233972.7993999999</v>
      </c>
      <c r="G702" s="5">
        <v>1243827.5049598799</v>
      </c>
      <c r="H702" s="6">
        <v>-7.9228876356108903E-3</v>
      </c>
      <c r="I702" s="5">
        <v>-9854.7055598793104</v>
      </c>
      <c r="J702" s="5">
        <v>1416.5196921240199</v>
      </c>
      <c r="K702" s="5">
        <v>1427.8322465761501</v>
      </c>
      <c r="L702" s="5">
        <v>1408.96</v>
      </c>
      <c r="M702" s="55" t="s">
        <v>4291</v>
      </c>
      <c r="N702" s="60" t="s">
        <v>4290</v>
      </c>
    </row>
    <row r="703" spans="1:14" ht="18" customHeight="1" x14ac:dyDescent="0.25">
      <c r="A703" s="4" t="str">
        <f t="shared" si="10"/>
        <v>415811C111</v>
      </c>
      <c r="B703" s="4">
        <v>4158</v>
      </c>
      <c r="C703" s="4" t="s">
        <v>2848</v>
      </c>
      <c r="D703" s="4" t="s">
        <v>2849</v>
      </c>
      <c r="E703" s="5">
        <v>31364.22</v>
      </c>
      <c r="F703" s="5">
        <v>27166525.328976601</v>
      </c>
      <c r="G703" s="5">
        <v>31306236.351548798</v>
      </c>
      <c r="H703" s="6">
        <v>-0.13223279145043099</v>
      </c>
      <c r="I703" s="5">
        <v>-4139711.0225722399</v>
      </c>
      <c r="J703" s="5">
        <v>866.16295029739501</v>
      </c>
      <c r="K703" s="5">
        <v>998.15128039367096</v>
      </c>
      <c r="L703" s="5">
        <v>857.49</v>
      </c>
      <c r="M703" s="55" t="s">
        <v>4291</v>
      </c>
      <c r="N703" s="60" t="s">
        <v>4286</v>
      </c>
    </row>
    <row r="704" spans="1:14" ht="18" customHeight="1" x14ac:dyDescent="0.25">
      <c r="A704" s="4" t="str">
        <f t="shared" si="10"/>
        <v>415911C112</v>
      </c>
      <c r="B704" s="4">
        <v>4159</v>
      </c>
      <c r="C704" s="4" t="s">
        <v>2850</v>
      </c>
      <c r="D704" s="4" t="s">
        <v>2851</v>
      </c>
      <c r="E704" s="5">
        <v>2349.5700000000002</v>
      </c>
      <c r="F704" s="5">
        <v>3963635.3926472501</v>
      </c>
      <c r="G704" s="5">
        <v>3997838.8900264599</v>
      </c>
      <c r="H704" s="6">
        <v>-8.5554966871078698E-3</v>
      </c>
      <c r="I704" s="5">
        <v>-34203.497379212196</v>
      </c>
      <c r="J704" s="5">
        <v>1686.96203673321</v>
      </c>
      <c r="K704" s="5">
        <v>1701.51938015316</v>
      </c>
      <c r="L704" s="5">
        <v>1667.97</v>
      </c>
      <c r="M704" s="55" t="s">
        <v>4291</v>
      </c>
      <c r="N704" s="60" t="s">
        <v>4286</v>
      </c>
    </row>
    <row r="705" spans="1:14" ht="18" customHeight="1" x14ac:dyDescent="0.25">
      <c r="A705" s="4" t="str">
        <f t="shared" si="10"/>
        <v>416011C113</v>
      </c>
      <c r="B705" s="4">
        <v>4160</v>
      </c>
      <c r="C705" s="4" t="s">
        <v>2852</v>
      </c>
      <c r="D705" s="4" t="s">
        <v>2853</v>
      </c>
      <c r="E705" s="5">
        <v>566.89</v>
      </c>
      <c r="F705" s="5">
        <v>1527782.9485621799</v>
      </c>
      <c r="G705" s="5">
        <v>1422511.7724017799</v>
      </c>
      <c r="H705" s="6">
        <v>7.4003729320748904E-2</v>
      </c>
      <c r="I705" s="5">
        <v>105271.17616040001</v>
      </c>
      <c r="J705" s="5">
        <v>2695.0253992171001</v>
      </c>
      <c r="K705" s="5">
        <v>2509.3259228453098</v>
      </c>
      <c r="L705" s="5">
        <v>2670.1</v>
      </c>
      <c r="M705" s="55" t="s">
        <v>4285</v>
      </c>
      <c r="N705" s="60" t="s">
        <v>4287</v>
      </c>
    </row>
    <row r="706" spans="1:14" ht="18" customHeight="1" x14ac:dyDescent="0.25">
      <c r="A706" s="4" t="str">
        <f t="shared" si="10"/>
        <v>416211C11J</v>
      </c>
      <c r="B706" s="4">
        <v>4162</v>
      </c>
      <c r="C706" s="4" t="s">
        <v>2856</v>
      </c>
      <c r="D706" s="4" t="s">
        <v>2857</v>
      </c>
      <c r="E706" s="5">
        <v>16735.759999999998</v>
      </c>
      <c r="F706" s="5">
        <v>14274890.7508312</v>
      </c>
      <c r="G706" s="5">
        <v>11327637.6814171</v>
      </c>
      <c r="H706" s="6">
        <v>0.260182498090405</v>
      </c>
      <c r="I706" s="5">
        <v>2947253.0694141099</v>
      </c>
      <c r="J706" s="5">
        <v>852.95742474983194</v>
      </c>
      <c r="K706" s="5">
        <v>676.85230198193199</v>
      </c>
      <c r="L706" s="5">
        <v>857.49</v>
      </c>
      <c r="M706" s="55" t="s">
        <v>4291</v>
      </c>
      <c r="N706" s="60" t="s">
        <v>4286</v>
      </c>
    </row>
    <row r="707" spans="1:14" ht="18" customHeight="1" x14ac:dyDescent="0.25">
      <c r="A707" s="4" t="str">
        <f t="shared" si="10"/>
        <v>416811C131</v>
      </c>
      <c r="B707" s="4">
        <v>4168</v>
      </c>
      <c r="C707" s="4" t="s">
        <v>2862</v>
      </c>
      <c r="D707" s="4" t="s">
        <v>2863</v>
      </c>
      <c r="E707" s="5">
        <v>30986.63</v>
      </c>
      <c r="F707" s="5">
        <v>27834563.555372201</v>
      </c>
      <c r="G707" s="5">
        <v>31899286.436280899</v>
      </c>
      <c r="H707" s="6">
        <v>-0.127423630275492</v>
      </c>
      <c r="I707" s="5">
        <v>-4064722.8809086699</v>
      </c>
      <c r="J707" s="5">
        <v>898.27656493694803</v>
      </c>
      <c r="K707" s="5">
        <v>1029.4532330970101</v>
      </c>
      <c r="L707" s="5">
        <v>886.27</v>
      </c>
      <c r="M707" s="55" t="s">
        <v>4291</v>
      </c>
      <c r="N707" s="60" t="s">
        <v>4286</v>
      </c>
    </row>
    <row r="708" spans="1:14" ht="18" customHeight="1" x14ac:dyDescent="0.25">
      <c r="A708" s="4" t="str">
        <f t="shared" si="10"/>
        <v>416911C132</v>
      </c>
      <c r="B708" s="4">
        <v>4169</v>
      </c>
      <c r="C708" s="4" t="s">
        <v>2864</v>
      </c>
      <c r="D708" s="4" t="s">
        <v>2865</v>
      </c>
      <c r="E708" s="5">
        <v>10857.34</v>
      </c>
      <c r="F708" s="5">
        <v>18439018.7675757</v>
      </c>
      <c r="G708" s="5">
        <v>18720837.2597651</v>
      </c>
      <c r="H708" s="6">
        <v>-1.5053733349580401E-2</v>
      </c>
      <c r="I708" s="5">
        <v>-281818.49218939198</v>
      </c>
      <c r="J708" s="5">
        <v>1698.29983841122</v>
      </c>
      <c r="K708" s="5">
        <v>1724.2563334817801</v>
      </c>
      <c r="L708" s="5">
        <v>1674.57</v>
      </c>
      <c r="M708" s="55" t="s">
        <v>4291</v>
      </c>
      <c r="N708" s="60" t="s">
        <v>4286</v>
      </c>
    </row>
    <row r="709" spans="1:14" ht="18" customHeight="1" x14ac:dyDescent="0.25">
      <c r="A709" s="4" t="str">
        <f t="shared" si="10"/>
        <v>417011C133</v>
      </c>
      <c r="B709" s="4">
        <v>4170</v>
      </c>
      <c r="C709" s="4" t="s">
        <v>2866</v>
      </c>
      <c r="D709" s="4" t="s">
        <v>2867</v>
      </c>
      <c r="E709" s="5">
        <v>4089.2</v>
      </c>
      <c r="F709" s="5">
        <v>11383427.2032633</v>
      </c>
      <c r="G709" s="5">
        <v>11313257.394527201</v>
      </c>
      <c r="H709" s="6">
        <v>6.2024407550418399E-3</v>
      </c>
      <c r="I709" s="5">
        <v>70169.808736093299</v>
      </c>
      <c r="J709" s="5">
        <v>2783.7785393874801</v>
      </c>
      <c r="K709" s="5">
        <v>2766.6187504957402</v>
      </c>
      <c r="L709" s="5">
        <v>2749.45</v>
      </c>
      <c r="M709" s="55" t="s">
        <v>4291</v>
      </c>
      <c r="N709" s="60" t="s">
        <v>4286</v>
      </c>
    </row>
    <row r="710" spans="1:14" ht="18" customHeight="1" x14ac:dyDescent="0.25">
      <c r="A710" s="4" t="str">
        <f t="shared" si="10"/>
        <v>417111C134</v>
      </c>
      <c r="B710" s="4">
        <v>4171</v>
      </c>
      <c r="C710" s="4" t="s">
        <v>2868</v>
      </c>
      <c r="D710" s="4" t="s">
        <v>2869</v>
      </c>
      <c r="E710" s="5">
        <v>1601.55</v>
      </c>
      <c r="F710" s="5">
        <v>6607304.0851944303</v>
      </c>
      <c r="G710" s="5">
        <v>7172825.2901566504</v>
      </c>
      <c r="H710" s="6">
        <v>-7.8842183112739606E-2</v>
      </c>
      <c r="I710" s="5">
        <v>-565521.20496222004</v>
      </c>
      <c r="J710" s="5">
        <v>4125.5684088504404</v>
      </c>
      <c r="K710" s="5">
        <v>4478.6770879189799</v>
      </c>
      <c r="L710" s="5">
        <v>3917.26</v>
      </c>
      <c r="M710" s="55" t="s">
        <v>4285</v>
      </c>
      <c r="N710" s="60" t="s">
        <v>4292</v>
      </c>
    </row>
    <row r="711" spans="1:14" ht="18" customHeight="1" x14ac:dyDescent="0.25">
      <c r="A711" s="4" t="str">
        <f t="shared" si="10"/>
        <v>417211C13J</v>
      </c>
      <c r="B711" s="4">
        <v>4172</v>
      </c>
      <c r="C711" s="4" t="s">
        <v>2870</v>
      </c>
      <c r="D711" s="4" t="s">
        <v>2871</v>
      </c>
      <c r="E711" s="5">
        <v>11128.69</v>
      </c>
      <c r="F711" s="5">
        <v>9847533.3457030896</v>
      </c>
      <c r="G711" s="5">
        <v>5759098.9655146403</v>
      </c>
      <c r="H711" s="6">
        <v>0.70990868617988701</v>
      </c>
      <c r="I711" s="5">
        <v>4088434.38018844</v>
      </c>
      <c r="J711" s="5">
        <v>884.87803557319705</v>
      </c>
      <c r="K711" s="5">
        <v>517.50016987755396</v>
      </c>
      <c r="L711" s="5">
        <v>886.27</v>
      </c>
      <c r="M711" s="55" t="s">
        <v>4291</v>
      </c>
      <c r="N711" s="60" t="s">
        <v>4286</v>
      </c>
    </row>
    <row r="712" spans="1:14" ht="18" customHeight="1" x14ac:dyDescent="0.25">
      <c r="A712" s="4" t="str">
        <f t="shared" si="10"/>
        <v>427811K03Z</v>
      </c>
      <c r="B712" s="4">
        <v>4278</v>
      </c>
      <c r="C712" s="4" t="s">
        <v>2882</v>
      </c>
      <c r="D712" s="4" t="s">
        <v>2883</v>
      </c>
      <c r="E712" s="5">
        <v>6183.03</v>
      </c>
      <c r="F712" s="5">
        <v>2418183.0329999998</v>
      </c>
      <c r="G712" s="5">
        <v>2320549.3553965199</v>
      </c>
      <c r="H712" s="6">
        <v>4.2073519089964401E-2</v>
      </c>
      <c r="I712" s="5">
        <v>97633.677603479897</v>
      </c>
      <c r="J712" s="5">
        <v>391.1</v>
      </c>
      <c r="K712" s="5">
        <v>375.30941227788298</v>
      </c>
      <c r="L712" s="5">
        <v>391.1</v>
      </c>
      <c r="M712" s="55" t="s">
        <v>4291</v>
      </c>
      <c r="N712" s="60" t="s">
        <v>4287</v>
      </c>
    </row>
    <row r="713" spans="1:14" ht="18" customHeight="1" x14ac:dyDescent="0.25">
      <c r="A713" s="4" t="str">
        <f t="shared" ref="A713:A776" si="11">CONCATENATE(B713,C713)</f>
        <v>427911K04Z</v>
      </c>
      <c r="B713" s="4">
        <v>4279</v>
      </c>
      <c r="C713" s="4" t="s">
        <v>2884</v>
      </c>
      <c r="D713" s="4" t="s">
        <v>2885</v>
      </c>
      <c r="E713" s="5">
        <v>647.61</v>
      </c>
      <c r="F713" s="5">
        <v>173689.00200000001</v>
      </c>
      <c r="G713" s="5">
        <v>274816.66008856602</v>
      </c>
      <c r="H713" s="6">
        <v>-0.367982268818692</v>
      </c>
      <c r="I713" s="5">
        <v>-101127.65808856599</v>
      </c>
      <c r="J713" s="5">
        <v>268.2</v>
      </c>
      <c r="K713" s="5">
        <v>424.35518304004802</v>
      </c>
      <c r="L713" s="5">
        <v>268.2</v>
      </c>
      <c r="M713" s="55" t="s">
        <v>4288</v>
      </c>
      <c r="N713" s="60" t="s">
        <v>4287</v>
      </c>
    </row>
    <row r="714" spans="1:14" ht="18" customHeight="1" x14ac:dyDescent="0.25">
      <c r="A714" s="4" t="str">
        <f t="shared" si="11"/>
        <v>428011K05Z</v>
      </c>
      <c r="B714" s="4">
        <v>4280</v>
      </c>
      <c r="C714" s="4" t="s">
        <v>2886</v>
      </c>
      <c r="D714" s="4" t="s">
        <v>2887</v>
      </c>
      <c r="E714" s="5">
        <v>3097.01</v>
      </c>
      <c r="F714" s="5">
        <v>1188013.0360000001</v>
      </c>
      <c r="G714" s="5">
        <v>1122856.6815480301</v>
      </c>
      <c r="H714" s="6">
        <v>5.8027311519523797E-2</v>
      </c>
      <c r="I714" s="5">
        <v>65156.354451966501</v>
      </c>
      <c r="J714" s="5">
        <v>383.6</v>
      </c>
      <c r="K714" s="5">
        <v>362.56152920010999</v>
      </c>
      <c r="L714" s="5">
        <v>383.6</v>
      </c>
      <c r="M714" s="55" t="s">
        <v>4291</v>
      </c>
      <c r="N714" s="60" t="s">
        <v>4286</v>
      </c>
    </row>
    <row r="715" spans="1:14" ht="18" customHeight="1" x14ac:dyDescent="0.25">
      <c r="A715" s="4" t="str">
        <f t="shared" si="11"/>
        <v>428111K06Z</v>
      </c>
      <c r="B715" s="4">
        <v>4281</v>
      </c>
      <c r="C715" s="4" t="s">
        <v>2888</v>
      </c>
      <c r="D715" s="4" t="s">
        <v>2889</v>
      </c>
      <c r="E715" s="5">
        <v>1722.63</v>
      </c>
      <c r="F715" s="5">
        <v>432362.90370000002</v>
      </c>
      <c r="G715" s="5">
        <v>505454.33203998499</v>
      </c>
      <c r="H715" s="6">
        <v>-0.144605404893835</v>
      </c>
      <c r="I715" s="5">
        <v>-73091.428339984705</v>
      </c>
      <c r="J715" s="5">
        <v>250.99</v>
      </c>
      <c r="K715" s="5">
        <v>293.42013783574203</v>
      </c>
      <c r="L715" s="5">
        <v>250.99</v>
      </c>
      <c r="M715" s="55" t="s">
        <v>4285</v>
      </c>
      <c r="N715" s="60" t="s">
        <v>4286</v>
      </c>
    </row>
    <row r="716" spans="1:14" ht="18" customHeight="1" x14ac:dyDescent="0.25">
      <c r="A716" s="4" t="str">
        <f t="shared" si="11"/>
        <v>428211K07Z</v>
      </c>
      <c r="B716" s="4">
        <v>4282</v>
      </c>
      <c r="C716" s="4" t="s">
        <v>2890</v>
      </c>
      <c r="D716" s="4" t="s">
        <v>2891</v>
      </c>
      <c r="E716" s="5">
        <v>926.99</v>
      </c>
      <c r="F716" s="5">
        <v>503068.20309999998</v>
      </c>
      <c r="G716" s="5">
        <v>363718.45998136501</v>
      </c>
      <c r="H716" s="6">
        <v>0.38312529731313399</v>
      </c>
      <c r="I716" s="5">
        <v>139349.74311863599</v>
      </c>
      <c r="J716" s="5">
        <v>542.69000000000005</v>
      </c>
      <c r="K716" s="5">
        <v>392.36503088637897</v>
      </c>
      <c r="L716" s="5">
        <v>542.69000000000005</v>
      </c>
      <c r="M716" s="55" t="s">
        <v>4288</v>
      </c>
      <c r="N716" s="60" t="s">
        <v>4290</v>
      </c>
    </row>
    <row r="717" spans="1:14" ht="18" customHeight="1" x14ac:dyDescent="0.25">
      <c r="A717" s="4" t="str">
        <f t="shared" si="11"/>
        <v>428311K08J</v>
      </c>
      <c r="B717" s="4">
        <v>4283</v>
      </c>
      <c r="C717" s="4" t="s">
        <v>2892</v>
      </c>
      <c r="D717" s="4" t="s">
        <v>2893</v>
      </c>
      <c r="E717" s="5">
        <v>22421.95</v>
      </c>
      <c r="F717" s="5">
        <v>9485069.7005408294</v>
      </c>
      <c r="G717" s="5">
        <v>8776989.4878901392</v>
      </c>
      <c r="H717" s="6">
        <v>8.0674610995906004E-2</v>
      </c>
      <c r="I717" s="5">
        <v>708080.21265069395</v>
      </c>
      <c r="J717" s="5">
        <v>423.02608383931101</v>
      </c>
      <c r="K717" s="5">
        <v>391.44630542348602</v>
      </c>
      <c r="L717" s="5">
        <v>424.01</v>
      </c>
      <c r="M717" s="55" t="s">
        <v>4291</v>
      </c>
      <c r="N717" s="60" t="s">
        <v>4286</v>
      </c>
    </row>
    <row r="718" spans="1:14" ht="18" customHeight="1" x14ac:dyDescent="0.25">
      <c r="A718" s="4" t="str">
        <f t="shared" si="11"/>
        <v>428411M021</v>
      </c>
      <c r="B718" s="4">
        <v>4284</v>
      </c>
      <c r="C718" s="4" t="s">
        <v>2894</v>
      </c>
      <c r="D718" s="4" t="s">
        <v>2895</v>
      </c>
      <c r="E718" s="5">
        <v>3625.65</v>
      </c>
      <c r="F718" s="5">
        <v>2417106.0660000001</v>
      </c>
      <c r="G718" s="5">
        <v>2765271.2777178399</v>
      </c>
      <c r="H718" s="6">
        <v>-0.12590634941436099</v>
      </c>
      <c r="I718" s="5">
        <v>-348165.21171783801</v>
      </c>
      <c r="J718" s="5">
        <v>666.66833974597705</v>
      </c>
      <c r="K718" s="5">
        <v>762.69669651451102</v>
      </c>
      <c r="L718" s="5">
        <v>652.20000000000005</v>
      </c>
      <c r="M718" s="55" t="s">
        <v>4291</v>
      </c>
      <c r="N718" s="60" t="s">
        <v>4286</v>
      </c>
    </row>
    <row r="719" spans="1:14" ht="18" customHeight="1" x14ac:dyDescent="0.25">
      <c r="A719" s="4" t="str">
        <f t="shared" si="11"/>
        <v>428511M022</v>
      </c>
      <c r="B719" s="4">
        <v>4285</v>
      </c>
      <c r="C719" s="4" t="s">
        <v>2896</v>
      </c>
      <c r="D719" s="4" t="s">
        <v>2897</v>
      </c>
      <c r="E719" s="5">
        <v>535.87</v>
      </c>
      <c r="F719" s="5">
        <v>589150.93099999998</v>
      </c>
      <c r="G719" s="5">
        <v>659024.09815144097</v>
      </c>
      <c r="H719" s="6">
        <v>-0.106025208103064</v>
      </c>
      <c r="I719" s="5">
        <v>-69873.167151440604</v>
      </c>
      <c r="J719" s="5">
        <v>1099.4288372179799</v>
      </c>
      <c r="K719" s="5">
        <v>1229.8208486226899</v>
      </c>
      <c r="L719" s="5">
        <v>1088.3</v>
      </c>
      <c r="M719" s="55" t="s">
        <v>4285</v>
      </c>
      <c r="N719" s="60" t="s">
        <v>4287</v>
      </c>
    </row>
    <row r="720" spans="1:14" ht="18" customHeight="1" x14ac:dyDescent="0.25">
      <c r="A720" s="4" t="str">
        <f t="shared" si="11"/>
        <v>429311M041</v>
      </c>
      <c r="B720" s="4">
        <v>4293</v>
      </c>
      <c r="C720" s="4" t="s">
        <v>2910</v>
      </c>
      <c r="D720" s="4" t="s">
        <v>2911</v>
      </c>
      <c r="E720" s="5">
        <v>7069.2</v>
      </c>
      <c r="F720" s="5">
        <v>4990507.2567999996</v>
      </c>
      <c r="G720" s="5">
        <v>5543436.1014714604</v>
      </c>
      <c r="H720" s="6">
        <v>-9.9744785463422095E-2</v>
      </c>
      <c r="I720" s="5">
        <v>-552928.84467145998</v>
      </c>
      <c r="J720" s="5">
        <v>705.95078039947896</v>
      </c>
      <c r="K720" s="5">
        <v>784.16738831430098</v>
      </c>
      <c r="L720" s="5">
        <v>697.57</v>
      </c>
      <c r="M720" s="55" t="s">
        <v>4291</v>
      </c>
      <c r="N720" s="60" t="s">
        <v>4286</v>
      </c>
    </row>
    <row r="721" spans="1:14" ht="18" customHeight="1" x14ac:dyDescent="0.25">
      <c r="A721" s="4" t="str">
        <f t="shared" si="11"/>
        <v>429411M042</v>
      </c>
      <c r="B721" s="4">
        <v>4294</v>
      </c>
      <c r="C721" s="4" t="s">
        <v>2912</v>
      </c>
      <c r="D721" s="4" t="s">
        <v>2913</v>
      </c>
      <c r="E721" s="5">
        <v>2909.33</v>
      </c>
      <c r="F721" s="5">
        <v>3720120.023</v>
      </c>
      <c r="G721" s="5">
        <v>4215965.72315781</v>
      </c>
      <c r="H721" s="6">
        <v>-0.11761141639131199</v>
      </c>
      <c r="I721" s="5">
        <v>-495845.70015781099</v>
      </c>
      <c r="J721" s="5">
        <v>1278.68616588699</v>
      </c>
      <c r="K721" s="5">
        <v>1449.119117858</v>
      </c>
      <c r="L721" s="5">
        <v>1253.78</v>
      </c>
      <c r="M721" s="55" t="s">
        <v>4291</v>
      </c>
      <c r="N721" s="60" t="s">
        <v>4286</v>
      </c>
    </row>
    <row r="722" spans="1:14" ht="18" customHeight="1" x14ac:dyDescent="0.25">
      <c r="A722" s="4" t="str">
        <f t="shared" si="11"/>
        <v>429511M043</v>
      </c>
      <c r="B722" s="4">
        <v>4295</v>
      </c>
      <c r="C722" s="4" t="s">
        <v>2914</v>
      </c>
      <c r="D722" s="4" t="s">
        <v>2915</v>
      </c>
      <c r="E722" s="5">
        <v>2029.58</v>
      </c>
      <c r="F722" s="5">
        <v>3461215.6773999999</v>
      </c>
      <c r="G722" s="5">
        <v>4309191.1818769202</v>
      </c>
      <c r="H722" s="6">
        <v>-0.196782985179037</v>
      </c>
      <c r="I722" s="5">
        <v>-847975.50447692105</v>
      </c>
      <c r="J722" s="5">
        <v>1705.38519171454</v>
      </c>
      <c r="K722" s="5">
        <v>2123.1935582125002</v>
      </c>
      <c r="L722" s="5">
        <v>1674.33</v>
      </c>
      <c r="M722" s="55" t="s">
        <v>4285</v>
      </c>
      <c r="N722" s="60" t="s">
        <v>4286</v>
      </c>
    </row>
    <row r="723" spans="1:14" ht="18" customHeight="1" x14ac:dyDescent="0.25">
      <c r="A723" s="4" t="str">
        <f t="shared" si="11"/>
        <v>429611M044</v>
      </c>
      <c r="B723" s="4">
        <v>4296</v>
      </c>
      <c r="C723" s="4" t="s">
        <v>2916</v>
      </c>
      <c r="D723" s="4" t="s">
        <v>2917</v>
      </c>
      <c r="E723" s="5">
        <v>1887.64</v>
      </c>
      <c r="F723" s="5">
        <v>4714963.4847999997</v>
      </c>
      <c r="G723" s="5">
        <v>5608763.4807607904</v>
      </c>
      <c r="H723" s="6">
        <v>-0.15935776201415999</v>
      </c>
      <c r="I723" s="5">
        <v>-893799.99596079101</v>
      </c>
      <c r="J723" s="5">
        <v>2497.8086313068202</v>
      </c>
      <c r="K723" s="5">
        <v>2971.30993238159</v>
      </c>
      <c r="L723" s="5">
        <v>2374.7199999999998</v>
      </c>
      <c r="M723" s="55" t="s">
        <v>4285</v>
      </c>
      <c r="N723" s="60" t="s">
        <v>4286</v>
      </c>
    </row>
    <row r="724" spans="1:14" ht="18" customHeight="1" x14ac:dyDescent="0.25">
      <c r="A724" s="4" t="str">
        <f t="shared" si="11"/>
        <v>429711M04T</v>
      </c>
      <c r="B724" s="4">
        <v>4297</v>
      </c>
      <c r="C724" s="4" t="s">
        <v>2918</v>
      </c>
      <c r="D724" s="4" t="s">
        <v>2919</v>
      </c>
      <c r="E724" s="5">
        <v>2135.2800000000002</v>
      </c>
      <c r="F724" s="5">
        <v>553186.98959999997</v>
      </c>
      <c r="G724" s="5">
        <v>799938.02197288303</v>
      </c>
      <c r="H724" s="6">
        <v>-0.30846268785214398</v>
      </c>
      <c r="I724" s="5">
        <v>-246751.032372883</v>
      </c>
      <c r="J724" s="5">
        <v>259.07</v>
      </c>
      <c r="K724" s="5">
        <v>374.62909874718201</v>
      </c>
      <c r="L724" s="5">
        <v>259.07</v>
      </c>
      <c r="M724" s="55" t="s">
        <v>4285</v>
      </c>
      <c r="N724" s="60" t="s">
        <v>4286</v>
      </c>
    </row>
    <row r="725" spans="1:14" ht="18" customHeight="1" x14ac:dyDescent="0.25">
      <c r="A725" s="4" t="str">
        <f t="shared" si="11"/>
        <v>429911M062</v>
      </c>
      <c r="B725" s="4">
        <v>4299</v>
      </c>
      <c r="C725" s="4" t="s">
        <v>2922</v>
      </c>
      <c r="D725" s="4" t="s">
        <v>2923</v>
      </c>
      <c r="E725" s="5">
        <v>2073.79</v>
      </c>
      <c r="F725" s="5">
        <v>3680666.5314000002</v>
      </c>
      <c r="G725" s="5">
        <v>3899966.4781021699</v>
      </c>
      <c r="H725" s="6">
        <v>-5.62312388923117E-2</v>
      </c>
      <c r="I725" s="5">
        <v>-219299.946702171</v>
      </c>
      <c r="J725" s="5">
        <v>1774.8501687249</v>
      </c>
      <c r="K725" s="5">
        <v>1880.5985553513999</v>
      </c>
      <c r="L725" s="5">
        <v>1773.66</v>
      </c>
      <c r="M725" s="55" t="s">
        <v>4285</v>
      </c>
      <c r="N725" s="60" t="s">
        <v>4292</v>
      </c>
    </row>
    <row r="726" spans="1:14" ht="18" customHeight="1" x14ac:dyDescent="0.25">
      <c r="A726" s="4" t="str">
        <f t="shared" si="11"/>
        <v>430011M063</v>
      </c>
      <c r="B726" s="4">
        <v>4300</v>
      </c>
      <c r="C726" s="4" t="s">
        <v>2924</v>
      </c>
      <c r="D726" s="4" t="s">
        <v>2925</v>
      </c>
      <c r="E726" s="5">
        <v>1015.02</v>
      </c>
      <c r="F726" s="5">
        <v>2240103.3051999998</v>
      </c>
      <c r="G726" s="5">
        <v>3131159.5753004402</v>
      </c>
      <c r="H726" s="6">
        <v>-0.28457708675385601</v>
      </c>
      <c r="I726" s="5">
        <v>-891056.27010044199</v>
      </c>
      <c r="J726" s="5">
        <v>2206.9548434513599</v>
      </c>
      <c r="K726" s="5">
        <v>3084.8254963453401</v>
      </c>
      <c r="L726" s="5">
        <v>2199.2600000000002</v>
      </c>
      <c r="M726" s="55" t="s">
        <v>4289</v>
      </c>
      <c r="N726" s="62" t="s">
        <v>4334</v>
      </c>
    </row>
    <row r="727" spans="1:14" ht="18" customHeight="1" x14ac:dyDescent="0.25">
      <c r="A727" s="4" t="str">
        <f t="shared" si="11"/>
        <v>430211M06T</v>
      </c>
      <c r="B727" s="4">
        <v>4302</v>
      </c>
      <c r="C727" s="4" t="s">
        <v>2928</v>
      </c>
      <c r="D727" s="4" t="s">
        <v>2929</v>
      </c>
      <c r="E727" s="5">
        <v>1340.44</v>
      </c>
      <c r="F727" s="5">
        <v>652392.14800000004</v>
      </c>
      <c r="G727" s="5">
        <v>763510.43014973903</v>
      </c>
      <c r="H727" s="6">
        <v>-0.14553603691824701</v>
      </c>
      <c r="I727" s="5">
        <v>-111118.282149739</v>
      </c>
      <c r="J727" s="5">
        <v>486.7</v>
      </c>
      <c r="K727" s="5">
        <v>569.59687128833798</v>
      </c>
      <c r="L727" s="5">
        <v>486.7</v>
      </c>
      <c r="M727" s="55" t="s">
        <v>4288</v>
      </c>
      <c r="N727" s="60" t="s">
        <v>4292</v>
      </c>
    </row>
    <row r="728" spans="1:14" ht="18" customHeight="1" x14ac:dyDescent="0.25">
      <c r="A728" s="4" t="str">
        <f t="shared" si="11"/>
        <v>430311M071</v>
      </c>
      <c r="B728" s="4">
        <v>4303</v>
      </c>
      <c r="C728" s="4" t="s">
        <v>2930</v>
      </c>
      <c r="D728" s="4" t="s">
        <v>2931</v>
      </c>
      <c r="E728" s="5">
        <v>631.11</v>
      </c>
      <c r="F728" s="5">
        <v>609535.02919999999</v>
      </c>
      <c r="G728" s="5">
        <v>614129.96699358698</v>
      </c>
      <c r="H728" s="6">
        <v>-7.4820283010790202E-3</v>
      </c>
      <c r="I728" s="5">
        <v>-4594.9377935867496</v>
      </c>
      <c r="J728" s="5">
        <v>965.81424664480096</v>
      </c>
      <c r="K728" s="5">
        <v>973.09497075563195</v>
      </c>
      <c r="L728" s="5">
        <v>949.6</v>
      </c>
      <c r="M728" s="55" t="s">
        <v>4285</v>
      </c>
      <c r="N728" s="60" t="s">
        <v>4286</v>
      </c>
    </row>
    <row r="729" spans="1:14" ht="18" customHeight="1" x14ac:dyDescent="0.25">
      <c r="A729" s="4" t="str">
        <f t="shared" si="11"/>
        <v>430411M072</v>
      </c>
      <c r="B729" s="4">
        <v>4304</v>
      </c>
      <c r="C729" s="4" t="s">
        <v>2932</v>
      </c>
      <c r="D729" s="4" t="s">
        <v>2933</v>
      </c>
      <c r="E729" s="5">
        <v>469.85</v>
      </c>
      <c r="F729" s="5">
        <v>1099208.7655</v>
      </c>
      <c r="G729" s="5">
        <v>983664.52481931099</v>
      </c>
      <c r="H729" s="6">
        <v>0.11746305550859799</v>
      </c>
      <c r="I729" s="5">
        <v>115544.24068068901</v>
      </c>
      <c r="J729" s="5">
        <v>2339.4886995849702</v>
      </c>
      <c r="K729" s="5">
        <v>2093.5714053832298</v>
      </c>
      <c r="L729" s="5">
        <v>2317.31</v>
      </c>
      <c r="M729" s="55" t="s">
        <v>4285</v>
      </c>
      <c r="N729" s="60" t="s">
        <v>4286</v>
      </c>
    </row>
    <row r="730" spans="1:14" ht="18" customHeight="1" x14ac:dyDescent="0.25">
      <c r="A730" s="4" t="str">
        <f t="shared" si="11"/>
        <v>430511M073</v>
      </c>
      <c r="B730" s="4">
        <v>4305</v>
      </c>
      <c r="C730" s="4" t="s">
        <v>2934</v>
      </c>
      <c r="D730" s="4" t="s">
        <v>2935</v>
      </c>
      <c r="E730" s="5">
        <v>416.92</v>
      </c>
      <c r="F730" s="5">
        <v>1278579.2316000001</v>
      </c>
      <c r="G730" s="5">
        <v>1446162.3554086301</v>
      </c>
      <c r="H730" s="6">
        <v>-0.11588126546225699</v>
      </c>
      <c r="I730" s="5">
        <v>-167583.123808631</v>
      </c>
      <c r="J730" s="5">
        <v>3066.7255866833002</v>
      </c>
      <c r="K730" s="5">
        <v>3468.6806951180802</v>
      </c>
      <c r="L730" s="5">
        <v>3016.5</v>
      </c>
      <c r="M730" s="55" t="s">
        <v>4289</v>
      </c>
      <c r="N730" s="62" t="s">
        <v>4332</v>
      </c>
    </row>
    <row r="731" spans="1:14" ht="18" customHeight="1" x14ac:dyDescent="0.25">
      <c r="A731" s="4" t="str">
        <f t="shared" si="11"/>
        <v>430711M07T</v>
      </c>
      <c r="B731" s="4">
        <v>4307</v>
      </c>
      <c r="C731" s="4" t="s">
        <v>2938</v>
      </c>
      <c r="D731" s="4" t="s">
        <v>2939</v>
      </c>
      <c r="E731" s="5">
        <v>1218.68</v>
      </c>
      <c r="F731" s="5">
        <v>481207.98479999998</v>
      </c>
      <c r="G731" s="5">
        <v>566488.14159482601</v>
      </c>
      <c r="H731" s="6">
        <v>-0.15054182167827501</v>
      </c>
      <c r="I731" s="5">
        <v>-85280.156794825496</v>
      </c>
      <c r="J731" s="5">
        <v>394.86</v>
      </c>
      <c r="K731" s="5">
        <v>464.83748120493101</v>
      </c>
      <c r="L731" s="5">
        <v>394.86</v>
      </c>
      <c r="M731" s="55" t="s">
        <v>4288</v>
      </c>
      <c r="N731" s="60" t="s">
        <v>4287</v>
      </c>
    </row>
    <row r="732" spans="1:14" ht="18" customHeight="1" x14ac:dyDescent="0.25">
      <c r="A732" s="4" t="str">
        <f t="shared" si="11"/>
        <v>431311M101</v>
      </c>
      <c r="B732" s="4">
        <v>4313</v>
      </c>
      <c r="C732" s="4" t="s">
        <v>2948</v>
      </c>
      <c r="D732" s="4" t="s">
        <v>2949</v>
      </c>
      <c r="E732" s="5">
        <v>1358.43</v>
      </c>
      <c r="F732" s="5">
        <v>1070324.2319</v>
      </c>
      <c r="G732" s="5">
        <v>1168415.9650601</v>
      </c>
      <c r="H732" s="6">
        <v>-8.3952749785521003E-2</v>
      </c>
      <c r="I732" s="5">
        <v>-98091.733160098505</v>
      </c>
      <c r="J732" s="5">
        <v>787.91268736703398</v>
      </c>
      <c r="K732" s="5">
        <v>860.12232140051299</v>
      </c>
      <c r="L732" s="5">
        <v>790.23</v>
      </c>
      <c r="M732" s="55" t="s">
        <v>4291</v>
      </c>
      <c r="N732" s="60" t="s">
        <v>4286</v>
      </c>
    </row>
    <row r="733" spans="1:14" ht="18" customHeight="1" x14ac:dyDescent="0.25">
      <c r="A733" s="4" t="str">
        <f t="shared" si="11"/>
        <v>431411M102</v>
      </c>
      <c r="B733" s="4">
        <v>4314</v>
      </c>
      <c r="C733" s="4" t="s">
        <v>2950</v>
      </c>
      <c r="D733" s="4" t="s">
        <v>2951</v>
      </c>
      <c r="E733" s="5">
        <v>329.97</v>
      </c>
      <c r="F733" s="5">
        <v>419031.36119999998</v>
      </c>
      <c r="G733" s="5">
        <v>451984.87497754901</v>
      </c>
      <c r="H733" s="6">
        <v>-7.2908443626980998E-2</v>
      </c>
      <c r="I733" s="5">
        <v>-32953.513777548702</v>
      </c>
      <c r="J733" s="5">
        <v>1269.9074497681599</v>
      </c>
      <c r="K733" s="5">
        <v>1369.7756613557301</v>
      </c>
      <c r="L733" s="5">
        <v>1208.9100000000001</v>
      </c>
      <c r="M733" s="55" t="s">
        <v>4289</v>
      </c>
      <c r="N733" s="62" t="s">
        <v>4332</v>
      </c>
    </row>
    <row r="734" spans="1:14" ht="18" customHeight="1" x14ac:dyDescent="0.25">
      <c r="A734" s="4" t="str">
        <f t="shared" si="11"/>
        <v>432211M121</v>
      </c>
      <c r="B734" s="4">
        <v>4322</v>
      </c>
      <c r="C734" s="4" t="s">
        <v>2956</v>
      </c>
      <c r="D734" s="4" t="s">
        <v>2957</v>
      </c>
      <c r="E734" s="5">
        <v>4572.03</v>
      </c>
      <c r="F734" s="5">
        <v>3208620.4748999998</v>
      </c>
      <c r="G734" s="5">
        <v>3680666.65758749</v>
      </c>
      <c r="H734" s="6">
        <v>-0.128250185795662</v>
      </c>
      <c r="I734" s="5">
        <v>-472046.18268749502</v>
      </c>
      <c r="J734" s="5">
        <v>701.79339919029405</v>
      </c>
      <c r="K734" s="5">
        <v>805.03991828301503</v>
      </c>
      <c r="L734" s="5">
        <v>699.27</v>
      </c>
      <c r="M734" s="55" t="s">
        <v>4291</v>
      </c>
      <c r="N734" s="60" t="s">
        <v>4286</v>
      </c>
    </row>
    <row r="735" spans="1:14" ht="18" customHeight="1" x14ac:dyDescent="0.25">
      <c r="A735" s="4" t="str">
        <f t="shared" si="11"/>
        <v>432311M122</v>
      </c>
      <c r="B735" s="4">
        <v>4323</v>
      </c>
      <c r="C735" s="4" t="s">
        <v>2958</v>
      </c>
      <c r="D735" s="4" t="s">
        <v>2959</v>
      </c>
      <c r="E735" s="5">
        <v>2994.38</v>
      </c>
      <c r="F735" s="5">
        <v>3364102.4832000001</v>
      </c>
      <c r="G735" s="5">
        <v>3857620.1657137801</v>
      </c>
      <c r="H735" s="6">
        <v>-0.127933197493139</v>
      </c>
      <c r="I735" s="5">
        <v>-493517.68251377798</v>
      </c>
      <c r="J735" s="5">
        <v>1123.47213219431</v>
      </c>
      <c r="K735" s="5">
        <v>1288.2867791375099</v>
      </c>
      <c r="L735" s="5">
        <v>1120.05</v>
      </c>
      <c r="M735" s="55" t="s">
        <v>4291</v>
      </c>
      <c r="N735" s="60" t="s">
        <v>4286</v>
      </c>
    </row>
    <row r="736" spans="1:14" ht="18" customHeight="1" x14ac:dyDescent="0.25">
      <c r="A736" s="4" t="str">
        <f t="shared" si="11"/>
        <v>432411M123</v>
      </c>
      <c r="B736" s="4">
        <v>4324</v>
      </c>
      <c r="C736" s="4" t="s">
        <v>2960</v>
      </c>
      <c r="D736" s="4" t="s">
        <v>2961</v>
      </c>
      <c r="E736" s="5">
        <v>1452.11</v>
      </c>
      <c r="F736" s="5">
        <v>2250870.2995000002</v>
      </c>
      <c r="G736" s="5">
        <v>2776567.9763313099</v>
      </c>
      <c r="H736" s="6">
        <v>-0.189333623852393</v>
      </c>
      <c r="I736" s="5">
        <v>-525697.67683131201</v>
      </c>
      <c r="J736" s="5">
        <v>1550.0687272314101</v>
      </c>
      <c r="K736" s="5">
        <v>1912.09204284201</v>
      </c>
      <c r="L736" s="5">
        <v>1537.11</v>
      </c>
      <c r="M736" s="55" t="s">
        <v>4285</v>
      </c>
      <c r="N736" s="60" t="s">
        <v>4286</v>
      </c>
    </row>
    <row r="737" spans="1:14" ht="18" customHeight="1" x14ac:dyDescent="0.25">
      <c r="A737" s="4" t="str">
        <f t="shared" si="11"/>
        <v>433111M161</v>
      </c>
      <c r="B737" s="4">
        <v>4331</v>
      </c>
      <c r="C737" s="4" t="s">
        <v>2974</v>
      </c>
      <c r="D737" s="4" t="s">
        <v>2975</v>
      </c>
      <c r="E737" s="5">
        <v>2688.75</v>
      </c>
      <c r="F737" s="5">
        <v>1838940.4550000001</v>
      </c>
      <c r="G737" s="5">
        <v>2088376.0976599799</v>
      </c>
      <c r="H737" s="6">
        <v>-0.119440000744824</v>
      </c>
      <c r="I737" s="5">
        <v>-249435.64265997999</v>
      </c>
      <c r="J737" s="5">
        <v>683.93880241748002</v>
      </c>
      <c r="K737" s="5">
        <v>776.70891591259101</v>
      </c>
      <c r="L737" s="5">
        <v>671.78</v>
      </c>
      <c r="M737" s="55" t="s">
        <v>4291</v>
      </c>
      <c r="N737" s="60" t="s">
        <v>4286</v>
      </c>
    </row>
    <row r="738" spans="1:14" ht="18" customHeight="1" x14ac:dyDescent="0.25">
      <c r="A738" s="4" t="str">
        <f t="shared" si="11"/>
        <v>433211M162</v>
      </c>
      <c r="B738" s="4">
        <v>4332</v>
      </c>
      <c r="C738" s="4" t="s">
        <v>2976</v>
      </c>
      <c r="D738" s="4" t="s">
        <v>2977</v>
      </c>
      <c r="E738" s="5">
        <v>1351.69</v>
      </c>
      <c r="F738" s="5">
        <v>2069005.2563</v>
      </c>
      <c r="G738" s="5">
        <v>2418689.8078631102</v>
      </c>
      <c r="H738" s="6">
        <v>-0.144576022285411</v>
      </c>
      <c r="I738" s="5">
        <v>-349684.55156311498</v>
      </c>
      <c r="J738" s="5">
        <v>1530.68030117852</v>
      </c>
      <c r="K738" s="5">
        <v>1789.38203867981</v>
      </c>
      <c r="L738" s="5">
        <v>1520.27</v>
      </c>
      <c r="M738" s="55" t="s">
        <v>4285</v>
      </c>
      <c r="N738" s="60" t="s">
        <v>4286</v>
      </c>
    </row>
    <row r="739" spans="1:14" ht="18" customHeight="1" x14ac:dyDescent="0.25">
      <c r="A739" s="4" t="str">
        <f t="shared" si="11"/>
        <v>433511M16T</v>
      </c>
      <c r="B739" s="4">
        <v>4335</v>
      </c>
      <c r="C739" s="4" t="s">
        <v>2982</v>
      </c>
      <c r="D739" s="4" t="s">
        <v>2983</v>
      </c>
      <c r="E739" s="5">
        <v>807.52</v>
      </c>
      <c r="F739" s="5">
        <v>209502.98879999999</v>
      </c>
      <c r="G739" s="5">
        <v>312068.65523088101</v>
      </c>
      <c r="H739" s="6">
        <v>-0.328663788277611</v>
      </c>
      <c r="I739" s="5">
        <v>-102565.666430881</v>
      </c>
      <c r="J739" s="5">
        <v>259.44</v>
      </c>
      <c r="K739" s="5">
        <v>386.45315934079798</v>
      </c>
      <c r="L739" s="5">
        <v>259.44</v>
      </c>
      <c r="M739" s="55" t="s">
        <v>4288</v>
      </c>
      <c r="N739" s="60" t="s">
        <v>4287</v>
      </c>
    </row>
    <row r="740" spans="1:14" ht="18" customHeight="1" x14ac:dyDescent="0.25">
      <c r="A740" s="4" t="str">
        <f t="shared" si="11"/>
        <v>434111M19Z</v>
      </c>
      <c r="B740" s="4">
        <v>4341</v>
      </c>
      <c r="C740" s="4" t="s">
        <v>2992</v>
      </c>
      <c r="D740" s="4" t="s">
        <v>2993</v>
      </c>
      <c r="E740" s="5">
        <v>5607.33</v>
      </c>
      <c r="F740" s="5">
        <v>3925245.1694999998</v>
      </c>
      <c r="G740" s="5">
        <v>3772323.0333130802</v>
      </c>
      <c r="H740" s="6">
        <v>4.0537921815411597E-2</v>
      </c>
      <c r="I740" s="5">
        <v>152922.136186922</v>
      </c>
      <c r="J740" s="5">
        <v>700.02036075993396</v>
      </c>
      <c r="K740" s="5">
        <v>672.74853331497798</v>
      </c>
      <c r="L740" s="5">
        <v>621.30999999999995</v>
      </c>
      <c r="M740" s="55" t="s">
        <v>4291</v>
      </c>
      <c r="N740" s="60" t="s">
        <v>4286</v>
      </c>
    </row>
    <row r="741" spans="1:14" ht="18" customHeight="1" x14ac:dyDescent="0.25">
      <c r="A741" s="4" t="str">
        <f t="shared" si="11"/>
        <v>434211M02T</v>
      </c>
      <c r="B741" s="4">
        <v>4342</v>
      </c>
      <c r="C741" s="4" t="s">
        <v>2994</v>
      </c>
      <c r="D741" s="4" t="s">
        <v>2995</v>
      </c>
      <c r="E741" s="5">
        <v>12265.06</v>
      </c>
      <c r="F741" s="5">
        <v>3918809.3206000002</v>
      </c>
      <c r="G741" s="5">
        <v>4424228.7222613702</v>
      </c>
      <c r="H741" s="6">
        <v>-0.114238985683145</v>
      </c>
      <c r="I741" s="5">
        <v>-505419.40166137501</v>
      </c>
      <c r="J741" s="5">
        <v>319.51</v>
      </c>
      <c r="K741" s="5">
        <v>360.71806597451399</v>
      </c>
      <c r="L741" s="5">
        <v>319.51</v>
      </c>
      <c r="M741" s="55" t="s">
        <v>4291</v>
      </c>
      <c r="N741" s="60" t="s">
        <v>4286</v>
      </c>
    </row>
    <row r="742" spans="1:14" ht="18" customHeight="1" x14ac:dyDescent="0.25">
      <c r="A742" s="4" t="str">
        <f t="shared" si="11"/>
        <v>434311M12T</v>
      </c>
      <c r="B742" s="4">
        <v>4343</v>
      </c>
      <c r="C742" s="4" t="s">
        <v>2996</v>
      </c>
      <c r="D742" s="4" t="s">
        <v>2997</v>
      </c>
      <c r="E742" s="5">
        <v>5359.66</v>
      </c>
      <c r="F742" s="5">
        <v>1445661.0918000001</v>
      </c>
      <c r="G742" s="5">
        <v>1667794.1084268801</v>
      </c>
      <c r="H742" s="6">
        <v>-0.13318971179026401</v>
      </c>
      <c r="I742" s="5">
        <v>-222133.016626875</v>
      </c>
      <c r="J742" s="5">
        <v>269.73</v>
      </c>
      <c r="K742" s="5">
        <v>311.17535597908699</v>
      </c>
      <c r="L742" s="5">
        <v>269.73</v>
      </c>
      <c r="M742" s="55" t="s">
        <v>4291</v>
      </c>
      <c r="N742" s="60" t="s">
        <v>4292</v>
      </c>
    </row>
    <row r="743" spans="1:14" ht="18" customHeight="1" x14ac:dyDescent="0.25">
      <c r="A743" s="4" t="str">
        <f t="shared" si="11"/>
        <v>434411M19T</v>
      </c>
      <c r="B743" s="4">
        <v>4344</v>
      </c>
      <c r="C743" s="4" t="s">
        <v>2998</v>
      </c>
      <c r="D743" s="4" t="s">
        <v>2999</v>
      </c>
      <c r="E743" s="5">
        <v>3564.86</v>
      </c>
      <c r="F743" s="5">
        <v>795890.64359999995</v>
      </c>
      <c r="G743" s="5">
        <v>813207.63700355997</v>
      </c>
      <c r="H743" s="6">
        <v>-2.1294676310920701E-2</v>
      </c>
      <c r="I743" s="5">
        <v>-17316.993403559602</v>
      </c>
      <c r="J743" s="5">
        <v>223.26</v>
      </c>
      <c r="K743" s="5">
        <v>228.11769242089699</v>
      </c>
      <c r="L743" s="5">
        <v>223.26</v>
      </c>
      <c r="M743" s="55" t="s">
        <v>4285</v>
      </c>
      <c r="N743" s="60" t="s">
        <v>4286</v>
      </c>
    </row>
    <row r="744" spans="1:14" ht="18" customHeight="1" x14ac:dyDescent="0.25">
      <c r="A744" s="4" t="str">
        <f t="shared" si="11"/>
        <v>451312C031</v>
      </c>
      <c r="B744" s="4">
        <v>4513</v>
      </c>
      <c r="C744" s="4" t="s">
        <v>3004</v>
      </c>
      <c r="D744" s="4" t="s">
        <v>3005</v>
      </c>
      <c r="E744" s="5">
        <v>1146.19</v>
      </c>
      <c r="F744" s="5">
        <v>821980.30779999995</v>
      </c>
      <c r="G744" s="5">
        <v>1402603.23430526</v>
      </c>
      <c r="H744" s="6">
        <v>-0.41396092088213099</v>
      </c>
      <c r="I744" s="5">
        <v>-580622.92650526005</v>
      </c>
      <c r="J744" s="5">
        <v>717.14140570062602</v>
      </c>
      <c r="K744" s="5">
        <v>1223.7091880973101</v>
      </c>
      <c r="L744" s="5">
        <v>689.94</v>
      </c>
      <c r="M744" s="55" t="s">
        <v>4285</v>
      </c>
      <c r="N744" s="60" t="s">
        <v>4286</v>
      </c>
    </row>
    <row r="745" spans="1:14" ht="18" customHeight="1" x14ac:dyDescent="0.25">
      <c r="A745" s="4" t="str">
        <f t="shared" si="11"/>
        <v>451712C03J</v>
      </c>
      <c r="B745" s="4">
        <v>4517</v>
      </c>
      <c r="C745" s="4" t="s">
        <v>3010</v>
      </c>
      <c r="D745" s="4" t="s">
        <v>3011</v>
      </c>
      <c r="E745" s="5">
        <v>3940.94</v>
      </c>
      <c r="F745" s="5">
        <v>2719012.1436000001</v>
      </c>
      <c r="G745" s="5">
        <v>2551746.4262254299</v>
      </c>
      <c r="H745" s="6">
        <v>6.5549505881739203E-2</v>
      </c>
      <c r="I745" s="5">
        <v>167265.71737457099</v>
      </c>
      <c r="J745" s="5">
        <v>689.94</v>
      </c>
      <c r="K745" s="5">
        <v>647.49689825915402</v>
      </c>
      <c r="L745" s="5">
        <v>689.94</v>
      </c>
      <c r="M745" s="55" t="s">
        <v>4285</v>
      </c>
      <c r="N745" s="60" t="s">
        <v>4292</v>
      </c>
    </row>
    <row r="746" spans="1:14" ht="18" customHeight="1" x14ac:dyDescent="0.25">
      <c r="A746" s="4" t="str">
        <f t="shared" si="11"/>
        <v>451812C041</v>
      </c>
      <c r="B746" s="4">
        <v>4518</v>
      </c>
      <c r="C746" s="4" t="s">
        <v>3012</v>
      </c>
      <c r="D746" s="4" t="s">
        <v>3013</v>
      </c>
      <c r="E746" s="5">
        <v>22715.42</v>
      </c>
      <c r="F746" s="5">
        <v>32073174.4736</v>
      </c>
      <c r="G746" s="5">
        <v>32371185.019916199</v>
      </c>
      <c r="H746" s="6">
        <v>-9.2060437742046402E-3</v>
      </c>
      <c r="I746" s="5">
        <v>-298010.54631622502</v>
      </c>
      <c r="J746" s="5">
        <v>1411.95604015246</v>
      </c>
      <c r="K746" s="5">
        <v>1425.07534617085</v>
      </c>
      <c r="L746" s="5">
        <v>1404.29</v>
      </c>
      <c r="M746" s="55" t="s">
        <v>4291</v>
      </c>
      <c r="N746" s="60" t="s">
        <v>4286</v>
      </c>
    </row>
    <row r="747" spans="1:14" ht="18" customHeight="1" x14ac:dyDescent="0.25">
      <c r="A747" s="4" t="str">
        <f t="shared" si="11"/>
        <v>451912C042</v>
      </c>
      <c r="B747" s="4">
        <v>4519</v>
      </c>
      <c r="C747" s="4" t="s">
        <v>3014</v>
      </c>
      <c r="D747" s="4" t="s">
        <v>3015</v>
      </c>
      <c r="E747" s="5">
        <v>10733.62</v>
      </c>
      <c r="F747" s="5">
        <v>20228997.677200001</v>
      </c>
      <c r="G747" s="5">
        <v>20711631.0398756</v>
      </c>
      <c r="H747" s="6">
        <v>-2.3302528021400402E-2</v>
      </c>
      <c r="I747" s="5">
        <v>-482633.36267560697</v>
      </c>
      <c r="J747" s="5">
        <v>1884.6388895079201</v>
      </c>
      <c r="K747" s="5">
        <v>1929.6035298320201</v>
      </c>
      <c r="L747" s="5">
        <v>1861.19</v>
      </c>
      <c r="M747" s="55" t="s">
        <v>4291</v>
      </c>
      <c r="N747" s="60" t="s">
        <v>4290</v>
      </c>
    </row>
    <row r="748" spans="1:14" ht="18" customHeight="1" x14ac:dyDescent="0.25">
      <c r="A748" s="4" t="str">
        <f t="shared" si="11"/>
        <v>452012C043</v>
      </c>
      <c r="B748" s="4">
        <v>4520</v>
      </c>
      <c r="C748" s="4" t="s">
        <v>3016</v>
      </c>
      <c r="D748" s="4" t="s">
        <v>3017</v>
      </c>
      <c r="E748" s="5">
        <v>3585.84</v>
      </c>
      <c r="F748" s="5">
        <v>9252227.3328000009</v>
      </c>
      <c r="G748" s="5">
        <v>9030131.1942940895</v>
      </c>
      <c r="H748" s="6">
        <v>2.45950068417886E-2</v>
      </c>
      <c r="I748" s="5">
        <v>222096.13850591099</v>
      </c>
      <c r="J748" s="5">
        <v>2580.2119817950602</v>
      </c>
      <c r="K748" s="5">
        <v>2518.2749911580199</v>
      </c>
      <c r="L748" s="5">
        <v>2536.36</v>
      </c>
      <c r="M748" s="55" t="s">
        <v>4291</v>
      </c>
      <c r="N748" s="60" t="s">
        <v>4290</v>
      </c>
    </row>
    <row r="749" spans="1:14" ht="18" customHeight="1" x14ac:dyDescent="0.25">
      <c r="A749" s="4" t="str">
        <f t="shared" si="11"/>
        <v>452112C044</v>
      </c>
      <c r="B749" s="4">
        <v>4521</v>
      </c>
      <c r="C749" s="4" t="s">
        <v>3018</v>
      </c>
      <c r="D749" s="4" t="s">
        <v>3019</v>
      </c>
      <c r="E749" s="5">
        <v>1042.19</v>
      </c>
      <c r="F749" s="5">
        <v>3977649.2803000002</v>
      </c>
      <c r="G749" s="5">
        <v>4086537.4979614299</v>
      </c>
      <c r="H749" s="6">
        <v>-2.6645593663522399E-2</v>
      </c>
      <c r="I749" s="5">
        <v>-108888.217661428</v>
      </c>
      <c r="J749" s="5">
        <v>3816.62583626786</v>
      </c>
      <c r="K749" s="5">
        <v>3921.1060343713002</v>
      </c>
      <c r="L749" s="5">
        <v>3583.13</v>
      </c>
      <c r="M749" s="55" t="s">
        <v>4285</v>
      </c>
      <c r="N749" s="60" t="s">
        <v>4286</v>
      </c>
    </row>
    <row r="750" spans="1:14" ht="18" customHeight="1" x14ac:dyDescent="0.25">
      <c r="A750" s="4" t="str">
        <f t="shared" si="11"/>
        <v>452212C051</v>
      </c>
      <c r="B750" s="4">
        <v>4522</v>
      </c>
      <c r="C750" s="4" t="s">
        <v>3020</v>
      </c>
      <c r="D750" s="4" t="s">
        <v>3021</v>
      </c>
      <c r="E750" s="5">
        <v>1467.56</v>
      </c>
      <c r="F750" s="5">
        <v>1452852.2183999999</v>
      </c>
      <c r="G750" s="5">
        <v>1293891.4627100001</v>
      </c>
      <c r="H750" s="6">
        <v>0.122854783628499</v>
      </c>
      <c r="I750" s="5">
        <v>158960.755689999</v>
      </c>
      <c r="J750" s="5">
        <v>989.97807135653795</v>
      </c>
      <c r="K750" s="5">
        <v>881.66171244105999</v>
      </c>
      <c r="L750" s="5">
        <v>959.14</v>
      </c>
      <c r="M750" s="55" t="s">
        <v>4291</v>
      </c>
      <c r="N750" s="60" t="s">
        <v>4286</v>
      </c>
    </row>
    <row r="751" spans="1:14" ht="18" customHeight="1" x14ac:dyDescent="0.25">
      <c r="A751" s="4" t="str">
        <f t="shared" si="11"/>
        <v>452612C061</v>
      </c>
      <c r="B751" s="4">
        <v>4526</v>
      </c>
      <c r="C751" s="4" t="s">
        <v>3022</v>
      </c>
      <c r="D751" s="4" t="s">
        <v>3023</v>
      </c>
      <c r="E751" s="5">
        <v>1245.95</v>
      </c>
      <c r="F751" s="5">
        <v>671273.03150000004</v>
      </c>
      <c r="G751" s="5">
        <v>803721.83170767396</v>
      </c>
      <c r="H751" s="6">
        <v>-0.16479432930950599</v>
      </c>
      <c r="I751" s="5">
        <v>-132448.80020767401</v>
      </c>
      <c r="J751" s="5">
        <v>538.76402062683098</v>
      </c>
      <c r="K751" s="5">
        <v>645.06748401434595</v>
      </c>
      <c r="L751" s="5">
        <v>532.63</v>
      </c>
      <c r="M751" s="55" t="s">
        <v>4285</v>
      </c>
      <c r="N751" s="60" t="s">
        <v>4286</v>
      </c>
    </row>
    <row r="752" spans="1:14" ht="18" customHeight="1" x14ac:dyDescent="0.25">
      <c r="A752" s="4" t="str">
        <f t="shared" si="11"/>
        <v>453012C06J</v>
      </c>
      <c r="B752" s="4">
        <v>4530</v>
      </c>
      <c r="C752" s="4" t="s">
        <v>3024</v>
      </c>
      <c r="D752" s="4" t="s">
        <v>3025</v>
      </c>
      <c r="E752" s="5">
        <v>6367.92</v>
      </c>
      <c r="F752" s="5">
        <v>3391745.2296000002</v>
      </c>
      <c r="G752" s="5">
        <v>3493248.0860687299</v>
      </c>
      <c r="H752" s="6">
        <v>-2.90568702731222E-2</v>
      </c>
      <c r="I752" s="5">
        <v>-101502.856468732</v>
      </c>
      <c r="J752" s="5">
        <v>532.63</v>
      </c>
      <c r="K752" s="5">
        <v>548.56971916555699</v>
      </c>
      <c r="L752" s="5">
        <v>532.63</v>
      </c>
      <c r="M752" s="55" t="s">
        <v>4291</v>
      </c>
      <c r="N752" s="60" t="s">
        <v>4292</v>
      </c>
    </row>
    <row r="753" spans="1:14" ht="18" customHeight="1" x14ac:dyDescent="0.25">
      <c r="A753" s="4" t="str">
        <f t="shared" si="11"/>
        <v>453112C071</v>
      </c>
      <c r="B753" s="4">
        <v>4531</v>
      </c>
      <c r="C753" s="4" t="s">
        <v>3026</v>
      </c>
      <c r="D753" s="4" t="s">
        <v>3027</v>
      </c>
      <c r="E753" s="5">
        <v>4081.31</v>
      </c>
      <c r="F753" s="5">
        <v>2272486.2785</v>
      </c>
      <c r="G753" s="5">
        <v>3246408.1491485699</v>
      </c>
      <c r="H753" s="6">
        <v>-0.29999982315963503</v>
      </c>
      <c r="I753" s="5">
        <v>-973921.87064856698</v>
      </c>
      <c r="J753" s="5">
        <v>556.80315352178604</v>
      </c>
      <c r="K753" s="5">
        <v>795.43287551020796</v>
      </c>
      <c r="L753" s="5">
        <v>548.54999999999995</v>
      </c>
      <c r="M753" s="55" t="s">
        <v>4291</v>
      </c>
      <c r="N753" s="60" t="s">
        <v>4286</v>
      </c>
    </row>
    <row r="754" spans="1:14" ht="18" customHeight="1" x14ac:dyDescent="0.25">
      <c r="A754" s="4" t="str">
        <f t="shared" si="11"/>
        <v>453212C072</v>
      </c>
      <c r="B754" s="4">
        <v>4532</v>
      </c>
      <c r="C754" s="4" t="s">
        <v>3028</v>
      </c>
      <c r="D754" s="4" t="s">
        <v>3029</v>
      </c>
      <c r="E754" s="5">
        <v>396.38</v>
      </c>
      <c r="F754" s="5">
        <v>542748.64359999995</v>
      </c>
      <c r="G754" s="5">
        <v>690985.991339189</v>
      </c>
      <c r="H754" s="6">
        <v>-0.21453017803138399</v>
      </c>
      <c r="I754" s="5">
        <v>-148237.34773918899</v>
      </c>
      <c r="J754" s="5">
        <v>1369.2634431606</v>
      </c>
      <c r="K754" s="5">
        <v>1743.2413122236001</v>
      </c>
      <c r="L754" s="5">
        <v>1354.62</v>
      </c>
      <c r="M754" s="55" t="s">
        <v>4289</v>
      </c>
      <c r="N754" s="62" t="s">
        <v>4332</v>
      </c>
    </row>
    <row r="755" spans="1:14" ht="18" customHeight="1" x14ac:dyDescent="0.25">
      <c r="A755" s="4" t="str">
        <f t="shared" si="11"/>
        <v>453512C07J</v>
      </c>
      <c r="B755" s="4">
        <v>4535</v>
      </c>
      <c r="C755" s="4" t="s">
        <v>3032</v>
      </c>
      <c r="D755" s="4" t="s">
        <v>3033</v>
      </c>
      <c r="E755" s="5">
        <v>7859.86</v>
      </c>
      <c r="F755" s="5">
        <v>4311526.2029999997</v>
      </c>
      <c r="G755" s="5">
        <v>3654181.1017657002</v>
      </c>
      <c r="H755" s="6">
        <v>0.17988848470500601</v>
      </c>
      <c r="I755" s="5">
        <v>657345.10123430204</v>
      </c>
      <c r="J755" s="5">
        <v>548.54999999999995</v>
      </c>
      <c r="K755" s="5">
        <v>464.91681808145398</v>
      </c>
      <c r="L755" s="5">
        <v>548.54999999999995</v>
      </c>
      <c r="M755" s="55" t="s">
        <v>4291</v>
      </c>
      <c r="N755" s="60" t="s">
        <v>4290</v>
      </c>
    </row>
    <row r="756" spans="1:14" ht="18" customHeight="1" x14ac:dyDescent="0.25">
      <c r="A756" s="4" t="str">
        <f t="shared" si="11"/>
        <v>453612C081</v>
      </c>
      <c r="B756" s="4">
        <v>4536</v>
      </c>
      <c r="C756" s="4" t="s">
        <v>3034</v>
      </c>
      <c r="D756" s="4" t="s">
        <v>3035</v>
      </c>
      <c r="E756" s="5">
        <v>1019.39</v>
      </c>
      <c r="F756" s="5">
        <v>354841.92060000001</v>
      </c>
      <c r="G756" s="5">
        <v>523280.36370916502</v>
      </c>
      <c r="H756" s="6">
        <v>-0.32188947797548501</v>
      </c>
      <c r="I756" s="5">
        <v>-168438.443109165</v>
      </c>
      <c r="J756" s="5">
        <v>348.09240879349397</v>
      </c>
      <c r="K756" s="5">
        <v>513.32695406975301</v>
      </c>
      <c r="L756" s="5">
        <v>343.23</v>
      </c>
      <c r="M756" s="55" t="s">
        <v>4291</v>
      </c>
      <c r="N756" s="60" t="s">
        <v>4290</v>
      </c>
    </row>
    <row r="757" spans="1:14" ht="18" customHeight="1" x14ac:dyDescent="0.25">
      <c r="A757" s="4" t="str">
        <f t="shared" si="11"/>
        <v>454012C08J</v>
      </c>
      <c r="B757" s="4">
        <v>4540</v>
      </c>
      <c r="C757" s="4" t="s">
        <v>3036</v>
      </c>
      <c r="D757" s="4" t="s">
        <v>3037</v>
      </c>
      <c r="E757" s="5">
        <v>66088.259999999995</v>
      </c>
      <c r="F757" s="5">
        <v>22683473.479800001</v>
      </c>
      <c r="G757" s="5">
        <v>21922002.0066057</v>
      </c>
      <c r="H757" s="6">
        <v>3.4735489622019597E-2</v>
      </c>
      <c r="I757" s="5">
        <v>761471.47319434199</v>
      </c>
      <c r="J757" s="5">
        <v>343.23</v>
      </c>
      <c r="K757" s="5">
        <v>331.70796154423903</v>
      </c>
      <c r="L757" s="5">
        <v>343.23</v>
      </c>
      <c r="M757" s="55" t="s">
        <v>4291</v>
      </c>
      <c r="N757" s="60" t="s">
        <v>4290</v>
      </c>
    </row>
    <row r="758" spans="1:14" ht="18" customHeight="1" x14ac:dyDescent="0.25">
      <c r="A758" s="4" t="str">
        <f t="shared" si="11"/>
        <v>454912C111</v>
      </c>
      <c r="B758" s="4">
        <v>4549</v>
      </c>
      <c r="C758" s="4" t="s">
        <v>3042</v>
      </c>
      <c r="D758" s="4" t="s">
        <v>3043</v>
      </c>
      <c r="E758" s="5">
        <v>9113.0400000000009</v>
      </c>
      <c r="F758" s="5">
        <v>30100994.928399999</v>
      </c>
      <c r="G758" s="5">
        <v>29078896.280144099</v>
      </c>
      <c r="H758" s="6">
        <v>3.5149155539091301E-2</v>
      </c>
      <c r="I758" s="5">
        <v>1022098.64825588</v>
      </c>
      <c r="J758" s="5">
        <v>3303.0684522837601</v>
      </c>
      <c r="K758" s="5">
        <v>3190.9106379588102</v>
      </c>
      <c r="L758" s="5">
        <v>3302.96</v>
      </c>
      <c r="M758" s="55" t="s">
        <v>4291</v>
      </c>
      <c r="N758" s="60" t="s">
        <v>4290</v>
      </c>
    </row>
    <row r="759" spans="1:14" ht="18" customHeight="1" x14ac:dyDescent="0.25">
      <c r="A759" s="4" t="str">
        <f t="shared" si="11"/>
        <v>455012C112</v>
      </c>
      <c r="B759" s="4">
        <v>4550</v>
      </c>
      <c r="C759" s="4" t="s">
        <v>3044</v>
      </c>
      <c r="D759" s="4" t="s">
        <v>3045</v>
      </c>
      <c r="E759" s="5">
        <v>2850.85</v>
      </c>
      <c r="F759" s="5">
        <v>11227382.516000001</v>
      </c>
      <c r="G759" s="5">
        <v>10542265.7171821</v>
      </c>
      <c r="H759" s="6">
        <v>6.4987623836994399E-2</v>
      </c>
      <c r="I759" s="5">
        <v>685116.798817873</v>
      </c>
      <c r="J759" s="5">
        <v>3938.2578936106802</v>
      </c>
      <c r="K759" s="5">
        <v>3697.9377088174101</v>
      </c>
      <c r="L759" s="5">
        <v>3943.91</v>
      </c>
      <c r="M759" s="55" t="s">
        <v>4291</v>
      </c>
      <c r="N759" s="60" t="s">
        <v>4290</v>
      </c>
    </row>
    <row r="760" spans="1:14" ht="18" customHeight="1" x14ac:dyDescent="0.25">
      <c r="A760" s="4" t="str">
        <f t="shared" si="11"/>
        <v>455112C113</v>
      </c>
      <c r="B760" s="4">
        <v>4551</v>
      </c>
      <c r="C760" s="4" t="s">
        <v>3046</v>
      </c>
      <c r="D760" s="4" t="s">
        <v>3047</v>
      </c>
      <c r="E760" s="5">
        <v>885.88</v>
      </c>
      <c r="F760" s="5">
        <v>4110936.5863999999</v>
      </c>
      <c r="G760" s="5">
        <v>4331064.5279120104</v>
      </c>
      <c r="H760" s="6">
        <v>-5.08253663951138E-2</v>
      </c>
      <c r="I760" s="5">
        <v>-220127.94151200901</v>
      </c>
      <c r="J760" s="5">
        <v>4640.5117921163101</v>
      </c>
      <c r="K760" s="5">
        <v>4888.9968482322802</v>
      </c>
      <c r="L760" s="5">
        <v>4605.3900000000003</v>
      </c>
      <c r="M760" s="55" t="s">
        <v>4285</v>
      </c>
      <c r="N760" s="60" t="s">
        <v>4290</v>
      </c>
    </row>
    <row r="761" spans="1:14" ht="18" customHeight="1" x14ac:dyDescent="0.25">
      <c r="A761" s="4" t="str">
        <f t="shared" si="11"/>
        <v>455312C121</v>
      </c>
      <c r="B761" s="4">
        <v>4553</v>
      </c>
      <c r="C761" s="4" t="s">
        <v>3050</v>
      </c>
      <c r="D761" s="4" t="s">
        <v>3051</v>
      </c>
      <c r="E761" s="5">
        <v>1809.21</v>
      </c>
      <c r="F761" s="5">
        <v>4435008.2959000003</v>
      </c>
      <c r="G761" s="5">
        <v>4459881.3973687701</v>
      </c>
      <c r="H761" s="6">
        <v>-5.5770768889598097E-3</v>
      </c>
      <c r="I761" s="5">
        <v>-24873.101468766999</v>
      </c>
      <c r="J761" s="5">
        <v>2451.3507530358602</v>
      </c>
      <c r="K761" s="5">
        <v>2465.09879857439</v>
      </c>
      <c r="L761" s="5">
        <v>2444.62</v>
      </c>
      <c r="M761" s="55" t="s">
        <v>4285</v>
      </c>
      <c r="N761" s="60" t="s">
        <v>4290</v>
      </c>
    </row>
    <row r="762" spans="1:14" ht="18" customHeight="1" x14ac:dyDescent="0.25">
      <c r="A762" s="4" t="str">
        <f t="shared" si="11"/>
        <v>455412C122</v>
      </c>
      <c r="B762" s="4">
        <v>4554</v>
      </c>
      <c r="C762" s="4" t="s">
        <v>3052</v>
      </c>
      <c r="D762" s="4" t="s">
        <v>3053</v>
      </c>
      <c r="E762" s="5">
        <v>1292.19</v>
      </c>
      <c r="F762" s="5">
        <v>3849175.7122999998</v>
      </c>
      <c r="G762" s="5">
        <v>3854578.09541514</v>
      </c>
      <c r="H762" s="6">
        <v>-1.4015497886953299E-3</v>
      </c>
      <c r="I762" s="5">
        <v>-5402.3831151388604</v>
      </c>
      <c r="J762" s="5">
        <v>2978.8001085753599</v>
      </c>
      <c r="K762" s="5">
        <v>2982.9809048322099</v>
      </c>
      <c r="L762" s="5">
        <v>2951.06</v>
      </c>
      <c r="M762" s="55" t="s">
        <v>4285</v>
      </c>
      <c r="N762" s="60" t="s">
        <v>4290</v>
      </c>
    </row>
    <row r="763" spans="1:14" ht="18" customHeight="1" x14ac:dyDescent="0.25">
      <c r="A763" s="4" t="str">
        <f t="shared" si="11"/>
        <v>455512C123</v>
      </c>
      <c r="B763" s="4">
        <v>4555</v>
      </c>
      <c r="C763" s="4" t="s">
        <v>3054</v>
      </c>
      <c r="D763" s="4" t="s">
        <v>3055</v>
      </c>
      <c r="E763" s="5">
        <v>515.83000000000004</v>
      </c>
      <c r="F763" s="5">
        <v>2047984.9531</v>
      </c>
      <c r="G763" s="5">
        <v>1779179.4730636301</v>
      </c>
      <c r="H763" s="6">
        <v>0.151083959828685</v>
      </c>
      <c r="I763" s="5">
        <v>268805.48003636702</v>
      </c>
      <c r="J763" s="5">
        <v>3970.2711224628301</v>
      </c>
      <c r="K763" s="5">
        <v>3449.15858531616</v>
      </c>
      <c r="L763" s="5">
        <v>3946.96</v>
      </c>
      <c r="M763" s="55" t="s">
        <v>4289</v>
      </c>
      <c r="N763" s="62" t="s">
        <v>4334</v>
      </c>
    </row>
    <row r="764" spans="1:14" ht="18" customHeight="1" x14ac:dyDescent="0.25">
      <c r="A764" s="4" t="str">
        <f t="shared" si="11"/>
        <v>456212C04J</v>
      </c>
      <c r="B764" s="4">
        <v>4562</v>
      </c>
      <c r="C764" s="4" t="s">
        <v>3056</v>
      </c>
      <c r="D764" s="4" t="s">
        <v>3057</v>
      </c>
      <c r="E764" s="5">
        <v>1857.39</v>
      </c>
      <c r="F764" s="5">
        <v>2608314.2031</v>
      </c>
      <c r="G764" s="5">
        <v>1214856.6819823999</v>
      </c>
      <c r="H764" s="6">
        <v>1.1470139167722699</v>
      </c>
      <c r="I764" s="5">
        <v>1393457.5211175999</v>
      </c>
      <c r="J764" s="5">
        <v>1404.29</v>
      </c>
      <c r="K764" s="5">
        <v>654.06655682565395</v>
      </c>
      <c r="L764" s="5">
        <v>1404.29</v>
      </c>
      <c r="M764" s="55" t="s">
        <v>4288</v>
      </c>
      <c r="N764" s="62" t="s">
        <v>4334</v>
      </c>
    </row>
    <row r="765" spans="1:14" ht="18" customHeight="1" x14ac:dyDescent="0.25">
      <c r="A765" s="4" t="str">
        <f t="shared" si="11"/>
        <v>456312C13J</v>
      </c>
      <c r="B765" s="4">
        <v>4563</v>
      </c>
      <c r="C765" s="4" t="s">
        <v>3058</v>
      </c>
      <c r="D765" s="4" t="s">
        <v>3059</v>
      </c>
      <c r="E765" s="5">
        <v>2409.92</v>
      </c>
      <c r="F765" s="5">
        <v>587948.18240000005</v>
      </c>
      <c r="G765" s="5">
        <v>648822.10307974496</v>
      </c>
      <c r="H765" s="6">
        <v>-9.3822205487138696E-2</v>
      </c>
      <c r="I765" s="5">
        <v>-60873.920679745403</v>
      </c>
      <c r="J765" s="5">
        <v>243.97</v>
      </c>
      <c r="K765" s="5">
        <v>269.22972674600999</v>
      </c>
      <c r="L765" s="5">
        <v>243.97</v>
      </c>
      <c r="M765" s="55" t="s">
        <v>4291</v>
      </c>
      <c r="N765" s="60" t="s">
        <v>4290</v>
      </c>
    </row>
    <row r="766" spans="1:14" ht="18" customHeight="1" x14ac:dyDescent="0.25">
      <c r="A766" s="4" t="str">
        <f t="shared" si="11"/>
        <v>475712K02Z</v>
      </c>
      <c r="B766" s="4">
        <v>4757</v>
      </c>
      <c r="C766" s="4" t="s">
        <v>3060</v>
      </c>
      <c r="D766" s="4" t="s">
        <v>3061</v>
      </c>
      <c r="E766" s="5">
        <v>1247.4000000000001</v>
      </c>
      <c r="F766" s="5">
        <v>475795.78200000001</v>
      </c>
      <c r="G766" s="5">
        <v>397800.56499281601</v>
      </c>
      <c r="H766" s="6">
        <v>0.196066129289164</v>
      </c>
      <c r="I766" s="5">
        <v>77995.217007183805</v>
      </c>
      <c r="J766" s="5">
        <v>381.43</v>
      </c>
      <c r="K766" s="5">
        <v>318.90377183968002</v>
      </c>
      <c r="L766" s="5">
        <v>381.43</v>
      </c>
      <c r="M766" s="55" t="s">
        <v>4289</v>
      </c>
      <c r="N766" s="62" t="s">
        <v>4334</v>
      </c>
    </row>
    <row r="767" spans="1:14" ht="18" customHeight="1" x14ac:dyDescent="0.25">
      <c r="A767" s="4" t="str">
        <f t="shared" si="11"/>
        <v>475912K06J</v>
      </c>
      <c r="B767" s="4">
        <v>4759</v>
      </c>
      <c r="C767" s="4" t="s">
        <v>3064</v>
      </c>
      <c r="D767" s="4" t="s">
        <v>3065</v>
      </c>
      <c r="E767" s="5">
        <v>19427.55</v>
      </c>
      <c r="F767" s="5">
        <v>5263311.8459999999</v>
      </c>
      <c r="G767" s="5">
        <v>5983612.0275837397</v>
      </c>
      <c r="H767" s="6">
        <v>-0.120378824406269</v>
      </c>
      <c r="I767" s="5">
        <v>-720300.18158374098</v>
      </c>
      <c r="J767" s="5">
        <v>270.92</v>
      </c>
      <c r="K767" s="5">
        <v>307.99622328001902</v>
      </c>
      <c r="L767" s="5">
        <v>270.92</v>
      </c>
      <c r="M767" s="55" t="s">
        <v>4285</v>
      </c>
      <c r="N767" s="60" t="s">
        <v>4286</v>
      </c>
    </row>
    <row r="768" spans="1:14" ht="18" customHeight="1" x14ac:dyDescent="0.25">
      <c r="A768" s="4" t="str">
        <f t="shared" si="11"/>
        <v>476012M031</v>
      </c>
      <c r="B768" s="4">
        <v>4760</v>
      </c>
      <c r="C768" s="4" t="s">
        <v>3066</v>
      </c>
      <c r="D768" s="4" t="s">
        <v>3067</v>
      </c>
      <c r="E768" s="5">
        <v>387.03</v>
      </c>
      <c r="F768" s="5">
        <v>271914.20880000002</v>
      </c>
      <c r="G768" s="5">
        <v>275968.48192812502</v>
      </c>
      <c r="H768" s="6">
        <v>-1.46910730522528E-2</v>
      </c>
      <c r="I768" s="5">
        <v>-4054.27312812541</v>
      </c>
      <c r="J768" s="5">
        <v>702.56623207503299</v>
      </c>
      <c r="K768" s="5">
        <v>713.04157798652705</v>
      </c>
      <c r="L768" s="5">
        <v>686.94</v>
      </c>
      <c r="M768" s="55" t="s">
        <v>4288</v>
      </c>
      <c r="N768" s="62" t="s">
        <v>4332</v>
      </c>
    </row>
    <row r="769" spans="1:14" ht="18" customHeight="1" x14ac:dyDescent="0.25">
      <c r="A769" s="4" t="str">
        <f t="shared" si="11"/>
        <v>476112M032</v>
      </c>
      <c r="B769" s="4">
        <v>4761</v>
      </c>
      <c r="C769" s="4" t="s">
        <v>3068</v>
      </c>
      <c r="D769" s="4" t="s">
        <v>3069</v>
      </c>
      <c r="E769" s="5">
        <v>400.55</v>
      </c>
      <c r="F769" s="5">
        <v>737129.11399999994</v>
      </c>
      <c r="G769" s="5">
        <v>773271.01141500496</v>
      </c>
      <c r="H769" s="6">
        <v>-4.67389788075325E-2</v>
      </c>
      <c r="I769" s="5">
        <v>-36141.8974150051</v>
      </c>
      <c r="J769" s="5">
        <v>1840.29238297341</v>
      </c>
      <c r="K769" s="5">
        <v>1930.52305933093</v>
      </c>
      <c r="L769" s="5">
        <v>1805.27</v>
      </c>
      <c r="M769" s="55" t="s">
        <v>4289</v>
      </c>
      <c r="N769" s="62" t="s">
        <v>4334</v>
      </c>
    </row>
    <row r="770" spans="1:14" ht="18" customHeight="1" x14ac:dyDescent="0.25">
      <c r="A770" s="4" t="str">
        <f t="shared" si="11"/>
        <v>476412M03T</v>
      </c>
      <c r="B770" s="4">
        <v>4764</v>
      </c>
      <c r="C770" s="4" t="s">
        <v>3074</v>
      </c>
      <c r="D770" s="4" t="s">
        <v>3075</v>
      </c>
      <c r="E770" s="5">
        <v>1463.74</v>
      </c>
      <c r="F770" s="5">
        <v>471924.41340000002</v>
      </c>
      <c r="G770" s="5">
        <v>532747.54471266805</v>
      </c>
      <c r="H770" s="6">
        <v>-0.114168768896855</v>
      </c>
      <c r="I770" s="5">
        <v>-60823.131312667698</v>
      </c>
      <c r="J770" s="5">
        <v>322.41000000000003</v>
      </c>
      <c r="K770" s="5">
        <v>363.96323439454301</v>
      </c>
      <c r="L770" s="5">
        <v>322.41000000000003</v>
      </c>
      <c r="M770" s="55" t="s">
        <v>4285</v>
      </c>
      <c r="N770" s="60" t="s">
        <v>4290</v>
      </c>
    </row>
    <row r="771" spans="1:14" ht="18" customHeight="1" x14ac:dyDescent="0.25">
      <c r="A771" s="4" t="str">
        <f t="shared" si="11"/>
        <v>476612M042</v>
      </c>
      <c r="B771" s="4">
        <v>4766</v>
      </c>
      <c r="C771" s="4" t="s">
        <v>3078</v>
      </c>
      <c r="D771" s="4" t="s">
        <v>3079</v>
      </c>
      <c r="E771" s="5">
        <v>390.99</v>
      </c>
      <c r="F771" s="5">
        <v>467154.79930000001</v>
      </c>
      <c r="G771" s="5">
        <v>493259.403484551</v>
      </c>
      <c r="H771" s="6">
        <v>-5.2922669086771901E-2</v>
      </c>
      <c r="I771" s="5">
        <v>-26104.604184551401</v>
      </c>
      <c r="J771" s="5">
        <v>1194.7998652139399</v>
      </c>
      <c r="K771" s="5">
        <v>1261.56526633559</v>
      </c>
      <c r="L771" s="5">
        <v>1161.55</v>
      </c>
      <c r="M771" s="55" t="s">
        <v>4285</v>
      </c>
      <c r="N771" s="60" t="s">
        <v>4290</v>
      </c>
    </row>
    <row r="772" spans="1:14" ht="18" customHeight="1" x14ac:dyDescent="0.25">
      <c r="A772" s="4" t="str">
        <f t="shared" si="11"/>
        <v>476912M051</v>
      </c>
      <c r="B772" s="4">
        <v>4769</v>
      </c>
      <c r="C772" s="4" t="s">
        <v>3082</v>
      </c>
      <c r="D772" s="4" t="s">
        <v>3083</v>
      </c>
      <c r="E772" s="5">
        <v>602.74</v>
      </c>
      <c r="F772" s="5">
        <v>399142.91680000001</v>
      </c>
      <c r="G772" s="5">
        <v>877919.51219815703</v>
      </c>
      <c r="H772" s="6">
        <v>-0.54535363293086403</v>
      </c>
      <c r="I772" s="5">
        <v>-478776.59539815702</v>
      </c>
      <c r="J772" s="5">
        <v>662.21408368450705</v>
      </c>
      <c r="K772" s="5">
        <v>1456.5476195343899</v>
      </c>
      <c r="L772" s="5">
        <v>649.39</v>
      </c>
      <c r="M772" s="55" t="s">
        <v>4288</v>
      </c>
      <c r="N772" s="60" t="s">
        <v>4286</v>
      </c>
    </row>
    <row r="773" spans="1:14" ht="18" customHeight="1" x14ac:dyDescent="0.25">
      <c r="A773" s="4" t="str">
        <f t="shared" si="11"/>
        <v>477312M061</v>
      </c>
      <c r="B773" s="4">
        <v>4773</v>
      </c>
      <c r="C773" s="4" t="s">
        <v>3088</v>
      </c>
      <c r="D773" s="4" t="s">
        <v>3089</v>
      </c>
      <c r="E773" s="5">
        <v>2453.33</v>
      </c>
      <c r="F773" s="5">
        <v>1940365.1728999999</v>
      </c>
      <c r="G773" s="5">
        <v>2369903.1214027102</v>
      </c>
      <c r="H773" s="6">
        <v>-0.18124704956229201</v>
      </c>
      <c r="I773" s="5">
        <v>-429537.94850270799</v>
      </c>
      <c r="J773" s="5">
        <v>790.91079182172803</v>
      </c>
      <c r="K773" s="5">
        <v>965.99443262940895</v>
      </c>
      <c r="L773" s="5">
        <v>777.73</v>
      </c>
      <c r="M773" s="55" t="s">
        <v>4291</v>
      </c>
      <c r="N773" s="60" t="s">
        <v>4290</v>
      </c>
    </row>
    <row r="774" spans="1:14" ht="18" customHeight="1" x14ac:dyDescent="0.25">
      <c r="A774" s="4" t="str">
        <f t="shared" si="11"/>
        <v>477412M062</v>
      </c>
      <c r="B774" s="4">
        <v>4774</v>
      </c>
      <c r="C774" s="4" t="s">
        <v>3090</v>
      </c>
      <c r="D774" s="4" t="s">
        <v>3091</v>
      </c>
      <c r="E774" s="5">
        <v>1533.62</v>
      </c>
      <c r="F774" s="5">
        <v>2393766.9038</v>
      </c>
      <c r="G774" s="5">
        <v>2041563.13229944</v>
      </c>
      <c r="H774" s="6">
        <v>0.17251671815990699</v>
      </c>
      <c r="I774" s="5">
        <v>352203.771500559</v>
      </c>
      <c r="J774" s="5">
        <v>1560.86051551232</v>
      </c>
      <c r="K774" s="5">
        <v>1331.2053391970901</v>
      </c>
      <c r="L774" s="5">
        <v>1538.74</v>
      </c>
      <c r="M774" s="55" t="s">
        <v>4285</v>
      </c>
      <c r="N774" s="60" t="s">
        <v>4290</v>
      </c>
    </row>
    <row r="775" spans="1:14" ht="18" customHeight="1" x14ac:dyDescent="0.25">
      <c r="A775" s="4" t="str">
        <f t="shared" si="11"/>
        <v>477512M063</v>
      </c>
      <c r="B775" s="4">
        <v>4775</v>
      </c>
      <c r="C775" s="4" t="s">
        <v>3092</v>
      </c>
      <c r="D775" s="4" t="s">
        <v>3093</v>
      </c>
      <c r="E775" s="5">
        <v>689.87</v>
      </c>
      <c r="F775" s="5">
        <v>1676800.5003</v>
      </c>
      <c r="G775" s="5">
        <v>1313366.94500753</v>
      </c>
      <c r="H775" s="6">
        <v>0.27671897535870299</v>
      </c>
      <c r="I775" s="5">
        <v>363433.555292473</v>
      </c>
      <c r="J775" s="5">
        <v>2430.6035924159601</v>
      </c>
      <c r="K775" s="5">
        <v>1903.7890399749599</v>
      </c>
      <c r="L775" s="5">
        <v>2389.29</v>
      </c>
      <c r="M775" s="55" t="s">
        <v>4288</v>
      </c>
      <c r="N775" s="62" t="s">
        <v>4332</v>
      </c>
    </row>
    <row r="776" spans="1:14" ht="18" customHeight="1" x14ac:dyDescent="0.25">
      <c r="A776" s="4" t="str">
        <f t="shared" si="11"/>
        <v>477712M06T</v>
      </c>
      <c r="B776" s="4">
        <v>4777</v>
      </c>
      <c r="C776" s="4" t="s">
        <v>3096</v>
      </c>
      <c r="D776" s="4" t="s">
        <v>3097</v>
      </c>
      <c r="E776" s="5">
        <v>1027.5999999999999</v>
      </c>
      <c r="F776" s="5">
        <v>290492.24400000001</v>
      </c>
      <c r="G776" s="5">
        <v>375386.48006662697</v>
      </c>
      <c r="H776" s="6">
        <v>-0.226151554663235</v>
      </c>
      <c r="I776" s="5">
        <v>-84894.236066627098</v>
      </c>
      <c r="J776" s="5">
        <v>282.69</v>
      </c>
      <c r="K776" s="5">
        <v>365.30408725829801</v>
      </c>
      <c r="L776" s="5">
        <v>282.69</v>
      </c>
      <c r="M776" s="55" t="s">
        <v>4285</v>
      </c>
      <c r="N776" s="60" t="s">
        <v>4290</v>
      </c>
    </row>
    <row r="777" spans="1:14" ht="18" customHeight="1" x14ac:dyDescent="0.25">
      <c r="A777" s="4" t="str">
        <f t="shared" ref="A777:A840" si="12">CONCATENATE(B777,C777)</f>
        <v>478212M07T</v>
      </c>
      <c r="B777" s="4">
        <v>4782</v>
      </c>
      <c r="C777" s="4" t="s">
        <v>3104</v>
      </c>
      <c r="D777" s="4" t="s">
        <v>3105</v>
      </c>
      <c r="E777" s="5">
        <v>522.09</v>
      </c>
      <c r="F777" s="5">
        <v>144551.0583</v>
      </c>
      <c r="G777" s="5">
        <v>131218.76157095801</v>
      </c>
      <c r="H777" s="6">
        <v>0.101603586022509</v>
      </c>
      <c r="I777" s="5">
        <v>13332.2967290419</v>
      </c>
      <c r="J777" s="5">
        <v>276.87</v>
      </c>
      <c r="K777" s="5">
        <v>251.33360449531301</v>
      </c>
      <c r="L777" s="5">
        <v>276.87</v>
      </c>
      <c r="M777" s="55" t="s">
        <v>4289</v>
      </c>
      <c r="N777" s="62" t="s">
        <v>4332</v>
      </c>
    </row>
    <row r="778" spans="1:14" ht="18" customHeight="1" x14ac:dyDescent="0.25">
      <c r="A778" s="4" t="str">
        <f t="shared" si="12"/>
        <v>478512M04T</v>
      </c>
      <c r="B778" s="4">
        <v>4785</v>
      </c>
      <c r="C778" s="4" t="s">
        <v>3110</v>
      </c>
      <c r="D778" s="4" t="s">
        <v>3111</v>
      </c>
      <c r="E778" s="5">
        <v>718.54</v>
      </c>
      <c r="F778" s="5">
        <v>229868.13140000001</v>
      </c>
      <c r="G778" s="5">
        <v>257647.41420262199</v>
      </c>
      <c r="H778" s="6">
        <v>-0.10781898544797799</v>
      </c>
      <c r="I778" s="5">
        <v>-27779.282802621699</v>
      </c>
      <c r="J778" s="5">
        <v>319.91000000000003</v>
      </c>
      <c r="K778" s="5">
        <v>358.57073260030302</v>
      </c>
      <c r="L778" s="5">
        <v>319.91000000000003</v>
      </c>
      <c r="M778" s="55" t="s">
        <v>4285</v>
      </c>
      <c r="N778" s="60" t="s">
        <v>4292</v>
      </c>
    </row>
    <row r="779" spans="1:14" ht="18" customHeight="1" x14ac:dyDescent="0.25">
      <c r="A779" s="4" t="str">
        <f t="shared" si="12"/>
        <v>478612M05T</v>
      </c>
      <c r="B779" s="4">
        <v>4786</v>
      </c>
      <c r="C779" s="4" t="s">
        <v>3112</v>
      </c>
      <c r="D779" s="4" t="s">
        <v>3113</v>
      </c>
      <c r="E779" s="5">
        <v>2346.5700000000002</v>
      </c>
      <c r="F779" s="5">
        <v>1083622.5603</v>
      </c>
      <c r="G779" s="5">
        <v>2188628.8133068401</v>
      </c>
      <c r="H779" s="6">
        <v>-0.50488518029572405</v>
      </c>
      <c r="I779" s="5">
        <v>-1105006.2530068399</v>
      </c>
      <c r="J779" s="5">
        <v>461.79</v>
      </c>
      <c r="K779" s="5">
        <v>932.69274443414804</v>
      </c>
      <c r="L779" s="5">
        <v>461.79</v>
      </c>
      <c r="M779" s="55" t="s">
        <v>4288</v>
      </c>
      <c r="N779" s="60" t="s">
        <v>4286</v>
      </c>
    </row>
    <row r="780" spans="1:14" ht="18" customHeight="1" x14ac:dyDescent="0.25">
      <c r="A780" s="4" t="str">
        <f t="shared" si="12"/>
        <v>480013C17J</v>
      </c>
      <c r="B780" s="4">
        <v>4800</v>
      </c>
      <c r="C780" s="4" t="s">
        <v>3114</v>
      </c>
      <c r="D780" s="4" t="s">
        <v>3115</v>
      </c>
      <c r="E780" s="5">
        <v>7912.69</v>
      </c>
      <c r="F780" s="5">
        <v>9028854.0514000002</v>
      </c>
      <c r="G780" s="5">
        <v>8243872.5044219801</v>
      </c>
      <c r="H780" s="6">
        <v>9.5220000862089801E-2</v>
      </c>
      <c r="I780" s="5">
        <v>784981.54697801999</v>
      </c>
      <c r="J780" s="5">
        <v>1141.06</v>
      </c>
      <c r="K780" s="5">
        <v>1041.8546037342501</v>
      </c>
      <c r="L780" s="5">
        <v>1141.06</v>
      </c>
      <c r="M780" s="55" t="s">
        <v>4291</v>
      </c>
      <c r="N780" s="60" t="s">
        <v>4286</v>
      </c>
    </row>
    <row r="781" spans="1:14" ht="18" customHeight="1" x14ac:dyDescent="0.25">
      <c r="A781" s="4" t="str">
        <f t="shared" si="12"/>
        <v>492213C031</v>
      </c>
      <c r="B781" s="4">
        <v>4922</v>
      </c>
      <c r="C781" s="4" t="s">
        <v>3116</v>
      </c>
      <c r="D781" s="4" t="s">
        <v>3117</v>
      </c>
      <c r="E781" s="5">
        <v>17037.349999999999</v>
      </c>
      <c r="F781" s="5">
        <v>32872178.374000002</v>
      </c>
      <c r="G781" s="5">
        <v>33787487.715926602</v>
      </c>
      <c r="H781" s="6">
        <v>-2.7090186450740801E-2</v>
      </c>
      <c r="I781" s="5">
        <v>-915309.341926564</v>
      </c>
      <c r="J781" s="5">
        <v>1929.41850546006</v>
      </c>
      <c r="K781" s="5">
        <v>1983.1421973444601</v>
      </c>
      <c r="L781" s="5">
        <v>1920.41</v>
      </c>
      <c r="M781" s="55" t="s">
        <v>4289</v>
      </c>
      <c r="N781" s="60" t="s">
        <v>4286</v>
      </c>
    </row>
    <row r="782" spans="1:14" ht="18" customHeight="1" x14ac:dyDescent="0.25">
      <c r="A782" s="4" t="str">
        <f t="shared" si="12"/>
        <v>492313C032</v>
      </c>
      <c r="B782" s="4">
        <v>4923</v>
      </c>
      <c r="C782" s="4" t="s">
        <v>3118</v>
      </c>
      <c r="D782" s="4" t="s">
        <v>3119</v>
      </c>
      <c r="E782" s="5">
        <v>2723.5</v>
      </c>
      <c r="F782" s="5">
        <v>6678977.5795</v>
      </c>
      <c r="G782" s="5">
        <v>6746365.7907385305</v>
      </c>
      <c r="H782" s="6">
        <v>-9.9888166946176006E-3</v>
      </c>
      <c r="I782" s="5">
        <v>-67388.211238525793</v>
      </c>
      <c r="J782" s="5">
        <v>2452.3508645125798</v>
      </c>
      <c r="K782" s="5">
        <v>2477.0941034472298</v>
      </c>
      <c r="L782" s="5">
        <v>2431.46</v>
      </c>
      <c r="M782" s="55" t="s">
        <v>4291</v>
      </c>
      <c r="N782" s="60" t="s">
        <v>4286</v>
      </c>
    </row>
    <row r="783" spans="1:14" ht="18" customHeight="1" x14ac:dyDescent="0.25">
      <c r="A783" s="4" t="str">
        <f t="shared" si="12"/>
        <v>492413C033</v>
      </c>
      <c r="B783" s="4">
        <v>4924</v>
      </c>
      <c r="C783" s="4" t="s">
        <v>3120</v>
      </c>
      <c r="D783" s="4" t="s">
        <v>3121</v>
      </c>
      <c r="E783" s="5">
        <v>529.64</v>
      </c>
      <c r="F783" s="5">
        <v>1720129.7629</v>
      </c>
      <c r="G783" s="5">
        <v>1729852.8028275101</v>
      </c>
      <c r="H783" s="6">
        <v>-5.6207325337847003E-3</v>
      </c>
      <c r="I783" s="5">
        <v>-9723.0399275112395</v>
      </c>
      <c r="J783" s="5">
        <v>3247.7338624348599</v>
      </c>
      <c r="K783" s="5">
        <v>3266.09169025661</v>
      </c>
      <c r="L783" s="5">
        <v>3097.16</v>
      </c>
      <c r="M783" s="55" t="s">
        <v>4285</v>
      </c>
      <c r="N783" s="60" t="s">
        <v>4286</v>
      </c>
    </row>
    <row r="784" spans="1:14" ht="18" customHeight="1" x14ac:dyDescent="0.25">
      <c r="A784" s="4" t="str">
        <f t="shared" si="12"/>
        <v>492613C041</v>
      </c>
      <c r="B784" s="4">
        <v>4926</v>
      </c>
      <c r="C784" s="4" t="s">
        <v>3122</v>
      </c>
      <c r="D784" s="4" t="s">
        <v>3123</v>
      </c>
      <c r="E784" s="5">
        <v>12496.27</v>
      </c>
      <c r="F784" s="5">
        <v>22279302.2566</v>
      </c>
      <c r="G784" s="5">
        <v>27762419.004474599</v>
      </c>
      <c r="H784" s="6">
        <v>-0.197501404578283</v>
      </c>
      <c r="I784" s="5">
        <v>-5483116.7478745496</v>
      </c>
      <c r="J784" s="5">
        <v>1782.87619078333</v>
      </c>
      <c r="K784" s="5">
        <v>2221.6564626464201</v>
      </c>
      <c r="L784" s="5">
        <v>1774.58</v>
      </c>
      <c r="M784" s="55" t="s">
        <v>4289</v>
      </c>
      <c r="N784" s="60" t="s">
        <v>4286</v>
      </c>
    </row>
    <row r="785" spans="1:14" ht="18" customHeight="1" x14ac:dyDescent="0.25">
      <c r="A785" s="4" t="str">
        <f t="shared" si="12"/>
        <v>492713C042</v>
      </c>
      <c r="B785" s="4">
        <v>4927</v>
      </c>
      <c r="C785" s="4" t="s">
        <v>3124</v>
      </c>
      <c r="D785" s="4" t="s">
        <v>3125</v>
      </c>
      <c r="E785" s="5">
        <v>1505.05</v>
      </c>
      <c r="F785" s="5">
        <v>3188025.318</v>
      </c>
      <c r="G785" s="5">
        <v>3982386.5318551399</v>
      </c>
      <c r="H785" s="6">
        <v>-0.199468637085083</v>
      </c>
      <c r="I785" s="5">
        <v>-794361.21385513595</v>
      </c>
      <c r="J785" s="5">
        <v>2118.2188751204299</v>
      </c>
      <c r="K785" s="5">
        <v>2646.0161003655298</v>
      </c>
      <c r="L785" s="5">
        <v>2100.88</v>
      </c>
      <c r="M785" s="55" t="s">
        <v>4289</v>
      </c>
      <c r="N785" s="60" t="s">
        <v>4290</v>
      </c>
    </row>
    <row r="786" spans="1:14" ht="18" customHeight="1" x14ac:dyDescent="0.25">
      <c r="A786" s="4" t="str">
        <f t="shared" si="12"/>
        <v>493013C051</v>
      </c>
      <c r="B786" s="4">
        <v>4930</v>
      </c>
      <c r="C786" s="4" t="s">
        <v>3128</v>
      </c>
      <c r="D786" s="4" t="s">
        <v>3129</v>
      </c>
      <c r="E786" s="5">
        <v>1493.83</v>
      </c>
      <c r="F786" s="5">
        <v>2135683.5721</v>
      </c>
      <c r="G786" s="5">
        <v>2326441.6263349601</v>
      </c>
      <c r="H786" s="6">
        <v>-8.1995633191742204E-2</v>
      </c>
      <c r="I786" s="5">
        <v>-190758.05423496201</v>
      </c>
      <c r="J786" s="5">
        <v>1429.6697563310399</v>
      </c>
      <c r="K786" s="5">
        <v>1557.3670540389201</v>
      </c>
      <c r="L786" s="5">
        <v>1425.62</v>
      </c>
      <c r="M786" s="55" t="s">
        <v>4289</v>
      </c>
      <c r="N786" s="60" t="s">
        <v>4286</v>
      </c>
    </row>
    <row r="787" spans="1:14" ht="18" customHeight="1" x14ac:dyDescent="0.25">
      <c r="A787" s="4" t="str">
        <f t="shared" si="12"/>
        <v>493113C052</v>
      </c>
      <c r="B787" s="4">
        <v>4931</v>
      </c>
      <c r="C787" s="4" t="s">
        <v>3130</v>
      </c>
      <c r="D787" s="4" t="s">
        <v>3131</v>
      </c>
      <c r="E787" s="5">
        <v>256.77999999999997</v>
      </c>
      <c r="F787" s="5">
        <v>725272.54220000003</v>
      </c>
      <c r="G787" s="5">
        <v>680010.30725932796</v>
      </c>
      <c r="H787" s="6">
        <v>6.6561101291382305E-2</v>
      </c>
      <c r="I787" s="5">
        <v>45262.234940672097</v>
      </c>
      <c r="J787" s="5">
        <v>2824.49</v>
      </c>
      <c r="K787" s="5">
        <v>2648.2214629617902</v>
      </c>
      <c r="L787" s="5">
        <v>2824.49</v>
      </c>
      <c r="M787" s="55" t="s">
        <v>4289</v>
      </c>
      <c r="N787" s="62" t="s">
        <v>4333</v>
      </c>
    </row>
    <row r="788" spans="1:14" ht="18" customHeight="1" x14ac:dyDescent="0.25">
      <c r="A788" s="4" t="str">
        <f t="shared" si="12"/>
        <v>493413C061</v>
      </c>
      <c r="B788" s="4">
        <v>4934</v>
      </c>
      <c r="C788" s="4" t="s">
        <v>3134</v>
      </c>
      <c r="D788" s="4" t="s">
        <v>3135</v>
      </c>
      <c r="E788" s="5">
        <v>1526.35</v>
      </c>
      <c r="F788" s="5">
        <v>1631188.8681999999</v>
      </c>
      <c r="G788" s="5">
        <v>2165450.9428292299</v>
      </c>
      <c r="H788" s="6">
        <v>-0.246720931914163</v>
      </c>
      <c r="I788" s="5">
        <v>-534262.07462922996</v>
      </c>
      <c r="J788" s="5">
        <v>1068.68599482425</v>
      </c>
      <c r="K788" s="5">
        <v>1418.71192244848</v>
      </c>
      <c r="L788" s="5">
        <v>1048.51</v>
      </c>
      <c r="M788" s="55" t="s">
        <v>4289</v>
      </c>
      <c r="N788" s="60" t="s">
        <v>4286</v>
      </c>
    </row>
    <row r="789" spans="1:14" ht="18" customHeight="1" x14ac:dyDescent="0.25">
      <c r="A789" s="4" t="str">
        <f t="shared" si="12"/>
        <v>493913C071</v>
      </c>
      <c r="B789" s="4">
        <v>4939</v>
      </c>
      <c r="C789" s="4" t="s">
        <v>3140</v>
      </c>
      <c r="D789" s="4" t="s">
        <v>3141</v>
      </c>
      <c r="E789" s="5">
        <v>15743.44</v>
      </c>
      <c r="F789" s="5">
        <v>17915849.3116</v>
      </c>
      <c r="G789" s="5">
        <v>20651364.362553298</v>
      </c>
      <c r="H789" s="6">
        <v>-0.13246171066128601</v>
      </c>
      <c r="I789" s="5">
        <v>-2735515.0509533398</v>
      </c>
      <c r="J789" s="5">
        <v>1137.98822313294</v>
      </c>
      <c r="K789" s="5">
        <v>1311.7440891287599</v>
      </c>
      <c r="L789" s="5">
        <v>1128.8900000000001</v>
      </c>
      <c r="M789" s="55" t="s">
        <v>4289</v>
      </c>
      <c r="N789" s="60" t="s">
        <v>4286</v>
      </c>
    </row>
    <row r="790" spans="1:14" ht="18" customHeight="1" x14ac:dyDescent="0.25">
      <c r="A790" s="4" t="str">
        <f t="shared" si="12"/>
        <v>494013C072</v>
      </c>
      <c r="B790" s="4">
        <v>4940</v>
      </c>
      <c r="C790" s="4" t="s">
        <v>3142</v>
      </c>
      <c r="D790" s="4" t="s">
        <v>3143</v>
      </c>
      <c r="E790" s="5">
        <v>953.05</v>
      </c>
      <c r="F790" s="5">
        <v>1924485.1640000001</v>
      </c>
      <c r="G790" s="5">
        <v>1928146.6234365001</v>
      </c>
      <c r="H790" s="6">
        <v>-1.8989528036900099E-3</v>
      </c>
      <c r="I790" s="5">
        <v>-3661.4594365002099</v>
      </c>
      <c r="J790" s="5">
        <v>2019.2908703635701</v>
      </c>
      <c r="K790" s="5">
        <v>2023.1327038838499</v>
      </c>
      <c r="L790" s="5">
        <v>2010.03</v>
      </c>
      <c r="M790" s="55" t="s">
        <v>4291</v>
      </c>
      <c r="N790" s="60" t="s">
        <v>4290</v>
      </c>
    </row>
    <row r="791" spans="1:14" ht="18" customHeight="1" x14ac:dyDescent="0.25">
      <c r="A791" s="4" t="str">
        <f t="shared" si="12"/>
        <v>494313C07J</v>
      </c>
      <c r="B791" s="4">
        <v>4943</v>
      </c>
      <c r="C791" s="4" t="s">
        <v>3146</v>
      </c>
      <c r="D791" s="4" t="s">
        <v>3147</v>
      </c>
      <c r="E791" s="5">
        <v>3980.59</v>
      </c>
      <c r="F791" s="5">
        <v>4493648.2450999999</v>
      </c>
      <c r="G791" s="5">
        <v>4436615.3113877699</v>
      </c>
      <c r="H791" s="6">
        <v>1.2855054970809699E-2</v>
      </c>
      <c r="I791" s="5">
        <v>57032.933712226302</v>
      </c>
      <c r="J791" s="5">
        <v>1128.8900000000001</v>
      </c>
      <c r="K791" s="5">
        <v>1114.5622411219899</v>
      </c>
      <c r="L791" s="5">
        <v>1128.8900000000001</v>
      </c>
      <c r="M791" s="55" t="s">
        <v>4289</v>
      </c>
      <c r="N791" s="60" t="s">
        <v>4286</v>
      </c>
    </row>
    <row r="792" spans="1:14" ht="18" customHeight="1" x14ac:dyDescent="0.25">
      <c r="A792" s="4" t="str">
        <f t="shared" si="12"/>
        <v>494413C081</v>
      </c>
      <c r="B792" s="4">
        <v>4944</v>
      </c>
      <c r="C792" s="4" t="s">
        <v>3148</v>
      </c>
      <c r="D792" s="4" t="s">
        <v>3149</v>
      </c>
      <c r="E792" s="5">
        <v>2771.55</v>
      </c>
      <c r="F792" s="5">
        <v>1269726.6125</v>
      </c>
      <c r="G792" s="5">
        <v>1714905.2842514601</v>
      </c>
      <c r="H792" s="6">
        <v>-0.25959373724000001</v>
      </c>
      <c r="I792" s="5">
        <v>-445178.67175146</v>
      </c>
      <c r="J792" s="5">
        <v>458.12870505673698</v>
      </c>
      <c r="K792" s="5">
        <v>618.75314688584399</v>
      </c>
      <c r="L792" s="5">
        <v>454.4</v>
      </c>
      <c r="M792" s="55" t="s">
        <v>4289</v>
      </c>
      <c r="N792" s="60" t="s">
        <v>4286</v>
      </c>
    </row>
    <row r="793" spans="1:14" ht="18" customHeight="1" x14ac:dyDescent="0.25">
      <c r="A793" s="4" t="str">
        <f t="shared" si="12"/>
        <v>494813C08J</v>
      </c>
      <c r="B793" s="4">
        <v>4948</v>
      </c>
      <c r="C793" s="4" t="s">
        <v>3154</v>
      </c>
      <c r="D793" s="4" t="s">
        <v>3155</v>
      </c>
      <c r="E793" s="5">
        <v>10711.03</v>
      </c>
      <c r="F793" s="5">
        <v>4867092.0319999997</v>
      </c>
      <c r="G793" s="5">
        <v>5060171.4817892797</v>
      </c>
      <c r="H793" s="6">
        <v>-3.8156700911054497E-2</v>
      </c>
      <c r="I793" s="5">
        <v>-193079.449789281</v>
      </c>
      <c r="J793" s="5">
        <v>454.4</v>
      </c>
      <c r="K793" s="5">
        <v>472.42622621627203</v>
      </c>
      <c r="L793" s="5">
        <v>454.4</v>
      </c>
      <c r="M793" s="55" t="s">
        <v>4291</v>
      </c>
      <c r="N793" s="60" t="s">
        <v>4286</v>
      </c>
    </row>
    <row r="794" spans="1:14" ht="18" customHeight="1" x14ac:dyDescent="0.25">
      <c r="A794" s="4" t="str">
        <f t="shared" si="12"/>
        <v>494913C091</v>
      </c>
      <c r="B794" s="4">
        <v>4949</v>
      </c>
      <c r="C794" s="4" t="s">
        <v>3156</v>
      </c>
      <c r="D794" s="4" t="s">
        <v>3157</v>
      </c>
      <c r="E794" s="5">
        <v>930.25</v>
      </c>
      <c r="F794" s="5">
        <v>616841.95640000002</v>
      </c>
      <c r="G794" s="5">
        <v>814246.96331819706</v>
      </c>
      <c r="H794" s="6">
        <v>-0.242438738873201</v>
      </c>
      <c r="I794" s="5">
        <v>-197405.006918197</v>
      </c>
      <c r="J794" s="5">
        <v>663.09267014243505</v>
      </c>
      <c r="K794" s="5">
        <v>875.29907370942999</v>
      </c>
      <c r="L794" s="5">
        <v>654</v>
      </c>
      <c r="M794" s="55" t="s">
        <v>4291</v>
      </c>
      <c r="N794" s="60" t="s">
        <v>4286</v>
      </c>
    </row>
    <row r="795" spans="1:14" ht="18" customHeight="1" x14ac:dyDescent="0.25">
      <c r="A795" s="4" t="str">
        <f t="shared" si="12"/>
        <v>495413C101</v>
      </c>
      <c r="B795" s="4">
        <v>4954</v>
      </c>
      <c r="C795" s="4" t="s">
        <v>3162</v>
      </c>
      <c r="D795" s="4" t="s">
        <v>3163</v>
      </c>
      <c r="E795" s="5">
        <v>1101.07</v>
      </c>
      <c r="F795" s="5">
        <v>658183.49300000002</v>
      </c>
      <c r="G795" s="5">
        <v>804019.78874475497</v>
      </c>
      <c r="H795" s="6">
        <v>-0.18138396316393601</v>
      </c>
      <c r="I795" s="5">
        <v>-145836.295744754</v>
      </c>
      <c r="J795" s="5">
        <v>597.76716557530403</v>
      </c>
      <c r="K795" s="5">
        <v>730.21677890120998</v>
      </c>
      <c r="L795" s="5">
        <v>593.9</v>
      </c>
      <c r="M795" s="55" t="s">
        <v>4289</v>
      </c>
      <c r="N795" s="60" t="s">
        <v>4286</v>
      </c>
    </row>
    <row r="796" spans="1:14" ht="18" customHeight="1" x14ac:dyDescent="0.25">
      <c r="A796" s="4" t="str">
        <f t="shared" si="12"/>
        <v>495913C111</v>
      </c>
      <c r="B796" s="4">
        <v>4959</v>
      </c>
      <c r="C796" s="4" t="s">
        <v>3164</v>
      </c>
      <c r="D796" s="4" t="s">
        <v>3165</v>
      </c>
      <c r="E796" s="5">
        <v>295.20999999999998</v>
      </c>
      <c r="F796" s="5">
        <v>91744.950400000002</v>
      </c>
      <c r="G796" s="5">
        <v>147073.853717502</v>
      </c>
      <c r="H796" s="6">
        <v>-0.376198093127942</v>
      </c>
      <c r="I796" s="5">
        <v>-55328.9033175023</v>
      </c>
      <c r="J796" s="5">
        <v>310.77859964093398</v>
      </c>
      <c r="K796" s="5">
        <v>498.200784924299</v>
      </c>
      <c r="L796" s="5">
        <v>298.3</v>
      </c>
      <c r="M796" s="55" t="s">
        <v>4285</v>
      </c>
      <c r="N796" s="60" t="s">
        <v>4286</v>
      </c>
    </row>
    <row r="797" spans="1:14" ht="18" customHeight="1" x14ac:dyDescent="0.25">
      <c r="A797" s="4" t="str">
        <f t="shared" si="12"/>
        <v>496313C11J</v>
      </c>
      <c r="B797" s="4">
        <v>4963</v>
      </c>
      <c r="C797" s="4" t="s">
        <v>3166</v>
      </c>
      <c r="D797" s="4" t="s">
        <v>3167</v>
      </c>
      <c r="E797" s="5">
        <v>3553.84</v>
      </c>
      <c r="F797" s="5">
        <v>1060110.4720000001</v>
      </c>
      <c r="G797" s="5">
        <v>1037236.47976219</v>
      </c>
      <c r="H797" s="6">
        <v>2.2052822749783801E-2</v>
      </c>
      <c r="I797" s="5">
        <v>22873.9922378054</v>
      </c>
      <c r="J797" s="5">
        <v>298.3</v>
      </c>
      <c r="K797" s="5">
        <v>291.86358411245101</v>
      </c>
      <c r="L797" s="5">
        <v>298.3</v>
      </c>
      <c r="M797" s="55" t="s">
        <v>4291</v>
      </c>
      <c r="N797" s="60" t="s">
        <v>4290</v>
      </c>
    </row>
    <row r="798" spans="1:14" ht="18" customHeight="1" x14ac:dyDescent="0.25">
      <c r="A798" s="4" t="str">
        <f t="shared" si="12"/>
        <v>496413C121</v>
      </c>
      <c r="B798" s="4">
        <v>4964</v>
      </c>
      <c r="C798" s="4" t="s">
        <v>3168</v>
      </c>
      <c r="D798" s="4" t="s">
        <v>3169</v>
      </c>
      <c r="E798" s="5">
        <v>1123.92</v>
      </c>
      <c r="F798" s="5">
        <v>369003.19099999999</v>
      </c>
      <c r="G798" s="5">
        <v>600497.39602320595</v>
      </c>
      <c r="H798" s="6">
        <v>-0.38550409469928798</v>
      </c>
      <c r="I798" s="5">
        <v>-231494.20502320601</v>
      </c>
      <c r="J798" s="5">
        <v>328.31802174531998</v>
      </c>
      <c r="K798" s="5">
        <v>534.28837997651601</v>
      </c>
      <c r="L798" s="5">
        <v>324.75</v>
      </c>
      <c r="M798" s="55" t="s">
        <v>4291</v>
      </c>
      <c r="N798" s="60" t="s">
        <v>4286</v>
      </c>
    </row>
    <row r="799" spans="1:14" ht="18" customHeight="1" x14ac:dyDescent="0.25">
      <c r="A799" s="4" t="str">
        <f t="shared" si="12"/>
        <v>496813C12J</v>
      </c>
      <c r="B799" s="4">
        <v>4968</v>
      </c>
      <c r="C799" s="4" t="s">
        <v>3170</v>
      </c>
      <c r="D799" s="4" t="s">
        <v>3171</v>
      </c>
      <c r="E799" s="5">
        <v>13646.21</v>
      </c>
      <c r="F799" s="5">
        <v>4431606.6974999998</v>
      </c>
      <c r="G799" s="5">
        <v>5075411.9468199797</v>
      </c>
      <c r="H799" s="6">
        <v>-0.12684788073672701</v>
      </c>
      <c r="I799" s="5">
        <v>-643805.24931998295</v>
      </c>
      <c r="J799" s="5">
        <v>324.75</v>
      </c>
      <c r="K799" s="5">
        <v>371.92831905855098</v>
      </c>
      <c r="L799" s="5">
        <v>324.75</v>
      </c>
      <c r="M799" s="55" t="s">
        <v>4285</v>
      </c>
      <c r="N799" s="60" t="s">
        <v>4286</v>
      </c>
    </row>
    <row r="800" spans="1:14" ht="18" customHeight="1" x14ac:dyDescent="0.25">
      <c r="A800" s="4" t="str">
        <f t="shared" si="12"/>
        <v>496913C131</v>
      </c>
      <c r="B800" s="4">
        <v>4969</v>
      </c>
      <c r="C800" s="4" t="s">
        <v>3172</v>
      </c>
      <c r="D800" s="4" t="s">
        <v>3173</v>
      </c>
      <c r="E800" s="5">
        <v>698.08</v>
      </c>
      <c r="F800" s="5">
        <v>884147.2156</v>
      </c>
      <c r="G800" s="5">
        <v>992832.83131016605</v>
      </c>
      <c r="H800" s="6">
        <v>-0.10947020715133</v>
      </c>
      <c r="I800" s="5">
        <v>-108685.61571016601</v>
      </c>
      <c r="J800" s="5">
        <v>1266.5413929635599</v>
      </c>
      <c r="K800" s="5">
        <v>1422.2335997452501</v>
      </c>
      <c r="L800" s="5">
        <v>1264.47</v>
      </c>
      <c r="M800" s="55" t="s">
        <v>4289</v>
      </c>
      <c r="N800" s="60" t="s">
        <v>4290</v>
      </c>
    </row>
    <row r="801" spans="1:14" ht="18" customHeight="1" x14ac:dyDescent="0.25">
      <c r="A801" s="4" t="str">
        <f t="shared" si="12"/>
        <v>497313C13T</v>
      </c>
      <c r="B801" s="4">
        <v>4973</v>
      </c>
      <c r="C801" s="4" t="s">
        <v>3180</v>
      </c>
      <c r="D801" s="4" t="s">
        <v>3181</v>
      </c>
      <c r="E801" s="5">
        <v>693.73</v>
      </c>
      <c r="F801" s="5">
        <v>453636.98430000001</v>
      </c>
      <c r="G801" s="5">
        <v>449120.66480519902</v>
      </c>
      <c r="H801" s="6">
        <v>1.0055915589543401E-2</v>
      </c>
      <c r="I801" s="5">
        <v>4516.3194948007604</v>
      </c>
      <c r="J801" s="5">
        <v>653.91</v>
      </c>
      <c r="K801" s="5">
        <v>647.39980223602697</v>
      </c>
      <c r="L801" s="5">
        <v>653.91</v>
      </c>
      <c r="M801" s="55" t="s">
        <v>4288</v>
      </c>
      <c r="N801" s="60" t="s">
        <v>4286</v>
      </c>
    </row>
    <row r="802" spans="1:14" ht="18" customHeight="1" x14ac:dyDescent="0.25">
      <c r="A802" s="4" t="str">
        <f t="shared" si="12"/>
        <v>497413C141</v>
      </c>
      <c r="B802" s="4">
        <v>4974</v>
      </c>
      <c r="C802" s="4" t="s">
        <v>3182</v>
      </c>
      <c r="D802" s="4" t="s">
        <v>3183</v>
      </c>
      <c r="E802" s="5">
        <v>2114.4899999999998</v>
      </c>
      <c r="F802" s="5">
        <v>6479831.3810999999</v>
      </c>
      <c r="G802" s="5">
        <v>6095982.1757475603</v>
      </c>
      <c r="H802" s="6">
        <v>6.2967573441988098E-2</v>
      </c>
      <c r="I802" s="5">
        <v>383849.20535243599</v>
      </c>
      <c r="J802" s="5">
        <v>3064.48901678419</v>
      </c>
      <c r="K802" s="5">
        <v>2882.9562569449699</v>
      </c>
      <c r="L802" s="5">
        <v>3053.1</v>
      </c>
      <c r="M802" s="55" t="s">
        <v>4289</v>
      </c>
      <c r="N802" s="60" t="s">
        <v>4286</v>
      </c>
    </row>
    <row r="803" spans="1:14" ht="18" customHeight="1" x14ac:dyDescent="0.25">
      <c r="A803" s="4" t="str">
        <f t="shared" si="12"/>
        <v>497513C142</v>
      </c>
      <c r="B803" s="4">
        <v>4975</v>
      </c>
      <c r="C803" s="4" t="s">
        <v>3184</v>
      </c>
      <c r="D803" s="4" t="s">
        <v>3185</v>
      </c>
      <c r="E803" s="5">
        <v>1340.06</v>
      </c>
      <c r="F803" s="5">
        <v>5486497.0915999999</v>
      </c>
      <c r="G803" s="5">
        <v>5248474.9067343101</v>
      </c>
      <c r="H803" s="6">
        <v>4.53507331358836E-2</v>
      </c>
      <c r="I803" s="5">
        <v>238022.18486568899</v>
      </c>
      <c r="J803" s="5">
        <v>4094.2174914556099</v>
      </c>
      <c r="K803" s="5">
        <v>3916.5969484458301</v>
      </c>
      <c r="L803" s="5">
        <v>4077.5</v>
      </c>
      <c r="M803" s="55" t="s">
        <v>4291</v>
      </c>
      <c r="N803" s="60" t="s">
        <v>4286</v>
      </c>
    </row>
    <row r="804" spans="1:14" ht="18" customHeight="1" x14ac:dyDescent="0.25">
      <c r="A804" s="4" t="str">
        <f t="shared" si="12"/>
        <v>497613C143</v>
      </c>
      <c r="B804" s="4">
        <v>4976</v>
      </c>
      <c r="C804" s="4" t="s">
        <v>3186</v>
      </c>
      <c r="D804" s="4" t="s">
        <v>3187</v>
      </c>
      <c r="E804" s="5">
        <v>388.08</v>
      </c>
      <c r="F804" s="5">
        <v>2137345.2497</v>
      </c>
      <c r="G804" s="5">
        <v>2116846.7166271</v>
      </c>
      <c r="H804" s="6">
        <v>9.6835226244260698E-3</v>
      </c>
      <c r="I804" s="5">
        <v>20498.5330729005</v>
      </c>
      <c r="J804" s="5">
        <v>5507.4862134096102</v>
      </c>
      <c r="K804" s="5">
        <v>5454.6658334031599</v>
      </c>
      <c r="L804" s="5">
        <v>5518.18</v>
      </c>
      <c r="M804" s="55" t="s">
        <v>4285</v>
      </c>
      <c r="N804" s="60" t="s">
        <v>4286</v>
      </c>
    </row>
    <row r="805" spans="1:14" ht="18" customHeight="1" x14ac:dyDescent="0.25">
      <c r="A805" s="4" t="str">
        <f t="shared" si="12"/>
        <v>497813C151</v>
      </c>
      <c r="B805" s="4">
        <v>4978</v>
      </c>
      <c r="C805" s="4" t="s">
        <v>3190</v>
      </c>
      <c r="D805" s="4" t="s">
        <v>3191</v>
      </c>
      <c r="E805" s="5">
        <v>3737.33</v>
      </c>
      <c r="F805" s="5">
        <v>7842824.7489999998</v>
      </c>
      <c r="G805" s="5">
        <v>7897276.1932490999</v>
      </c>
      <c r="H805" s="6">
        <v>-6.8949651647800501E-3</v>
      </c>
      <c r="I805" s="5">
        <v>-54451.444249099099</v>
      </c>
      <c r="J805" s="5">
        <v>2098.5100991884601</v>
      </c>
      <c r="K805" s="5">
        <v>2113.0797101805601</v>
      </c>
      <c r="L805" s="5">
        <v>2087.5100000000002</v>
      </c>
      <c r="M805" s="55" t="s">
        <v>4289</v>
      </c>
      <c r="N805" s="60" t="s">
        <v>4286</v>
      </c>
    </row>
    <row r="806" spans="1:14" ht="18" customHeight="1" x14ac:dyDescent="0.25">
      <c r="A806" s="4" t="str">
        <f t="shared" si="12"/>
        <v>497913C152</v>
      </c>
      <c r="B806" s="4">
        <v>4979</v>
      </c>
      <c r="C806" s="4" t="s">
        <v>3192</v>
      </c>
      <c r="D806" s="4" t="s">
        <v>3193</v>
      </c>
      <c r="E806" s="5">
        <v>748.51</v>
      </c>
      <c r="F806" s="5">
        <v>2095092.4524999999</v>
      </c>
      <c r="G806" s="5">
        <v>2044756.0084021001</v>
      </c>
      <c r="H806" s="6">
        <v>2.4617335218024099E-2</v>
      </c>
      <c r="I806" s="5">
        <v>50336.444097903601</v>
      </c>
      <c r="J806" s="5">
        <v>2799.0173177379102</v>
      </c>
      <c r="K806" s="5">
        <v>2731.7684578724402</v>
      </c>
      <c r="L806" s="5">
        <v>2774.49</v>
      </c>
      <c r="M806" s="55" t="s">
        <v>4285</v>
      </c>
      <c r="N806" s="60" t="s">
        <v>4286</v>
      </c>
    </row>
    <row r="807" spans="1:14" ht="18" customHeight="1" x14ac:dyDescent="0.25">
      <c r="A807" s="4" t="str">
        <f t="shared" si="12"/>
        <v>498213C16J</v>
      </c>
      <c r="B807" s="4">
        <v>4982</v>
      </c>
      <c r="C807" s="4" t="s">
        <v>3196</v>
      </c>
      <c r="D807" s="4" t="s">
        <v>3197</v>
      </c>
      <c r="E807" s="5">
        <v>27944.82</v>
      </c>
      <c r="F807" s="5">
        <v>9438921.8513999991</v>
      </c>
      <c r="G807" s="5">
        <v>10194677.5616032</v>
      </c>
      <c r="H807" s="6">
        <v>-7.4132379924368705E-2</v>
      </c>
      <c r="I807" s="5">
        <v>-755755.71020320605</v>
      </c>
      <c r="J807" s="5">
        <v>337.77</v>
      </c>
      <c r="K807" s="5">
        <v>364.81457248975698</v>
      </c>
      <c r="L807" s="5">
        <v>337.77</v>
      </c>
      <c r="M807" s="55" t="s">
        <v>4285</v>
      </c>
      <c r="N807" s="60" t="s">
        <v>4290</v>
      </c>
    </row>
    <row r="808" spans="1:14" ht="18" customHeight="1" x14ac:dyDescent="0.25">
      <c r="A808" s="4" t="str">
        <f t="shared" si="12"/>
        <v>498313C171</v>
      </c>
      <c r="B808" s="4">
        <v>4983</v>
      </c>
      <c r="C808" s="4" t="s">
        <v>3198</v>
      </c>
      <c r="D808" s="4" t="s">
        <v>3199</v>
      </c>
      <c r="E808" s="5">
        <v>6618.37</v>
      </c>
      <c r="F808" s="5">
        <v>7569126.9537000004</v>
      </c>
      <c r="G808" s="5">
        <v>7754573.9037508704</v>
      </c>
      <c r="H808" s="6">
        <v>-2.39145248149829E-2</v>
      </c>
      <c r="I808" s="5">
        <v>-185446.950050869</v>
      </c>
      <c r="J808" s="5">
        <v>1143.6542462419</v>
      </c>
      <c r="K808" s="5">
        <v>1171.6742798832399</v>
      </c>
      <c r="L808" s="5">
        <v>1141.06</v>
      </c>
      <c r="M808" s="55" t="s">
        <v>4291</v>
      </c>
      <c r="N808" s="60" t="s">
        <v>4286</v>
      </c>
    </row>
    <row r="809" spans="1:14" ht="18" customHeight="1" x14ac:dyDescent="0.25">
      <c r="A809" s="4" t="str">
        <f t="shared" si="12"/>
        <v>498413C172</v>
      </c>
      <c r="B809" s="4">
        <v>4984</v>
      </c>
      <c r="C809" s="4" t="s">
        <v>3200</v>
      </c>
      <c r="D809" s="4" t="s">
        <v>3201</v>
      </c>
      <c r="E809" s="5">
        <v>447.37</v>
      </c>
      <c r="F809" s="5">
        <v>792377.80940000003</v>
      </c>
      <c r="G809" s="5">
        <v>822870.68084832595</v>
      </c>
      <c r="H809" s="6">
        <v>-3.70566993794086E-2</v>
      </c>
      <c r="I809" s="5">
        <v>-30492.871448325699</v>
      </c>
      <c r="J809" s="5">
        <v>1771.19120504281</v>
      </c>
      <c r="K809" s="5">
        <v>1839.35150065567</v>
      </c>
      <c r="L809" s="5">
        <v>1761.35</v>
      </c>
      <c r="M809" s="55" t="s">
        <v>4285</v>
      </c>
      <c r="N809" s="60" t="s">
        <v>4287</v>
      </c>
    </row>
    <row r="810" spans="1:14" ht="18" customHeight="1" x14ac:dyDescent="0.25">
      <c r="A810" s="4" t="str">
        <f t="shared" si="12"/>
        <v>498713C12J</v>
      </c>
      <c r="B810" s="4">
        <v>4987</v>
      </c>
      <c r="C810" s="4" t="s">
        <v>3170</v>
      </c>
      <c r="D810" s="4" t="s">
        <v>3171</v>
      </c>
      <c r="E810" s="5">
        <v>1194.1300000000001</v>
      </c>
      <c r="F810" s="5">
        <v>1004036.4453</v>
      </c>
      <c r="G810" s="5">
        <v>914878.53505128901</v>
      </c>
      <c r="H810" s="6">
        <v>9.7453275853402799E-2</v>
      </c>
      <c r="I810" s="5">
        <v>89157.910248710396</v>
      </c>
      <c r="J810" s="5">
        <v>840.81</v>
      </c>
      <c r="K810" s="5">
        <v>766.146512566713</v>
      </c>
      <c r="L810" s="5">
        <v>840.81</v>
      </c>
      <c r="M810" s="55" t="s">
        <v>4288</v>
      </c>
      <c r="N810" s="60" t="s">
        <v>4290</v>
      </c>
    </row>
    <row r="811" spans="1:14" ht="18" customHeight="1" x14ac:dyDescent="0.25">
      <c r="A811" s="4" t="str">
        <f t="shared" si="12"/>
        <v>498813C04J</v>
      </c>
      <c r="B811" s="4">
        <v>4988</v>
      </c>
      <c r="C811" s="4" t="s">
        <v>3202</v>
      </c>
      <c r="D811" s="4" t="s">
        <v>3203</v>
      </c>
      <c r="E811" s="5">
        <v>1329.52</v>
      </c>
      <c r="F811" s="5">
        <v>2359339.6016000002</v>
      </c>
      <c r="G811" s="5">
        <v>1600683.42146509</v>
      </c>
      <c r="H811" s="6">
        <v>0.47395766705730902</v>
      </c>
      <c r="I811" s="5">
        <v>758656.18013490597</v>
      </c>
      <c r="J811" s="5">
        <v>1774.58</v>
      </c>
      <c r="K811" s="5">
        <v>1203.9558799153799</v>
      </c>
      <c r="L811" s="5">
        <v>1774.58</v>
      </c>
      <c r="M811" s="55" t="s">
        <v>4289</v>
      </c>
      <c r="N811" s="60" t="s">
        <v>4286</v>
      </c>
    </row>
    <row r="812" spans="1:14" ht="18" customHeight="1" x14ac:dyDescent="0.25">
      <c r="A812" s="4" t="str">
        <f t="shared" si="12"/>
        <v>499013C181</v>
      </c>
      <c r="B812" s="4">
        <v>4990</v>
      </c>
      <c r="C812" s="4" t="s">
        <v>3204</v>
      </c>
      <c r="D812" s="4" t="s">
        <v>3205</v>
      </c>
      <c r="E812" s="5">
        <v>2580.63</v>
      </c>
      <c r="F812" s="5">
        <v>3790238.8232999998</v>
      </c>
      <c r="G812" s="5">
        <v>4862470.2334889602</v>
      </c>
      <c r="H812" s="6">
        <v>-0.220511665614785</v>
      </c>
      <c r="I812" s="5">
        <v>-1072231.4101889599</v>
      </c>
      <c r="J812" s="5">
        <v>1468.7261727950199</v>
      </c>
      <c r="K812" s="5">
        <v>1884.2182852594001</v>
      </c>
      <c r="L812" s="5">
        <v>1462.52</v>
      </c>
      <c r="M812" s="55" t="s">
        <v>4285</v>
      </c>
      <c r="N812" s="60" t="s">
        <v>4286</v>
      </c>
    </row>
    <row r="813" spans="1:14" ht="18" customHeight="1" x14ac:dyDescent="0.25">
      <c r="A813" s="4" t="str">
        <f t="shared" si="12"/>
        <v>499413C191</v>
      </c>
      <c r="B813" s="4">
        <v>4994</v>
      </c>
      <c r="C813" s="4" t="s">
        <v>3208</v>
      </c>
      <c r="D813" s="4" t="s">
        <v>3209</v>
      </c>
      <c r="E813" s="5">
        <v>1400.68</v>
      </c>
      <c r="F813" s="5">
        <v>1424781.4269999999</v>
      </c>
      <c r="G813" s="5">
        <v>1666153.72797264</v>
      </c>
      <c r="H813" s="6">
        <v>-0.14486796561463899</v>
      </c>
      <c r="I813" s="5">
        <v>-241372.30097264401</v>
      </c>
      <c r="J813" s="5">
        <v>1017.20694733986</v>
      </c>
      <c r="K813" s="5">
        <v>1189.53203299301</v>
      </c>
      <c r="L813" s="5">
        <v>996.55</v>
      </c>
      <c r="M813" s="55" t="s">
        <v>4289</v>
      </c>
      <c r="N813" s="60" t="s">
        <v>4292</v>
      </c>
    </row>
    <row r="814" spans="1:14" ht="18" customHeight="1" x14ac:dyDescent="0.25">
      <c r="A814" s="4" t="str">
        <f t="shared" si="12"/>
        <v>499813C19J</v>
      </c>
      <c r="B814" s="4">
        <v>4998</v>
      </c>
      <c r="C814" s="4" t="s">
        <v>3210</v>
      </c>
      <c r="D814" s="4" t="s">
        <v>3211</v>
      </c>
      <c r="E814" s="5">
        <v>969.56</v>
      </c>
      <c r="F814" s="5">
        <v>966215.01800000004</v>
      </c>
      <c r="G814" s="5">
        <v>894012.11589987599</v>
      </c>
      <c r="H814" s="6">
        <v>8.0762778060840604E-2</v>
      </c>
      <c r="I814" s="5">
        <v>72202.902100124207</v>
      </c>
      <c r="J814" s="5">
        <v>996.55</v>
      </c>
      <c r="K814" s="5">
        <v>922.08023835541496</v>
      </c>
      <c r="L814" s="5">
        <v>996.55</v>
      </c>
      <c r="M814" s="55" t="s">
        <v>4289</v>
      </c>
      <c r="N814" s="60" t="s">
        <v>4286</v>
      </c>
    </row>
    <row r="815" spans="1:14" ht="18" customHeight="1" x14ac:dyDescent="0.25">
      <c r="A815" s="4" t="str">
        <f t="shared" si="12"/>
        <v>500313C20J</v>
      </c>
      <c r="B815" s="4">
        <v>5003</v>
      </c>
      <c r="C815" s="4" t="s">
        <v>3214</v>
      </c>
      <c r="D815" s="4" t="s">
        <v>3215</v>
      </c>
      <c r="E815" s="5">
        <v>3825.28</v>
      </c>
      <c r="F815" s="5">
        <v>1373007.7504</v>
      </c>
      <c r="G815" s="5">
        <v>1253136.3505893799</v>
      </c>
      <c r="H815" s="6">
        <v>9.5657108465680096E-2</v>
      </c>
      <c r="I815" s="5">
        <v>119871.399810615</v>
      </c>
      <c r="J815" s="5">
        <v>358.93</v>
      </c>
      <c r="K815" s="5">
        <v>327.59336586848099</v>
      </c>
      <c r="L815" s="5">
        <v>358.93</v>
      </c>
      <c r="M815" s="55" t="s">
        <v>4291</v>
      </c>
      <c r="N815" s="60" t="s">
        <v>4286</v>
      </c>
    </row>
    <row r="816" spans="1:14" ht="18" customHeight="1" x14ac:dyDescent="0.25">
      <c r="A816" s="4" t="str">
        <f t="shared" si="12"/>
        <v>500413C10J</v>
      </c>
      <c r="B816" s="4">
        <v>5004</v>
      </c>
      <c r="C816" s="4" t="s">
        <v>3216</v>
      </c>
      <c r="D816" s="4" t="s">
        <v>3217</v>
      </c>
      <c r="E816" s="5">
        <v>3303.32</v>
      </c>
      <c r="F816" s="5">
        <v>1961841.7479999999</v>
      </c>
      <c r="G816" s="5">
        <v>1836189.8166511201</v>
      </c>
      <c r="H816" s="6">
        <v>6.8430796320419401E-2</v>
      </c>
      <c r="I816" s="5">
        <v>125651.931348881</v>
      </c>
      <c r="J816" s="5">
        <v>593.9</v>
      </c>
      <c r="K816" s="5">
        <v>555.86192577501402</v>
      </c>
      <c r="L816" s="5">
        <v>593.9</v>
      </c>
      <c r="M816" s="55" t="s">
        <v>4285</v>
      </c>
      <c r="N816" s="60" t="s">
        <v>4286</v>
      </c>
    </row>
    <row r="817" spans="1:14" ht="18" customHeight="1" x14ac:dyDescent="0.25">
      <c r="A817" s="4" t="str">
        <f t="shared" si="12"/>
        <v>520513K02Z</v>
      </c>
      <c r="B817" s="4">
        <v>5205</v>
      </c>
      <c r="C817" s="4" t="s">
        <v>3220</v>
      </c>
      <c r="D817" s="4" t="s">
        <v>3221</v>
      </c>
      <c r="E817" s="5">
        <v>36078.85</v>
      </c>
      <c r="F817" s="5">
        <v>20089786.045499999</v>
      </c>
      <c r="G817" s="5">
        <v>22433286.151710499</v>
      </c>
      <c r="H817" s="6">
        <v>-0.10446530616878701</v>
      </c>
      <c r="I817" s="5">
        <v>-2343500.1062104502</v>
      </c>
      <c r="J817" s="5">
        <v>556.83000000000004</v>
      </c>
      <c r="K817" s="5">
        <v>621.78495577631895</v>
      </c>
      <c r="L817" s="5">
        <v>556.83000000000004</v>
      </c>
      <c r="M817" s="55" t="s">
        <v>4291</v>
      </c>
      <c r="N817" s="60" t="s">
        <v>4286</v>
      </c>
    </row>
    <row r="818" spans="1:14" ht="18" customHeight="1" x14ac:dyDescent="0.25">
      <c r="A818" s="4" t="str">
        <f t="shared" si="12"/>
        <v>520613K03Z</v>
      </c>
      <c r="B818" s="4">
        <v>5206</v>
      </c>
      <c r="C818" s="4" t="s">
        <v>3222</v>
      </c>
      <c r="D818" s="4" t="s">
        <v>3223</v>
      </c>
      <c r="E818" s="5">
        <v>1745.17</v>
      </c>
      <c r="F818" s="5">
        <v>740144.04870000004</v>
      </c>
      <c r="G818" s="5">
        <v>828095.59308599599</v>
      </c>
      <c r="H818" s="6">
        <v>-0.10620941002503601</v>
      </c>
      <c r="I818" s="5">
        <v>-87951.544385995599</v>
      </c>
      <c r="J818" s="5">
        <v>424.11</v>
      </c>
      <c r="K818" s="5">
        <v>474.50712141854098</v>
      </c>
      <c r="L818" s="5">
        <v>424.11</v>
      </c>
      <c r="M818" s="55" t="s">
        <v>4288</v>
      </c>
      <c r="N818" s="60" t="s">
        <v>4290</v>
      </c>
    </row>
    <row r="819" spans="1:14" ht="18" customHeight="1" x14ac:dyDescent="0.25">
      <c r="A819" s="4" t="str">
        <f t="shared" si="12"/>
        <v>520713K04Z</v>
      </c>
      <c r="B819" s="4">
        <v>5207</v>
      </c>
      <c r="C819" s="4" t="s">
        <v>3224</v>
      </c>
      <c r="D819" s="4" t="s">
        <v>3225</v>
      </c>
      <c r="E819" s="5">
        <v>6783.34</v>
      </c>
      <c r="F819" s="5">
        <v>2986026.2680000002</v>
      </c>
      <c r="G819" s="5">
        <v>3304668.1679535401</v>
      </c>
      <c r="H819" s="6">
        <v>-9.6421753640354102E-2</v>
      </c>
      <c r="I819" s="5">
        <v>-318641.89995353599</v>
      </c>
      <c r="J819" s="5">
        <v>440.2</v>
      </c>
      <c r="K819" s="5">
        <v>487.17418969910602</v>
      </c>
      <c r="L819" s="5">
        <v>440.2</v>
      </c>
      <c r="M819" s="55" t="s">
        <v>4285</v>
      </c>
      <c r="N819" s="60" t="s">
        <v>4287</v>
      </c>
    </row>
    <row r="820" spans="1:14" ht="18" customHeight="1" x14ac:dyDescent="0.25">
      <c r="A820" s="4" t="str">
        <f t="shared" si="12"/>
        <v>520813K05Z</v>
      </c>
      <c r="B820" s="4">
        <v>5208</v>
      </c>
      <c r="C820" s="4" t="s">
        <v>3226</v>
      </c>
      <c r="D820" s="4" t="s">
        <v>3227</v>
      </c>
      <c r="E820" s="5">
        <v>628.54</v>
      </c>
      <c r="F820" s="5">
        <v>214080.72399999999</v>
      </c>
      <c r="G820" s="5">
        <v>255085.61453471301</v>
      </c>
      <c r="H820" s="6">
        <v>-0.160749521722373</v>
      </c>
      <c r="I820" s="5">
        <v>-41004.8905347127</v>
      </c>
      <c r="J820" s="5">
        <v>340.6</v>
      </c>
      <c r="K820" s="5">
        <v>405.838315039159</v>
      </c>
      <c r="L820" s="5">
        <v>340.6</v>
      </c>
      <c r="M820" s="55" t="s">
        <v>4288</v>
      </c>
      <c r="N820" s="60" t="s">
        <v>4286</v>
      </c>
    </row>
    <row r="821" spans="1:14" ht="18" customHeight="1" x14ac:dyDescent="0.25">
      <c r="A821" s="4" t="str">
        <f t="shared" si="12"/>
        <v>520913K06J</v>
      </c>
      <c r="B821" s="4">
        <v>5209</v>
      </c>
      <c r="C821" s="4" t="s">
        <v>3228</v>
      </c>
      <c r="D821" s="4" t="s">
        <v>3229</v>
      </c>
      <c r="E821" s="5">
        <v>3505.9</v>
      </c>
      <c r="F821" s="5">
        <v>977339.74300000002</v>
      </c>
      <c r="G821" s="5">
        <v>866906.44599090097</v>
      </c>
      <c r="H821" s="6">
        <v>0.127387790827729</v>
      </c>
      <c r="I821" s="5">
        <v>110433.297009099</v>
      </c>
      <c r="J821" s="5">
        <v>278.77</v>
      </c>
      <c r="K821" s="5">
        <v>247.27072819843701</v>
      </c>
      <c r="L821" s="5">
        <v>278.77</v>
      </c>
      <c r="M821" s="55" t="s">
        <v>4291</v>
      </c>
      <c r="N821" s="60" t="s">
        <v>4292</v>
      </c>
    </row>
    <row r="822" spans="1:14" ht="18" customHeight="1" x14ac:dyDescent="0.25">
      <c r="A822" s="4" t="str">
        <f t="shared" si="12"/>
        <v>521013M031</v>
      </c>
      <c r="B822" s="4">
        <v>5210</v>
      </c>
      <c r="C822" s="4" t="s">
        <v>3230</v>
      </c>
      <c r="D822" s="4" t="s">
        <v>3231</v>
      </c>
      <c r="E822" s="5">
        <v>177.32</v>
      </c>
      <c r="F822" s="5">
        <v>151361.53339999999</v>
      </c>
      <c r="G822" s="5">
        <v>178653.58534020401</v>
      </c>
      <c r="H822" s="6">
        <v>-0.15276520696874299</v>
      </c>
      <c r="I822" s="5">
        <v>-27292.051940204201</v>
      </c>
      <c r="J822" s="5">
        <v>853.60666253101704</v>
      </c>
      <c r="K822" s="5">
        <v>1007.52078355631</v>
      </c>
      <c r="L822" s="5">
        <v>841.67</v>
      </c>
      <c r="M822" s="55" t="s">
        <v>4285</v>
      </c>
      <c r="N822" s="60" t="s">
        <v>4290</v>
      </c>
    </row>
    <row r="823" spans="1:14" ht="18" customHeight="1" x14ac:dyDescent="0.25">
      <c r="A823" s="4" t="str">
        <f t="shared" si="12"/>
        <v>521513M041</v>
      </c>
      <c r="B823" s="4">
        <v>5215</v>
      </c>
      <c r="C823" s="4" t="s">
        <v>3240</v>
      </c>
      <c r="D823" s="4" t="s">
        <v>3241</v>
      </c>
      <c r="E823" s="5">
        <v>1400.98</v>
      </c>
      <c r="F823" s="5">
        <v>1013686.8924</v>
      </c>
      <c r="G823" s="5">
        <v>1223445.59751937</v>
      </c>
      <c r="H823" s="6">
        <v>-0.171449147836789</v>
      </c>
      <c r="I823" s="5">
        <v>-209758.705119366</v>
      </c>
      <c r="J823" s="5">
        <v>723.55557709603295</v>
      </c>
      <c r="K823" s="5">
        <v>873.27841762149797</v>
      </c>
      <c r="L823" s="5">
        <v>710.58</v>
      </c>
      <c r="M823" s="55" t="s">
        <v>4291</v>
      </c>
      <c r="N823" s="60" t="s">
        <v>4290</v>
      </c>
    </row>
    <row r="824" spans="1:14" ht="18" customHeight="1" x14ac:dyDescent="0.25">
      <c r="A824" s="4" t="str">
        <f t="shared" si="12"/>
        <v>521613M042</v>
      </c>
      <c r="B824" s="4">
        <v>5216</v>
      </c>
      <c r="C824" s="4" t="s">
        <v>3242</v>
      </c>
      <c r="D824" s="4" t="s">
        <v>3243</v>
      </c>
      <c r="E824" s="5">
        <v>369.14</v>
      </c>
      <c r="F824" s="5">
        <v>493536.98570000002</v>
      </c>
      <c r="G824" s="5">
        <v>596347.86051025102</v>
      </c>
      <c r="H824" s="6">
        <v>-0.17240084457129401</v>
      </c>
      <c r="I824" s="5">
        <v>-102810.874810251</v>
      </c>
      <c r="J824" s="5">
        <v>1336.9913466435501</v>
      </c>
      <c r="K824" s="5">
        <v>1615.5059340907301</v>
      </c>
      <c r="L824" s="5">
        <v>1274.44</v>
      </c>
      <c r="M824" s="55" t="s">
        <v>4285</v>
      </c>
      <c r="N824" s="60" t="s">
        <v>4292</v>
      </c>
    </row>
    <row r="825" spans="1:14" ht="18" customHeight="1" x14ac:dyDescent="0.25">
      <c r="A825" s="4" t="str">
        <f t="shared" si="12"/>
        <v>521913M04T</v>
      </c>
      <c r="B825" s="4">
        <v>5219</v>
      </c>
      <c r="C825" s="4" t="s">
        <v>3246</v>
      </c>
      <c r="D825" s="4" t="s">
        <v>3247</v>
      </c>
      <c r="E825" s="5">
        <v>2910.3</v>
      </c>
      <c r="F825" s="5">
        <v>752807.30099999998</v>
      </c>
      <c r="G825" s="5">
        <v>880231.28296499804</v>
      </c>
      <c r="H825" s="6">
        <v>-0.14476193294991599</v>
      </c>
      <c r="I825" s="5">
        <v>-127423.98196499801</v>
      </c>
      <c r="J825" s="5">
        <v>258.67</v>
      </c>
      <c r="K825" s="5">
        <v>302.45379616018897</v>
      </c>
      <c r="L825" s="5">
        <v>258.67</v>
      </c>
      <c r="M825" s="55" t="s">
        <v>4291</v>
      </c>
      <c r="N825" s="60" t="s">
        <v>4290</v>
      </c>
    </row>
    <row r="826" spans="1:14" ht="18" customHeight="1" x14ac:dyDescent="0.25">
      <c r="A826" s="4" t="str">
        <f t="shared" si="12"/>
        <v>522013M051</v>
      </c>
      <c r="B826" s="4">
        <v>5220</v>
      </c>
      <c r="C826" s="4" t="s">
        <v>3248</v>
      </c>
      <c r="D826" s="4" t="s">
        <v>3249</v>
      </c>
      <c r="E826" s="5">
        <v>502.03</v>
      </c>
      <c r="F826" s="5">
        <v>337540.52230000001</v>
      </c>
      <c r="G826" s="5">
        <v>397214.35062935197</v>
      </c>
      <c r="H826" s="6">
        <v>-0.15023079663361699</v>
      </c>
      <c r="I826" s="5">
        <v>-59673.828329352298</v>
      </c>
      <c r="J826" s="5">
        <v>672.35129832878499</v>
      </c>
      <c r="K826" s="5">
        <v>791.21636282563304</v>
      </c>
      <c r="L826" s="5">
        <v>655.39</v>
      </c>
      <c r="M826" s="55" t="s">
        <v>4285</v>
      </c>
      <c r="N826" s="60" t="s">
        <v>4292</v>
      </c>
    </row>
    <row r="827" spans="1:14" ht="18" customHeight="1" x14ac:dyDescent="0.25">
      <c r="A827" s="4" t="str">
        <f t="shared" si="12"/>
        <v>522813M071</v>
      </c>
      <c r="B827" s="4">
        <v>5228</v>
      </c>
      <c r="C827" s="4" t="s">
        <v>3258</v>
      </c>
      <c r="D827" s="4" t="s">
        <v>3259</v>
      </c>
      <c r="E827" s="5">
        <v>1034.29</v>
      </c>
      <c r="F827" s="5">
        <v>1003577.978</v>
      </c>
      <c r="G827" s="5">
        <v>1520427.8620081199</v>
      </c>
      <c r="H827" s="6">
        <v>-0.33993713014801302</v>
      </c>
      <c r="I827" s="5">
        <v>-516849.884008119</v>
      </c>
      <c r="J827" s="5">
        <v>970.306179118042</v>
      </c>
      <c r="K827" s="5">
        <v>1470.0208471590399</v>
      </c>
      <c r="L827" s="5">
        <v>957.5</v>
      </c>
      <c r="M827" s="55" t="s">
        <v>4285</v>
      </c>
      <c r="N827" s="60" t="s">
        <v>4292</v>
      </c>
    </row>
    <row r="828" spans="1:14" ht="18" customHeight="1" x14ac:dyDescent="0.25">
      <c r="A828" s="4" t="str">
        <f t="shared" si="12"/>
        <v>523213M081</v>
      </c>
      <c r="B828" s="4">
        <v>5232</v>
      </c>
      <c r="C828" s="4" t="s">
        <v>3262</v>
      </c>
      <c r="D828" s="4" t="s">
        <v>3263</v>
      </c>
      <c r="E828" s="5">
        <v>32.840000000000003</v>
      </c>
      <c r="F828" s="5">
        <v>6315.4603999999999</v>
      </c>
      <c r="G828" s="5">
        <v>7340.6407915527197</v>
      </c>
      <c r="H828" s="6">
        <v>-0.13965816073338699</v>
      </c>
      <c r="I828" s="5">
        <v>-1025.18039155272</v>
      </c>
      <c r="J828" s="5">
        <v>192.31</v>
      </c>
      <c r="K828" s="5">
        <v>223.52742970623399</v>
      </c>
      <c r="L828" s="5">
        <v>192.31</v>
      </c>
      <c r="M828" s="55" t="s">
        <v>4288</v>
      </c>
      <c r="N828" s="60" t="s">
        <v>4290</v>
      </c>
    </row>
    <row r="829" spans="1:14" ht="18" customHeight="1" x14ac:dyDescent="0.25">
      <c r="A829" s="4" t="str">
        <f t="shared" si="12"/>
        <v>531014C04T</v>
      </c>
      <c r="B829" s="4">
        <v>5310</v>
      </c>
      <c r="C829" s="4" t="s">
        <v>3270</v>
      </c>
      <c r="D829" s="4" t="s">
        <v>3271</v>
      </c>
      <c r="E829" s="5">
        <v>345.41</v>
      </c>
      <c r="F829" s="5">
        <v>144339.9308</v>
      </c>
      <c r="G829" s="5">
        <v>126990.59240291</v>
      </c>
      <c r="H829" s="6">
        <v>0.136619083892801</v>
      </c>
      <c r="I829" s="5">
        <v>17349.338397089701</v>
      </c>
      <c r="J829" s="5">
        <v>417.88</v>
      </c>
      <c r="K829" s="5">
        <v>367.65175415567097</v>
      </c>
      <c r="L829" s="5">
        <v>417.88</v>
      </c>
      <c r="M829" s="55" t="s">
        <v>4288</v>
      </c>
      <c r="N829" s="60" t="s">
        <v>4287</v>
      </c>
    </row>
    <row r="830" spans="1:14" ht="18" customHeight="1" x14ac:dyDescent="0.25">
      <c r="A830" s="4" t="str">
        <f t="shared" si="12"/>
        <v>531214C05J</v>
      </c>
      <c r="B830" s="4">
        <v>5312</v>
      </c>
      <c r="C830" s="4" t="s">
        <v>3274</v>
      </c>
      <c r="D830" s="4" t="s">
        <v>3275</v>
      </c>
      <c r="E830" s="5">
        <v>13666.01</v>
      </c>
      <c r="F830" s="5">
        <v>3225451.6801999998</v>
      </c>
      <c r="G830" s="5">
        <v>3151457.5282829599</v>
      </c>
      <c r="H830" s="6">
        <v>2.3479342892289298E-2</v>
      </c>
      <c r="I830" s="5">
        <v>73994.151917041701</v>
      </c>
      <c r="J830" s="5">
        <v>236.02</v>
      </c>
      <c r="K830" s="5">
        <v>230.60553360366001</v>
      </c>
      <c r="L830" s="5">
        <v>236.02</v>
      </c>
      <c r="M830" s="55" t="s">
        <v>4291</v>
      </c>
      <c r="N830" s="60" t="s">
        <v>4286</v>
      </c>
    </row>
    <row r="831" spans="1:14" ht="18" customHeight="1" x14ac:dyDescent="0.25">
      <c r="A831" s="4" t="str">
        <f t="shared" si="12"/>
        <v>531314C05Z</v>
      </c>
      <c r="B831" s="4">
        <v>5313</v>
      </c>
      <c r="C831" s="4" t="s">
        <v>3276</v>
      </c>
      <c r="D831" s="4" t="s">
        <v>3277</v>
      </c>
      <c r="E831" s="5">
        <v>2917.15</v>
      </c>
      <c r="F831" s="5">
        <v>762683.04099999997</v>
      </c>
      <c r="G831" s="5">
        <v>1627682.64709212</v>
      </c>
      <c r="H831" s="6">
        <v>-0.53143013328639599</v>
      </c>
      <c r="I831" s="5">
        <v>-864999.60609212006</v>
      </c>
      <c r="J831" s="5">
        <v>261.44800267384301</v>
      </c>
      <c r="K831" s="5">
        <v>557.97015823393394</v>
      </c>
      <c r="L831" s="5">
        <v>236.02</v>
      </c>
      <c r="M831" s="55" t="s">
        <v>4291</v>
      </c>
      <c r="N831" s="60" t="s">
        <v>4286</v>
      </c>
    </row>
    <row r="832" spans="1:14" ht="18" customHeight="1" x14ac:dyDescent="0.25">
      <c r="A832" s="4" t="str">
        <f t="shared" si="12"/>
        <v>532214C07A</v>
      </c>
      <c r="B832" s="4">
        <v>5322</v>
      </c>
      <c r="C832" s="4" t="s">
        <v>3282</v>
      </c>
      <c r="D832" s="4" t="s">
        <v>3283</v>
      </c>
      <c r="E832" s="5">
        <v>704.97</v>
      </c>
      <c r="F832" s="5">
        <v>1695463.3929000001</v>
      </c>
      <c r="G832" s="5">
        <v>1908845.4609141401</v>
      </c>
      <c r="H832" s="6">
        <v>-0.111785931539976</v>
      </c>
      <c r="I832" s="5">
        <v>-213382.06801414301</v>
      </c>
      <c r="J832" s="5">
        <v>2405.0149551044701</v>
      </c>
      <c r="K832" s="5">
        <v>2707.6974352300699</v>
      </c>
      <c r="L832" s="5">
        <v>2403.0500000000002</v>
      </c>
      <c r="M832" s="55" t="s">
        <v>4285</v>
      </c>
      <c r="N832" s="60" t="s">
        <v>4290</v>
      </c>
    </row>
    <row r="833" spans="1:14" ht="18" customHeight="1" x14ac:dyDescent="0.25">
      <c r="A833" s="4" t="str">
        <f t="shared" si="12"/>
        <v>532314C07B</v>
      </c>
      <c r="B833" s="4">
        <v>5323</v>
      </c>
      <c r="C833" s="4" t="s">
        <v>3284</v>
      </c>
      <c r="D833" s="4" t="s">
        <v>3285</v>
      </c>
      <c r="E833" s="5">
        <v>266.8</v>
      </c>
      <c r="F833" s="5">
        <v>820786.08799999999</v>
      </c>
      <c r="G833" s="5">
        <v>784700.19904628303</v>
      </c>
      <c r="H833" s="6">
        <v>4.5986848222512998E-2</v>
      </c>
      <c r="I833" s="5">
        <v>36085.888953717098</v>
      </c>
      <c r="J833" s="5">
        <v>3076.4096251874098</v>
      </c>
      <c r="K833" s="5">
        <v>2941.1551688391401</v>
      </c>
      <c r="L833" s="5">
        <v>3046.46</v>
      </c>
      <c r="M833" s="55" t="s">
        <v>4285</v>
      </c>
      <c r="N833" s="60" t="s">
        <v>4290</v>
      </c>
    </row>
    <row r="834" spans="1:14" ht="18" customHeight="1" x14ac:dyDescent="0.25">
      <c r="A834" s="4" t="str">
        <f t="shared" si="12"/>
        <v>532414C07C</v>
      </c>
      <c r="B834" s="4">
        <v>5324</v>
      </c>
      <c r="C834" s="4" t="s">
        <v>3286</v>
      </c>
      <c r="D834" s="4" t="s">
        <v>3287</v>
      </c>
      <c r="E834" s="5">
        <v>272.67</v>
      </c>
      <c r="F834" s="5">
        <v>1175707.3507999999</v>
      </c>
      <c r="G834" s="5">
        <v>904300.10155782499</v>
      </c>
      <c r="H834" s="6">
        <v>0.300129623755019</v>
      </c>
      <c r="I834" s="5">
        <v>271407.24924217502</v>
      </c>
      <c r="J834" s="5">
        <v>4311.83243774526</v>
      </c>
      <c r="K834" s="5">
        <v>3316.4634963796002</v>
      </c>
      <c r="L834" s="5">
        <v>4378.24</v>
      </c>
      <c r="M834" s="55" t="s">
        <v>4288</v>
      </c>
      <c r="N834" s="60" t="s">
        <v>4292</v>
      </c>
    </row>
    <row r="835" spans="1:14" ht="18" customHeight="1" x14ac:dyDescent="0.25">
      <c r="A835" s="4" t="str">
        <f t="shared" si="12"/>
        <v>532614C08A</v>
      </c>
      <c r="B835" s="4">
        <v>5326</v>
      </c>
      <c r="C835" s="4" t="s">
        <v>3290</v>
      </c>
      <c r="D835" s="4" t="s">
        <v>3291</v>
      </c>
      <c r="E835" s="5">
        <v>36057.08</v>
      </c>
      <c r="F835" s="5">
        <v>65191279.5815759</v>
      </c>
      <c r="G835" s="5">
        <v>92327560.937913105</v>
      </c>
      <c r="H835" s="6">
        <v>-0.29391311847374901</v>
      </c>
      <c r="I835" s="5">
        <v>-27136281.356337201</v>
      </c>
      <c r="J835" s="5">
        <v>1808.0021893502201</v>
      </c>
      <c r="K835" s="5">
        <v>2560.5945056536202</v>
      </c>
      <c r="L835" s="5">
        <v>1806.33</v>
      </c>
      <c r="M835" s="55" t="s">
        <v>4291</v>
      </c>
      <c r="N835" s="60" t="s">
        <v>4286</v>
      </c>
    </row>
    <row r="836" spans="1:14" ht="18" customHeight="1" x14ac:dyDescent="0.25">
      <c r="A836" s="4" t="str">
        <f t="shared" si="12"/>
        <v>532714C08B</v>
      </c>
      <c r="B836" s="4">
        <v>5327</v>
      </c>
      <c r="C836" s="4" t="s">
        <v>3292</v>
      </c>
      <c r="D836" s="4" t="s">
        <v>3293</v>
      </c>
      <c r="E836" s="5">
        <v>2121.6</v>
      </c>
      <c r="F836" s="5">
        <v>5976168.79838946</v>
      </c>
      <c r="G836" s="5">
        <v>5900773.1339510102</v>
      </c>
      <c r="H836" s="6">
        <v>1.27772518493627E-2</v>
      </c>
      <c r="I836" s="5">
        <v>75395.664438445106</v>
      </c>
      <c r="J836" s="5">
        <v>2816.82164328311</v>
      </c>
      <c r="K836" s="5">
        <v>2781.2844711307498</v>
      </c>
      <c r="L836" s="5">
        <v>2816.97</v>
      </c>
      <c r="M836" s="55" t="s">
        <v>4291</v>
      </c>
      <c r="N836" s="60" t="s">
        <v>4286</v>
      </c>
    </row>
    <row r="837" spans="1:14" ht="18" customHeight="1" x14ac:dyDescent="0.25">
      <c r="A837" s="4" t="str">
        <f t="shared" si="12"/>
        <v>532814C08C</v>
      </c>
      <c r="B837" s="4">
        <v>5328</v>
      </c>
      <c r="C837" s="4" t="s">
        <v>3294</v>
      </c>
      <c r="D837" s="4" t="s">
        <v>3295</v>
      </c>
      <c r="E837" s="5">
        <v>1296.8399999999999</v>
      </c>
      <c r="F837" s="5">
        <v>3746535.3920041001</v>
      </c>
      <c r="G837" s="5">
        <v>3841270.4232154698</v>
      </c>
      <c r="H837" s="6">
        <v>-2.4662421744332301E-2</v>
      </c>
      <c r="I837" s="5">
        <v>-94735.0312113697</v>
      </c>
      <c r="J837" s="5">
        <v>2888.97272755629</v>
      </c>
      <c r="K837" s="5">
        <v>2962.0233978096499</v>
      </c>
      <c r="L837" s="5">
        <v>2889</v>
      </c>
      <c r="M837" s="55" t="s">
        <v>4291</v>
      </c>
      <c r="N837" s="60" t="s">
        <v>4286</v>
      </c>
    </row>
    <row r="838" spans="1:14" ht="18" customHeight="1" x14ac:dyDescent="0.25">
      <c r="A838" s="4" t="str">
        <f t="shared" si="12"/>
        <v>533014C09A</v>
      </c>
      <c r="B838" s="4">
        <v>5330</v>
      </c>
      <c r="C838" s="4" t="s">
        <v>3298</v>
      </c>
      <c r="D838" s="4" t="s">
        <v>3299</v>
      </c>
      <c r="E838" s="5">
        <v>1727.93</v>
      </c>
      <c r="F838" s="5">
        <v>2293068.2519</v>
      </c>
      <c r="G838" s="5">
        <v>2263685.0923230201</v>
      </c>
      <c r="H838" s="6">
        <v>1.2980232840965601E-2</v>
      </c>
      <c r="I838" s="5">
        <v>29383.1595769757</v>
      </c>
      <c r="J838" s="5">
        <v>1327.06084847187</v>
      </c>
      <c r="K838" s="5">
        <v>1310.056016345</v>
      </c>
      <c r="L838" s="5">
        <v>1300.71</v>
      </c>
      <c r="M838" s="55" t="s">
        <v>4291</v>
      </c>
      <c r="N838" s="60" t="s">
        <v>4286</v>
      </c>
    </row>
    <row r="839" spans="1:14" ht="18" customHeight="1" x14ac:dyDescent="0.25">
      <c r="A839" s="4" t="str">
        <f t="shared" si="12"/>
        <v>546014M02T</v>
      </c>
      <c r="B839" s="4">
        <v>5460</v>
      </c>
      <c r="C839" s="4" t="s">
        <v>3306</v>
      </c>
      <c r="D839" s="4" t="s">
        <v>3307</v>
      </c>
      <c r="E839" s="5">
        <v>557.78</v>
      </c>
      <c r="F839" s="5">
        <v>175550.09940000001</v>
      </c>
      <c r="G839" s="5">
        <v>200086.79671063699</v>
      </c>
      <c r="H839" s="6">
        <v>-0.122630267034168</v>
      </c>
      <c r="I839" s="5">
        <v>-24536.697310636599</v>
      </c>
      <c r="J839" s="5">
        <v>314.73</v>
      </c>
      <c r="K839" s="5">
        <v>358.719919521382</v>
      </c>
      <c r="L839" s="5">
        <v>314.73</v>
      </c>
      <c r="M839" s="55" t="s">
        <v>4285</v>
      </c>
      <c r="N839" s="60" t="s">
        <v>4292</v>
      </c>
    </row>
    <row r="840" spans="1:14" ht="18" customHeight="1" x14ac:dyDescent="0.25">
      <c r="A840" s="4" t="str">
        <f t="shared" si="12"/>
        <v>546914Z04T</v>
      </c>
      <c r="B840" s="4">
        <v>5469</v>
      </c>
      <c r="C840" s="4" t="s">
        <v>3308</v>
      </c>
      <c r="D840" s="4" t="s">
        <v>3309</v>
      </c>
      <c r="E840" s="5">
        <v>2345.9</v>
      </c>
      <c r="F840" s="5">
        <v>662857.50399999996</v>
      </c>
      <c r="G840" s="5">
        <v>723189.04034334701</v>
      </c>
      <c r="H840" s="6">
        <v>-8.3424295692733103E-2</v>
      </c>
      <c r="I840" s="5">
        <v>-60331.536343347303</v>
      </c>
      <c r="J840" s="5">
        <v>282.56</v>
      </c>
      <c r="K840" s="5">
        <v>308.27786365290399</v>
      </c>
      <c r="L840" s="5">
        <v>282.56</v>
      </c>
      <c r="M840" s="55" t="s">
        <v>4291</v>
      </c>
      <c r="N840" s="60" t="s">
        <v>4290</v>
      </c>
    </row>
    <row r="841" spans="1:14" ht="18" customHeight="1" x14ac:dyDescent="0.25">
      <c r="A841" s="4" t="str">
        <f t="shared" ref="A841:A904" si="13">CONCATENATE(B841,C841)</f>
        <v>547014Z04Z</v>
      </c>
      <c r="B841" s="4">
        <v>5470</v>
      </c>
      <c r="C841" s="4" t="s">
        <v>3310</v>
      </c>
      <c r="D841" s="4" t="s">
        <v>3311</v>
      </c>
      <c r="E841" s="5">
        <v>250.25</v>
      </c>
      <c r="F841" s="5">
        <v>202523.73269999999</v>
      </c>
      <c r="G841" s="5">
        <v>208272.529350761</v>
      </c>
      <c r="H841" s="6">
        <v>-2.7602279900675701E-2</v>
      </c>
      <c r="I841" s="5">
        <v>-5748.7966507613901</v>
      </c>
      <c r="J841" s="5">
        <v>809.28564515484504</v>
      </c>
      <c r="K841" s="5">
        <v>832.25785954350204</v>
      </c>
      <c r="L841" s="5">
        <v>754.05</v>
      </c>
      <c r="M841" s="55" t="s">
        <v>4289</v>
      </c>
      <c r="N841" s="62" t="s">
        <v>4334</v>
      </c>
    </row>
    <row r="842" spans="1:14" ht="18" customHeight="1" x14ac:dyDescent="0.25">
      <c r="A842" s="4" t="str">
        <f t="shared" si="13"/>
        <v>547214Z06T</v>
      </c>
      <c r="B842" s="4">
        <v>5472</v>
      </c>
      <c r="C842" s="4" t="s">
        <v>3312</v>
      </c>
      <c r="D842" s="4" t="s">
        <v>3313</v>
      </c>
      <c r="E842" s="5">
        <v>972.54</v>
      </c>
      <c r="F842" s="5">
        <v>199166.46660000001</v>
      </c>
      <c r="G842" s="5">
        <v>231769.82476694201</v>
      </c>
      <c r="H842" s="6">
        <v>-0.14067128108556101</v>
      </c>
      <c r="I842" s="5">
        <v>-32603.3581669417</v>
      </c>
      <c r="J842" s="5">
        <v>204.79</v>
      </c>
      <c r="K842" s="5">
        <v>238.31392515160499</v>
      </c>
      <c r="L842" s="5">
        <v>204.79</v>
      </c>
      <c r="M842" s="55" t="s">
        <v>4285</v>
      </c>
      <c r="N842" s="60" t="s">
        <v>4290</v>
      </c>
    </row>
    <row r="843" spans="1:14" ht="18" customHeight="1" x14ac:dyDescent="0.25">
      <c r="A843" s="4" t="str">
        <f t="shared" si="13"/>
        <v>547314Z06Z</v>
      </c>
      <c r="B843" s="4">
        <v>5473</v>
      </c>
      <c r="C843" s="4" t="s">
        <v>3314</v>
      </c>
      <c r="D843" s="4" t="s">
        <v>3315</v>
      </c>
      <c r="E843" s="5">
        <v>933.89</v>
      </c>
      <c r="F843" s="5">
        <v>830649.42960000003</v>
      </c>
      <c r="G843" s="5">
        <v>884155.81469682895</v>
      </c>
      <c r="H843" s="6">
        <v>-6.0516918180508902E-2</v>
      </c>
      <c r="I843" s="5">
        <v>-53506.385096829203</v>
      </c>
      <c r="J843" s="5">
        <v>889.45103770251296</v>
      </c>
      <c r="K843" s="5">
        <v>946.74513561214803</v>
      </c>
      <c r="L843" s="5">
        <v>830.64</v>
      </c>
      <c r="M843" s="55" t="s">
        <v>4291</v>
      </c>
      <c r="N843" s="60" t="s">
        <v>4286</v>
      </c>
    </row>
    <row r="844" spans="1:14" ht="18" customHeight="1" x14ac:dyDescent="0.25">
      <c r="A844" s="4" t="str">
        <f t="shared" si="13"/>
        <v>547514M02A</v>
      </c>
      <c r="B844" s="4">
        <v>5475</v>
      </c>
      <c r="C844" s="4" t="s">
        <v>3316</v>
      </c>
      <c r="D844" s="4" t="s">
        <v>3317</v>
      </c>
      <c r="E844" s="5">
        <v>716.86</v>
      </c>
      <c r="F844" s="5">
        <v>626367.43900000001</v>
      </c>
      <c r="G844" s="5">
        <v>745020.66361625295</v>
      </c>
      <c r="H844" s="6">
        <v>-0.15926165596578501</v>
      </c>
      <c r="I844" s="5">
        <v>-118653.22461625301</v>
      </c>
      <c r="J844" s="5">
        <v>873.76536422732499</v>
      </c>
      <c r="K844" s="5">
        <v>1039.2833518626401</v>
      </c>
      <c r="L844" s="5">
        <v>853.93</v>
      </c>
      <c r="M844" s="55" t="s">
        <v>4285</v>
      </c>
      <c r="N844" s="60" t="s">
        <v>4286</v>
      </c>
    </row>
    <row r="845" spans="1:14" ht="18" customHeight="1" x14ac:dyDescent="0.25">
      <c r="A845" s="4" t="str">
        <f t="shared" si="13"/>
        <v>547714M03A</v>
      </c>
      <c r="B845" s="4">
        <v>5477</v>
      </c>
      <c r="C845" s="4" t="s">
        <v>3320</v>
      </c>
      <c r="D845" s="4" t="s">
        <v>3321</v>
      </c>
      <c r="E845" s="5">
        <v>12275.56</v>
      </c>
      <c r="F845" s="5">
        <v>6892351.8718999997</v>
      </c>
      <c r="G845" s="5">
        <v>7599854.2453195704</v>
      </c>
      <c r="H845" s="6">
        <v>-9.3094202938864098E-2</v>
      </c>
      <c r="I845" s="5">
        <v>-707502.37341956701</v>
      </c>
      <c r="J845" s="5">
        <v>561.46944594788295</v>
      </c>
      <c r="K845" s="5">
        <v>619.10448446503199</v>
      </c>
      <c r="L845" s="5">
        <v>558.59</v>
      </c>
      <c r="M845" s="55" t="s">
        <v>4291</v>
      </c>
      <c r="N845" s="60" t="s">
        <v>4286</v>
      </c>
    </row>
    <row r="846" spans="1:14" ht="18" customHeight="1" x14ac:dyDescent="0.25">
      <c r="A846" s="4" t="str">
        <f t="shared" si="13"/>
        <v>547814M03B</v>
      </c>
      <c r="B846" s="4">
        <v>5478</v>
      </c>
      <c r="C846" s="4" t="s">
        <v>3322</v>
      </c>
      <c r="D846" s="4" t="s">
        <v>3323</v>
      </c>
      <c r="E846" s="5">
        <v>876.39</v>
      </c>
      <c r="F846" s="5">
        <v>977300.27379999997</v>
      </c>
      <c r="G846" s="5">
        <v>1092337.6301633699</v>
      </c>
      <c r="H846" s="6">
        <v>-0.105313003220596</v>
      </c>
      <c r="I846" s="5">
        <v>-115037.35636337299</v>
      </c>
      <c r="J846" s="5">
        <v>1115.1431141386799</v>
      </c>
      <c r="K846" s="5">
        <v>1246.40585830894</v>
      </c>
      <c r="L846" s="5">
        <v>1112.6199999999999</v>
      </c>
      <c r="M846" s="55" t="s">
        <v>4291</v>
      </c>
      <c r="N846" s="60" t="s">
        <v>4286</v>
      </c>
    </row>
    <row r="847" spans="1:14" ht="18" customHeight="1" x14ac:dyDescent="0.25">
      <c r="A847" s="4" t="str">
        <f t="shared" si="13"/>
        <v>548114M03T</v>
      </c>
      <c r="B847" s="4">
        <v>5481</v>
      </c>
      <c r="C847" s="4" t="s">
        <v>3328</v>
      </c>
      <c r="D847" s="4" t="s">
        <v>3329</v>
      </c>
      <c r="E847" s="5">
        <v>5615.57</v>
      </c>
      <c r="F847" s="5">
        <v>1087848.2204</v>
      </c>
      <c r="G847" s="5">
        <v>1140754.6166191499</v>
      </c>
      <c r="H847" s="6">
        <v>-4.6378419555251099E-2</v>
      </c>
      <c r="I847" s="5">
        <v>-52906.396219152703</v>
      </c>
      <c r="J847" s="5">
        <v>193.72</v>
      </c>
      <c r="K847" s="5">
        <v>203.14137596346501</v>
      </c>
      <c r="L847" s="5">
        <v>193.72</v>
      </c>
      <c r="M847" s="55" t="s">
        <v>4291</v>
      </c>
      <c r="N847" s="60" t="s">
        <v>4286</v>
      </c>
    </row>
    <row r="848" spans="1:14" ht="18" customHeight="1" x14ac:dyDescent="0.25">
      <c r="A848" s="4" t="str">
        <f t="shared" si="13"/>
        <v>548214Z09Z</v>
      </c>
      <c r="B848" s="4">
        <v>5482</v>
      </c>
      <c r="C848" s="4" t="s">
        <v>3330</v>
      </c>
      <c r="D848" s="4" t="s">
        <v>3331</v>
      </c>
      <c r="E848" s="5">
        <v>519.69000000000005</v>
      </c>
      <c r="F848" s="5">
        <v>597993.77300000004</v>
      </c>
      <c r="G848" s="5">
        <v>426161.56439457001</v>
      </c>
      <c r="H848" s="6">
        <v>0.40320907130502098</v>
      </c>
      <c r="I848" s="5">
        <v>171832.20860543</v>
      </c>
      <c r="J848" s="5">
        <v>1150.6740037329901</v>
      </c>
      <c r="K848" s="5">
        <v>820.03033422727106</v>
      </c>
      <c r="L848" s="5">
        <v>1136.8499999999999</v>
      </c>
      <c r="M848" s="55" t="s">
        <v>4285</v>
      </c>
      <c r="N848" s="60" t="s">
        <v>4286</v>
      </c>
    </row>
    <row r="849" spans="1:14" ht="18" customHeight="1" x14ac:dyDescent="0.25">
      <c r="A849" s="4" t="str">
        <f t="shared" si="13"/>
        <v>548314Z10A</v>
      </c>
      <c r="B849" s="4">
        <v>5483</v>
      </c>
      <c r="C849" s="4" t="s">
        <v>3332</v>
      </c>
      <c r="D849" s="4" t="s">
        <v>3333</v>
      </c>
      <c r="E849" s="5">
        <v>429.9</v>
      </c>
      <c r="F849" s="5">
        <v>504829.37550000002</v>
      </c>
      <c r="G849" s="5">
        <v>612011.90188575897</v>
      </c>
      <c r="H849" s="6">
        <v>-0.175131441162343</v>
      </c>
      <c r="I849" s="5">
        <v>-107182.526385759</v>
      </c>
      <c r="J849" s="5">
        <v>1174.29489532449</v>
      </c>
      <c r="K849" s="5">
        <v>1423.61456591244</v>
      </c>
      <c r="L849" s="5">
        <v>1169.75</v>
      </c>
      <c r="M849" s="55" t="s">
        <v>4285</v>
      </c>
      <c r="N849" s="60" t="s">
        <v>4286</v>
      </c>
    </row>
    <row r="850" spans="1:14" ht="18" customHeight="1" x14ac:dyDescent="0.25">
      <c r="A850" s="4" t="str">
        <f t="shared" si="13"/>
        <v>548614Z11A</v>
      </c>
      <c r="B850" s="4">
        <v>5486</v>
      </c>
      <c r="C850" s="4" t="s">
        <v>3338</v>
      </c>
      <c r="D850" s="4" t="s">
        <v>3339</v>
      </c>
      <c r="E850" s="5">
        <v>238.18</v>
      </c>
      <c r="F850" s="5">
        <v>501903.88219999999</v>
      </c>
      <c r="G850" s="5">
        <v>638203.09910313203</v>
      </c>
      <c r="H850" s="6">
        <v>-0.213567149853508</v>
      </c>
      <c r="I850" s="5">
        <v>-136299.21690313201</v>
      </c>
      <c r="J850" s="5">
        <v>2107.2461256192801</v>
      </c>
      <c r="K850" s="5">
        <v>2679.49911454838</v>
      </c>
      <c r="L850" s="5">
        <v>2122.27</v>
      </c>
      <c r="M850" s="55" t="s">
        <v>4285</v>
      </c>
      <c r="N850" s="60" t="s">
        <v>4286</v>
      </c>
    </row>
    <row r="851" spans="1:14" ht="18" customHeight="1" x14ac:dyDescent="0.25">
      <c r="A851" s="4" t="str">
        <f t="shared" si="13"/>
        <v>548814Z12A</v>
      </c>
      <c r="B851" s="4">
        <v>5488</v>
      </c>
      <c r="C851" s="4" t="s">
        <v>3342</v>
      </c>
      <c r="D851" s="4" t="s">
        <v>3343</v>
      </c>
      <c r="E851" s="5">
        <v>464.45</v>
      </c>
      <c r="F851" s="5">
        <v>806799.38630000001</v>
      </c>
      <c r="G851" s="5">
        <v>990572.56572730897</v>
      </c>
      <c r="H851" s="6">
        <v>-0.18552217756240499</v>
      </c>
      <c r="I851" s="5">
        <v>-183773.17942730899</v>
      </c>
      <c r="J851" s="5">
        <v>1737.10708644633</v>
      </c>
      <c r="K851" s="5">
        <v>2132.7862325919</v>
      </c>
      <c r="L851" s="5">
        <v>1746.81</v>
      </c>
      <c r="M851" s="55" t="s">
        <v>4285</v>
      </c>
      <c r="N851" s="60" t="s">
        <v>4286</v>
      </c>
    </row>
    <row r="852" spans="1:14" ht="18" customHeight="1" x14ac:dyDescent="0.25">
      <c r="A852" s="4" t="str">
        <f t="shared" si="13"/>
        <v>549014Z13A</v>
      </c>
      <c r="B852" s="4">
        <v>5490</v>
      </c>
      <c r="C852" s="4" t="s">
        <v>3346</v>
      </c>
      <c r="D852" s="4" t="s">
        <v>3347</v>
      </c>
      <c r="E852" s="5">
        <v>54479.77</v>
      </c>
      <c r="F852" s="5">
        <v>83384616.715800002</v>
      </c>
      <c r="G852" s="5">
        <v>88955655.356030494</v>
      </c>
      <c r="H852" s="6">
        <v>-6.2627144029610601E-2</v>
      </c>
      <c r="I852" s="5">
        <v>-5571038.6402305197</v>
      </c>
      <c r="J852" s="5">
        <v>1530.56110030934</v>
      </c>
      <c r="K852" s="5">
        <v>1632.8199505253101</v>
      </c>
      <c r="L852" s="5">
        <v>1530.54</v>
      </c>
      <c r="M852" s="55" t="s">
        <v>4291</v>
      </c>
      <c r="N852" s="60" t="s">
        <v>4286</v>
      </c>
    </row>
    <row r="853" spans="1:14" ht="18" customHeight="1" x14ac:dyDescent="0.25">
      <c r="A853" s="4" t="str">
        <f t="shared" si="13"/>
        <v>549114Z13B</v>
      </c>
      <c r="B853" s="4">
        <v>5491</v>
      </c>
      <c r="C853" s="4" t="s">
        <v>3348</v>
      </c>
      <c r="D853" s="4" t="s">
        <v>3349</v>
      </c>
      <c r="E853" s="5">
        <v>3549.47</v>
      </c>
      <c r="F853" s="5">
        <v>6092108.9177000001</v>
      </c>
      <c r="G853" s="5">
        <v>6552291.5111481296</v>
      </c>
      <c r="H853" s="6">
        <v>-7.0232313789025794E-2</v>
      </c>
      <c r="I853" s="5">
        <v>-460182.59344812599</v>
      </c>
      <c r="J853" s="5">
        <v>1716.34326186726</v>
      </c>
      <c r="K853" s="5">
        <v>1845.9915173668501</v>
      </c>
      <c r="L853" s="5">
        <v>1715.3</v>
      </c>
      <c r="M853" s="55" t="s">
        <v>4291</v>
      </c>
      <c r="N853" s="60" t="s">
        <v>4286</v>
      </c>
    </row>
    <row r="854" spans="1:14" ht="18" customHeight="1" x14ac:dyDescent="0.25">
      <c r="A854" s="4" t="str">
        <f t="shared" si="13"/>
        <v>549214Z13C</v>
      </c>
      <c r="B854" s="4">
        <v>5492</v>
      </c>
      <c r="C854" s="4" t="s">
        <v>3350</v>
      </c>
      <c r="D854" s="4" t="s">
        <v>3351</v>
      </c>
      <c r="E854" s="5">
        <v>957.73</v>
      </c>
      <c r="F854" s="5">
        <v>1825997.9580999999</v>
      </c>
      <c r="G854" s="5">
        <v>2087173.9749203899</v>
      </c>
      <c r="H854" s="6">
        <v>-0.12513380291182899</v>
      </c>
      <c r="I854" s="5">
        <v>-261176.016820385</v>
      </c>
      <c r="J854" s="5">
        <v>1906.58949610015</v>
      </c>
      <c r="K854" s="5">
        <v>2179.2926763496898</v>
      </c>
      <c r="L854" s="5">
        <v>1902.67</v>
      </c>
      <c r="M854" s="55" t="s">
        <v>4291</v>
      </c>
      <c r="N854" s="60" t="s">
        <v>4286</v>
      </c>
    </row>
    <row r="855" spans="1:14" ht="18" customHeight="1" x14ac:dyDescent="0.25">
      <c r="A855" s="4" t="str">
        <f t="shared" si="13"/>
        <v>549414Z13T</v>
      </c>
      <c r="B855" s="4">
        <v>5494</v>
      </c>
      <c r="C855" s="4" t="s">
        <v>3354</v>
      </c>
      <c r="D855" s="4" t="s">
        <v>3355</v>
      </c>
      <c r="E855" s="5">
        <v>481.35</v>
      </c>
      <c r="F855" s="5">
        <v>426856.3665</v>
      </c>
      <c r="G855" s="5">
        <v>339896.53649072198</v>
      </c>
      <c r="H855" s="6">
        <v>0.25584205978412899</v>
      </c>
      <c r="I855" s="5">
        <v>86959.830009277794</v>
      </c>
      <c r="J855" s="5">
        <v>886.79</v>
      </c>
      <c r="K855" s="5">
        <v>706.13178869995295</v>
      </c>
      <c r="L855" s="5">
        <v>886.79</v>
      </c>
      <c r="M855" s="55" t="s">
        <v>4289</v>
      </c>
      <c r="N855" s="62" t="s">
        <v>4334</v>
      </c>
    </row>
    <row r="856" spans="1:14" ht="18" customHeight="1" x14ac:dyDescent="0.25">
      <c r="A856" s="4" t="str">
        <f t="shared" si="13"/>
        <v>549514Z14A</v>
      </c>
      <c r="B856" s="4">
        <v>5495</v>
      </c>
      <c r="C856" s="4" t="s">
        <v>3356</v>
      </c>
      <c r="D856" s="4" t="s">
        <v>3357</v>
      </c>
      <c r="E856" s="5">
        <v>78145.02</v>
      </c>
      <c r="F856" s="5">
        <v>102880899.34110001</v>
      </c>
      <c r="G856" s="5">
        <v>108358563.19531301</v>
      </c>
      <c r="H856" s="6">
        <v>-5.0551278022578201E-2</v>
      </c>
      <c r="I856" s="5">
        <v>-5477663.8542133998</v>
      </c>
      <c r="J856" s="5">
        <v>1316.5381407682801</v>
      </c>
      <c r="K856" s="5">
        <v>1386.6342755471001</v>
      </c>
      <c r="L856" s="5">
        <v>1316.5</v>
      </c>
      <c r="M856" s="55" t="s">
        <v>4291</v>
      </c>
      <c r="N856" s="60" t="s">
        <v>4286</v>
      </c>
    </row>
    <row r="857" spans="1:14" ht="18" customHeight="1" x14ac:dyDescent="0.25">
      <c r="A857" s="4" t="str">
        <f t="shared" si="13"/>
        <v>549614Z14B</v>
      </c>
      <c r="B857" s="4">
        <v>5496</v>
      </c>
      <c r="C857" s="4" t="s">
        <v>3358</v>
      </c>
      <c r="D857" s="4" t="s">
        <v>3359</v>
      </c>
      <c r="E857" s="5">
        <v>3288.55</v>
      </c>
      <c r="F857" s="5">
        <v>4852598.2604999999</v>
      </c>
      <c r="G857" s="5">
        <v>5194695.5254154997</v>
      </c>
      <c r="H857" s="6">
        <v>-6.5855113787085001E-2</v>
      </c>
      <c r="I857" s="5">
        <v>-342097.26491549902</v>
      </c>
      <c r="J857" s="5">
        <v>1475.6042208572201</v>
      </c>
      <c r="K857" s="5">
        <v>1579.6310001111401</v>
      </c>
      <c r="L857" s="5">
        <v>1475.07</v>
      </c>
      <c r="M857" s="55" t="s">
        <v>4291</v>
      </c>
      <c r="N857" s="60" t="s">
        <v>4286</v>
      </c>
    </row>
    <row r="858" spans="1:14" ht="18" customHeight="1" x14ac:dyDescent="0.25">
      <c r="A858" s="4" t="str">
        <f t="shared" si="13"/>
        <v>549714Z14C</v>
      </c>
      <c r="B858" s="4">
        <v>5497</v>
      </c>
      <c r="C858" s="4" t="s">
        <v>3360</v>
      </c>
      <c r="D858" s="4" t="s">
        <v>3361</v>
      </c>
      <c r="E858" s="5">
        <v>898.57</v>
      </c>
      <c r="F858" s="5">
        <v>1422581.952</v>
      </c>
      <c r="G858" s="5">
        <v>1682252.99483082</v>
      </c>
      <c r="H858" s="6">
        <v>-0.15435909083159899</v>
      </c>
      <c r="I858" s="5">
        <v>-259671.04283081999</v>
      </c>
      <c r="J858" s="5">
        <v>1583.16208197469</v>
      </c>
      <c r="K858" s="5">
        <v>1872.14462404801</v>
      </c>
      <c r="L858" s="5">
        <v>1579.77</v>
      </c>
      <c r="M858" s="55" t="s">
        <v>4291</v>
      </c>
      <c r="N858" s="60" t="s">
        <v>4286</v>
      </c>
    </row>
    <row r="859" spans="1:14" ht="18" customHeight="1" x14ac:dyDescent="0.25">
      <c r="A859" s="4" t="str">
        <f t="shared" si="13"/>
        <v>549914Z14T</v>
      </c>
      <c r="B859" s="4">
        <v>5499</v>
      </c>
      <c r="C859" s="4" t="s">
        <v>3364</v>
      </c>
      <c r="D859" s="4" t="s">
        <v>3365</v>
      </c>
      <c r="E859" s="5">
        <v>784.58</v>
      </c>
      <c r="F859" s="5">
        <v>519674.40879999998</v>
      </c>
      <c r="G859" s="5">
        <v>604861.34897767298</v>
      </c>
      <c r="H859" s="6">
        <v>-0.14083713618278701</v>
      </c>
      <c r="I859" s="5">
        <v>-85186.940177672805</v>
      </c>
      <c r="J859" s="5">
        <v>662.36</v>
      </c>
      <c r="K859" s="5">
        <v>770.936487009193</v>
      </c>
      <c r="L859" s="5">
        <v>662.36</v>
      </c>
      <c r="M859" s="55" t="s">
        <v>4285</v>
      </c>
      <c r="N859" s="60" t="s">
        <v>4286</v>
      </c>
    </row>
    <row r="860" spans="1:14" ht="18" customHeight="1" x14ac:dyDescent="0.25">
      <c r="A860" s="4" t="str">
        <f t="shared" si="13"/>
        <v>550014Z15Z</v>
      </c>
      <c r="B860" s="4">
        <v>5500</v>
      </c>
      <c r="C860" s="4" t="s">
        <v>3366</v>
      </c>
      <c r="D860" s="4" t="s">
        <v>3367</v>
      </c>
      <c r="E860" s="5">
        <v>731.07</v>
      </c>
      <c r="F860" s="5">
        <v>665473.2084</v>
      </c>
      <c r="G860" s="5">
        <v>277573.79097754997</v>
      </c>
      <c r="H860" s="6">
        <v>1.39746413397446</v>
      </c>
      <c r="I860" s="5">
        <v>387899.41742244997</v>
      </c>
      <c r="J860" s="5">
        <v>910.27289917518203</v>
      </c>
      <c r="K860" s="5">
        <v>379.68155029962901</v>
      </c>
      <c r="L860" s="5">
        <v>877.77</v>
      </c>
      <c r="M860" s="55" t="s">
        <v>4285</v>
      </c>
      <c r="N860" s="60" t="s">
        <v>4286</v>
      </c>
    </row>
    <row r="861" spans="1:14" ht="18" customHeight="1" x14ac:dyDescent="0.25">
      <c r="A861" s="4" t="str">
        <f t="shared" si="13"/>
        <v>550114Z16T</v>
      </c>
      <c r="B861" s="4">
        <v>5501</v>
      </c>
      <c r="C861" s="4" t="s">
        <v>3368</v>
      </c>
      <c r="D861" s="4" t="s">
        <v>3369</v>
      </c>
      <c r="E861" s="5">
        <v>6817.75</v>
      </c>
      <c r="F861" s="5">
        <v>1314257.6675</v>
      </c>
      <c r="G861" s="5">
        <v>1481997.0234512701</v>
      </c>
      <c r="H861" s="6">
        <v>-0.113184678037101</v>
      </c>
      <c r="I861" s="5">
        <v>-167739.35595127501</v>
      </c>
      <c r="J861" s="5">
        <v>192.77</v>
      </c>
      <c r="K861" s="5">
        <v>217.37333041711301</v>
      </c>
      <c r="L861" s="5">
        <v>192.77</v>
      </c>
      <c r="M861" s="55" t="s">
        <v>4291</v>
      </c>
      <c r="N861" s="60" t="s">
        <v>4286</v>
      </c>
    </row>
    <row r="862" spans="1:14" ht="18" customHeight="1" x14ac:dyDescent="0.25">
      <c r="A862" s="4" t="str">
        <f t="shared" si="13"/>
        <v>550214Z16Z</v>
      </c>
      <c r="B862" s="4">
        <v>5502</v>
      </c>
      <c r="C862" s="4" t="s">
        <v>3370</v>
      </c>
      <c r="D862" s="4" t="s">
        <v>3371</v>
      </c>
      <c r="E862" s="5">
        <v>9341.4</v>
      </c>
      <c r="F862" s="5">
        <v>8669773.0100999996</v>
      </c>
      <c r="G862" s="5">
        <v>10501046.496365201</v>
      </c>
      <c r="H862" s="6">
        <v>-0.174389617920373</v>
      </c>
      <c r="I862" s="5">
        <v>-1831273.4862652</v>
      </c>
      <c r="J862" s="5">
        <v>928.10210569079595</v>
      </c>
      <c r="K862" s="5">
        <v>1124.1405459958</v>
      </c>
      <c r="L862" s="5">
        <v>617.32000000000005</v>
      </c>
      <c r="M862" s="55" t="s">
        <v>4291</v>
      </c>
      <c r="N862" s="60" t="s">
        <v>4286</v>
      </c>
    </row>
    <row r="863" spans="1:14" ht="18" customHeight="1" x14ac:dyDescent="0.25">
      <c r="A863" s="4" t="str">
        <f t="shared" si="13"/>
        <v>590015M02Z</v>
      </c>
      <c r="B863" s="4">
        <v>5900</v>
      </c>
      <c r="C863" s="4" t="s">
        <v>3382</v>
      </c>
      <c r="D863" s="4" t="s">
        <v>3383</v>
      </c>
      <c r="E863" s="5">
        <v>3315.55</v>
      </c>
      <c r="F863" s="5">
        <v>944136.01800000004</v>
      </c>
      <c r="G863" s="5">
        <v>1079460.51572656</v>
      </c>
      <c r="H863" s="6">
        <v>-0.12536308253523901</v>
      </c>
      <c r="I863" s="5">
        <v>-135324.49772656101</v>
      </c>
      <c r="J863" s="5">
        <v>284.76</v>
      </c>
      <c r="K863" s="5">
        <v>325.57509786507802</v>
      </c>
      <c r="L863" s="5">
        <v>284.76</v>
      </c>
      <c r="M863" s="55" t="s">
        <v>4285</v>
      </c>
      <c r="N863" s="60" t="s">
        <v>4286</v>
      </c>
    </row>
    <row r="864" spans="1:14" ht="18" customHeight="1" x14ac:dyDescent="0.25">
      <c r="A864" s="4" t="str">
        <f t="shared" si="13"/>
        <v>590315M05A</v>
      </c>
      <c r="B864" s="4">
        <v>5903</v>
      </c>
      <c r="C864" s="4" t="s">
        <v>3388</v>
      </c>
      <c r="D864" s="4" t="s">
        <v>3389</v>
      </c>
      <c r="E864" s="5">
        <v>124306.05</v>
      </c>
      <c r="F864" s="5">
        <v>86613852.906000003</v>
      </c>
      <c r="G864" s="5">
        <v>86161217.418690905</v>
      </c>
      <c r="H864" s="6">
        <v>5.2533552898814699E-3</v>
      </c>
      <c r="I864" s="5">
        <v>452635.48730911303</v>
      </c>
      <c r="J864" s="5">
        <v>696.77906188797704</v>
      </c>
      <c r="K864" s="5">
        <v>693.13776295434502</v>
      </c>
      <c r="L864" s="5">
        <v>696.74</v>
      </c>
      <c r="M864" s="55" t="s">
        <v>4291</v>
      </c>
      <c r="N864" s="60" t="s">
        <v>4286</v>
      </c>
    </row>
    <row r="865" spans="1:14" ht="18" customHeight="1" x14ac:dyDescent="0.25">
      <c r="A865" s="4" t="str">
        <f t="shared" si="13"/>
        <v>590415M05B</v>
      </c>
      <c r="B865" s="4">
        <v>5904</v>
      </c>
      <c r="C865" s="4" t="s">
        <v>3390</v>
      </c>
      <c r="D865" s="4" t="s">
        <v>3391</v>
      </c>
      <c r="E865" s="5">
        <v>41552</v>
      </c>
      <c r="F865" s="5">
        <v>34092126.517099999</v>
      </c>
      <c r="G865" s="5">
        <v>37371874.112967603</v>
      </c>
      <c r="H865" s="6">
        <v>-8.7759783893995399E-2</v>
      </c>
      <c r="I865" s="5">
        <v>-3279747.5958676399</v>
      </c>
      <c r="J865" s="5">
        <v>820.46896700760499</v>
      </c>
      <c r="K865" s="5">
        <v>899.40012786310297</v>
      </c>
      <c r="L865" s="5">
        <v>827.17</v>
      </c>
      <c r="M865" s="55" t="s">
        <v>4291</v>
      </c>
      <c r="N865" s="60" t="s">
        <v>4286</v>
      </c>
    </row>
    <row r="866" spans="1:14" ht="18" customHeight="1" x14ac:dyDescent="0.25">
      <c r="A866" s="4" t="str">
        <f t="shared" si="13"/>
        <v>590515M05C</v>
      </c>
      <c r="B866" s="4">
        <v>5905</v>
      </c>
      <c r="C866" s="4" t="s">
        <v>3392</v>
      </c>
      <c r="D866" s="4" t="s">
        <v>3393</v>
      </c>
      <c r="E866" s="5">
        <v>625.66999999999996</v>
      </c>
      <c r="F866" s="5">
        <v>588393.31680000003</v>
      </c>
      <c r="G866" s="5">
        <v>643556.04285240301</v>
      </c>
      <c r="H866" s="6">
        <v>-8.5715496987500403E-2</v>
      </c>
      <c r="I866" s="5">
        <v>-55162.726052402802</v>
      </c>
      <c r="J866" s="5">
        <v>940.42117537999297</v>
      </c>
      <c r="K866" s="5">
        <v>1028.58702327489</v>
      </c>
      <c r="L866" s="5">
        <v>924.96</v>
      </c>
      <c r="M866" s="55" t="s">
        <v>4285</v>
      </c>
      <c r="N866" s="60" t="s">
        <v>4290</v>
      </c>
    </row>
    <row r="867" spans="1:14" ht="18" customHeight="1" x14ac:dyDescent="0.25">
      <c r="A867" s="4" t="str">
        <f t="shared" si="13"/>
        <v>590715M06A</v>
      </c>
      <c r="B867" s="4">
        <v>5907</v>
      </c>
      <c r="C867" s="4" t="s">
        <v>3396</v>
      </c>
      <c r="D867" s="4" t="s">
        <v>3397</v>
      </c>
      <c r="E867" s="5">
        <v>6679.81</v>
      </c>
      <c r="F867" s="5">
        <v>4828478.8737000003</v>
      </c>
      <c r="G867" s="5">
        <v>4975542.0787477801</v>
      </c>
      <c r="H867" s="6">
        <v>-2.9557222654379701E-2</v>
      </c>
      <c r="I867" s="5">
        <v>-147063.20504778301</v>
      </c>
      <c r="J867" s="5">
        <v>722.846738709634</v>
      </c>
      <c r="K867" s="5">
        <v>744.86281477284297</v>
      </c>
      <c r="L867" s="5">
        <v>726.81</v>
      </c>
      <c r="M867" s="55" t="s">
        <v>4291</v>
      </c>
      <c r="N867" s="60" t="s">
        <v>4286</v>
      </c>
    </row>
    <row r="868" spans="1:14" ht="18" customHeight="1" x14ac:dyDescent="0.25">
      <c r="A868" s="4" t="str">
        <f t="shared" si="13"/>
        <v>590815M06B</v>
      </c>
      <c r="B868" s="4">
        <v>5908</v>
      </c>
      <c r="C868" s="4" t="s">
        <v>3398</v>
      </c>
      <c r="D868" s="4" t="s">
        <v>3399</v>
      </c>
      <c r="E868" s="5">
        <v>4737.13</v>
      </c>
      <c r="F868" s="5">
        <v>4378593.5559</v>
      </c>
      <c r="G868" s="5">
        <v>4500404.2276214799</v>
      </c>
      <c r="H868" s="6">
        <v>-2.70666068114199E-2</v>
      </c>
      <c r="I868" s="5">
        <v>-121810.671721483</v>
      </c>
      <c r="J868" s="5">
        <v>924.31357296506496</v>
      </c>
      <c r="K868" s="5">
        <v>950.02759637617703</v>
      </c>
      <c r="L868" s="5">
        <v>930.28</v>
      </c>
      <c r="M868" s="55" t="s">
        <v>4291</v>
      </c>
      <c r="N868" s="60" t="s">
        <v>4286</v>
      </c>
    </row>
    <row r="869" spans="1:14" ht="18" customHeight="1" x14ac:dyDescent="0.25">
      <c r="A869" s="4" t="str">
        <f t="shared" si="13"/>
        <v>591115M07A</v>
      </c>
      <c r="B869" s="4">
        <v>5911</v>
      </c>
      <c r="C869" s="4" t="s">
        <v>3404</v>
      </c>
      <c r="D869" s="4" t="s">
        <v>3405</v>
      </c>
      <c r="E869" s="5">
        <v>2571.0700000000002</v>
      </c>
      <c r="F869" s="5">
        <v>2417377.9822</v>
      </c>
      <c r="G869" s="5">
        <v>2437557.479882</v>
      </c>
      <c r="H869" s="6">
        <v>-8.2785730587070505E-3</v>
      </c>
      <c r="I869" s="5">
        <v>-20179.497682001002</v>
      </c>
      <c r="J869" s="5">
        <v>940.22254633285002</v>
      </c>
      <c r="K869" s="5">
        <v>948.07122321912698</v>
      </c>
      <c r="L869" s="5">
        <v>943.63</v>
      </c>
      <c r="M869" s="55" t="s">
        <v>4291</v>
      </c>
      <c r="N869" s="60" t="s">
        <v>4287</v>
      </c>
    </row>
    <row r="870" spans="1:14" ht="18" customHeight="1" x14ac:dyDescent="0.25">
      <c r="A870" s="4" t="str">
        <f t="shared" si="13"/>
        <v>591215M07B</v>
      </c>
      <c r="B870" s="4">
        <v>5912</v>
      </c>
      <c r="C870" s="4" t="s">
        <v>3406</v>
      </c>
      <c r="D870" s="4" t="s">
        <v>3407</v>
      </c>
      <c r="E870" s="5">
        <v>266.87</v>
      </c>
      <c r="F870" s="5">
        <v>368269.85129999998</v>
      </c>
      <c r="G870" s="5">
        <v>356021.51551224099</v>
      </c>
      <c r="H870" s="6">
        <v>3.4403358376068602E-2</v>
      </c>
      <c r="I870" s="5">
        <v>12248.3357877587</v>
      </c>
      <c r="J870" s="5">
        <v>1379.95972308615</v>
      </c>
      <c r="K870" s="5">
        <v>1334.06345978282</v>
      </c>
      <c r="L870" s="5">
        <v>1292.94</v>
      </c>
      <c r="M870" s="55" t="s">
        <v>4288</v>
      </c>
      <c r="N870" s="60" t="s">
        <v>4286</v>
      </c>
    </row>
    <row r="871" spans="1:14" ht="18" customHeight="1" x14ac:dyDescent="0.25">
      <c r="A871" s="4" t="str">
        <f t="shared" si="13"/>
        <v>591415M08A</v>
      </c>
      <c r="B871" s="4">
        <v>5914</v>
      </c>
      <c r="C871" s="4" t="s">
        <v>3410</v>
      </c>
      <c r="D871" s="4" t="s">
        <v>3411</v>
      </c>
      <c r="E871" s="5">
        <v>1788.25</v>
      </c>
      <c r="F871" s="5">
        <v>2031802.1170999999</v>
      </c>
      <c r="G871" s="5">
        <v>2150865.9775116802</v>
      </c>
      <c r="H871" s="6">
        <v>-5.5356243325501403E-2</v>
      </c>
      <c r="I871" s="5">
        <v>-119063.86041167899</v>
      </c>
      <c r="J871" s="5">
        <v>1136.19578755767</v>
      </c>
      <c r="K871" s="5">
        <v>1202.77700406077</v>
      </c>
      <c r="L871" s="5">
        <v>1150.82</v>
      </c>
      <c r="M871" s="55" t="s">
        <v>4291</v>
      </c>
      <c r="N871" s="60" t="s">
        <v>4286</v>
      </c>
    </row>
    <row r="872" spans="1:14" ht="18" customHeight="1" x14ac:dyDescent="0.25">
      <c r="A872" s="4" t="str">
        <f t="shared" si="13"/>
        <v>591515M08B</v>
      </c>
      <c r="B872" s="4">
        <v>5915</v>
      </c>
      <c r="C872" s="4" t="s">
        <v>3412</v>
      </c>
      <c r="D872" s="4" t="s">
        <v>3413</v>
      </c>
      <c r="E872" s="5">
        <v>279.8</v>
      </c>
      <c r="F872" s="5">
        <v>438167.13140000001</v>
      </c>
      <c r="G872" s="5">
        <v>431985.70365990797</v>
      </c>
      <c r="H872" s="6">
        <v>1.4309334053698801E-2</v>
      </c>
      <c r="I872" s="5">
        <v>6181.4277400917499</v>
      </c>
      <c r="J872" s="5">
        <v>1566.0011844174401</v>
      </c>
      <c r="K872" s="5">
        <v>1543.9088765543499</v>
      </c>
      <c r="L872" s="5">
        <v>1533.73</v>
      </c>
      <c r="M872" s="55" t="s">
        <v>4288</v>
      </c>
      <c r="N872" s="62" t="s">
        <v>4334</v>
      </c>
    </row>
    <row r="873" spans="1:14" ht="18" customHeight="1" x14ac:dyDescent="0.25">
      <c r="A873" s="4" t="str">
        <f t="shared" si="13"/>
        <v>591715M09A</v>
      </c>
      <c r="B873" s="4">
        <v>5917</v>
      </c>
      <c r="C873" s="4" t="s">
        <v>3416</v>
      </c>
      <c r="D873" s="4" t="s">
        <v>3417</v>
      </c>
      <c r="E873" s="5">
        <v>868.02</v>
      </c>
      <c r="F873" s="5">
        <v>988192.37419999996</v>
      </c>
      <c r="G873" s="5">
        <v>1177670.1726700901</v>
      </c>
      <c r="H873" s="6">
        <v>-0.160892075614429</v>
      </c>
      <c r="I873" s="5">
        <v>-189477.79847009401</v>
      </c>
      <c r="J873" s="5">
        <v>1138.44424575471</v>
      </c>
      <c r="K873" s="5">
        <v>1356.7316106427199</v>
      </c>
      <c r="L873" s="5">
        <v>1165.4100000000001</v>
      </c>
      <c r="M873" s="55" t="s">
        <v>4285</v>
      </c>
      <c r="N873" s="60" t="s">
        <v>4290</v>
      </c>
    </row>
    <row r="874" spans="1:14" ht="18" customHeight="1" x14ac:dyDescent="0.25">
      <c r="A874" s="4" t="str">
        <f t="shared" si="13"/>
        <v>591815M09B</v>
      </c>
      <c r="B874" s="4">
        <v>5918</v>
      </c>
      <c r="C874" s="4" t="s">
        <v>3418</v>
      </c>
      <c r="D874" s="4" t="s">
        <v>3419</v>
      </c>
      <c r="E874" s="5">
        <v>349.83</v>
      </c>
      <c r="F874" s="5">
        <v>525597.96120000002</v>
      </c>
      <c r="G874" s="5">
        <v>672227.770307014</v>
      </c>
      <c r="H874" s="6">
        <v>-0.21812518849086901</v>
      </c>
      <c r="I874" s="5">
        <v>-146629.80910701401</v>
      </c>
      <c r="J874" s="5">
        <v>1502.43821627648</v>
      </c>
      <c r="K874" s="5">
        <v>1921.5841131607201</v>
      </c>
      <c r="L874" s="5">
        <v>1504.69</v>
      </c>
      <c r="M874" s="55" t="s">
        <v>4288</v>
      </c>
      <c r="N874" s="60" t="s">
        <v>4290</v>
      </c>
    </row>
    <row r="875" spans="1:14" ht="18" customHeight="1" x14ac:dyDescent="0.25">
      <c r="A875" s="4" t="str">
        <f t="shared" si="13"/>
        <v>592015M10A</v>
      </c>
      <c r="B875" s="4">
        <v>5920</v>
      </c>
      <c r="C875" s="4" t="s">
        <v>3422</v>
      </c>
      <c r="D875" s="4" t="s">
        <v>3423</v>
      </c>
      <c r="E875" s="5">
        <v>395.79</v>
      </c>
      <c r="F875" s="5">
        <v>406442.42849999998</v>
      </c>
      <c r="G875" s="5">
        <v>491800.26880491199</v>
      </c>
      <c r="H875" s="6">
        <v>-0.17356200416956599</v>
      </c>
      <c r="I875" s="5">
        <v>-85357.8403049115</v>
      </c>
      <c r="J875" s="5">
        <v>1026.91434472827</v>
      </c>
      <c r="K875" s="5">
        <v>1242.5788140299401</v>
      </c>
      <c r="L875" s="5">
        <v>1057.55</v>
      </c>
      <c r="M875" s="55" t="s">
        <v>4288</v>
      </c>
      <c r="N875" s="60" t="s">
        <v>4286</v>
      </c>
    </row>
    <row r="876" spans="1:14" ht="18" customHeight="1" x14ac:dyDescent="0.25">
      <c r="A876" s="4" t="str">
        <f t="shared" si="13"/>
        <v>610816C031</v>
      </c>
      <c r="B876" s="4">
        <v>6108</v>
      </c>
      <c r="C876" s="4" t="s">
        <v>3464</v>
      </c>
      <c r="D876" s="4" t="s">
        <v>3465</v>
      </c>
      <c r="E876" s="5">
        <v>837.3</v>
      </c>
      <c r="F876" s="5">
        <v>548989.37269999995</v>
      </c>
      <c r="G876" s="5">
        <v>848631.23175884702</v>
      </c>
      <c r="H876" s="6">
        <v>-0.353088417966681</v>
      </c>
      <c r="I876" s="5">
        <v>-299641.85905884701</v>
      </c>
      <c r="J876" s="5">
        <v>655.66627576734697</v>
      </c>
      <c r="K876" s="5">
        <v>1013.53306074149</v>
      </c>
      <c r="L876" s="5">
        <v>636.48</v>
      </c>
      <c r="M876" s="55" t="s">
        <v>4285</v>
      </c>
      <c r="N876" s="60" t="s">
        <v>4286</v>
      </c>
    </row>
    <row r="877" spans="1:14" ht="18" customHeight="1" x14ac:dyDescent="0.25">
      <c r="A877" s="4" t="str">
        <f t="shared" si="13"/>
        <v>611216C03J</v>
      </c>
      <c r="B877" s="4">
        <v>6112</v>
      </c>
      <c r="C877" s="4" t="s">
        <v>3470</v>
      </c>
      <c r="D877" s="4" t="s">
        <v>3471</v>
      </c>
      <c r="E877" s="5">
        <v>870.61</v>
      </c>
      <c r="F877" s="5">
        <v>554125.85279999999</v>
      </c>
      <c r="G877" s="5">
        <v>402004.63118704897</v>
      </c>
      <c r="H877" s="6">
        <v>0.378406639654284</v>
      </c>
      <c r="I877" s="5">
        <v>152121.22161295099</v>
      </c>
      <c r="J877" s="5">
        <v>636.48</v>
      </c>
      <c r="K877" s="5">
        <v>461.750532600187</v>
      </c>
      <c r="L877" s="5">
        <v>636.48</v>
      </c>
      <c r="M877" s="55" t="s">
        <v>4285</v>
      </c>
      <c r="N877" s="60" t="s">
        <v>4286</v>
      </c>
    </row>
    <row r="878" spans="1:14" ht="18" customHeight="1" x14ac:dyDescent="0.25">
      <c r="A878" s="4" t="str">
        <f t="shared" si="13"/>
        <v>617216M091</v>
      </c>
      <c r="B878" s="4">
        <v>6172</v>
      </c>
      <c r="C878" s="4" t="s">
        <v>3488</v>
      </c>
      <c r="D878" s="4" t="s">
        <v>3489</v>
      </c>
      <c r="E878" s="5">
        <v>473.92</v>
      </c>
      <c r="F878" s="5">
        <v>368653.1704</v>
      </c>
      <c r="G878" s="5">
        <v>369037.08728597598</v>
      </c>
      <c r="H878" s="6">
        <v>-1.04032060517079E-3</v>
      </c>
      <c r="I878" s="5">
        <v>-383.91688597580702</v>
      </c>
      <c r="J878" s="5">
        <v>777.88059250506399</v>
      </c>
      <c r="K878" s="5">
        <v>778.69068046500604</v>
      </c>
      <c r="L878" s="5">
        <v>768.4</v>
      </c>
      <c r="M878" s="55" t="s">
        <v>4285</v>
      </c>
      <c r="N878" s="60" t="s">
        <v>4286</v>
      </c>
    </row>
    <row r="879" spans="1:14" ht="18" customHeight="1" x14ac:dyDescent="0.25">
      <c r="A879" s="4" t="str">
        <f t="shared" si="13"/>
        <v>617316M092</v>
      </c>
      <c r="B879" s="4">
        <v>6173</v>
      </c>
      <c r="C879" s="4" t="s">
        <v>3490</v>
      </c>
      <c r="D879" s="4" t="s">
        <v>3491</v>
      </c>
      <c r="E879" s="5">
        <v>329.7</v>
      </c>
      <c r="F879" s="5">
        <v>486869.2512</v>
      </c>
      <c r="G879" s="5">
        <v>557917.224817576</v>
      </c>
      <c r="H879" s="6">
        <v>-0.127345008286501</v>
      </c>
      <c r="I879" s="5">
        <v>-71047.973617575903</v>
      </c>
      <c r="J879" s="5">
        <v>1476.70382529572</v>
      </c>
      <c r="K879" s="5">
        <v>1692.1966175844</v>
      </c>
      <c r="L879" s="5">
        <v>1462.92</v>
      </c>
      <c r="M879" s="55" t="s">
        <v>4285</v>
      </c>
      <c r="N879" s="60" t="s">
        <v>4287</v>
      </c>
    </row>
    <row r="880" spans="1:14" ht="18" customHeight="1" x14ac:dyDescent="0.25">
      <c r="A880" s="4" t="str">
        <f t="shared" si="13"/>
        <v>617616M09T</v>
      </c>
      <c r="B880" s="4">
        <v>6176</v>
      </c>
      <c r="C880" s="4" t="s">
        <v>3496</v>
      </c>
      <c r="D880" s="4" t="s">
        <v>3497</v>
      </c>
      <c r="E880" s="5">
        <v>490.84</v>
      </c>
      <c r="F880" s="5">
        <v>122695.2748</v>
      </c>
      <c r="G880" s="5">
        <v>166214.52224253799</v>
      </c>
      <c r="H880" s="6">
        <v>-0.26182578306265702</v>
      </c>
      <c r="I880" s="5">
        <v>-43519.247442537897</v>
      </c>
      <c r="J880" s="5">
        <v>249.97</v>
      </c>
      <c r="K880" s="5">
        <v>338.63279733220202</v>
      </c>
      <c r="L880" s="5">
        <v>249.97</v>
      </c>
      <c r="M880" s="55" t="s">
        <v>4288</v>
      </c>
      <c r="N880" s="60" t="s">
        <v>4287</v>
      </c>
    </row>
    <row r="881" spans="1:14" ht="18" customHeight="1" x14ac:dyDescent="0.25">
      <c r="A881" s="4" t="str">
        <f t="shared" si="13"/>
        <v>617716M101</v>
      </c>
      <c r="B881" s="4">
        <v>6177</v>
      </c>
      <c r="C881" s="4" t="s">
        <v>3498</v>
      </c>
      <c r="D881" s="4" t="s">
        <v>3499</v>
      </c>
      <c r="E881" s="5">
        <v>468.11</v>
      </c>
      <c r="F881" s="5">
        <v>597472.14060000004</v>
      </c>
      <c r="G881" s="5">
        <v>660992.39508924098</v>
      </c>
      <c r="H881" s="6">
        <v>-9.6098313628351403E-2</v>
      </c>
      <c r="I881" s="5">
        <v>-63520.254489241102</v>
      </c>
      <c r="J881" s="5">
        <v>1276.3498763111199</v>
      </c>
      <c r="K881" s="5">
        <v>1412.04502165995</v>
      </c>
      <c r="L881" s="5">
        <v>1260.33</v>
      </c>
      <c r="M881" s="55" t="s">
        <v>4285</v>
      </c>
      <c r="N881" s="60" t="s">
        <v>4287</v>
      </c>
    </row>
    <row r="882" spans="1:14" ht="18" customHeight="1" x14ac:dyDescent="0.25">
      <c r="A882" s="4" t="str">
        <f t="shared" si="13"/>
        <v>617816M102</v>
      </c>
      <c r="B882" s="4">
        <v>6178</v>
      </c>
      <c r="C882" s="4" t="s">
        <v>3500</v>
      </c>
      <c r="D882" s="4" t="s">
        <v>3501</v>
      </c>
      <c r="E882" s="5">
        <v>1012.85</v>
      </c>
      <c r="F882" s="5">
        <v>2322657.3309999998</v>
      </c>
      <c r="G882" s="5">
        <v>2453337.5849474301</v>
      </c>
      <c r="H882" s="6">
        <v>-5.3266315548754099E-2</v>
      </c>
      <c r="I882" s="5">
        <v>-130680.25394742801</v>
      </c>
      <c r="J882" s="5">
        <v>2293.1898415362598</v>
      </c>
      <c r="K882" s="5">
        <v>2422.2121587080301</v>
      </c>
      <c r="L882" s="5">
        <v>2270.06</v>
      </c>
      <c r="M882" s="55" t="s">
        <v>4285</v>
      </c>
      <c r="N882" s="60" t="s">
        <v>4287</v>
      </c>
    </row>
    <row r="883" spans="1:14" ht="18" customHeight="1" x14ac:dyDescent="0.25">
      <c r="A883" s="4" t="str">
        <f t="shared" si="13"/>
        <v>617916M103</v>
      </c>
      <c r="B883" s="4">
        <v>6179</v>
      </c>
      <c r="C883" s="4" t="s">
        <v>3502</v>
      </c>
      <c r="D883" s="4" t="s">
        <v>3503</v>
      </c>
      <c r="E883" s="5">
        <v>684.08</v>
      </c>
      <c r="F883" s="5">
        <v>2926932.9833</v>
      </c>
      <c r="G883" s="5">
        <v>2605565.9361871299</v>
      </c>
      <c r="H883" s="6">
        <v>0.123338673817306</v>
      </c>
      <c r="I883" s="5">
        <v>321367.04711286799</v>
      </c>
      <c r="J883" s="5">
        <v>4278.6413625599398</v>
      </c>
      <c r="K883" s="5">
        <v>3808.8614433796201</v>
      </c>
      <c r="L883" s="5">
        <v>4267.16</v>
      </c>
      <c r="M883" s="55" t="s">
        <v>4285</v>
      </c>
      <c r="N883" s="60" t="s">
        <v>4287</v>
      </c>
    </row>
    <row r="884" spans="1:14" ht="18" customHeight="1" x14ac:dyDescent="0.25">
      <c r="A884" s="4" t="str">
        <f t="shared" si="13"/>
        <v>618216M111</v>
      </c>
      <c r="B884" s="4">
        <v>6182</v>
      </c>
      <c r="C884" s="4" t="s">
        <v>3508</v>
      </c>
      <c r="D884" s="4" t="s">
        <v>3509</v>
      </c>
      <c r="E884" s="5">
        <v>6448.6</v>
      </c>
      <c r="F884" s="5">
        <v>7316293.1985999998</v>
      </c>
      <c r="G884" s="5">
        <v>8555606.0148611609</v>
      </c>
      <c r="H884" s="6">
        <v>-0.144853890432596</v>
      </c>
      <c r="I884" s="5">
        <v>-1239312.81626116</v>
      </c>
      <c r="J884" s="5">
        <v>1134.5552831002101</v>
      </c>
      <c r="K884" s="5">
        <v>1326.73851919194</v>
      </c>
      <c r="L884" s="5">
        <v>1109.21</v>
      </c>
      <c r="M884" s="55" t="s">
        <v>4291</v>
      </c>
      <c r="N884" s="60" t="s">
        <v>4286</v>
      </c>
    </row>
    <row r="885" spans="1:14" ht="18" customHeight="1" x14ac:dyDescent="0.25">
      <c r="A885" s="4" t="str">
        <f t="shared" si="13"/>
        <v>618316M112</v>
      </c>
      <c r="B885" s="4">
        <v>6183</v>
      </c>
      <c r="C885" s="4" t="s">
        <v>3510</v>
      </c>
      <c r="D885" s="4" t="s">
        <v>3511</v>
      </c>
      <c r="E885" s="5">
        <v>5007.01</v>
      </c>
      <c r="F885" s="5">
        <v>10067942.515900001</v>
      </c>
      <c r="G885" s="5">
        <v>11511431.419397401</v>
      </c>
      <c r="H885" s="6">
        <v>-0.12539612589491</v>
      </c>
      <c r="I885" s="5">
        <v>-1443488.90349737</v>
      </c>
      <c r="J885" s="5">
        <v>2010.7694044749301</v>
      </c>
      <c r="K885" s="5">
        <v>2299.0629975569</v>
      </c>
      <c r="L885" s="5">
        <v>1980.73</v>
      </c>
      <c r="M885" s="55" t="s">
        <v>4291</v>
      </c>
      <c r="N885" s="60" t="s">
        <v>4286</v>
      </c>
    </row>
    <row r="886" spans="1:14" ht="18" customHeight="1" x14ac:dyDescent="0.25">
      <c r="A886" s="4" t="str">
        <f t="shared" si="13"/>
        <v>618416M113</v>
      </c>
      <c r="B886" s="4">
        <v>6184</v>
      </c>
      <c r="C886" s="4" t="s">
        <v>3512</v>
      </c>
      <c r="D886" s="4" t="s">
        <v>3513</v>
      </c>
      <c r="E886" s="5">
        <v>2382.69</v>
      </c>
      <c r="F886" s="5">
        <v>7238131.3087999998</v>
      </c>
      <c r="G886" s="5">
        <v>8323474.5354444403</v>
      </c>
      <c r="H886" s="6">
        <v>-0.13039545228650001</v>
      </c>
      <c r="I886" s="5">
        <v>-1085343.2266444401</v>
      </c>
      <c r="J886" s="5">
        <v>3037.7981645954801</v>
      </c>
      <c r="K886" s="5">
        <v>3493.30988733089</v>
      </c>
      <c r="L886" s="5">
        <v>3006.37</v>
      </c>
      <c r="M886" s="55" t="s">
        <v>4291</v>
      </c>
      <c r="N886" s="60" t="s">
        <v>4290</v>
      </c>
    </row>
    <row r="887" spans="1:14" ht="18" customHeight="1" x14ac:dyDescent="0.25">
      <c r="A887" s="4" t="str">
        <f t="shared" si="13"/>
        <v>618516M114</v>
      </c>
      <c r="B887" s="4">
        <v>6185</v>
      </c>
      <c r="C887" s="4" t="s">
        <v>3514</v>
      </c>
      <c r="D887" s="4" t="s">
        <v>3515</v>
      </c>
      <c r="E887" s="5">
        <v>519.09</v>
      </c>
      <c r="F887" s="5">
        <v>2344581.0926999999</v>
      </c>
      <c r="G887" s="5">
        <v>2111597.6338576698</v>
      </c>
      <c r="H887" s="6">
        <v>0.110335158131755</v>
      </c>
      <c r="I887" s="5">
        <v>232983.45884232601</v>
      </c>
      <c r="J887" s="5">
        <v>4516.7140432295</v>
      </c>
      <c r="K887" s="5">
        <v>4067.88347657954</v>
      </c>
      <c r="L887" s="5">
        <v>4335.33</v>
      </c>
      <c r="M887" s="55" t="s">
        <v>4289</v>
      </c>
      <c r="N887" s="62" t="s">
        <v>4334</v>
      </c>
    </row>
    <row r="888" spans="1:14" ht="18" customHeight="1" x14ac:dyDescent="0.25">
      <c r="A888" s="4" t="str">
        <f t="shared" si="13"/>
        <v>618616M11T</v>
      </c>
      <c r="B888" s="4">
        <v>6186</v>
      </c>
      <c r="C888" s="4" t="s">
        <v>3516</v>
      </c>
      <c r="D888" s="4" t="s">
        <v>3517</v>
      </c>
      <c r="E888" s="5">
        <v>13255.41</v>
      </c>
      <c r="F888" s="5">
        <v>6000193.8905999996</v>
      </c>
      <c r="G888" s="5">
        <v>6635114.2568956101</v>
      </c>
      <c r="H888" s="6">
        <v>-9.5690946939724394E-2</v>
      </c>
      <c r="I888" s="5">
        <v>-634920.36629560601</v>
      </c>
      <c r="J888" s="5">
        <v>452.66</v>
      </c>
      <c r="K888" s="5">
        <v>500.55896097484799</v>
      </c>
      <c r="L888" s="5">
        <v>452.66</v>
      </c>
      <c r="M888" s="55" t="s">
        <v>4291</v>
      </c>
      <c r="N888" s="60" t="s">
        <v>4286</v>
      </c>
    </row>
    <row r="889" spans="1:14" ht="18" customHeight="1" x14ac:dyDescent="0.25">
      <c r="A889" s="4" t="str">
        <f t="shared" si="13"/>
        <v>619216M131</v>
      </c>
      <c r="B889" s="4">
        <v>6192</v>
      </c>
      <c r="C889" s="4" t="s">
        <v>3528</v>
      </c>
      <c r="D889" s="4" t="s">
        <v>3529</v>
      </c>
      <c r="E889" s="5">
        <v>663.59</v>
      </c>
      <c r="F889" s="5">
        <v>386035.016</v>
      </c>
      <c r="G889" s="5">
        <v>422331.45942823001</v>
      </c>
      <c r="H889" s="6">
        <v>-8.5943025597404604E-2</v>
      </c>
      <c r="I889" s="5">
        <v>-36296.443428229599</v>
      </c>
      <c r="J889" s="5">
        <v>581.73724136891803</v>
      </c>
      <c r="K889" s="5">
        <v>636.434333591871</v>
      </c>
      <c r="L889" s="5">
        <v>571.04999999999995</v>
      </c>
      <c r="M889" s="55" t="s">
        <v>4288</v>
      </c>
      <c r="N889" s="60" t="s">
        <v>4290</v>
      </c>
    </row>
    <row r="890" spans="1:14" ht="18" customHeight="1" x14ac:dyDescent="0.25">
      <c r="A890" s="4" t="str">
        <f t="shared" si="13"/>
        <v>619616M13T</v>
      </c>
      <c r="B890" s="4">
        <v>6196</v>
      </c>
      <c r="C890" s="4" t="s">
        <v>3536</v>
      </c>
      <c r="D890" s="4" t="s">
        <v>3537</v>
      </c>
      <c r="E890" s="5">
        <v>187.51</v>
      </c>
      <c r="F890" s="5">
        <v>41694.723599999998</v>
      </c>
      <c r="G890" s="5">
        <v>55824.425205082603</v>
      </c>
      <c r="H890" s="6">
        <v>-0.25310966576322402</v>
      </c>
      <c r="I890" s="5">
        <v>-14129.7016050825</v>
      </c>
      <c r="J890" s="5">
        <v>222.36</v>
      </c>
      <c r="K890" s="5">
        <v>297.71438965965802</v>
      </c>
      <c r="L890" s="5">
        <v>222.36</v>
      </c>
      <c r="M890" s="55" t="s">
        <v>4288</v>
      </c>
      <c r="N890" s="62" t="s">
        <v>4332</v>
      </c>
    </row>
    <row r="891" spans="1:14" ht="18" customHeight="1" x14ac:dyDescent="0.25">
      <c r="A891" s="4" t="str">
        <f t="shared" si="13"/>
        <v>619816M15Z</v>
      </c>
      <c r="B891" s="4">
        <v>6198</v>
      </c>
      <c r="C891" s="4" t="s">
        <v>3540</v>
      </c>
      <c r="D891" s="4" t="s">
        <v>3541</v>
      </c>
      <c r="E891" s="5">
        <v>625.02</v>
      </c>
      <c r="F891" s="5">
        <v>679019.40359999996</v>
      </c>
      <c r="G891" s="5">
        <v>667840.05290539295</v>
      </c>
      <c r="H891" s="6">
        <v>1.67395630824663E-2</v>
      </c>
      <c r="I891" s="5">
        <v>11179.350694607399</v>
      </c>
      <c r="J891" s="5">
        <v>1086.3962810790099</v>
      </c>
      <c r="K891" s="5">
        <v>1068.50989233207</v>
      </c>
      <c r="L891" s="5">
        <v>960.28</v>
      </c>
      <c r="M891" s="55" t="s">
        <v>4285</v>
      </c>
      <c r="N891" s="60" t="s">
        <v>4287</v>
      </c>
    </row>
    <row r="892" spans="1:14" ht="18" customHeight="1" x14ac:dyDescent="0.25">
      <c r="A892" s="4" t="str">
        <f t="shared" si="13"/>
        <v>620916M15T</v>
      </c>
      <c r="B892" s="4">
        <v>6209</v>
      </c>
      <c r="C892" s="4" t="s">
        <v>3558</v>
      </c>
      <c r="D892" s="4" t="s">
        <v>3559</v>
      </c>
      <c r="E892" s="5">
        <v>810.52</v>
      </c>
      <c r="F892" s="5">
        <v>371120.89760000003</v>
      </c>
      <c r="G892" s="5">
        <v>348601.98253026302</v>
      </c>
      <c r="H892" s="6">
        <v>6.4597782566489403E-2</v>
      </c>
      <c r="I892" s="5">
        <v>22518.915069737101</v>
      </c>
      <c r="J892" s="5">
        <v>457.88</v>
      </c>
      <c r="K892" s="5">
        <v>430.09670647271298</v>
      </c>
      <c r="L892" s="5">
        <v>457.88</v>
      </c>
      <c r="M892" s="55" t="s">
        <v>4288</v>
      </c>
      <c r="N892" s="60" t="s">
        <v>4287</v>
      </c>
    </row>
    <row r="893" spans="1:14" ht="18" customHeight="1" x14ac:dyDescent="0.25">
      <c r="A893" s="4" t="str">
        <f t="shared" si="13"/>
        <v>632717C061</v>
      </c>
      <c r="B893" s="4">
        <v>6327</v>
      </c>
      <c r="C893" s="4" t="s">
        <v>3562</v>
      </c>
      <c r="D893" s="4" t="s">
        <v>3563</v>
      </c>
      <c r="E893" s="5">
        <v>430.12</v>
      </c>
      <c r="F893" s="5">
        <v>1141578.6886</v>
      </c>
      <c r="G893" s="5">
        <v>1168227.00823814</v>
      </c>
      <c r="H893" s="6">
        <v>-2.2810908710567901E-2</v>
      </c>
      <c r="I893" s="5">
        <v>-26648.319638140001</v>
      </c>
      <c r="J893" s="5">
        <v>2654.09348228401</v>
      </c>
      <c r="K893" s="5">
        <v>2716.0490287318398</v>
      </c>
      <c r="L893" s="5">
        <v>2628.44</v>
      </c>
      <c r="M893" s="55" t="s">
        <v>4289</v>
      </c>
      <c r="N893" s="62" t="s">
        <v>4333</v>
      </c>
    </row>
    <row r="894" spans="1:14" ht="18" customHeight="1" x14ac:dyDescent="0.25">
      <c r="A894" s="4" t="str">
        <f t="shared" si="13"/>
        <v>632817C062</v>
      </c>
      <c r="B894" s="4">
        <v>6328</v>
      </c>
      <c r="C894" s="4" t="s">
        <v>3564</v>
      </c>
      <c r="D894" s="4" t="s">
        <v>3565</v>
      </c>
      <c r="E894" s="5">
        <v>335.31</v>
      </c>
      <c r="F894" s="5">
        <v>1310694.2089</v>
      </c>
      <c r="G894" s="5">
        <v>1315827.50027536</v>
      </c>
      <c r="H894" s="6">
        <v>-3.90118870010581E-3</v>
      </c>
      <c r="I894" s="5">
        <v>-5133.2913753627799</v>
      </c>
      <c r="J894" s="5">
        <v>3908.9028329009002</v>
      </c>
      <c r="K894" s="5">
        <v>3924.2119241160799</v>
      </c>
      <c r="L894" s="5">
        <v>3933.31</v>
      </c>
      <c r="M894" s="55" t="s">
        <v>4285</v>
      </c>
      <c r="N894" s="60" t="s">
        <v>4287</v>
      </c>
    </row>
    <row r="895" spans="1:14" ht="18" customHeight="1" x14ac:dyDescent="0.25">
      <c r="A895" s="4" t="str">
        <f t="shared" si="13"/>
        <v>633117C071</v>
      </c>
      <c r="B895" s="4">
        <v>6331</v>
      </c>
      <c r="C895" s="4" t="s">
        <v>3570</v>
      </c>
      <c r="D895" s="4" t="s">
        <v>3571</v>
      </c>
      <c r="E895" s="5">
        <v>1973.75</v>
      </c>
      <c r="F895" s="5">
        <v>2718579.0488</v>
      </c>
      <c r="G895" s="5">
        <v>2629818.4852032899</v>
      </c>
      <c r="H895" s="6">
        <v>3.3751593159802501E-2</v>
      </c>
      <c r="I895" s="5">
        <v>88760.563596709602</v>
      </c>
      <c r="J895" s="5">
        <v>1377.36747247625</v>
      </c>
      <c r="K895" s="5">
        <v>1332.3969526045801</v>
      </c>
      <c r="L895" s="5">
        <v>1365.72</v>
      </c>
      <c r="M895" s="55" t="s">
        <v>4291</v>
      </c>
      <c r="N895" s="60" t="s">
        <v>4286</v>
      </c>
    </row>
    <row r="896" spans="1:14" ht="18" customHeight="1" x14ac:dyDescent="0.25">
      <c r="A896" s="4" t="str">
        <f t="shared" si="13"/>
        <v>633217C072</v>
      </c>
      <c r="B896" s="4">
        <v>6332</v>
      </c>
      <c r="C896" s="4" t="s">
        <v>3572</v>
      </c>
      <c r="D896" s="4" t="s">
        <v>3573</v>
      </c>
      <c r="E896" s="5">
        <v>346.81</v>
      </c>
      <c r="F896" s="5">
        <v>851523.79110000003</v>
      </c>
      <c r="G896" s="5">
        <v>768016.70267837902</v>
      </c>
      <c r="H896" s="6">
        <v>0.108730823340689</v>
      </c>
      <c r="I896" s="5">
        <v>83507.088421621404</v>
      </c>
      <c r="J896" s="5">
        <v>2455.3034546293402</v>
      </c>
      <c r="K896" s="5">
        <v>2214.5171785080602</v>
      </c>
      <c r="L896" s="5">
        <v>2422.86</v>
      </c>
      <c r="M896" s="55" t="s">
        <v>4285</v>
      </c>
      <c r="N896" s="60" t="s">
        <v>4290</v>
      </c>
    </row>
    <row r="897" spans="1:14" ht="18" customHeight="1" x14ac:dyDescent="0.25">
      <c r="A897" s="4" t="str">
        <f t="shared" si="13"/>
        <v>633517C081</v>
      </c>
      <c r="B897" s="4">
        <v>6335</v>
      </c>
      <c r="C897" s="4" t="s">
        <v>3578</v>
      </c>
      <c r="D897" s="4" t="s">
        <v>3579</v>
      </c>
      <c r="E897" s="5">
        <v>1538.25</v>
      </c>
      <c r="F897" s="5">
        <v>937167.56129999994</v>
      </c>
      <c r="G897" s="5">
        <v>1457469.46179273</v>
      </c>
      <c r="H897" s="6">
        <v>-0.35698991583174899</v>
      </c>
      <c r="I897" s="5">
        <v>-520301.900492733</v>
      </c>
      <c r="J897" s="5">
        <v>609.24268571428604</v>
      </c>
      <c r="K897" s="5">
        <v>947.48542941181995</v>
      </c>
      <c r="L897" s="5">
        <v>600.09</v>
      </c>
      <c r="M897" s="55" t="s">
        <v>4291</v>
      </c>
      <c r="N897" s="60" t="s">
        <v>4292</v>
      </c>
    </row>
    <row r="898" spans="1:14" ht="18" customHeight="1" x14ac:dyDescent="0.25">
      <c r="A898" s="4" t="str">
        <f t="shared" si="13"/>
        <v>633917C08J</v>
      </c>
      <c r="B898" s="4">
        <v>6339</v>
      </c>
      <c r="C898" s="4" t="s">
        <v>3586</v>
      </c>
      <c r="D898" s="4" t="s">
        <v>3587</v>
      </c>
      <c r="E898" s="5">
        <v>2234.1799999999998</v>
      </c>
      <c r="F898" s="5">
        <v>1340709.0762</v>
      </c>
      <c r="G898" s="5">
        <v>1123183.65736071</v>
      </c>
      <c r="H898" s="6">
        <v>0.19366861101810601</v>
      </c>
      <c r="I898" s="5">
        <v>217525.41883928599</v>
      </c>
      <c r="J898" s="5">
        <v>600.09</v>
      </c>
      <c r="K898" s="5">
        <v>502.72746930001802</v>
      </c>
      <c r="L898" s="5">
        <v>600.09</v>
      </c>
      <c r="M898" s="55" t="s">
        <v>4291</v>
      </c>
      <c r="N898" s="60" t="s">
        <v>4286</v>
      </c>
    </row>
    <row r="899" spans="1:14" ht="18" customHeight="1" x14ac:dyDescent="0.25">
      <c r="A899" s="4" t="str">
        <f t="shared" si="13"/>
        <v>647417K051</v>
      </c>
      <c r="B899" s="4">
        <v>6474</v>
      </c>
      <c r="C899" s="4" t="s">
        <v>3604</v>
      </c>
      <c r="D899" s="4" t="s">
        <v>3605</v>
      </c>
      <c r="E899" s="5">
        <v>216.02</v>
      </c>
      <c r="F899" s="5">
        <v>853309.24280000001</v>
      </c>
      <c r="G899" s="5">
        <v>866371.107630693</v>
      </c>
      <c r="H899" s="6">
        <v>-1.50765240387731E-2</v>
      </c>
      <c r="I899" s="5">
        <v>-13061.864830692601</v>
      </c>
      <c r="J899" s="5">
        <v>3950.14</v>
      </c>
      <c r="K899" s="5">
        <v>4010.6059977349</v>
      </c>
      <c r="L899" s="5">
        <v>3950.14</v>
      </c>
      <c r="M899" s="55" t="s">
        <v>4288</v>
      </c>
      <c r="N899" s="60" t="s">
        <v>4290</v>
      </c>
    </row>
    <row r="900" spans="1:14" ht="18" customHeight="1" x14ac:dyDescent="0.25">
      <c r="A900" s="4" t="str">
        <f t="shared" si="13"/>
        <v>648217K07J</v>
      </c>
      <c r="B900" s="4">
        <v>6482</v>
      </c>
      <c r="C900" s="4" t="s">
        <v>3606</v>
      </c>
      <c r="D900" s="4" t="s">
        <v>3607</v>
      </c>
      <c r="E900" s="5">
        <v>3438.26</v>
      </c>
      <c r="F900" s="5">
        <v>1129571.5578000001</v>
      </c>
      <c r="G900" s="5">
        <v>1388273.95874087</v>
      </c>
      <c r="H900" s="6">
        <v>-0.18634823430348699</v>
      </c>
      <c r="I900" s="5">
        <v>-258702.40094087401</v>
      </c>
      <c r="J900" s="5">
        <v>328.53</v>
      </c>
      <c r="K900" s="5">
        <v>403.772244897382</v>
      </c>
      <c r="L900" s="5">
        <v>328.53</v>
      </c>
      <c r="M900" s="55" t="s">
        <v>4285</v>
      </c>
      <c r="N900" s="60" t="s">
        <v>4287</v>
      </c>
    </row>
    <row r="901" spans="1:14" ht="18" customHeight="1" x14ac:dyDescent="0.25">
      <c r="A901" s="4" t="str">
        <f t="shared" si="13"/>
        <v>648717M061</v>
      </c>
      <c r="B901" s="4">
        <v>6487</v>
      </c>
      <c r="C901" s="4" t="s">
        <v>3616</v>
      </c>
      <c r="D901" s="4" t="s">
        <v>3617</v>
      </c>
      <c r="E901" s="5">
        <v>4395.88</v>
      </c>
      <c r="F901" s="5">
        <v>6197660.8015999999</v>
      </c>
      <c r="G901" s="5">
        <v>5483541.9809543798</v>
      </c>
      <c r="H901" s="6">
        <v>0.13022947998317899</v>
      </c>
      <c r="I901" s="5">
        <v>714118.82064562</v>
      </c>
      <c r="J901" s="5">
        <v>1409.87943292356</v>
      </c>
      <c r="K901" s="5">
        <v>1247.4275869574201</v>
      </c>
      <c r="L901" s="5">
        <v>1393.19</v>
      </c>
      <c r="M901" s="55" t="s">
        <v>4285</v>
      </c>
      <c r="N901" s="60" t="s">
        <v>4286</v>
      </c>
    </row>
    <row r="902" spans="1:14" ht="18" customHeight="1" x14ac:dyDescent="0.25">
      <c r="A902" s="4" t="str">
        <f t="shared" si="13"/>
        <v>648817M062</v>
      </c>
      <c r="B902" s="4">
        <v>6488</v>
      </c>
      <c r="C902" s="4" t="s">
        <v>3618</v>
      </c>
      <c r="D902" s="4" t="s">
        <v>3619</v>
      </c>
      <c r="E902" s="5">
        <v>1342.87</v>
      </c>
      <c r="F902" s="5">
        <v>2633080.2801999999</v>
      </c>
      <c r="G902" s="5">
        <v>2355685.1465951698</v>
      </c>
      <c r="H902" s="6">
        <v>0.117755606688682</v>
      </c>
      <c r="I902" s="5">
        <v>277395.13360483199</v>
      </c>
      <c r="J902" s="5">
        <v>1960.78569049871</v>
      </c>
      <c r="K902" s="5">
        <v>1754.21682411192</v>
      </c>
      <c r="L902" s="5">
        <v>1927.54</v>
      </c>
      <c r="M902" s="55" t="s">
        <v>4285</v>
      </c>
      <c r="N902" s="60" t="s">
        <v>4290</v>
      </c>
    </row>
    <row r="903" spans="1:14" ht="18" customHeight="1" x14ac:dyDescent="0.25">
      <c r="A903" s="4" t="str">
        <f t="shared" si="13"/>
        <v>648917M063</v>
      </c>
      <c r="B903" s="4">
        <v>6489</v>
      </c>
      <c r="C903" s="4" t="s">
        <v>3620</v>
      </c>
      <c r="D903" s="4" t="s">
        <v>3621</v>
      </c>
      <c r="E903" s="5">
        <v>519.61</v>
      </c>
      <c r="F903" s="5">
        <v>1669152.6272</v>
      </c>
      <c r="G903" s="5">
        <v>1625036.0433493201</v>
      </c>
      <c r="H903" s="6">
        <v>2.7148064826764799E-2</v>
      </c>
      <c r="I903" s="5">
        <v>44116.5838506769</v>
      </c>
      <c r="J903" s="5">
        <v>3212.3181370643401</v>
      </c>
      <c r="K903" s="5">
        <v>3127.41487528978</v>
      </c>
      <c r="L903" s="5">
        <v>3153.88</v>
      </c>
      <c r="M903" s="55" t="s">
        <v>4289</v>
      </c>
      <c r="N903" s="62" t="s">
        <v>4334</v>
      </c>
    </row>
    <row r="904" spans="1:14" ht="18" customHeight="1" x14ac:dyDescent="0.25">
      <c r="A904" s="4" t="str">
        <f t="shared" si="13"/>
        <v>649117M06T</v>
      </c>
      <c r="B904" s="4">
        <v>6491</v>
      </c>
      <c r="C904" s="4" t="s">
        <v>3624</v>
      </c>
      <c r="D904" s="4" t="s">
        <v>3625</v>
      </c>
      <c r="E904" s="5">
        <v>8739.9599999999991</v>
      </c>
      <c r="F904" s="5">
        <v>4549498.7784000002</v>
      </c>
      <c r="G904" s="5">
        <v>3634383.8021744601</v>
      </c>
      <c r="H904" s="6">
        <v>0.25179370865510198</v>
      </c>
      <c r="I904" s="5">
        <v>915114.97622553702</v>
      </c>
      <c r="J904" s="5">
        <v>520.54</v>
      </c>
      <c r="K904" s="5">
        <v>415.83529011282201</v>
      </c>
      <c r="L904" s="5">
        <v>520.54</v>
      </c>
      <c r="M904" s="55" t="s">
        <v>4285</v>
      </c>
      <c r="N904" s="60" t="s">
        <v>4292</v>
      </c>
    </row>
    <row r="905" spans="1:14" ht="18" customHeight="1" x14ac:dyDescent="0.25">
      <c r="A905" s="4" t="str">
        <f t="shared" ref="A905:A965" si="14">CONCATENATE(B905,C905)</f>
        <v>652217M14Z</v>
      </c>
      <c r="B905" s="4">
        <v>6522</v>
      </c>
      <c r="C905" s="4" t="s">
        <v>3646</v>
      </c>
      <c r="D905" s="4" t="s">
        <v>3647</v>
      </c>
      <c r="E905" s="5">
        <v>611.53</v>
      </c>
      <c r="F905" s="5">
        <v>234378.04319999999</v>
      </c>
      <c r="G905" s="5">
        <v>231302.488977036</v>
      </c>
      <c r="H905" s="6">
        <v>1.3296675866163199E-2</v>
      </c>
      <c r="I905" s="5">
        <v>3075.5542229644202</v>
      </c>
      <c r="J905" s="5">
        <v>383.26499632070397</v>
      </c>
      <c r="K905" s="5">
        <v>378.23571856987502</v>
      </c>
      <c r="L905" s="5">
        <v>324.42</v>
      </c>
      <c r="M905" s="55" t="s">
        <v>4285</v>
      </c>
      <c r="N905" s="60" t="s">
        <v>4287</v>
      </c>
    </row>
    <row r="906" spans="1:14" ht="18" customHeight="1" x14ac:dyDescent="0.25">
      <c r="A906" s="4" t="str">
        <f t="shared" si="14"/>
        <v>652617M151</v>
      </c>
      <c r="B906" s="4">
        <v>6526</v>
      </c>
      <c r="C906" s="4" t="s">
        <v>3648</v>
      </c>
      <c r="D906" s="4" t="s">
        <v>3649</v>
      </c>
      <c r="E906" s="5">
        <v>850.67</v>
      </c>
      <c r="F906" s="5">
        <v>814409.63820000004</v>
      </c>
      <c r="G906" s="5">
        <v>619416.03305540106</v>
      </c>
      <c r="H906" s="6">
        <v>0.31480232144258802</v>
      </c>
      <c r="I906" s="5">
        <v>194993.60514459899</v>
      </c>
      <c r="J906" s="5">
        <v>957.37434986539995</v>
      </c>
      <c r="K906" s="5">
        <v>728.15079061845495</v>
      </c>
      <c r="L906" s="5">
        <v>922.11</v>
      </c>
      <c r="M906" s="55" t="s">
        <v>4285</v>
      </c>
      <c r="N906" s="60" t="s">
        <v>4292</v>
      </c>
    </row>
    <row r="907" spans="1:14" ht="18" customHeight="1" x14ac:dyDescent="0.25">
      <c r="A907" s="4" t="str">
        <f t="shared" si="14"/>
        <v>652717M152</v>
      </c>
      <c r="B907" s="4">
        <v>6527</v>
      </c>
      <c r="C907" s="4" t="s">
        <v>3650</v>
      </c>
      <c r="D907" s="4" t="s">
        <v>3651</v>
      </c>
      <c r="E907" s="5">
        <v>388.76</v>
      </c>
      <c r="F907" s="5">
        <v>1114710.6066999999</v>
      </c>
      <c r="G907" s="5">
        <v>905417.77817992098</v>
      </c>
      <c r="H907" s="6">
        <v>0.231156084587605</v>
      </c>
      <c r="I907" s="5">
        <v>209292.828520079</v>
      </c>
      <c r="J907" s="5">
        <v>2867.3490243337801</v>
      </c>
      <c r="K907" s="5">
        <v>2328.98903740076</v>
      </c>
      <c r="L907" s="5">
        <v>3034.21</v>
      </c>
      <c r="M907" s="55" t="s">
        <v>4289</v>
      </c>
      <c r="N907" s="62" t="s">
        <v>4334</v>
      </c>
    </row>
    <row r="908" spans="1:14" ht="18" customHeight="1" x14ac:dyDescent="0.25">
      <c r="A908" s="4" t="str">
        <f t="shared" si="14"/>
        <v>652817M153</v>
      </c>
      <c r="B908" s="4">
        <v>6528</v>
      </c>
      <c r="C908" s="4" t="s">
        <v>3652</v>
      </c>
      <c r="D908" s="4" t="s">
        <v>3653</v>
      </c>
      <c r="E908" s="5">
        <v>616.94000000000005</v>
      </c>
      <c r="F908" s="5">
        <v>2531718.7340000002</v>
      </c>
      <c r="G908" s="5">
        <v>2279816.2374315201</v>
      </c>
      <c r="H908" s="6">
        <v>0.110492456555304</v>
      </c>
      <c r="I908" s="5">
        <v>251902.49656847899</v>
      </c>
      <c r="J908" s="5">
        <v>4103.6709145135701</v>
      </c>
      <c r="K908" s="5">
        <v>3695.3613599888499</v>
      </c>
      <c r="L908" s="5">
        <v>4135.5200000000004</v>
      </c>
      <c r="M908" s="55" t="s">
        <v>4285</v>
      </c>
      <c r="N908" s="60" t="s">
        <v>4287</v>
      </c>
    </row>
    <row r="909" spans="1:14" ht="18" customHeight="1" x14ac:dyDescent="0.25">
      <c r="A909" s="4" t="str">
        <f t="shared" si="14"/>
        <v>653017M15T</v>
      </c>
      <c r="B909" s="4">
        <v>6530</v>
      </c>
      <c r="C909" s="4" t="s">
        <v>3656</v>
      </c>
      <c r="D909" s="4" t="s">
        <v>3657</v>
      </c>
      <c r="E909" s="5">
        <v>500.83</v>
      </c>
      <c r="F909" s="5">
        <v>118977.17479999999</v>
      </c>
      <c r="G909" s="5">
        <v>128175.156313126</v>
      </c>
      <c r="H909" s="6">
        <v>-7.1761032150849793E-2</v>
      </c>
      <c r="I909" s="5">
        <v>-9197.9815131264804</v>
      </c>
      <c r="J909" s="5">
        <v>237.56</v>
      </c>
      <c r="K909" s="5">
        <v>255.92547633553599</v>
      </c>
      <c r="L909" s="5">
        <v>237.56</v>
      </c>
      <c r="M909" s="55" t="s">
        <v>4288</v>
      </c>
      <c r="N909" s="60" t="s">
        <v>4292</v>
      </c>
    </row>
    <row r="910" spans="1:14" ht="18" customHeight="1" x14ac:dyDescent="0.25">
      <c r="A910" s="4" t="str">
        <f t="shared" si="14"/>
        <v>653117M161</v>
      </c>
      <c r="B910" s="4">
        <v>6531</v>
      </c>
      <c r="C910" s="4" t="s">
        <v>3658</v>
      </c>
      <c r="D910" s="4" t="s">
        <v>3659</v>
      </c>
      <c r="E910" s="5">
        <v>199.12</v>
      </c>
      <c r="F910" s="5">
        <v>147350.97459999999</v>
      </c>
      <c r="G910" s="5">
        <v>224498.14098833001</v>
      </c>
      <c r="H910" s="6">
        <v>-0.34364278496337403</v>
      </c>
      <c r="I910" s="5">
        <v>-77147.166388329701</v>
      </c>
      <c r="J910" s="5">
        <v>740.01092105263103</v>
      </c>
      <c r="K910" s="5">
        <v>1127.4514915042701</v>
      </c>
      <c r="L910" s="5">
        <v>714.26</v>
      </c>
      <c r="M910" s="55" t="s">
        <v>4288</v>
      </c>
      <c r="N910" s="60" t="s">
        <v>4286</v>
      </c>
    </row>
    <row r="911" spans="1:14" ht="18" customHeight="1" x14ac:dyDescent="0.25">
      <c r="A911" s="4" t="str">
        <f t="shared" si="14"/>
        <v>653617M171</v>
      </c>
      <c r="B911" s="4">
        <v>6536</v>
      </c>
      <c r="C911" s="4" t="s">
        <v>3668</v>
      </c>
      <c r="D911" s="4" t="s">
        <v>3669</v>
      </c>
      <c r="E911" s="5">
        <v>794.7</v>
      </c>
      <c r="F911" s="5">
        <v>659009.201</v>
      </c>
      <c r="G911" s="5">
        <v>670516.67923249502</v>
      </c>
      <c r="H911" s="6">
        <v>-1.71621058638948E-2</v>
      </c>
      <c r="I911" s="5">
        <v>-11507.478232495299</v>
      </c>
      <c r="J911" s="5">
        <v>829.25531772996101</v>
      </c>
      <c r="K911" s="5">
        <v>843.73559737321705</v>
      </c>
      <c r="L911" s="5">
        <v>821.69</v>
      </c>
      <c r="M911" s="55" t="s">
        <v>4289</v>
      </c>
      <c r="N911" s="62" t="s">
        <v>4332</v>
      </c>
    </row>
    <row r="912" spans="1:14" ht="18" customHeight="1" x14ac:dyDescent="0.25">
      <c r="A912" s="4" t="str">
        <f t="shared" si="14"/>
        <v>677218M041</v>
      </c>
      <c r="B912" s="4">
        <v>6772</v>
      </c>
      <c r="C912" s="4" t="s">
        <v>3706</v>
      </c>
      <c r="D912" s="4" t="s">
        <v>3707</v>
      </c>
      <c r="E912" s="5">
        <v>1028.98</v>
      </c>
      <c r="F912" s="5">
        <v>771886.32570000004</v>
      </c>
      <c r="G912" s="5">
        <v>931606.99066617701</v>
      </c>
      <c r="H912" s="6">
        <v>-0.17144640021643001</v>
      </c>
      <c r="I912" s="5">
        <v>-159720.66496617699</v>
      </c>
      <c r="J912" s="5">
        <v>750.14706379132701</v>
      </c>
      <c r="K912" s="5">
        <v>905.36938586384304</v>
      </c>
      <c r="L912" s="5">
        <v>730.89</v>
      </c>
      <c r="M912" s="55" t="s">
        <v>4285</v>
      </c>
      <c r="N912" s="60" t="s">
        <v>4290</v>
      </c>
    </row>
    <row r="913" spans="1:14" ht="18" customHeight="1" x14ac:dyDescent="0.25">
      <c r="A913" s="4" t="str">
        <f t="shared" si="14"/>
        <v>677318M042</v>
      </c>
      <c r="B913" s="4">
        <v>6773</v>
      </c>
      <c r="C913" s="4" t="s">
        <v>3708</v>
      </c>
      <c r="D913" s="4" t="s">
        <v>3709</v>
      </c>
      <c r="E913" s="5">
        <v>857.43</v>
      </c>
      <c r="F913" s="5">
        <v>1120211.6839000001</v>
      </c>
      <c r="G913" s="5">
        <v>1270574.8793455099</v>
      </c>
      <c r="H913" s="6">
        <v>-0.118342647796535</v>
      </c>
      <c r="I913" s="5">
        <v>-150363.195445511</v>
      </c>
      <c r="J913" s="5">
        <v>1306.4759617694699</v>
      </c>
      <c r="K913" s="5">
        <v>1481.8409425206801</v>
      </c>
      <c r="L913" s="5">
        <v>1267.71</v>
      </c>
      <c r="M913" s="55" t="s">
        <v>4285</v>
      </c>
      <c r="N913" s="60" t="s">
        <v>4286</v>
      </c>
    </row>
    <row r="914" spans="1:14" ht="18" customHeight="1" x14ac:dyDescent="0.25">
      <c r="A914" s="4" t="str">
        <f t="shared" si="14"/>
        <v>677418M043</v>
      </c>
      <c r="B914" s="4">
        <v>6774</v>
      </c>
      <c r="C914" s="4" t="s">
        <v>3710</v>
      </c>
      <c r="D914" s="4" t="s">
        <v>3711</v>
      </c>
      <c r="E914" s="5">
        <v>703.76</v>
      </c>
      <c r="F914" s="5">
        <v>1408811.0248</v>
      </c>
      <c r="G914" s="5">
        <v>1661382.86143158</v>
      </c>
      <c r="H914" s="6">
        <v>-0.152025064477881</v>
      </c>
      <c r="I914" s="5">
        <v>-252571.836631582</v>
      </c>
      <c r="J914" s="5">
        <v>2001.8344674320799</v>
      </c>
      <c r="K914" s="5">
        <v>2360.7236294071599</v>
      </c>
      <c r="L914" s="5">
        <v>1912.19</v>
      </c>
      <c r="M914" s="55" t="s">
        <v>4285</v>
      </c>
      <c r="N914" s="60" t="s">
        <v>4286</v>
      </c>
    </row>
    <row r="915" spans="1:14" ht="18" customHeight="1" x14ac:dyDescent="0.25">
      <c r="A915" s="4" t="str">
        <f t="shared" si="14"/>
        <v>677618M04T</v>
      </c>
      <c r="B915" s="4">
        <v>6776</v>
      </c>
      <c r="C915" s="4" t="s">
        <v>3714</v>
      </c>
      <c r="D915" s="4" t="s">
        <v>3715</v>
      </c>
      <c r="E915" s="5">
        <v>1474.03</v>
      </c>
      <c r="F915" s="5">
        <v>458290.66729999997</v>
      </c>
      <c r="G915" s="5">
        <v>547624.82413252397</v>
      </c>
      <c r="H915" s="6">
        <v>-0.16313021779835499</v>
      </c>
      <c r="I915" s="5">
        <v>-89334.156832524299</v>
      </c>
      <c r="J915" s="5">
        <v>310.91000000000003</v>
      </c>
      <c r="K915" s="5">
        <v>371.51538580118802</v>
      </c>
      <c r="L915" s="5">
        <v>310.91000000000003</v>
      </c>
      <c r="M915" s="55" t="s">
        <v>4285</v>
      </c>
      <c r="N915" s="60" t="s">
        <v>4292</v>
      </c>
    </row>
    <row r="916" spans="1:14" ht="18" customHeight="1" x14ac:dyDescent="0.25">
      <c r="A916" s="4" t="str">
        <f t="shared" si="14"/>
        <v>678118M071</v>
      </c>
      <c r="B916" s="4">
        <v>6781</v>
      </c>
      <c r="C916" s="4" t="s">
        <v>3724</v>
      </c>
      <c r="D916" s="4" t="s">
        <v>3725</v>
      </c>
      <c r="E916" s="5">
        <v>477.42</v>
      </c>
      <c r="F916" s="5">
        <v>588746.69220000005</v>
      </c>
      <c r="G916" s="5">
        <v>658999.68429996201</v>
      </c>
      <c r="H916" s="6">
        <v>-0.106605501904891</v>
      </c>
      <c r="I916" s="5">
        <v>-70252.992099962095</v>
      </c>
      <c r="J916" s="5">
        <v>1233.1839726027399</v>
      </c>
      <c r="K916" s="5">
        <v>1380.33531125626</v>
      </c>
      <c r="L916" s="5">
        <v>1210.1099999999999</v>
      </c>
      <c r="M916" s="55" t="s">
        <v>4289</v>
      </c>
      <c r="N916" s="62" t="s">
        <v>4334</v>
      </c>
    </row>
    <row r="917" spans="1:14" ht="18" customHeight="1" x14ac:dyDescent="0.25">
      <c r="A917" s="4" t="str">
        <f t="shared" si="14"/>
        <v>678218M072</v>
      </c>
      <c r="B917" s="4">
        <v>6782</v>
      </c>
      <c r="C917" s="4" t="s">
        <v>3726</v>
      </c>
      <c r="D917" s="4" t="s">
        <v>3727</v>
      </c>
      <c r="E917" s="5">
        <v>956.71</v>
      </c>
      <c r="F917" s="5">
        <v>2112932.2132000001</v>
      </c>
      <c r="G917" s="5">
        <v>2345694.67287669</v>
      </c>
      <c r="H917" s="6">
        <v>-9.9229649266855804E-2</v>
      </c>
      <c r="I917" s="5">
        <v>-232762.459676686</v>
      </c>
      <c r="J917" s="5">
        <v>2208.53990571856</v>
      </c>
      <c r="K917" s="5">
        <v>2451.8345923808502</v>
      </c>
      <c r="L917" s="5">
        <v>2173.42</v>
      </c>
      <c r="M917" s="55" t="s">
        <v>4285</v>
      </c>
      <c r="N917" s="60" t="s">
        <v>4290</v>
      </c>
    </row>
    <row r="918" spans="1:14" ht="18" customHeight="1" x14ac:dyDescent="0.25">
      <c r="A918" s="4" t="str">
        <f t="shared" si="14"/>
        <v>678318M073</v>
      </c>
      <c r="B918" s="4">
        <v>6783</v>
      </c>
      <c r="C918" s="4" t="s">
        <v>3728</v>
      </c>
      <c r="D918" s="4" t="s">
        <v>3729</v>
      </c>
      <c r="E918" s="5">
        <v>1149.99</v>
      </c>
      <c r="F918" s="5">
        <v>3604624.0677</v>
      </c>
      <c r="G918" s="5">
        <v>4071472.90206974</v>
      </c>
      <c r="H918" s="6">
        <v>-0.114663377504592</v>
      </c>
      <c r="I918" s="5">
        <v>-466848.83436973998</v>
      </c>
      <c r="J918" s="5">
        <v>3134.4829674171101</v>
      </c>
      <c r="K918" s="5">
        <v>3540.4420056433</v>
      </c>
      <c r="L918" s="5">
        <v>3041.27</v>
      </c>
      <c r="M918" s="55" t="s">
        <v>4285</v>
      </c>
      <c r="N918" s="60" t="s">
        <v>4286</v>
      </c>
    </row>
    <row r="919" spans="1:14" ht="18" customHeight="1" x14ac:dyDescent="0.25">
      <c r="A919" s="4" t="str">
        <f t="shared" si="14"/>
        <v>678418M074</v>
      </c>
      <c r="B919" s="4">
        <v>6784</v>
      </c>
      <c r="C919" s="4" t="s">
        <v>3730</v>
      </c>
      <c r="D919" s="4" t="s">
        <v>3731</v>
      </c>
      <c r="E919" s="5">
        <v>440.48</v>
      </c>
      <c r="F919" s="5">
        <v>2379472.7311999998</v>
      </c>
      <c r="G919" s="5">
        <v>1962228.8399139601</v>
      </c>
      <c r="H919" s="6">
        <v>0.212637732561478</v>
      </c>
      <c r="I919" s="5">
        <v>417243.89128604298</v>
      </c>
      <c r="J919" s="5">
        <v>5401.9994805666502</v>
      </c>
      <c r="K919" s="5">
        <v>4454.7512711450199</v>
      </c>
      <c r="L919" s="5">
        <v>5146.17</v>
      </c>
      <c r="M919" s="55" t="s">
        <v>4289</v>
      </c>
      <c r="N919" s="62" t="s">
        <v>4332</v>
      </c>
    </row>
    <row r="920" spans="1:14" ht="18" customHeight="1" x14ac:dyDescent="0.25">
      <c r="A920" s="4" t="str">
        <f t="shared" si="14"/>
        <v>706819M02T</v>
      </c>
      <c r="B920" s="4">
        <v>7068</v>
      </c>
      <c r="C920" s="4" t="s">
        <v>3790</v>
      </c>
      <c r="D920" s="4" t="s">
        <v>3791</v>
      </c>
      <c r="E920" s="5">
        <v>593.69000000000005</v>
      </c>
      <c r="F920" s="5">
        <v>175833.1673</v>
      </c>
      <c r="G920" s="5">
        <v>184440.693996143</v>
      </c>
      <c r="H920" s="6">
        <v>-4.6668262353875903E-2</v>
      </c>
      <c r="I920" s="5">
        <v>-8607.5266961429406</v>
      </c>
      <c r="J920" s="5">
        <v>296.17</v>
      </c>
      <c r="K920" s="5">
        <v>310.66835216382799</v>
      </c>
      <c r="L920" s="5">
        <v>296.17</v>
      </c>
      <c r="M920" s="55" t="s">
        <v>4288</v>
      </c>
      <c r="N920" s="60" t="s">
        <v>4287</v>
      </c>
    </row>
    <row r="921" spans="1:14" ht="18" customHeight="1" x14ac:dyDescent="0.25">
      <c r="A921" s="4" t="str">
        <f t="shared" si="14"/>
        <v>707019M062</v>
      </c>
      <c r="B921" s="4">
        <v>7070</v>
      </c>
      <c r="C921" s="4" t="s">
        <v>3794</v>
      </c>
      <c r="D921" s="4" t="s">
        <v>3795</v>
      </c>
      <c r="E921" s="5">
        <v>545.82000000000005</v>
      </c>
      <c r="F921" s="5">
        <v>804602.19539999997</v>
      </c>
      <c r="G921" s="5">
        <v>1313647.8604063899</v>
      </c>
      <c r="H921" s="6">
        <v>-0.387505419335826</v>
      </c>
      <c r="I921" s="5">
        <v>-509045.66500638699</v>
      </c>
      <c r="J921" s="5">
        <v>1474.1163669341499</v>
      </c>
      <c r="K921" s="5">
        <v>2406.7418936762801</v>
      </c>
      <c r="L921" s="5">
        <v>1465.39</v>
      </c>
      <c r="M921" s="55" t="s">
        <v>4288</v>
      </c>
      <c r="N921" s="60" t="s">
        <v>4287</v>
      </c>
    </row>
    <row r="922" spans="1:14" ht="18" customHeight="1" x14ac:dyDescent="0.25">
      <c r="A922" s="4" t="str">
        <f t="shared" si="14"/>
        <v>707119M063</v>
      </c>
      <c r="B922" s="4">
        <v>7071</v>
      </c>
      <c r="C922" s="4" t="s">
        <v>3796</v>
      </c>
      <c r="D922" s="4" t="s">
        <v>3797</v>
      </c>
      <c r="E922" s="5">
        <v>718.46</v>
      </c>
      <c r="F922" s="5">
        <v>1370965.8244</v>
      </c>
      <c r="G922" s="5">
        <v>2187549.1653897502</v>
      </c>
      <c r="H922" s="6">
        <v>-0.37328685174683202</v>
      </c>
      <c r="I922" s="5">
        <v>-816583.34098974802</v>
      </c>
      <c r="J922" s="5">
        <v>1908.2006296801501</v>
      </c>
      <c r="K922" s="5">
        <v>3044.7751654785902</v>
      </c>
      <c r="L922" s="5">
        <v>1886.7</v>
      </c>
      <c r="M922" s="55" t="s">
        <v>4288</v>
      </c>
      <c r="N922" s="62" t="s">
        <v>4334</v>
      </c>
    </row>
    <row r="923" spans="1:14" ht="18" customHeight="1" x14ac:dyDescent="0.25">
      <c r="A923" s="4" t="str">
        <f t="shared" si="14"/>
        <v>707319M06T</v>
      </c>
      <c r="B923" s="4">
        <v>7073</v>
      </c>
      <c r="C923" s="4" t="s">
        <v>3800</v>
      </c>
      <c r="D923" s="4" t="s">
        <v>3801</v>
      </c>
      <c r="E923" s="5">
        <v>466.27</v>
      </c>
      <c r="F923" s="5">
        <v>59220.952700000002</v>
      </c>
      <c r="G923" s="5">
        <v>120298.158045611</v>
      </c>
      <c r="H923" s="6">
        <v>-0.50771521640799999</v>
      </c>
      <c r="I923" s="5">
        <v>-61077.205345611401</v>
      </c>
      <c r="J923" s="5">
        <v>127.01</v>
      </c>
      <c r="K923" s="5">
        <v>258.00106814852199</v>
      </c>
      <c r="L923" s="5">
        <v>127.01</v>
      </c>
      <c r="M923" s="55" t="s">
        <v>4288</v>
      </c>
      <c r="N923" s="62" t="s">
        <v>4332</v>
      </c>
    </row>
    <row r="924" spans="1:14" ht="18" customHeight="1" x14ac:dyDescent="0.25">
      <c r="A924" s="4" t="str">
        <f t="shared" si="14"/>
        <v>707819M07T</v>
      </c>
      <c r="B924" s="4">
        <v>7078</v>
      </c>
      <c r="C924" s="4" t="s">
        <v>3810</v>
      </c>
      <c r="D924" s="4" t="s">
        <v>3811</v>
      </c>
      <c r="E924" s="5">
        <v>469.49</v>
      </c>
      <c r="F924" s="5">
        <v>103001.4111</v>
      </c>
      <c r="G924" s="5">
        <v>126221.924093226</v>
      </c>
      <c r="H924" s="6">
        <v>-0.183965766328167</v>
      </c>
      <c r="I924" s="5">
        <v>-23220.512993226101</v>
      </c>
      <c r="J924" s="5">
        <v>219.39</v>
      </c>
      <c r="K924" s="5">
        <v>268.84901508706503</v>
      </c>
      <c r="L924" s="5">
        <v>219.39</v>
      </c>
      <c r="M924" s="55" t="s">
        <v>4288</v>
      </c>
      <c r="N924" s="60" t="s">
        <v>4287</v>
      </c>
    </row>
    <row r="925" spans="1:14" ht="18" customHeight="1" x14ac:dyDescent="0.25">
      <c r="A925" s="4" t="str">
        <f t="shared" si="14"/>
        <v>726720Z041</v>
      </c>
      <c r="B925" s="4">
        <v>7267</v>
      </c>
      <c r="C925" s="4" t="s">
        <v>3914</v>
      </c>
      <c r="D925" s="4" t="s">
        <v>3915</v>
      </c>
      <c r="E925" s="5">
        <v>3072.17</v>
      </c>
      <c r="F925" s="5">
        <v>4510786.1988000004</v>
      </c>
      <c r="G925" s="5">
        <v>5194662.02359966</v>
      </c>
      <c r="H925" s="6">
        <v>-0.13164972460051799</v>
      </c>
      <c r="I925" s="5">
        <v>-683875.82479966397</v>
      </c>
      <c r="J925" s="5">
        <v>1468.2736303004101</v>
      </c>
      <c r="K925" s="5">
        <v>1690.8771401321101</v>
      </c>
      <c r="L925" s="5">
        <v>1482.91</v>
      </c>
      <c r="M925" s="55" t="s">
        <v>4285</v>
      </c>
      <c r="N925" s="60" t="s">
        <v>4286</v>
      </c>
    </row>
    <row r="926" spans="1:14" ht="18" customHeight="1" x14ac:dyDescent="0.25">
      <c r="A926" s="4" t="str">
        <f t="shared" si="14"/>
        <v>727220Z051</v>
      </c>
      <c r="B926" s="4">
        <v>7272</v>
      </c>
      <c r="C926" s="4" t="s">
        <v>3924</v>
      </c>
      <c r="D926" s="4" t="s">
        <v>3925</v>
      </c>
      <c r="E926" s="5">
        <v>861.59</v>
      </c>
      <c r="F926" s="5">
        <v>324621.26429999998</v>
      </c>
      <c r="G926" s="5">
        <v>365499.40555406001</v>
      </c>
      <c r="H926" s="6">
        <v>-0.111841881636148</v>
      </c>
      <c r="I926" s="5">
        <v>-40878.141254059599</v>
      </c>
      <c r="J926" s="5">
        <v>376.77</v>
      </c>
      <c r="K926" s="5">
        <v>424.21500429909798</v>
      </c>
      <c r="L926" s="5">
        <v>376.77</v>
      </c>
      <c r="M926" s="55" t="s">
        <v>4288</v>
      </c>
      <c r="N926" s="60" t="s">
        <v>4292</v>
      </c>
    </row>
    <row r="927" spans="1:14" ht="18" customHeight="1" x14ac:dyDescent="0.25">
      <c r="A927" s="4" t="str">
        <f t="shared" si="14"/>
        <v>741521C041</v>
      </c>
      <c r="B927" s="4">
        <v>7415</v>
      </c>
      <c r="C927" s="4" t="s">
        <v>3938</v>
      </c>
      <c r="D927" s="4" t="s">
        <v>3939</v>
      </c>
      <c r="E927" s="5">
        <v>758.47</v>
      </c>
      <c r="F927" s="5">
        <v>640935.15859999997</v>
      </c>
      <c r="G927" s="5">
        <v>779052.96062301099</v>
      </c>
      <c r="H927" s="6">
        <v>-0.17728936157634001</v>
      </c>
      <c r="I927" s="5">
        <v>-138117.802023011</v>
      </c>
      <c r="J927" s="5">
        <v>845.03692776246896</v>
      </c>
      <c r="K927" s="5">
        <v>1027.1374749469501</v>
      </c>
      <c r="L927" s="5">
        <v>774.14</v>
      </c>
      <c r="M927" s="55" t="s">
        <v>4288</v>
      </c>
      <c r="N927" s="60" t="s">
        <v>4286</v>
      </c>
    </row>
    <row r="928" spans="1:14" ht="18" customHeight="1" x14ac:dyDescent="0.25">
      <c r="A928" s="4" t="str">
        <f t="shared" si="14"/>
        <v>741921C04J</v>
      </c>
      <c r="B928" s="4">
        <v>7419</v>
      </c>
      <c r="C928" s="4" t="s">
        <v>3940</v>
      </c>
      <c r="D928" s="4" t="s">
        <v>3941</v>
      </c>
      <c r="E928" s="5">
        <v>4746.51</v>
      </c>
      <c r="F928" s="5">
        <v>3674463.2514</v>
      </c>
      <c r="G928" s="5">
        <v>3496642.4097221899</v>
      </c>
      <c r="H928" s="6">
        <v>5.0854740302695302E-2</v>
      </c>
      <c r="I928" s="5">
        <v>177820.841677813</v>
      </c>
      <c r="J928" s="5">
        <v>774.14</v>
      </c>
      <c r="K928" s="5">
        <v>736.67650752282998</v>
      </c>
      <c r="L928" s="5">
        <v>774.14</v>
      </c>
      <c r="M928" s="55" t="s">
        <v>4285</v>
      </c>
      <c r="N928" s="60" t="s">
        <v>4286</v>
      </c>
    </row>
    <row r="929" spans="1:14" ht="18" customHeight="1" x14ac:dyDescent="0.25">
      <c r="A929" s="4" t="str">
        <f t="shared" si="14"/>
        <v>742021C051</v>
      </c>
      <c r="B929" s="4">
        <v>7420</v>
      </c>
      <c r="C929" s="4" t="s">
        <v>3942</v>
      </c>
      <c r="D929" s="4" t="s">
        <v>3943</v>
      </c>
      <c r="E929" s="5">
        <v>1604.53</v>
      </c>
      <c r="F929" s="5">
        <v>1479783.9838</v>
      </c>
      <c r="G929" s="5">
        <v>1840842.5314918901</v>
      </c>
      <c r="H929" s="6">
        <v>-0.19613766061743201</v>
      </c>
      <c r="I929" s="5">
        <v>-361058.54769188998</v>
      </c>
      <c r="J929" s="5">
        <v>922.25385863773204</v>
      </c>
      <c r="K929" s="5">
        <v>1147.2783503529899</v>
      </c>
      <c r="L929" s="5">
        <v>882.96</v>
      </c>
      <c r="M929" s="55" t="s">
        <v>4291</v>
      </c>
      <c r="N929" s="60" t="s">
        <v>4286</v>
      </c>
    </row>
    <row r="930" spans="1:14" ht="18" customHeight="1" x14ac:dyDescent="0.25">
      <c r="A930" s="4" t="str">
        <f t="shared" si="14"/>
        <v>742121C052</v>
      </c>
      <c r="B930" s="4">
        <v>7421</v>
      </c>
      <c r="C930" s="4" t="s">
        <v>3944</v>
      </c>
      <c r="D930" s="4" t="s">
        <v>3945</v>
      </c>
      <c r="E930" s="5">
        <v>808.88</v>
      </c>
      <c r="F930" s="5">
        <v>1920595.3659999999</v>
      </c>
      <c r="G930" s="5">
        <v>2004835.8158344</v>
      </c>
      <c r="H930" s="6">
        <v>-4.2018627744504503E-2</v>
      </c>
      <c r="I930" s="5">
        <v>-84240.449834395404</v>
      </c>
      <c r="J930" s="5">
        <v>2374.3884952032399</v>
      </c>
      <c r="K930" s="5">
        <v>2478.5330529057401</v>
      </c>
      <c r="L930" s="5">
        <v>2318.1</v>
      </c>
      <c r="M930" s="55" t="s">
        <v>4285</v>
      </c>
      <c r="N930" s="60" t="s">
        <v>4292</v>
      </c>
    </row>
    <row r="931" spans="1:14" ht="18" customHeight="1" x14ac:dyDescent="0.25">
      <c r="A931" s="4" t="str">
        <f t="shared" si="14"/>
        <v>742221C053</v>
      </c>
      <c r="B931" s="4">
        <v>7422</v>
      </c>
      <c r="C931" s="4" t="s">
        <v>3946</v>
      </c>
      <c r="D931" s="4" t="s">
        <v>3947</v>
      </c>
      <c r="E931" s="5">
        <v>1302.9100000000001</v>
      </c>
      <c r="F931" s="5">
        <v>5361464.3997999998</v>
      </c>
      <c r="G931" s="5">
        <v>5354958.69632685</v>
      </c>
      <c r="H931" s="6">
        <v>1.2148933058273601E-3</v>
      </c>
      <c r="I931" s="5">
        <v>6505.7034731497997</v>
      </c>
      <c r="J931" s="5">
        <v>4114.9921328411001</v>
      </c>
      <c r="K931" s="5">
        <v>4109.9989226629996</v>
      </c>
      <c r="L931" s="5">
        <v>4024.01</v>
      </c>
      <c r="M931" s="55" t="s">
        <v>4291</v>
      </c>
      <c r="N931" s="60" t="s">
        <v>4286</v>
      </c>
    </row>
    <row r="932" spans="1:14" ht="18" customHeight="1" x14ac:dyDescent="0.25">
      <c r="A932" s="4" t="str">
        <f t="shared" si="14"/>
        <v>742321C054</v>
      </c>
      <c r="B932" s="4">
        <v>7423</v>
      </c>
      <c r="C932" s="4" t="s">
        <v>3948</v>
      </c>
      <c r="D932" s="4" t="s">
        <v>3949</v>
      </c>
      <c r="E932" s="5">
        <v>375.83</v>
      </c>
      <c r="F932" s="5">
        <v>3310005.6900999998</v>
      </c>
      <c r="G932" s="5">
        <v>2691211.0251486199</v>
      </c>
      <c r="H932" s="6">
        <v>0.22993167728911601</v>
      </c>
      <c r="I932" s="5">
        <v>618794.66495138302</v>
      </c>
      <c r="J932" s="5">
        <v>8807.1885961738008</v>
      </c>
      <c r="K932" s="5">
        <v>7160.7136874347898</v>
      </c>
      <c r="L932" s="5">
        <v>8872.17</v>
      </c>
      <c r="M932" s="55" t="s">
        <v>4285</v>
      </c>
      <c r="N932" s="60" t="s">
        <v>4287</v>
      </c>
    </row>
    <row r="933" spans="1:14" ht="18" customHeight="1" x14ac:dyDescent="0.25">
      <c r="A933" s="4" t="str">
        <f t="shared" si="14"/>
        <v>742421C05J</v>
      </c>
      <c r="B933" s="4">
        <v>7424</v>
      </c>
      <c r="C933" s="4" t="s">
        <v>3950</v>
      </c>
      <c r="D933" s="4" t="s">
        <v>3951</v>
      </c>
      <c r="E933" s="5">
        <v>1268.19</v>
      </c>
      <c r="F933" s="5">
        <v>1119761.0423999999</v>
      </c>
      <c r="G933" s="5">
        <v>730516.31212840602</v>
      </c>
      <c r="H933" s="6">
        <v>0.53283509732658096</v>
      </c>
      <c r="I933" s="5">
        <v>389244.73027159402</v>
      </c>
      <c r="J933" s="5">
        <v>882.96</v>
      </c>
      <c r="K933" s="5">
        <v>576.03065165977205</v>
      </c>
      <c r="L933" s="5">
        <v>882.96</v>
      </c>
      <c r="M933" s="55" t="s">
        <v>4285</v>
      </c>
      <c r="N933" s="60" t="s">
        <v>4290</v>
      </c>
    </row>
    <row r="934" spans="1:14" ht="18" customHeight="1" x14ac:dyDescent="0.25">
      <c r="A934" s="4" t="str">
        <f t="shared" si="14"/>
        <v>742621C061</v>
      </c>
      <c r="B934" s="4">
        <v>7426</v>
      </c>
      <c r="C934" s="4" t="s">
        <v>3952</v>
      </c>
      <c r="D934" s="4" t="s">
        <v>3953</v>
      </c>
      <c r="E934" s="5">
        <v>1538.58</v>
      </c>
      <c r="F934" s="5">
        <v>1420013.6642</v>
      </c>
      <c r="G934" s="5">
        <v>1784529.5192847601</v>
      </c>
      <c r="H934" s="6">
        <v>-0.20426440198694801</v>
      </c>
      <c r="I934" s="5">
        <v>-364515.85508475598</v>
      </c>
      <c r="J934" s="5">
        <v>922.93781551820496</v>
      </c>
      <c r="K934" s="5">
        <v>1159.8548787094301</v>
      </c>
      <c r="L934" s="5">
        <v>894.69</v>
      </c>
      <c r="M934" s="55" t="s">
        <v>4285</v>
      </c>
      <c r="N934" s="60" t="s">
        <v>4286</v>
      </c>
    </row>
    <row r="935" spans="1:14" ht="18" customHeight="1" x14ac:dyDescent="0.25">
      <c r="A935" s="4" t="str">
        <f t="shared" si="14"/>
        <v>743021C06J</v>
      </c>
      <c r="B935" s="4">
        <v>7430</v>
      </c>
      <c r="C935" s="4" t="s">
        <v>3960</v>
      </c>
      <c r="D935" s="4" t="s">
        <v>3961</v>
      </c>
      <c r="E935" s="5">
        <v>5823</v>
      </c>
      <c r="F935" s="5">
        <v>5209779.87</v>
      </c>
      <c r="G935" s="5">
        <v>5160909.4563831203</v>
      </c>
      <c r="H935" s="6">
        <v>9.4693414077315907E-3</v>
      </c>
      <c r="I935" s="5">
        <v>48870.413616882601</v>
      </c>
      <c r="J935" s="5">
        <v>894.69</v>
      </c>
      <c r="K935" s="5">
        <v>886.29734782468097</v>
      </c>
      <c r="L935" s="5">
        <v>894.69</v>
      </c>
      <c r="M935" s="55" t="s">
        <v>4285</v>
      </c>
      <c r="N935" s="60" t="s">
        <v>4286</v>
      </c>
    </row>
    <row r="936" spans="1:14" ht="18" customHeight="1" x14ac:dyDescent="0.25">
      <c r="A936" s="4" t="str">
        <f t="shared" si="14"/>
        <v>756321K02J</v>
      </c>
      <c r="B936" s="4">
        <v>7563</v>
      </c>
      <c r="C936" s="4" t="s">
        <v>3962</v>
      </c>
      <c r="D936" s="4" t="s">
        <v>3963</v>
      </c>
      <c r="E936" s="5">
        <v>1855.68</v>
      </c>
      <c r="F936" s="5">
        <v>748785.43680000002</v>
      </c>
      <c r="G936" s="5">
        <v>577536.15182626096</v>
      </c>
      <c r="H936" s="6">
        <v>0.29651699626459999</v>
      </c>
      <c r="I936" s="5">
        <v>171249.28497373901</v>
      </c>
      <c r="J936" s="5">
        <v>403.51</v>
      </c>
      <c r="K936" s="5">
        <v>311.22615527799002</v>
      </c>
      <c r="L936" s="5">
        <v>403.51</v>
      </c>
      <c r="M936" s="55" t="s">
        <v>4288</v>
      </c>
      <c r="N936" s="60" t="s">
        <v>4287</v>
      </c>
    </row>
    <row r="937" spans="1:14" ht="18" customHeight="1" x14ac:dyDescent="0.25">
      <c r="A937" s="4" t="str">
        <f t="shared" si="14"/>
        <v>760921M161</v>
      </c>
      <c r="B937" s="4">
        <v>7609</v>
      </c>
      <c r="C937" s="4" t="s">
        <v>4026</v>
      </c>
      <c r="D937" s="4" t="s">
        <v>4027</v>
      </c>
      <c r="E937" s="5">
        <v>719.1</v>
      </c>
      <c r="F937" s="5">
        <v>589581.62399999995</v>
      </c>
      <c r="G937" s="5">
        <v>680989.75796836196</v>
      </c>
      <c r="H937" s="6">
        <v>-0.13422835350867099</v>
      </c>
      <c r="I937" s="5">
        <v>-91408.133968361697</v>
      </c>
      <c r="J937" s="5">
        <v>819.88822695035503</v>
      </c>
      <c r="K937" s="5">
        <v>947.00286186672497</v>
      </c>
      <c r="L937" s="5">
        <v>785.86</v>
      </c>
      <c r="M937" s="55" t="s">
        <v>4285</v>
      </c>
      <c r="N937" s="60" t="s">
        <v>4286</v>
      </c>
    </row>
    <row r="938" spans="1:14" ht="18" customHeight="1" x14ac:dyDescent="0.25">
      <c r="A938" s="4" t="str">
        <f t="shared" si="14"/>
        <v>761021M162</v>
      </c>
      <c r="B938" s="4">
        <v>7610</v>
      </c>
      <c r="C938" s="4" t="s">
        <v>4028</v>
      </c>
      <c r="D938" s="4" t="s">
        <v>4029</v>
      </c>
      <c r="E938" s="5">
        <v>535.83000000000004</v>
      </c>
      <c r="F938" s="5">
        <v>936984.85349999997</v>
      </c>
      <c r="G938" s="5">
        <v>993351.75639072002</v>
      </c>
      <c r="H938" s="6">
        <v>-5.6744151835524399E-2</v>
      </c>
      <c r="I938" s="5">
        <v>-56366.902890719801</v>
      </c>
      <c r="J938" s="5">
        <v>1748.66068249258</v>
      </c>
      <c r="K938" s="5">
        <v>1853.85617899468</v>
      </c>
      <c r="L938" s="5">
        <v>1693.97</v>
      </c>
      <c r="M938" s="55" t="s">
        <v>4285</v>
      </c>
      <c r="N938" s="60" t="s">
        <v>4286</v>
      </c>
    </row>
    <row r="939" spans="1:14" ht="18" customHeight="1" x14ac:dyDescent="0.25">
      <c r="A939" s="4" t="str">
        <f t="shared" si="14"/>
        <v>761321M16T</v>
      </c>
      <c r="B939" s="4">
        <v>7613</v>
      </c>
      <c r="C939" s="4" t="s">
        <v>4034</v>
      </c>
      <c r="D939" s="4" t="s">
        <v>4035</v>
      </c>
      <c r="E939" s="5">
        <v>972.41</v>
      </c>
      <c r="F939" s="5">
        <v>294941.67709999997</v>
      </c>
      <c r="G939" s="5">
        <v>329423.90063612</v>
      </c>
      <c r="H939" s="6">
        <v>-0.104674322262394</v>
      </c>
      <c r="I939" s="5">
        <v>-34482.223536120298</v>
      </c>
      <c r="J939" s="5">
        <v>303.31</v>
      </c>
      <c r="K939" s="5">
        <v>338.77058096494301</v>
      </c>
      <c r="L939" s="5">
        <v>303.31</v>
      </c>
      <c r="M939" s="55" t="s">
        <v>4288</v>
      </c>
      <c r="N939" s="60" t="s">
        <v>4292</v>
      </c>
    </row>
    <row r="940" spans="1:14" ht="18" customHeight="1" x14ac:dyDescent="0.25">
      <c r="A940" s="4" t="str">
        <f t="shared" si="14"/>
        <v>761521M07T</v>
      </c>
      <c r="B940" s="4">
        <v>7615</v>
      </c>
      <c r="C940" s="4" t="s">
        <v>4038</v>
      </c>
      <c r="D940" s="4" t="s">
        <v>4039</v>
      </c>
      <c r="E940" s="5">
        <v>420.93</v>
      </c>
      <c r="F940" s="5">
        <v>132344.60130000001</v>
      </c>
      <c r="G940" s="5">
        <v>172317.865731984</v>
      </c>
      <c r="H940" s="6">
        <v>-0.231973999110208</v>
      </c>
      <c r="I940" s="5">
        <v>-39973.264431984302</v>
      </c>
      <c r="J940" s="5">
        <v>314.41000000000003</v>
      </c>
      <c r="K940" s="5">
        <v>409.37416133795199</v>
      </c>
      <c r="L940" s="5">
        <v>314.41000000000003</v>
      </c>
      <c r="M940" s="55" t="s">
        <v>4285</v>
      </c>
      <c r="N940" s="60" t="s">
        <v>4290</v>
      </c>
    </row>
    <row r="941" spans="1:14" ht="18" customHeight="1" x14ac:dyDescent="0.25">
      <c r="A941" s="4" t="str">
        <f t="shared" si="14"/>
        <v>761621M10T</v>
      </c>
      <c r="B941" s="4">
        <v>7616</v>
      </c>
      <c r="C941" s="4" t="s">
        <v>4040</v>
      </c>
      <c r="D941" s="4" t="s">
        <v>4041</v>
      </c>
      <c r="E941" s="5">
        <v>870.82</v>
      </c>
      <c r="F941" s="5">
        <v>318389.2084</v>
      </c>
      <c r="G941" s="5">
        <v>283955.39196203602</v>
      </c>
      <c r="H941" s="6">
        <v>0.121264879670141</v>
      </c>
      <c r="I941" s="5">
        <v>34433.816437964</v>
      </c>
      <c r="J941" s="5">
        <v>365.62</v>
      </c>
      <c r="K941" s="5">
        <v>326.078169957093</v>
      </c>
      <c r="L941" s="5">
        <v>365.62</v>
      </c>
      <c r="M941" s="55" t="s">
        <v>4288</v>
      </c>
      <c r="N941" s="62" t="s">
        <v>4334</v>
      </c>
    </row>
    <row r="942" spans="1:14" ht="18" customHeight="1" x14ac:dyDescent="0.25">
      <c r="A942" s="4" t="str">
        <f t="shared" si="14"/>
        <v>790123C021</v>
      </c>
      <c r="B942" s="4">
        <v>7901</v>
      </c>
      <c r="C942" s="4" t="s">
        <v>4082</v>
      </c>
      <c r="D942" s="4" t="s">
        <v>4083</v>
      </c>
      <c r="E942" s="5">
        <v>1403.95</v>
      </c>
      <c r="F942" s="5">
        <v>966945.22869999998</v>
      </c>
      <c r="G942" s="5">
        <v>1660005.9414402</v>
      </c>
      <c r="H942" s="6">
        <v>-0.41750495913219998</v>
      </c>
      <c r="I942" s="5">
        <v>-693060.71274019801</v>
      </c>
      <c r="J942" s="5">
        <v>688.73195534029003</v>
      </c>
      <c r="K942" s="5">
        <v>1182.38252177086</v>
      </c>
      <c r="L942" s="5">
        <v>659.89</v>
      </c>
      <c r="M942" s="55" t="s">
        <v>4291</v>
      </c>
      <c r="N942" s="60" t="s">
        <v>4286</v>
      </c>
    </row>
    <row r="943" spans="1:14" ht="18" customHeight="1" x14ac:dyDescent="0.25">
      <c r="A943" s="4" t="str">
        <f t="shared" si="14"/>
        <v>790223C022</v>
      </c>
      <c r="B943" s="4">
        <v>7902</v>
      </c>
      <c r="C943" s="4" t="s">
        <v>4084</v>
      </c>
      <c r="D943" s="4" t="s">
        <v>4085</v>
      </c>
      <c r="E943" s="5">
        <v>360.43</v>
      </c>
      <c r="F943" s="5">
        <v>1220169.6229000001</v>
      </c>
      <c r="G943" s="5">
        <v>1177322.9556678999</v>
      </c>
      <c r="H943" s="6">
        <v>3.6393299753327599E-2</v>
      </c>
      <c r="I943" s="5">
        <v>42846.6672320957</v>
      </c>
      <c r="J943" s="5">
        <v>3385.3164911355898</v>
      </c>
      <c r="K943" s="5">
        <v>3266.43996245569</v>
      </c>
      <c r="L943" s="5">
        <v>3308.68</v>
      </c>
      <c r="M943" s="55" t="s">
        <v>4285</v>
      </c>
      <c r="N943" s="60" t="s">
        <v>4286</v>
      </c>
    </row>
    <row r="944" spans="1:14" ht="18" customHeight="1" x14ac:dyDescent="0.25">
      <c r="A944" s="4" t="str">
        <f t="shared" si="14"/>
        <v>790523C02J</v>
      </c>
      <c r="B944" s="4">
        <v>7905</v>
      </c>
      <c r="C944" s="4" t="s">
        <v>4090</v>
      </c>
      <c r="D944" s="4" t="s">
        <v>4091</v>
      </c>
      <c r="E944" s="5">
        <v>2848.12</v>
      </c>
      <c r="F944" s="5">
        <v>1879445.9068</v>
      </c>
      <c r="G944" s="5">
        <v>1495744.6421473499</v>
      </c>
      <c r="H944" s="6">
        <v>0.25652859040283099</v>
      </c>
      <c r="I944" s="5">
        <v>383701.26465264702</v>
      </c>
      <c r="J944" s="5">
        <v>659.89</v>
      </c>
      <c r="K944" s="5">
        <v>525.16910879715499</v>
      </c>
      <c r="L944" s="5">
        <v>659.89</v>
      </c>
      <c r="M944" s="55" t="s">
        <v>4289</v>
      </c>
      <c r="N944" s="60" t="s">
        <v>4286</v>
      </c>
    </row>
    <row r="945" spans="1:14" ht="18" customHeight="1" x14ac:dyDescent="0.25">
      <c r="A945" s="4" t="str">
        <f t="shared" si="14"/>
        <v>795923K02Z</v>
      </c>
      <c r="B945" s="4">
        <v>7959</v>
      </c>
      <c r="C945" s="4" t="s">
        <v>4092</v>
      </c>
      <c r="D945" s="4" t="s">
        <v>4093</v>
      </c>
      <c r="E945" s="5">
        <v>47387.86</v>
      </c>
      <c r="F945" s="5">
        <v>12560152.293</v>
      </c>
      <c r="G945" s="5">
        <v>13883389.654405899</v>
      </c>
      <c r="H945" s="6">
        <v>-9.5310827855790606E-2</v>
      </c>
      <c r="I945" s="5">
        <v>-1323237.36140595</v>
      </c>
      <c r="J945" s="5">
        <v>265.05</v>
      </c>
      <c r="K945" s="5">
        <v>292.97355175789602</v>
      </c>
      <c r="L945" s="5">
        <v>265.05</v>
      </c>
      <c r="M945" s="55" t="s">
        <v>4291</v>
      </c>
      <c r="N945" s="60" t="s">
        <v>4286</v>
      </c>
    </row>
    <row r="946" spans="1:14" ht="18" customHeight="1" x14ac:dyDescent="0.25">
      <c r="A946" s="4" t="str">
        <f t="shared" si="14"/>
        <v>796023K03J</v>
      </c>
      <c r="B946" s="4">
        <v>7960</v>
      </c>
      <c r="C946" s="4" t="s">
        <v>4094</v>
      </c>
      <c r="D946" s="4" t="s">
        <v>4095</v>
      </c>
      <c r="E946" s="5">
        <v>25660.39</v>
      </c>
      <c r="F946" s="5">
        <v>8837181.7120999992</v>
      </c>
      <c r="G946" s="5">
        <v>7608136.2709175805</v>
      </c>
      <c r="H946" s="6">
        <v>0.16154356302482401</v>
      </c>
      <c r="I946" s="5">
        <v>1229045.4411824199</v>
      </c>
      <c r="J946" s="5">
        <v>344.39</v>
      </c>
      <c r="K946" s="5">
        <v>296.49339978533402</v>
      </c>
      <c r="L946" s="5">
        <v>344.39</v>
      </c>
      <c r="M946" s="55" t="s">
        <v>4291</v>
      </c>
      <c r="N946" s="60" t="s">
        <v>4286</v>
      </c>
    </row>
    <row r="947" spans="1:14" ht="18" customHeight="1" x14ac:dyDescent="0.25">
      <c r="A947" s="4" t="str">
        <f t="shared" si="14"/>
        <v>796323M061</v>
      </c>
      <c r="B947" s="4">
        <v>7963</v>
      </c>
      <c r="C947" s="4" t="s">
        <v>4100</v>
      </c>
      <c r="D947" s="4" t="s">
        <v>4101</v>
      </c>
      <c r="E947" s="5">
        <v>3550.7</v>
      </c>
      <c r="F947" s="5">
        <v>3197025.8703999999</v>
      </c>
      <c r="G947" s="5">
        <v>4492077.2906637304</v>
      </c>
      <c r="H947" s="6">
        <v>-0.288296780412783</v>
      </c>
      <c r="I947" s="5">
        <v>-1295051.42026373</v>
      </c>
      <c r="J947" s="5">
        <v>900.39312541189099</v>
      </c>
      <c r="K947" s="5">
        <v>1265.12442354007</v>
      </c>
      <c r="L947" s="5">
        <v>874.04</v>
      </c>
      <c r="M947" s="55" t="s">
        <v>4285</v>
      </c>
      <c r="N947" s="60" t="s">
        <v>4286</v>
      </c>
    </row>
    <row r="948" spans="1:14" ht="18" customHeight="1" x14ac:dyDescent="0.25">
      <c r="A948" s="4" t="str">
        <f t="shared" si="14"/>
        <v>796423M062</v>
      </c>
      <c r="B948" s="4">
        <v>7964</v>
      </c>
      <c r="C948" s="4" t="s">
        <v>4102</v>
      </c>
      <c r="D948" s="4" t="s">
        <v>4103</v>
      </c>
      <c r="E948" s="5">
        <v>1461.63</v>
      </c>
      <c r="F948" s="5">
        <v>2377254.0027999999</v>
      </c>
      <c r="G948" s="5">
        <v>2949964.6445470899</v>
      </c>
      <c r="H948" s="6">
        <v>-0.19414152735888601</v>
      </c>
      <c r="I948" s="5">
        <v>-572710.64174708596</v>
      </c>
      <c r="J948" s="5">
        <v>1626.4403459151799</v>
      </c>
      <c r="K948" s="5">
        <v>2018.2704545932199</v>
      </c>
      <c r="L948" s="5">
        <v>1607.72</v>
      </c>
      <c r="M948" s="55" t="s">
        <v>4285</v>
      </c>
      <c r="N948" s="60" t="s">
        <v>4287</v>
      </c>
    </row>
    <row r="949" spans="1:14" ht="18" customHeight="1" x14ac:dyDescent="0.25">
      <c r="A949" s="4" t="str">
        <f t="shared" si="14"/>
        <v>796723M06T</v>
      </c>
      <c r="B949" s="4">
        <v>7967</v>
      </c>
      <c r="C949" s="4" t="s">
        <v>4108</v>
      </c>
      <c r="D949" s="4" t="s">
        <v>4109</v>
      </c>
      <c r="E949" s="5">
        <v>10773.71</v>
      </c>
      <c r="F949" s="5">
        <v>3739662.4780999999</v>
      </c>
      <c r="G949" s="5">
        <v>4354906.0474178102</v>
      </c>
      <c r="H949" s="6">
        <v>-0.14127596844083701</v>
      </c>
      <c r="I949" s="5">
        <v>-615243.56931780896</v>
      </c>
      <c r="J949" s="5">
        <v>347.11</v>
      </c>
      <c r="K949" s="5">
        <v>404.21600798776001</v>
      </c>
      <c r="L949" s="5">
        <v>347.11</v>
      </c>
      <c r="M949" s="55" t="s">
        <v>4291</v>
      </c>
      <c r="N949" s="60" t="s">
        <v>4286</v>
      </c>
    </row>
    <row r="950" spans="1:14" ht="18" customHeight="1" x14ac:dyDescent="0.25">
      <c r="A950" s="4" t="str">
        <f t="shared" si="14"/>
        <v>797023M091</v>
      </c>
      <c r="B950" s="4">
        <v>7970</v>
      </c>
      <c r="C950" s="4" t="s">
        <v>4114</v>
      </c>
      <c r="D950" s="4" t="s">
        <v>4115</v>
      </c>
      <c r="E950" s="5">
        <v>2382.7399999999998</v>
      </c>
      <c r="F950" s="5">
        <v>1116243.3448999999</v>
      </c>
      <c r="G950" s="5">
        <v>2391039.1668609302</v>
      </c>
      <c r="H950" s="6">
        <v>-0.533155558315066</v>
      </c>
      <c r="I950" s="5">
        <v>-1274795.82196093</v>
      </c>
      <c r="J950" s="5">
        <v>468.47047722370002</v>
      </c>
      <c r="K950" s="5">
        <v>1003.4830350189</v>
      </c>
      <c r="L950" s="5">
        <v>446.26</v>
      </c>
      <c r="M950" s="55" t="s">
        <v>4288</v>
      </c>
      <c r="N950" s="60" t="s">
        <v>4286</v>
      </c>
    </row>
    <row r="951" spans="1:14" ht="18" customHeight="1" x14ac:dyDescent="0.25">
      <c r="A951" s="4" t="str">
        <f t="shared" si="14"/>
        <v>797423M101</v>
      </c>
      <c r="B951" s="4">
        <v>7974</v>
      </c>
      <c r="C951" s="4" t="s">
        <v>4122</v>
      </c>
      <c r="D951" s="4" t="s">
        <v>4123</v>
      </c>
      <c r="E951" s="5">
        <v>3461.9</v>
      </c>
      <c r="F951" s="5">
        <v>2825071.4734</v>
      </c>
      <c r="G951" s="5">
        <v>3327834.5951849399</v>
      </c>
      <c r="H951" s="6">
        <v>-0.15107815830522001</v>
      </c>
      <c r="I951" s="5">
        <v>-502763.12178493699</v>
      </c>
      <c r="J951" s="5">
        <v>816.04652745602095</v>
      </c>
      <c r="K951" s="5">
        <v>961.27403887603202</v>
      </c>
      <c r="L951" s="5">
        <v>809.87</v>
      </c>
      <c r="M951" s="55" t="s">
        <v>4291</v>
      </c>
      <c r="N951" s="60" t="s">
        <v>4286</v>
      </c>
    </row>
    <row r="952" spans="1:14" ht="18" customHeight="1" x14ac:dyDescent="0.25">
      <c r="A952" s="4" t="str">
        <f t="shared" si="14"/>
        <v>797523M102</v>
      </c>
      <c r="B952" s="4">
        <v>7975</v>
      </c>
      <c r="C952" s="4" t="s">
        <v>4124</v>
      </c>
      <c r="D952" s="4" t="s">
        <v>4125</v>
      </c>
      <c r="E952" s="5">
        <v>2657.49</v>
      </c>
      <c r="F952" s="5">
        <v>4701763.4285000004</v>
      </c>
      <c r="G952" s="5">
        <v>5526478.1455067704</v>
      </c>
      <c r="H952" s="6">
        <v>-0.149229707472433</v>
      </c>
      <c r="I952" s="5">
        <v>-824714.71700676996</v>
      </c>
      <c r="J952" s="5">
        <v>1769.2497162736299</v>
      </c>
      <c r="K952" s="5">
        <v>2079.5856787821499</v>
      </c>
      <c r="L952" s="5">
        <v>1765.61</v>
      </c>
      <c r="M952" s="55" t="s">
        <v>4291</v>
      </c>
      <c r="N952" s="60" t="s">
        <v>4292</v>
      </c>
    </row>
    <row r="953" spans="1:14" ht="18" customHeight="1" x14ac:dyDescent="0.25">
      <c r="A953" s="4" t="str">
        <f t="shared" si="14"/>
        <v>797623M103</v>
      </c>
      <c r="B953" s="4">
        <v>7976</v>
      </c>
      <c r="C953" s="4" t="s">
        <v>4126</v>
      </c>
      <c r="D953" s="4" t="s">
        <v>4127</v>
      </c>
      <c r="E953" s="5">
        <v>870.36</v>
      </c>
      <c r="F953" s="5">
        <v>2183692.2058000001</v>
      </c>
      <c r="G953" s="5">
        <v>2563959.4692513901</v>
      </c>
      <c r="H953" s="6">
        <v>-0.14831250962107301</v>
      </c>
      <c r="I953" s="5">
        <v>-380267.26345138799</v>
      </c>
      <c r="J953" s="5">
        <v>2508.9528537616602</v>
      </c>
      <c r="K953" s="5">
        <v>2945.8608728013601</v>
      </c>
      <c r="L953" s="5">
        <v>2504.2600000000002</v>
      </c>
      <c r="M953" s="55" t="s">
        <v>4285</v>
      </c>
      <c r="N953" s="60" t="s">
        <v>4286</v>
      </c>
    </row>
    <row r="954" spans="1:14" ht="18" customHeight="1" x14ac:dyDescent="0.25">
      <c r="A954" s="4" t="str">
        <f t="shared" si="14"/>
        <v>798423M14Z</v>
      </c>
      <c r="B954" s="4">
        <v>7984</v>
      </c>
      <c r="C954" s="4" t="s">
        <v>4138</v>
      </c>
      <c r="D954" s="4" t="s">
        <v>4139</v>
      </c>
      <c r="E954" s="5">
        <v>3715.31</v>
      </c>
      <c r="F954" s="5">
        <v>798940.26240000001</v>
      </c>
      <c r="G954" s="5">
        <v>851528.12405178905</v>
      </c>
      <c r="H954" s="6">
        <v>-6.1757046146124699E-2</v>
      </c>
      <c r="I954" s="5">
        <v>-52587.861651789302</v>
      </c>
      <c r="J954" s="5">
        <v>215.04</v>
      </c>
      <c r="K954" s="5">
        <v>229.19436710578401</v>
      </c>
      <c r="L954" s="5">
        <v>215.04</v>
      </c>
      <c r="M954" s="55" t="s">
        <v>4285</v>
      </c>
      <c r="N954" s="60" t="s">
        <v>4287</v>
      </c>
    </row>
    <row r="955" spans="1:14" ht="18" customHeight="1" x14ac:dyDescent="0.25">
      <c r="A955" s="4" t="str">
        <f t="shared" si="14"/>
        <v>798523M15Z</v>
      </c>
      <c r="B955" s="4">
        <v>7985</v>
      </c>
      <c r="C955" s="4" t="s">
        <v>4140</v>
      </c>
      <c r="D955" s="4" t="s">
        <v>4141</v>
      </c>
      <c r="E955" s="5">
        <v>4688.79</v>
      </c>
      <c r="F955" s="5">
        <v>1436297.4661999999</v>
      </c>
      <c r="G955" s="5">
        <v>1266382.0170337399</v>
      </c>
      <c r="H955" s="6">
        <v>0.13417392767804801</v>
      </c>
      <c r="I955" s="5">
        <v>169915.449166265</v>
      </c>
      <c r="J955" s="5">
        <v>306.32582525555603</v>
      </c>
      <c r="K955" s="5">
        <v>270.08716897829402</v>
      </c>
      <c r="L955" s="5">
        <v>302.11</v>
      </c>
      <c r="M955" s="55" t="s">
        <v>4291</v>
      </c>
      <c r="N955" s="60" t="s">
        <v>4290</v>
      </c>
    </row>
    <row r="956" spans="1:14" ht="18" customHeight="1" x14ac:dyDescent="0.25">
      <c r="A956" s="4" t="str">
        <f t="shared" si="14"/>
        <v>798823M19Z</v>
      </c>
      <c r="B956" s="4">
        <v>7988</v>
      </c>
      <c r="C956" s="4" t="s">
        <v>4144</v>
      </c>
      <c r="D956" s="4" t="s">
        <v>4145</v>
      </c>
      <c r="E956" s="5">
        <v>447.5</v>
      </c>
      <c r="F956" s="5">
        <v>143533.52710000001</v>
      </c>
      <c r="G956" s="5">
        <v>230349.17778654699</v>
      </c>
      <c r="H956" s="6">
        <v>-0.376887174162154</v>
      </c>
      <c r="I956" s="5">
        <v>-86815.650686547393</v>
      </c>
      <c r="J956" s="5">
        <v>320.74531195530699</v>
      </c>
      <c r="K956" s="5">
        <v>514.74676600345799</v>
      </c>
      <c r="L956" s="5">
        <v>306.60000000000002</v>
      </c>
      <c r="M956" s="55" t="s">
        <v>4288</v>
      </c>
      <c r="N956" s="62" t="s">
        <v>4332</v>
      </c>
    </row>
    <row r="957" spans="1:14" ht="18" customHeight="1" x14ac:dyDescent="0.25">
      <c r="A957" s="4" t="str">
        <f t="shared" si="14"/>
        <v>798923M20T</v>
      </c>
      <c r="B957" s="4">
        <v>7989</v>
      </c>
      <c r="C957" s="4" t="s">
        <v>4146</v>
      </c>
      <c r="D957" s="4" t="s">
        <v>4147</v>
      </c>
      <c r="E957" s="5">
        <v>19341.07</v>
      </c>
      <c r="F957" s="5">
        <v>6143690.8854999999</v>
      </c>
      <c r="G957" s="5">
        <v>6927155.5638244599</v>
      </c>
      <c r="H957" s="6">
        <v>-0.11310048852027101</v>
      </c>
      <c r="I957" s="5">
        <v>-783464.67832445796</v>
      </c>
      <c r="J957" s="5">
        <v>317.64999999999998</v>
      </c>
      <c r="K957" s="5">
        <v>358.157824971651</v>
      </c>
      <c r="L957" s="5">
        <v>317.64999999999998</v>
      </c>
      <c r="M957" s="55" t="s">
        <v>4291</v>
      </c>
      <c r="N957" s="60" t="s">
        <v>4292</v>
      </c>
    </row>
    <row r="958" spans="1:14" ht="18" customHeight="1" x14ac:dyDescent="0.25">
      <c r="A958" s="4" t="str">
        <f t="shared" si="14"/>
        <v>799023M20Z</v>
      </c>
      <c r="B958" s="4">
        <v>7990</v>
      </c>
      <c r="C958" s="4" t="s">
        <v>4148</v>
      </c>
      <c r="D958" s="4" t="s">
        <v>4149</v>
      </c>
      <c r="E958" s="5">
        <v>30756.639999999999</v>
      </c>
      <c r="F958" s="5">
        <v>42747834.384400003</v>
      </c>
      <c r="G958" s="5">
        <v>44291405.333397299</v>
      </c>
      <c r="H958" s="6">
        <v>-3.4850349348327897E-2</v>
      </c>
      <c r="I958" s="5">
        <v>-1543570.9489972901</v>
      </c>
      <c r="J958" s="5">
        <v>1389.8733536693201</v>
      </c>
      <c r="K958" s="5">
        <v>1440.05994586526</v>
      </c>
      <c r="L958" s="5">
        <v>1317.32</v>
      </c>
      <c r="M958" s="55" t="s">
        <v>4291</v>
      </c>
      <c r="N958" s="60" t="s">
        <v>4286</v>
      </c>
    </row>
    <row r="959" spans="1:14" ht="18" customHeight="1" x14ac:dyDescent="0.25">
      <c r="A959" s="4" t="str">
        <f t="shared" si="14"/>
        <v>799223Z02Z</v>
      </c>
      <c r="B959" s="4">
        <v>7992</v>
      </c>
      <c r="C959" s="4" t="s">
        <v>4152</v>
      </c>
      <c r="D959" s="4" t="s">
        <v>4153</v>
      </c>
      <c r="E959" s="5">
        <v>2622.54</v>
      </c>
      <c r="F959" s="5">
        <v>9943477.5048999991</v>
      </c>
      <c r="G959" s="5">
        <v>10459602.0892155</v>
      </c>
      <c r="H959" s="6">
        <v>-4.9344571611158398E-2</v>
      </c>
      <c r="I959" s="5">
        <v>-516124.584315516</v>
      </c>
      <c r="J959" s="5">
        <v>3791.5446494238399</v>
      </c>
      <c r="K959" s="5">
        <v>3988.3479715144499</v>
      </c>
      <c r="L959" s="5">
        <v>2888.68</v>
      </c>
      <c r="M959" s="55" t="s">
        <v>4285</v>
      </c>
      <c r="N959" s="60" t="s">
        <v>4286</v>
      </c>
    </row>
    <row r="960" spans="1:14" ht="18" customHeight="1" x14ac:dyDescent="0.25">
      <c r="A960" s="4" t="str">
        <f t="shared" si="14"/>
        <v>799323Z02Z</v>
      </c>
      <c r="B960" s="4">
        <v>7993</v>
      </c>
      <c r="C960" s="4" t="s">
        <v>4152</v>
      </c>
      <c r="D960" s="4" t="s">
        <v>4153</v>
      </c>
      <c r="E960" s="5">
        <v>15615.29</v>
      </c>
      <c r="F960" s="5">
        <v>80655043.984500006</v>
      </c>
      <c r="G960" s="5">
        <v>78432585.3031618</v>
      </c>
      <c r="H960" s="6">
        <v>2.83359100397855E-2</v>
      </c>
      <c r="I960" s="5">
        <v>2222458.6813381901</v>
      </c>
      <c r="J960" s="5">
        <v>5165.1326350327199</v>
      </c>
      <c r="K960" s="5">
        <v>5022.8068324803298</v>
      </c>
      <c r="L960" s="5">
        <v>3755.28</v>
      </c>
      <c r="M960" s="55" t="s">
        <v>4291</v>
      </c>
      <c r="N960" s="60" t="s">
        <v>4286</v>
      </c>
    </row>
    <row r="961" spans="1:14" ht="18" customHeight="1" x14ac:dyDescent="0.25">
      <c r="A961" s="4" t="str">
        <f t="shared" si="14"/>
        <v>799423Z02Z</v>
      </c>
      <c r="B961" s="4">
        <v>7994</v>
      </c>
      <c r="C961" s="4" t="s">
        <v>4152</v>
      </c>
      <c r="D961" s="4" t="s">
        <v>4153</v>
      </c>
      <c r="E961" s="5">
        <v>2257.66</v>
      </c>
      <c r="F961" s="5">
        <v>12800496.603599999</v>
      </c>
      <c r="G961" s="5">
        <v>14018901.943931701</v>
      </c>
      <c r="H961" s="6">
        <v>-8.6911610139276396E-2</v>
      </c>
      <c r="I961" s="5">
        <v>-1218405.34033174</v>
      </c>
      <c r="J961" s="5">
        <v>5669.8070584587604</v>
      </c>
      <c r="K961" s="5">
        <v>6209.4832454540301</v>
      </c>
      <c r="L961" s="5">
        <v>4332.8999999999996</v>
      </c>
      <c r="M961" s="55" t="s">
        <v>4289</v>
      </c>
      <c r="N961" s="62" t="s">
        <v>4333</v>
      </c>
    </row>
    <row r="962" spans="1:14" ht="18" customHeight="1" x14ac:dyDescent="0.25">
      <c r="A962" s="4" t="str">
        <f t="shared" si="14"/>
        <v>960528Z04Z</v>
      </c>
      <c r="B962" s="4">
        <v>9605</v>
      </c>
      <c r="C962" s="4" t="s">
        <v>4238</v>
      </c>
      <c r="D962" s="4" t="s">
        <v>4239</v>
      </c>
      <c r="E962" s="5">
        <v>2300131.94</v>
      </c>
      <c r="F962" s="5">
        <v>594561105.17060006</v>
      </c>
      <c r="G962" s="5">
        <v>532233439.94126898</v>
      </c>
      <c r="H962" s="6">
        <v>0.11710587977374801</v>
      </c>
      <c r="I962" s="5">
        <v>62327665.229330704</v>
      </c>
      <c r="J962" s="5">
        <v>258.49</v>
      </c>
      <c r="K962" s="5">
        <v>231.39256956766999</v>
      </c>
      <c r="L962" s="5">
        <v>258.49</v>
      </c>
      <c r="M962" s="55" t="s">
        <v>4288</v>
      </c>
      <c r="N962" s="60" t="s">
        <v>4286</v>
      </c>
    </row>
    <row r="963" spans="1:14" ht="18" customHeight="1" x14ac:dyDescent="0.25">
      <c r="A963" s="4" t="str">
        <f t="shared" si="14"/>
        <v>960628Z07Z</v>
      </c>
      <c r="B963" s="4">
        <v>9606</v>
      </c>
      <c r="C963" s="4" t="s">
        <v>4240</v>
      </c>
      <c r="D963" s="4" t="s">
        <v>4241</v>
      </c>
      <c r="E963" s="5">
        <v>734893.09</v>
      </c>
      <c r="F963" s="5">
        <v>216728070.57690001</v>
      </c>
      <c r="G963" s="5">
        <v>167676060.936349</v>
      </c>
      <c r="H963" s="6">
        <v>0.29254032666697199</v>
      </c>
      <c r="I963" s="5">
        <v>49052009.6405508</v>
      </c>
      <c r="J963" s="5">
        <v>294.91101974696801</v>
      </c>
      <c r="K963" s="5">
        <v>228.16388290757899</v>
      </c>
      <c r="L963" s="5">
        <v>309.41000000000003</v>
      </c>
      <c r="M963" s="55" t="s">
        <v>4291</v>
      </c>
      <c r="N963" s="60" t="s">
        <v>4286</v>
      </c>
    </row>
    <row r="964" spans="1:14" ht="18" customHeight="1" x14ac:dyDescent="0.25">
      <c r="A964" s="4" t="str">
        <f t="shared" si="14"/>
        <v>961328Z14Z</v>
      </c>
      <c r="B964" s="4">
        <v>9613</v>
      </c>
      <c r="C964" s="4" t="s">
        <v>4246</v>
      </c>
      <c r="D964" s="4" t="s">
        <v>4247</v>
      </c>
      <c r="E964" s="5">
        <v>21310.83</v>
      </c>
      <c r="F964" s="5">
        <v>12149943.5079</v>
      </c>
      <c r="G964" s="5">
        <v>13744243.161655599</v>
      </c>
      <c r="H964" s="6">
        <v>-0.115997631517714</v>
      </c>
      <c r="I964" s="5">
        <v>-1594299.6537555901</v>
      </c>
      <c r="J964" s="5">
        <v>570.13</v>
      </c>
      <c r="K964" s="5">
        <v>644.94171093550096</v>
      </c>
      <c r="L964" s="5">
        <v>570.13</v>
      </c>
      <c r="M964" s="55" t="s">
        <v>4291</v>
      </c>
      <c r="N964" s="60" t="s">
        <v>4287</v>
      </c>
    </row>
    <row r="965" spans="1:14" ht="18" customHeight="1" x14ac:dyDescent="0.25">
      <c r="A965" s="4" t="str">
        <f t="shared" si="14"/>
        <v>961628Z17Z</v>
      </c>
      <c r="B965" s="4">
        <v>9616</v>
      </c>
      <c r="C965" s="4" t="s">
        <v>4252</v>
      </c>
      <c r="D965" s="4" t="s">
        <v>4253</v>
      </c>
      <c r="E965" s="5">
        <v>74996.070000000007</v>
      </c>
      <c r="F965" s="5">
        <v>14546479.852700001</v>
      </c>
      <c r="G965" s="5">
        <v>18440913.0411021</v>
      </c>
      <c r="H965" s="6">
        <v>-0.21118440175505401</v>
      </c>
      <c r="I965" s="5">
        <v>-3894433.18840214</v>
      </c>
      <c r="J965" s="5">
        <v>193.96322837583401</v>
      </c>
      <c r="K965" s="5">
        <v>245.89172527443301</v>
      </c>
      <c r="L965" s="5">
        <v>215.61</v>
      </c>
      <c r="M965" s="55" t="s">
        <v>4285</v>
      </c>
      <c r="N965" s="60" t="s">
        <v>4286</v>
      </c>
    </row>
    <row r="966" spans="1:14" ht="18" customHeight="1" x14ac:dyDescent="0.25">
      <c r="A966" s="4"/>
      <c r="B966" s="4"/>
      <c r="C966" s="4"/>
      <c r="D966" s="4"/>
      <c r="E966" s="5"/>
      <c r="F966" s="5"/>
      <c r="G966" s="5"/>
      <c r="H966" s="6"/>
      <c r="I966" s="5"/>
      <c r="J966" s="5"/>
      <c r="K966" s="5"/>
      <c r="L966" s="5"/>
    </row>
    <row r="967" spans="1:14" ht="18" customHeight="1" x14ac:dyDescent="0.25">
      <c r="A967" s="4"/>
      <c r="B967" s="4"/>
      <c r="C967" s="4"/>
      <c r="D967" s="4"/>
      <c r="E967" s="5"/>
      <c r="F967" s="5"/>
      <c r="G967" s="5"/>
      <c r="H967" s="6"/>
      <c r="I967" s="5"/>
      <c r="J967" s="5"/>
      <c r="K967" s="5"/>
      <c r="L967" s="5"/>
    </row>
    <row r="968" spans="1:14" ht="18" customHeight="1" x14ac:dyDescent="0.25">
      <c r="A968" s="4"/>
      <c r="B968" s="4"/>
      <c r="C968" s="4"/>
      <c r="D968" s="4"/>
      <c r="E968" s="5"/>
      <c r="F968" s="5"/>
      <c r="G968" s="5"/>
      <c r="H968" s="6"/>
      <c r="I968" s="5"/>
      <c r="J968" s="5"/>
      <c r="K968" s="5"/>
      <c r="L968" s="5"/>
    </row>
    <row r="969" spans="1:14" ht="18" customHeight="1" x14ac:dyDescent="0.25">
      <c r="A969" s="4"/>
      <c r="B969" s="4"/>
      <c r="C969" s="4"/>
      <c r="D969" s="4"/>
      <c r="E969" s="5"/>
      <c r="F969" s="5"/>
      <c r="G969" s="5"/>
      <c r="H969" s="6"/>
      <c r="I969" s="5"/>
      <c r="J969" s="5"/>
      <c r="K969" s="5"/>
      <c r="L969" s="5"/>
    </row>
    <row r="970" spans="1:14" ht="18" customHeight="1" x14ac:dyDescent="0.25">
      <c r="A970" s="4"/>
      <c r="B970" s="4"/>
      <c r="C970" s="4"/>
      <c r="D970" s="4"/>
      <c r="E970" s="5"/>
      <c r="F970" s="5"/>
      <c r="G970" s="5"/>
      <c r="H970" s="6"/>
      <c r="I970" s="5"/>
      <c r="J970" s="5"/>
      <c r="K970" s="5"/>
      <c r="L970" s="5"/>
    </row>
    <row r="971" spans="1:14" ht="18" customHeight="1" x14ac:dyDescent="0.25">
      <c r="A971" s="4"/>
      <c r="B971" s="4"/>
      <c r="C971" s="4"/>
      <c r="D971" s="4"/>
      <c r="E971" s="5"/>
      <c r="F971" s="5"/>
      <c r="G971" s="5"/>
      <c r="H971" s="6"/>
      <c r="I971" s="5"/>
      <c r="J971" s="5"/>
      <c r="K971" s="5"/>
      <c r="L971" s="5"/>
    </row>
    <row r="972" spans="1:14" ht="18" customHeight="1" x14ac:dyDescent="0.25">
      <c r="A972" s="4"/>
      <c r="B972" s="4"/>
      <c r="C972" s="4"/>
      <c r="D972" s="4"/>
      <c r="E972" s="5"/>
      <c r="F972" s="5"/>
      <c r="G972" s="5"/>
      <c r="H972" s="6"/>
      <c r="I972" s="5"/>
      <c r="J972" s="5"/>
      <c r="K972" s="5"/>
      <c r="L972" s="5"/>
    </row>
    <row r="973" spans="1:14" ht="18" customHeight="1" x14ac:dyDescent="0.25">
      <c r="A973" s="4"/>
      <c r="B973" s="4"/>
      <c r="C973" s="4"/>
      <c r="D973" s="4"/>
      <c r="E973" s="5"/>
      <c r="F973" s="5"/>
      <c r="G973" s="5"/>
      <c r="H973" s="6"/>
      <c r="I973" s="5"/>
      <c r="J973" s="5"/>
      <c r="K973" s="5"/>
      <c r="L973" s="5"/>
    </row>
    <row r="974" spans="1:14" ht="18" customHeight="1" x14ac:dyDescent="0.25">
      <c r="A974" s="4"/>
      <c r="B974" s="4"/>
      <c r="C974" s="4"/>
      <c r="D974" s="4"/>
      <c r="E974" s="5"/>
      <c r="F974" s="5"/>
      <c r="G974" s="5"/>
      <c r="H974" s="6"/>
      <c r="I974" s="5"/>
      <c r="J974" s="5"/>
      <c r="K974" s="5"/>
      <c r="L974" s="5"/>
    </row>
    <row r="975" spans="1:14" ht="18" customHeight="1" x14ac:dyDescent="0.25">
      <c r="A975" s="4"/>
      <c r="B975" s="4"/>
      <c r="C975" s="4"/>
      <c r="D975" s="4"/>
      <c r="E975" s="5"/>
      <c r="F975" s="5"/>
      <c r="G975" s="5"/>
      <c r="H975" s="6"/>
      <c r="I975" s="5"/>
      <c r="J975" s="5"/>
      <c r="K975" s="5"/>
      <c r="L975" s="5"/>
    </row>
    <row r="976" spans="1:14" ht="18" customHeight="1" x14ac:dyDescent="0.25">
      <c r="A976" s="4"/>
      <c r="B976" s="4"/>
      <c r="C976" s="4"/>
      <c r="D976" s="4"/>
      <c r="E976" s="5"/>
      <c r="F976" s="5"/>
      <c r="G976" s="5"/>
      <c r="H976" s="6"/>
      <c r="I976" s="5"/>
      <c r="J976" s="5"/>
      <c r="K976" s="5"/>
      <c r="L976" s="5"/>
    </row>
    <row r="977" spans="1:12" ht="18" customHeight="1" x14ac:dyDescent="0.25">
      <c r="A977" s="4"/>
      <c r="B977" s="4"/>
      <c r="C977" s="4"/>
      <c r="D977" s="4"/>
      <c r="E977" s="5"/>
      <c r="F977" s="5"/>
      <c r="G977" s="5"/>
      <c r="H977" s="6"/>
      <c r="I977" s="5"/>
      <c r="J977" s="5"/>
      <c r="K977" s="5"/>
      <c r="L977" s="5"/>
    </row>
    <row r="978" spans="1:12" ht="18" customHeight="1" x14ac:dyDescent="0.25">
      <c r="A978" s="4"/>
      <c r="B978" s="4"/>
      <c r="C978" s="4"/>
      <c r="D978" s="4"/>
      <c r="E978" s="5"/>
      <c r="F978" s="5"/>
      <c r="G978" s="5"/>
      <c r="H978" s="6"/>
      <c r="I978" s="5"/>
      <c r="J978" s="5"/>
      <c r="K978" s="5"/>
      <c r="L978" s="5"/>
    </row>
    <row r="979" spans="1:12" ht="18" customHeight="1" x14ac:dyDescent="0.25">
      <c r="A979" s="4"/>
      <c r="B979" s="4"/>
      <c r="C979" s="4"/>
      <c r="D979" s="4"/>
      <c r="E979" s="5"/>
      <c r="F979" s="5"/>
      <c r="G979" s="5"/>
      <c r="H979" s="6"/>
      <c r="I979" s="5"/>
      <c r="J979" s="5"/>
      <c r="K979" s="5"/>
      <c r="L979" s="5"/>
    </row>
    <row r="980" spans="1:12" ht="18" customHeight="1" x14ac:dyDescent="0.25">
      <c r="A980" s="4"/>
      <c r="B980" s="4"/>
      <c r="C980" s="4"/>
      <c r="D980" s="4"/>
      <c r="E980" s="5"/>
      <c r="F980" s="5"/>
      <c r="G980" s="5"/>
      <c r="H980" s="6"/>
      <c r="I980" s="5"/>
      <c r="J980" s="5"/>
      <c r="K980" s="5"/>
      <c r="L980" s="5"/>
    </row>
    <row r="981" spans="1:12" ht="18" customHeight="1" x14ac:dyDescent="0.25">
      <c r="A981" s="4"/>
      <c r="B981" s="4"/>
      <c r="C981" s="4"/>
      <c r="D981" s="4"/>
      <c r="E981" s="5"/>
      <c r="F981" s="5"/>
      <c r="G981" s="5"/>
      <c r="H981" s="6"/>
      <c r="I981" s="5"/>
      <c r="J981" s="5"/>
      <c r="K981" s="5"/>
      <c r="L981" s="5"/>
    </row>
    <row r="982" spans="1:12" ht="18" customHeight="1" x14ac:dyDescent="0.25">
      <c r="A982" s="4"/>
      <c r="B982" s="4"/>
      <c r="C982" s="4"/>
      <c r="D982" s="4"/>
      <c r="E982" s="5"/>
      <c r="F982" s="5"/>
      <c r="G982" s="5"/>
      <c r="H982" s="6"/>
      <c r="I982" s="5"/>
      <c r="J982" s="5"/>
      <c r="K982" s="5"/>
      <c r="L982" s="5"/>
    </row>
    <row r="983" spans="1:12" ht="18" customHeight="1" x14ac:dyDescent="0.25">
      <c r="A983" s="4"/>
      <c r="B983" s="4"/>
      <c r="C983" s="4"/>
      <c r="D983" s="4"/>
      <c r="E983" s="5"/>
      <c r="F983" s="5"/>
      <c r="G983" s="5"/>
      <c r="H983" s="6"/>
      <c r="I983" s="5"/>
      <c r="J983" s="5"/>
      <c r="K983" s="5"/>
      <c r="L983" s="5"/>
    </row>
    <row r="984" spans="1:12" ht="18" customHeight="1" x14ac:dyDescent="0.25">
      <c r="A984" s="4"/>
      <c r="B984" s="4"/>
      <c r="C984" s="4"/>
      <c r="D984" s="4"/>
      <c r="E984" s="5"/>
      <c r="F984" s="5"/>
      <c r="G984" s="5"/>
      <c r="H984" s="6"/>
      <c r="I984" s="5"/>
      <c r="J984" s="5"/>
      <c r="K984" s="5"/>
      <c r="L984" s="5"/>
    </row>
    <row r="985" spans="1:12" ht="18" customHeight="1" x14ac:dyDescent="0.25">
      <c r="A985" s="4"/>
      <c r="B985" s="4"/>
      <c r="C985" s="4"/>
      <c r="D985" s="4"/>
      <c r="E985" s="5"/>
      <c r="F985" s="5"/>
      <c r="G985" s="5"/>
      <c r="H985" s="6"/>
      <c r="I985" s="5"/>
      <c r="J985" s="5"/>
      <c r="K985" s="5"/>
      <c r="L985" s="5"/>
    </row>
    <row r="986" spans="1:12" ht="18" customHeight="1" x14ac:dyDescent="0.25">
      <c r="A986" s="4"/>
      <c r="B986" s="4"/>
      <c r="C986" s="4"/>
      <c r="D986" s="4"/>
      <c r="E986" s="5"/>
      <c r="F986" s="5"/>
      <c r="G986" s="5"/>
      <c r="H986" s="6"/>
      <c r="I986" s="5"/>
      <c r="J986" s="5"/>
      <c r="K986" s="5"/>
      <c r="L986" s="5"/>
    </row>
    <row r="987" spans="1:12" ht="18" customHeight="1" x14ac:dyDescent="0.25">
      <c r="A987" s="4"/>
      <c r="B987" s="4"/>
      <c r="C987" s="4"/>
      <c r="D987" s="4"/>
      <c r="E987" s="5"/>
      <c r="F987" s="5"/>
      <c r="G987" s="5"/>
      <c r="H987" s="6"/>
      <c r="I987" s="5"/>
      <c r="J987" s="5"/>
      <c r="K987" s="5"/>
      <c r="L987" s="5"/>
    </row>
    <row r="988" spans="1:12" ht="18" customHeight="1" x14ac:dyDescent="0.25">
      <c r="A988" s="4"/>
      <c r="B988" s="4"/>
      <c r="C988" s="4"/>
      <c r="D988" s="4"/>
      <c r="E988" s="5"/>
      <c r="F988" s="5"/>
      <c r="G988" s="5"/>
      <c r="H988" s="6"/>
      <c r="I988" s="5"/>
      <c r="J988" s="5"/>
      <c r="K988" s="5"/>
      <c r="L988" s="5"/>
    </row>
    <row r="989" spans="1:12" ht="18" customHeight="1" x14ac:dyDescent="0.25">
      <c r="A989" s="4"/>
      <c r="B989" s="4"/>
      <c r="C989" s="4"/>
      <c r="D989" s="4"/>
      <c r="E989" s="5"/>
      <c r="F989" s="5"/>
      <c r="G989" s="5"/>
      <c r="H989" s="6"/>
      <c r="I989" s="5"/>
      <c r="J989" s="5"/>
      <c r="K989" s="5"/>
      <c r="L989" s="5"/>
    </row>
    <row r="990" spans="1:12" ht="18" customHeight="1" x14ac:dyDescent="0.25">
      <c r="A990" s="4"/>
      <c r="B990" s="4"/>
      <c r="C990" s="4"/>
      <c r="D990" s="4"/>
      <c r="E990" s="5"/>
      <c r="F990" s="5"/>
      <c r="G990" s="5"/>
      <c r="H990" s="6"/>
      <c r="I990" s="5"/>
      <c r="J990" s="5"/>
      <c r="K990" s="5"/>
      <c r="L990" s="5"/>
    </row>
    <row r="991" spans="1:12" ht="18" customHeight="1" x14ac:dyDescent="0.25">
      <c r="A991" s="4"/>
      <c r="B991" s="4"/>
      <c r="C991" s="4"/>
      <c r="D991" s="4"/>
      <c r="E991" s="5"/>
      <c r="F991" s="5"/>
      <c r="G991" s="5"/>
      <c r="H991" s="6"/>
      <c r="I991" s="5"/>
      <c r="J991" s="5"/>
      <c r="K991" s="5"/>
      <c r="L991" s="5"/>
    </row>
    <row r="992" spans="1:12" ht="18" customHeight="1" x14ac:dyDescent="0.25">
      <c r="A992" s="4"/>
      <c r="B992" s="4"/>
      <c r="C992" s="4"/>
      <c r="D992" s="4"/>
      <c r="E992" s="5"/>
      <c r="F992" s="5"/>
      <c r="G992" s="5"/>
      <c r="H992" s="6"/>
      <c r="I992" s="5"/>
      <c r="J992" s="5"/>
      <c r="K992" s="5"/>
      <c r="L992" s="5"/>
    </row>
    <row r="993" spans="1:12" ht="18" customHeight="1" x14ac:dyDescent="0.25">
      <c r="A993" s="4"/>
      <c r="B993" s="4"/>
      <c r="C993" s="4"/>
      <c r="D993" s="4"/>
      <c r="E993" s="5"/>
      <c r="F993" s="5"/>
      <c r="G993" s="5"/>
      <c r="H993" s="6"/>
      <c r="I993" s="5"/>
      <c r="J993" s="5"/>
      <c r="K993" s="5"/>
      <c r="L993" s="5"/>
    </row>
    <row r="994" spans="1:12" ht="18" customHeight="1" x14ac:dyDescent="0.25">
      <c r="A994" s="4"/>
      <c r="B994" s="4"/>
      <c r="C994" s="4"/>
      <c r="D994" s="4"/>
      <c r="E994" s="5"/>
      <c r="F994" s="5"/>
      <c r="G994" s="5"/>
      <c r="H994" s="6"/>
      <c r="I994" s="5"/>
      <c r="J994" s="5"/>
      <c r="K994" s="5"/>
      <c r="L994" s="5"/>
    </row>
    <row r="995" spans="1:12" ht="18" customHeight="1" x14ac:dyDescent="0.25">
      <c r="A995" s="4"/>
      <c r="B995" s="4"/>
      <c r="C995" s="4"/>
      <c r="D995" s="4"/>
      <c r="E995" s="5"/>
      <c r="F995" s="5"/>
      <c r="G995" s="5"/>
      <c r="H995" s="6"/>
      <c r="I995" s="5"/>
      <c r="J995" s="5"/>
      <c r="K995" s="5"/>
      <c r="L995" s="5"/>
    </row>
    <row r="996" spans="1:12" ht="18" customHeight="1" x14ac:dyDescent="0.25">
      <c r="A996" s="4"/>
      <c r="B996" s="4"/>
      <c r="C996" s="4"/>
      <c r="D996" s="4"/>
      <c r="E996" s="5"/>
      <c r="F996" s="5"/>
      <c r="G996" s="5"/>
      <c r="H996" s="6"/>
      <c r="I996" s="5"/>
      <c r="J996" s="5"/>
      <c r="K996" s="5"/>
      <c r="L996" s="5"/>
    </row>
    <row r="997" spans="1:12" ht="18" customHeight="1" x14ac:dyDescent="0.25">
      <c r="A997" s="4"/>
      <c r="B997" s="4"/>
      <c r="C997" s="4"/>
      <c r="D997" s="4"/>
      <c r="E997" s="5"/>
      <c r="F997" s="5"/>
      <c r="G997" s="5"/>
      <c r="H997" s="6"/>
      <c r="I997" s="5"/>
      <c r="J997" s="5"/>
      <c r="K997" s="5"/>
      <c r="L997" s="5"/>
    </row>
    <row r="998" spans="1:12" ht="18" customHeight="1" x14ac:dyDescent="0.25">
      <c r="A998" s="4"/>
      <c r="B998" s="4"/>
      <c r="C998" s="4"/>
      <c r="D998" s="4"/>
      <c r="E998" s="5"/>
      <c r="F998" s="5"/>
      <c r="G998" s="5"/>
      <c r="H998" s="6"/>
      <c r="I998" s="5"/>
      <c r="J998" s="5"/>
      <c r="K998" s="5"/>
      <c r="L998" s="5"/>
    </row>
    <row r="999" spans="1:12" ht="18" customHeight="1" x14ac:dyDescent="0.25">
      <c r="A999" s="4"/>
      <c r="B999" s="4"/>
      <c r="C999" s="4"/>
      <c r="D999" s="4"/>
      <c r="E999" s="5"/>
      <c r="F999" s="5"/>
      <c r="G999" s="5"/>
      <c r="H999" s="6"/>
      <c r="I999" s="5"/>
      <c r="J999" s="5"/>
      <c r="K999" s="5"/>
      <c r="L999" s="5"/>
    </row>
    <row r="1000" spans="1:12" ht="18" customHeight="1" x14ac:dyDescent="0.25">
      <c r="A1000" s="4"/>
      <c r="B1000" s="4"/>
      <c r="C1000" s="4"/>
      <c r="D1000" s="4"/>
      <c r="E1000" s="5"/>
      <c r="F1000" s="5"/>
      <c r="G1000" s="5"/>
      <c r="H1000" s="6"/>
      <c r="I1000" s="5"/>
      <c r="J1000" s="5"/>
      <c r="K1000" s="5"/>
      <c r="L1000" s="5"/>
    </row>
    <row r="1001" spans="1:12" ht="18" customHeight="1" x14ac:dyDescent="0.25">
      <c r="A1001" s="4"/>
      <c r="B1001" s="4"/>
      <c r="C1001" s="4"/>
      <c r="D1001" s="4"/>
      <c r="E1001" s="5"/>
      <c r="F1001" s="5"/>
      <c r="G1001" s="5"/>
      <c r="H1001" s="6"/>
      <c r="I1001" s="5"/>
      <c r="J1001" s="5"/>
      <c r="K1001" s="5"/>
      <c r="L1001" s="5"/>
    </row>
    <row r="1002" spans="1:12" ht="18" customHeight="1" x14ac:dyDescent="0.25">
      <c r="A1002" s="4"/>
      <c r="B1002" s="4"/>
      <c r="C1002" s="4"/>
      <c r="D1002" s="4"/>
      <c r="E1002" s="5"/>
      <c r="F1002" s="5"/>
      <c r="G1002" s="5"/>
      <c r="H1002" s="6"/>
      <c r="I1002" s="5"/>
      <c r="J1002" s="5"/>
      <c r="K1002" s="5"/>
      <c r="L1002" s="5"/>
    </row>
    <row r="1003" spans="1:12" ht="18" customHeight="1" x14ac:dyDescent="0.25">
      <c r="A1003" s="4"/>
      <c r="B1003" s="4"/>
      <c r="C1003" s="4"/>
      <c r="D1003" s="4"/>
      <c r="E1003" s="5"/>
      <c r="F1003" s="5"/>
      <c r="G1003" s="5"/>
      <c r="H1003" s="6"/>
      <c r="I1003" s="5"/>
      <c r="J1003" s="5"/>
      <c r="K1003" s="5"/>
      <c r="L1003" s="5"/>
    </row>
    <row r="1004" spans="1:12" ht="18" customHeight="1" x14ac:dyDescent="0.25">
      <c r="A1004" s="4"/>
      <c r="B1004" s="4"/>
      <c r="C1004" s="4"/>
      <c r="D1004" s="4"/>
      <c r="E1004" s="5"/>
      <c r="F1004" s="5"/>
      <c r="G1004" s="5"/>
      <c r="H1004" s="6"/>
      <c r="I1004" s="5"/>
      <c r="J1004" s="5"/>
      <c r="K1004" s="5"/>
      <c r="L1004" s="5"/>
    </row>
    <row r="1005" spans="1:12" ht="18" customHeight="1" x14ac:dyDescent="0.25">
      <c r="A1005" s="4"/>
      <c r="B1005" s="4"/>
      <c r="C1005" s="4"/>
      <c r="D1005" s="4"/>
      <c r="E1005" s="5"/>
      <c r="F1005" s="5"/>
      <c r="G1005" s="5"/>
      <c r="H1005" s="6"/>
      <c r="I1005" s="5"/>
      <c r="J1005" s="5"/>
      <c r="K1005" s="5"/>
      <c r="L1005" s="5"/>
    </row>
    <row r="1006" spans="1:12" ht="18" customHeight="1" x14ac:dyDescent="0.25">
      <c r="A1006" s="4"/>
      <c r="B1006" s="4"/>
      <c r="C1006" s="4"/>
      <c r="D1006" s="4"/>
      <c r="E1006" s="5"/>
      <c r="F1006" s="5"/>
      <c r="G1006" s="5"/>
      <c r="H1006" s="6"/>
      <c r="I1006" s="5"/>
      <c r="J1006" s="5"/>
      <c r="K1006" s="5"/>
      <c r="L1006" s="5"/>
    </row>
    <row r="1007" spans="1:12" ht="18" customHeight="1" x14ac:dyDescent="0.25">
      <c r="A1007" s="4"/>
      <c r="B1007" s="4"/>
      <c r="C1007" s="4"/>
      <c r="D1007" s="4"/>
      <c r="E1007" s="5"/>
      <c r="F1007" s="5"/>
      <c r="G1007" s="5"/>
      <c r="H1007" s="6"/>
      <c r="I1007" s="5"/>
      <c r="J1007" s="5"/>
      <c r="K1007" s="5"/>
      <c r="L1007" s="5"/>
    </row>
    <row r="1008" spans="1:12" ht="18" customHeight="1" x14ac:dyDescent="0.25">
      <c r="A1008" s="4"/>
      <c r="B1008" s="4"/>
      <c r="C1008" s="4"/>
      <c r="D1008" s="4"/>
      <c r="E1008" s="5"/>
      <c r="F1008" s="5"/>
      <c r="G1008" s="5"/>
      <c r="H1008" s="6"/>
      <c r="I1008" s="5"/>
      <c r="J1008" s="5"/>
      <c r="K1008" s="5"/>
      <c r="L1008" s="5"/>
    </row>
    <row r="1009" spans="1:12" ht="18" customHeight="1" x14ac:dyDescent="0.25">
      <c r="A1009" s="4"/>
      <c r="B1009" s="4"/>
      <c r="C1009" s="4"/>
      <c r="D1009" s="4"/>
      <c r="E1009" s="5"/>
      <c r="F1009" s="5"/>
      <c r="G1009" s="5"/>
      <c r="H1009" s="6"/>
      <c r="I1009" s="5"/>
      <c r="J1009" s="5"/>
      <c r="K1009" s="5"/>
      <c r="L1009" s="5"/>
    </row>
    <row r="1010" spans="1:12" ht="18" customHeight="1" x14ac:dyDescent="0.25">
      <c r="A1010" s="4"/>
      <c r="B1010" s="4"/>
      <c r="C1010" s="4"/>
      <c r="D1010" s="4"/>
      <c r="E1010" s="5"/>
      <c r="F1010" s="5"/>
      <c r="G1010" s="5"/>
      <c r="H1010" s="6"/>
      <c r="I1010" s="5"/>
      <c r="J1010" s="5"/>
      <c r="K1010" s="5"/>
      <c r="L1010" s="5"/>
    </row>
    <row r="1011" spans="1:12" ht="18" customHeight="1" x14ac:dyDescent="0.25">
      <c r="A1011" s="4"/>
      <c r="B1011" s="4"/>
      <c r="C1011" s="4"/>
      <c r="D1011" s="4"/>
      <c r="E1011" s="5"/>
      <c r="F1011" s="5"/>
      <c r="G1011" s="5"/>
      <c r="H1011" s="6"/>
      <c r="I1011" s="5"/>
      <c r="J1011" s="5"/>
      <c r="K1011" s="5"/>
      <c r="L1011" s="5"/>
    </row>
    <row r="1012" spans="1:12" ht="18" customHeight="1" x14ac:dyDescent="0.25">
      <c r="A1012" s="4"/>
      <c r="B1012" s="4"/>
      <c r="C1012" s="4"/>
      <c r="D1012" s="4"/>
      <c r="E1012" s="5"/>
      <c r="F1012" s="5"/>
      <c r="G1012" s="5"/>
      <c r="H1012" s="6"/>
      <c r="I1012" s="5"/>
      <c r="J1012" s="5"/>
      <c r="K1012" s="5"/>
      <c r="L1012" s="5"/>
    </row>
    <row r="1013" spans="1:12" ht="18" customHeight="1" x14ac:dyDescent="0.25">
      <c r="A1013" s="4"/>
      <c r="B1013" s="4"/>
      <c r="C1013" s="4"/>
      <c r="D1013" s="4"/>
      <c r="E1013" s="5"/>
      <c r="F1013" s="5"/>
      <c r="G1013" s="5"/>
      <c r="H1013" s="6"/>
      <c r="I1013" s="5"/>
      <c r="J1013" s="5"/>
      <c r="K1013" s="5"/>
      <c r="L1013" s="5"/>
    </row>
    <row r="1014" spans="1:12" x14ac:dyDescent="0.25">
      <c r="A1014" s="4"/>
      <c r="B1014" s="4"/>
      <c r="C1014" s="4"/>
      <c r="D1014" s="4"/>
      <c r="E1014" s="5"/>
      <c r="F1014" s="5"/>
      <c r="G1014" s="5"/>
      <c r="H1014" s="6"/>
      <c r="I1014" s="5"/>
      <c r="J1014" s="5"/>
      <c r="K1014" s="5"/>
      <c r="L1014" s="5"/>
    </row>
    <row r="1015" spans="1:12" x14ac:dyDescent="0.25">
      <c r="A1015" s="4"/>
      <c r="B1015" s="4"/>
      <c r="C1015" s="4"/>
      <c r="D1015" s="4"/>
      <c r="E1015" s="5"/>
      <c r="F1015" s="5"/>
      <c r="G1015" s="5"/>
      <c r="H1015" s="6"/>
      <c r="I1015" s="5"/>
      <c r="J1015" s="5"/>
      <c r="K1015" s="5"/>
      <c r="L1015" s="5"/>
    </row>
    <row r="1016" spans="1:12" x14ac:dyDescent="0.25">
      <c r="A1016" s="4"/>
      <c r="B1016" s="4"/>
      <c r="C1016" s="4"/>
      <c r="D1016" s="4"/>
      <c r="E1016" s="5"/>
      <c r="F1016" s="5"/>
      <c r="G1016" s="5"/>
      <c r="H1016" s="6"/>
      <c r="I1016" s="5"/>
      <c r="J1016" s="5"/>
      <c r="K1016" s="5"/>
      <c r="L1016" s="5"/>
    </row>
    <row r="1017" spans="1:12" x14ac:dyDescent="0.25">
      <c r="A1017" s="4"/>
      <c r="B1017" s="4"/>
      <c r="C1017" s="4"/>
      <c r="D1017" s="4"/>
      <c r="E1017" s="5"/>
      <c r="F1017" s="5"/>
      <c r="G1017" s="5"/>
      <c r="H1017" s="6"/>
      <c r="I1017" s="5"/>
      <c r="J1017" s="5"/>
      <c r="K1017" s="5"/>
      <c r="L1017" s="5"/>
    </row>
    <row r="1018" spans="1:12" x14ac:dyDescent="0.25">
      <c r="A1018" s="4"/>
      <c r="B1018" s="4"/>
      <c r="C1018" s="4"/>
      <c r="D1018" s="4"/>
      <c r="E1018" s="5"/>
      <c r="F1018" s="5"/>
      <c r="G1018" s="5"/>
      <c r="H1018" s="6"/>
      <c r="I1018" s="5"/>
      <c r="J1018" s="5"/>
      <c r="K1018" s="5"/>
      <c r="L1018" s="5"/>
    </row>
    <row r="1019" spans="1:12" x14ac:dyDescent="0.25">
      <c r="A1019" s="4"/>
      <c r="B1019" s="4"/>
      <c r="C1019" s="4"/>
      <c r="D1019" s="4"/>
      <c r="E1019" s="5"/>
      <c r="F1019" s="5"/>
      <c r="G1019" s="5"/>
      <c r="H1019" s="6"/>
      <c r="I1019" s="5"/>
      <c r="J1019" s="5"/>
      <c r="K1019" s="5"/>
      <c r="L1019" s="5"/>
    </row>
    <row r="1020" spans="1:12" x14ac:dyDescent="0.25">
      <c r="A1020" s="4"/>
      <c r="B1020" s="4"/>
      <c r="C1020" s="4"/>
      <c r="D1020" s="4"/>
      <c r="E1020" s="5"/>
      <c r="F1020" s="5"/>
      <c r="G1020" s="5"/>
      <c r="H1020" s="6"/>
      <c r="I1020" s="5"/>
      <c r="J1020" s="5"/>
      <c r="K1020" s="5"/>
      <c r="L1020" s="5"/>
    </row>
    <row r="1021" spans="1:12" x14ac:dyDescent="0.25">
      <c r="A1021" s="4"/>
      <c r="B1021" s="4"/>
      <c r="C1021" s="4"/>
      <c r="D1021" s="4"/>
      <c r="E1021" s="5"/>
      <c r="F1021" s="5"/>
      <c r="G1021" s="5"/>
      <c r="H1021" s="6"/>
      <c r="I1021" s="5"/>
      <c r="J1021" s="5"/>
      <c r="K1021" s="5"/>
      <c r="L1021" s="5"/>
    </row>
    <row r="1022" spans="1:12" x14ac:dyDescent="0.25">
      <c r="A1022" s="4"/>
      <c r="B1022" s="4"/>
      <c r="C1022" s="4"/>
      <c r="D1022" s="4"/>
      <c r="E1022" s="5"/>
      <c r="F1022" s="5"/>
      <c r="G1022" s="5"/>
      <c r="H1022" s="6"/>
      <c r="I1022" s="5"/>
      <c r="J1022" s="5"/>
      <c r="K1022" s="5"/>
      <c r="L1022" s="5"/>
    </row>
    <row r="1023" spans="1:12" x14ac:dyDescent="0.25">
      <c r="A1023" s="4"/>
      <c r="B1023" s="4"/>
      <c r="C1023" s="4"/>
      <c r="D1023" s="4"/>
      <c r="E1023" s="5"/>
      <c r="F1023" s="5"/>
      <c r="G1023" s="5"/>
      <c r="H1023" s="6"/>
      <c r="I1023" s="5"/>
      <c r="J1023" s="5"/>
      <c r="K1023" s="5"/>
      <c r="L1023" s="5"/>
    </row>
    <row r="1024" spans="1:12" x14ac:dyDescent="0.25">
      <c r="A1024" s="4"/>
      <c r="B1024" s="4"/>
      <c r="C1024" s="4"/>
      <c r="D1024" s="4"/>
      <c r="E1024" s="5"/>
      <c r="F1024" s="5"/>
      <c r="G1024" s="5"/>
      <c r="H1024" s="6"/>
      <c r="I1024" s="5"/>
      <c r="J1024" s="5"/>
      <c r="K1024" s="5"/>
      <c r="L1024" s="5"/>
    </row>
    <row r="1025" spans="1:12" x14ac:dyDescent="0.25">
      <c r="A1025" s="4"/>
      <c r="B1025" s="4"/>
      <c r="C1025" s="4"/>
      <c r="D1025" s="4"/>
      <c r="E1025" s="5"/>
      <c r="F1025" s="5"/>
      <c r="G1025" s="5"/>
      <c r="H1025" s="6"/>
      <c r="I1025" s="5"/>
      <c r="J1025" s="5"/>
      <c r="K1025" s="5"/>
      <c r="L1025" s="5"/>
    </row>
    <row r="1026" spans="1:12" x14ac:dyDescent="0.25">
      <c r="A1026" s="4"/>
      <c r="B1026" s="4"/>
      <c r="C1026" s="4"/>
      <c r="D1026" s="4"/>
      <c r="E1026" s="5"/>
      <c r="F1026" s="5"/>
      <c r="G1026" s="5"/>
      <c r="H1026" s="6"/>
      <c r="I1026" s="5"/>
      <c r="J1026" s="5"/>
      <c r="K1026" s="5"/>
      <c r="L1026" s="5"/>
    </row>
    <row r="1027" spans="1:12" x14ac:dyDescent="0.25">
      <c r="A1027" s="4"/>
      <c r="B1027" s="4"/>
      <c r="C1027" s="4"/>
      <c r="D1027" s="4"/>
      <c r="E1027" s="5"/>
      <c r="F1027" s="5"/>
      <c r="G1027" s="5"/>
      <c r="H1027" s="6"/>
      <c r="I1027" s="5"/>
      <c r="J1027" s="5"/>
      <c r="K1027" s="5"/>
      <c r="L1027" s="5"/>
    </row>
    <row r="1028" spans="1:12" x14ac:dyDescent="0.25">
      <c r="A1028" s="4"/>
      <c r="B1028" s="4"/>
      <c r="C1028" s="4"/>
      <c r="D1028" s="4"/>
      <c r="E1028" s="5"/>
      <c r="F1028" s="5"/>
      <c r="G1028" s="5"/>
      <c r="H1028" s="6"/>
      <c r="I1028" s="5"/>
      <c r="J1028" s="5"/>
      <c r="K1028" s="5"/>
      <c r="L1028" s="5"/>
    </row>
    <row r="1029" spans="1:12" x14ac:dyDescent="0.25">
      <c r="A1029" s="4"/>
      <c r="B1029" s="4"/>
      <c r="C1029" s="4"/>
      <c r="D1029" s="4"/>
      <c r="E1029" s="5"/>
      <c r="F1029" s="5"/>
      <c r="G1029" s="5"/>
      <c r="H1029" s="6"/>
      <c r="I1029" s="5"/>
      <c r="J1029" s="5"/>
      <c r="K1029" s="5"/>
      <c r="L1029" s="5"/>
    </row>
    <row r="1030" spans="1:12" x14ac:dyDescent="0.25">
      <c r="A1030" s="4"/>
      <c r="B1030" s="4"/>
      <c r="C1030" s="4"/>
      <c r="D1030" s="4"/>
      <c r="E1030" s="5"/>
      <c r="F1030" s="5"/>
      <c r="G1030" s="5"/>
      <c r="H1030" s="6"/>
      <c r="I1030" s="5"/>
      <c r="J1030" s="5"/>
      <c r="K1030" s="5"/>
      <c r="L1030" s="5"/>
    </row>
    <row r="1031" spans="1:12" x14ac:dyDescent="0.25">
      <c r="A1031" s="4"/>
      <c r="B1031" s="4"/>
      <c r="C1031" s="4"/>
      <c r="D1031" s="4"/>
      <c r="E1031" s="5"/>
      <c r="F1031" s="5"/>
      <c r="G1031" s="5"/>
      <c r="H1031" s="6"/>
      <c r="I1031" s="5"/>
      <c r="J1031" s="5"/>
      <c r="K1031" s="5"/>
      <c r="L1031" s="5"/>
    </row>
    <row r="1032" spans="1:12" x14ac:dyDescent="0.25">
      <c r="A1032" s="4"/>
      <c r="B1032" s="4"/>
      <c r="C1032" s="4"/>
      <c r="D1032" s="4"/>
      <c r="E1032" s="5"/>
      <c r="F1032" s="5"/>
      <c r="G1032" s="5"/>
      <c r="H1032" s="6"/>
      <c r="I1032" s="5"/>
      <c r="J1032" s="5"/>
      <c r="K1032" s="5"/>
      <c r="L1032" s="5"/>
    </row>
    <row r="1033" spans="1:12" x14ac:dyDescent="0.25">
      <c r="A1033" s="4"/>
      <c r="B1033" s="4"/>
      <c r="C1033" s="4"/>
      <c r="D1033" s="4"/>
      <c r="E1033" s="5"/>
      <c r="F1033" s="5"/>
      <c r="G1033" s="5"/>
      <c r="H1033" s="6"/>
      <c r="I1033" s="5"/>
      <c r="J1033" s="5"/>
      <c r="K1033" s="5"/>
      <c r="L1033" s="5"/>
    </row>
    <row r="1034" spans="1:12" x14ac:dyDescent="0.25">
      <c r="A1034" s="4"/>
      <c r="B1034" s="4"/>
      <c r="C1034" s="4"/>
      <c r="D1034" s="4"/>
      <c r="E1034" s="5"/>
      <c r="F1034" s="5"/>
      <c r="G1034" s="5"/>
      <c r="H1034" s="6"/>
      <c r="I1034" s="5"/>
      <c r="J1034" s="5"/>
      <c r="K1034" s="5"/>
      <c r="L1034" s="5"/>
    </row>
    <row r="1035" spans="1:12" x14ac:dyDescent="0.25">
      <c r="A1035" s="4"/>
      <c r="B1035" s="4"/>
      <c r="C1035" s="4"/>
      <c r="D1035" s="4"/>
      <c r="E1035" s="5"/>
      <c r="F1035" s="5"/>
      <c r="G1035" s="5"/>
      <c r="H1035" s="6"/>
      <c r="I1035" s="5"/>
      <c r="J1035" s="5"/>
      <c r="K1035" s="5"/>
      <c r="L1035" s="5"/>
    </row>
    <row r="1036" spans="1:12" x14ac:dyDescent="0.25">
      <c r="A1036" s="4"/>
      <c r="B1036" s="4"/>
      <c r="C1036" s="4"/>
      <c r="D1036" s="4"/>
      <c r="E1036" s="5"/>
      <c r="F1036" s="5"/>
      <c r="G1036" s="5"/>
      <c r="H1036" s="6"/>
      <c r="I1036" s="5"/>
      <c r="J1036" s="5"/>
      <c r="K1036" s="5"/>
      <c r="L1036" s="5"/>
    </row>
    <row r="1037" spans="1:12" x14ac:dyDescent="0.25">
      <c r="A1037" s="4"/>
      <c r="B1037" s="4"/>
      <c r="C1037" s="4"/>
      <c r="D1037" s="4"/>
      <c r="E1037" s="5"/>
      <c r="F1037" s="5"/>
      <c r="G1037" s="5"/>
      <c r="H1037" s="6"/>
      <c r="I1037" s="5"/>
      <c r="J1037" s="5"/>
      <c r="K1037" s="5"/>
      <c r="L1037" s="5"/>
    </row>
    <row r="1038" spans="1:12" x14ac:dyDescent="0.25">
      <c r="A1038" s="4"/>
      <c r="B1038" s="4"/>
      <c r="C1038" s="4"/>
      <c r="D1038" s="4"/>
      <c r="E1038" s="5"/>
      <c r="F1038" s="5"/>
      <c r="G1038" s="5"/>
      <c r="H1038" s="6"/>
      <c r="I1038" s="5"/>
      <c r="J1038" s="5"/>
      <c r="K1038" s="5"/>
      <c r="L1038" s="5"/>
    </row>
    <row r="1039" spans="1:12" x14ac:dyDescent="0.25">
      <c r="A1039" s="4"/>
      <c r="B1039" s="4"/>
      <c r="C1039" s="4"/>
      <c r="D1039" s="4"/>
      <c r="E1039" s="5"/>
      <c r="F1039" s="5"/>
      <c r="G1039" s="5"/>
      <c r="H1039" s="6"/>
      <c r="I1039" s="5"/>
      <c r="J1039" s="5"/>
      <c r="K1039" s="5"/>
      <c r="L1039" s="5"/>
    </row>
    <row r="1040" spans="1:12" x14ac:dyDescent="0.25">
      <c r="A1040" s="4"/>
      <c r="B1040" s="4"/>
      <c r="C1040" s="4"/>
      <c r="D1040" s="4"/>
      <c r="E1040" s="5"/>
      <c r="F1040" s="5"/>
      <c r="G1040" s="5"/>
      <c r="H1040" s="6"/>
      <c r="I1040" s="5"/>
      <c r="J1040" s="5"/>
      <c r="K1040" s="5"/>
      <c r="L1040" s="5"/>
    </row>
    <row r="1041" spans="1:12" x14ac:dyDescent="0.25">
      <c r="A1041" s="4"/>
      <c r="B1041" s="4"/>
      <c r="C1041" s="4"/>
      <c r="D1041" s="4"/>
      <c r="E1041" s="5"/>
      <c r="F1041" s="5"/>
      <c r="G1041" s="5"/>
      <c r="H1041" s="6"/>
      <c r="I1041" s="5"/>
      <c r="J1041" s="5"/>
      <c r="K1041" s="5"/>
      <c r="L1041" s="5"/>
    </row>
    <row r="1042" spans="1:12" x14ac:dyDescent="0.25">
      <c r="A1042" s="4"/>
      <c r="B1042" s="4"/>
      <c r="C1042" s="4"/>
      <c r="D1042" s="4"/>
      <c r="E1042" s="5"/>
      <c r="F1042" s="5"/>
      <c r="G1042" s="5"/>
      <c r="H1042" s="6"/>
      <c r="I1042" s="5"/>
      <c r="J1042" s="5"/>
      <c r="K1042" s="5"/>
      <c r="L1042" s="5"/>
    </row>
    <row r="1043" spans="1:12" x14ac:dyDescent="0.25">
      <c r="A1043" s="4"/>
      <c r="B1043" s="4"/>
      <c r="C1043" s="4"/>
      <c r="D1043" s="4"/>
      <c r="E1043" s="5"/>
      <c r="F1043" s="5"/>
      <c r="G1043" s="5"/>
      <c r="H1043" s="6"/>
      <c r="I1043" s="5"/>
      <c r="J1043" s="5"/>
      <c r="K1043" s="5"/>
      <c r="L1043" s="5"/>
    </row>
    <row r="1044" spans="1:12" x14ac:dyDescent="0.25">
      <c r="A1044" s="4"/>
      <c r="B1044" s="4"/>
      <c r="C1044" s="4"/>
      <c r="D1044" s="4"/>
      <c r="E1044" s="5"/>
      <c r="F1044" s="5"/>
      <c r="G1044" s="5"/>
      <c r="H1044" s="6"/>
      <c r="I1044" s="5"/>
      <c r="J1044" s="5"/>
      <c r="K1044" s="5"/>
      <c r="L1044" s="5"/>
    </row>
    <row r="1045" spans="1:12" x14ac:dyDescent="0.25">
      <c r="A1045" s="4"/>
      <c r="B1045" s="4"/>
      <c r="C1045" s="4"/>
      <c r="D1045" s="4"/>
      <c r="E1045" s="5"/>
      <c r="F1045" s="5"/>
      <c r="G1045" s="5"/>
      <c r="H1045" s="6"/>
      <c r="I1045" s="5"/>
      <c r="J1045" s="5"/>
      <c r="K1045" s="5"/>
      <c r="L1045" s="5"/>
    </row>
    <row r="1046" spans="1:12" x14ac:dyDescent="0.25">
      <c r="A1046" s="4"/>
      <c r="B1046" s="4"/>
      <c r="C1046" s="4"/>
      <c r="D1046" s="4"/>
      <c r="E1046" s="5"/>
      <c r="F1046" s="5"/>
      <c r="G1046" s="5"/>
      <c r="H1046" s="6"/>
      <c r="I1046" s="5"/>
      <c r="J1046" s="5"/>
      <c r="K1046" s="5"/>
      <c r="L1046" s="5"/>
    </row>
    <row r="1047" spans="1:12" x14ac:dyDescent="0.25">
      <c r="A1047" s="4"/>
      <c r="B1047" s="4"/>
      <c r="C1047" s="4"/>
      <c r="D1047" s="4"/>
      <c r="E1047" s="5"/>
      <c r="F1047" s="5"/>
      <c r="G1047" s="5"/>
      <c r="H1047" s="6"/>
      <c r="I1047" s="5"/>
      <c r="J1047" s="5"/>
      <c r="K1047" s="5"/>
      <c r="L1047" s="5"/>
    </row>
    <row r="1048" spans="1:12" x14ac:dyDescent="0.25">
      <c r="A1048" s="4"/>
      <c r="B1048" s="4"/>
      <c r="C1048" s="4"/>
      <c r="D1048" s="4"/>
      <c r="E1048" s="5"/>
      <c r="F1048" s="5"/>
      <c r="G1048" s="5"/>
      <c r="H1048" s="6"/>
      <c r="I1048" s="5"/>
      <c r="J1048" s="5"/>
      <c r="K1048" s="5"/>
      <c r="L1048" s="5"/>
    </row>
    <row r="1049" spans="1:12" x14ac:dyDescent="0.25">
      <c r="A1049" s="4"/>
      <c r="B1049" s="4"/>
      <c r="C1049" s="4"/>
      <c r="D1049" s="4"/>
      <c r="E1049" s="5"/>
      <c r="F1049" s="5"/>
      <c r="G1049" s="5"/>
      <c r="H1049" s="6"/>
      <c r="I1049" s="5"/>
      <c r="J1049" s="5"/>
      <c r="K1049" s="5"/>
      <c r="L1049" s="5"/>
    </row>
    <row r="1050" spans="1:12" x14ac:dyDescent="0.25">
      <c r="A1050" s="4"/>
      <c r="B1050" s="4"/>
      <c r="C1050" s="4"/>
      <c r="D1050" s="4"/>
      <c r="E1050" s="5"/>
      <c r="F1050" s="5"/>
      <c r="G1050" s="5"/>
      <c r="H1050" s="6"/>
      <c r="I1050" s="5"/>
      <c r="J1050" s="5"/>
      <c r="K1050" s="5"/>
      <c r="L1050" s="5"/>
    </row>
    <row r="1051" spans="1:12" x14ac:dyDescent="0.25">
      <c r="A1051" s="4"/>
      <c r="B1051" s="4"/>
      <c r="C1051" s="4"/>
      <c r="D1051" s="4"/>
      <c r="E1051" s="5"/>
      <c r="F1051" s="5"/>
      <c r="G1051" s="5"/>
      <c r="H1051" s="6"/>
      <c r="I1051" s="5"/>
      <c r="J1051" s="5"/>
      <c r="K1051" s="5"/>
      <c r="L1051" s="5"/>
    </row>
    <row r="1052" spans="1:12" x14ac:dyDescent="0.25">
      <c r="A1052" s="4"/>
      <c r="B1052" s="4"/>
      <c r="C1052" s="4"/>
      <c r="D1052" s="4"/>
      <c r="E1052" s="5"/>
      <c r="F1052" s="5"/>
      <c r="G1052" s="5"/>
      <c r="H1052" s="6"/>
      <c r="I1052" s="5"/>
      <c r="J1052" s="5"/>
      <c r="K1052" s="5"/>
      <c r="L1052" s="5"/>
    </row>
    <row r="1053" spans="1:12" x14ac:dyDescent="0.25">
      <c r="A1053" s="4"/>
      <c r="B1053" s="4"/>
      <c r="C1053" s="4"/>
      <c r="D1053" s="4"/>
      <c r="E1053" s="5"/>
      <c r="F1053" s="5"/>
      <c r="G1053" s="5"/>
      <c r="H1053" s="6"/>
      <c r="I1053" s="5"/>
      <c r="J1053" s="5"/>
      <c r="K1053" s="5"/>
      <c r="L1053" s="5"/>
    </row>
    <row r="1054" spans="1:12" x14ac:dyDescent="0.25">
      <c r="A1054" s="4"/>
      <c r="B1054" s="4"/>
      <c r="C1054" s="4"/>
      <c r="D1054" s="4"/>
      <c r="E1054" s="5"/>
      <c r="F1054" s="5"/>
      <c r="G1054" s="5"/>
      <c r="H1054" s="6"/>
      <c r="I1054" s="5"/>
      <c r="J1054" s="5"/>
      <c r="K1054" s="5"/>
      <c r="L1054" s="5"/>
    </row>
    <row r="1055" spans="1:12" x14ac:dyDescent="0.25">
      <c r="A1055" s="4"/>
      <c r="B1055" s="4"/>
      <c r="C1055" s="4"/>
      <c r="D1055" s="4"/>
      <c r="E1055" s="5"/>
      <c r="F1055" s="5"/>
      <c r="G1055" s="5"/>
      <c r="H1055" s="6"/>
      <c r="I1055" s="5"/>
      <c r="J1055" s="5"/>
      <c r="K1055" s="5"/>
      <c r="L1055" s="5"/>
    </row>
    <row r="1056" spans="1:12" x14ac:dyDescent="0.25">
      <c r="A1056" s="4"/>
      <c r="B1056" s="4"/>
      <c r="C1056" s="4"/>
      <c r="D1056" s="4"/>
      <c r="E1056" s="5"/>
      <c r="F1056" s="5"/>
      <c r="G1056" s="5"/>
      <c r="H1056" s="6"/>
      <c r="I1056" s="5"/>
      <c r="J1056" s="5"/>
      <c r="K1056" s="5"/>
      <c r="L1056" s="5"/>
    </row>
    <row r="1057" spans="1:12" x14ac:dyDescent="0.25">
      <c r="A1057" s="4"/>
      <c r="B1057" s="4"/>
      <c r="C1057" s="4"/>
      <c r="D1057" s="4"/>
      <c r="E1057" s="5"/>
      <c r="F1057" s="5"/>
      <c r="G1057" s="5"/>
      <c r="H1057" s="6"/>
      <c r="I1057" s="5"/>
      <c r="J1057" s="5"/>
      <c r="K1057" s="5"/>
      <c r="L1057" s="5"/>
    </row>
    <row r="1058" spans="1:12" x14ac:dyDescent="0.25">
      <c r="A1058" s="4"/>
      <c r="B1058" s="4"/>
      <c r="C1058" s="4"/>
      <c r="D1058" s="4"/>
      <c r="E1058" s="5"/>
      <c r="F1058" s="5"/>
      <c r="G1058" s="5"/>
      <c r="H1058" s="6"/>
      <c r="I1058" s="5"/>
      <c r="J1058" s="5"/>
      <c r="K1058" s="5"/>
      <c r="L1058" s="5"/>
    </row>
    <row r="1059" spans="1:12" x14ac:dyDescent="0.25">
      <c r="A1059" s="4"/>
      <c r="B1059" s="4"/>
      <c r="C1059" s="4"/>
      <c r="D1059" s="4"/>
      <c r="E1059" s="5"/>
      <c r="F1059" s="5"/>
      <c r="G1059" s="5"/>
      <c r="H1059" s="6"/>
      <c r="I1059" s="5"/>
      <c r="J1059" s="5"/>
      <c r="K1059" s="5"/>
      <c r="L1059" s="5"/>
    </row>
    <row r="1060" spans="1:12" x14ac:dyDescent="0.25">
      <c r="A1060" s="4"/>
      <c r="B1060" s="4"/>
      <c r="C1060" s="4"/>
      <c r="D1060" s="4"/>
      <c r="E1060" s="5"/>
      <c r="F1060" s="5"/>
      <c r="G1060" s="5"/>
      <c r="H1060" s="6"/>
      <c r="I1060" s="5"/>
      <c r="J1060" s="5"/>
      <c r="K1060" s="5"/>
      <c r="L1060" s="5"/>
    </row>
    <row r="1061" spans="1:12" x14ac:dyDescent="0.25">
      <c r="A1061" s="4"/>
      <c r="B1061" s="4"/>
      <c r="C1061" s="4"/>
      <c r="D1061" s="4"/>
      <c r="E1061" s="5"/>
      <c r="F1061" s="5"/>
      <c r="G1061" s="5"/>
      <c r="H1061" s="6"/>
      <c r="I1061" s="5"/>
      <c r="J1061" s="5"/>
      <c r="K1061" s="5"/>
      <c r="L1061" s="5"/>
    </row>
    <row r="1062" spans="1:12" x14ac:dyDescent="0.25">
      <c r="A1062" s="4"/>
      <c r="B1062" s="4"/>
      <c r="C1062" s="4"/>
      <c r="D1062" s="4"/>
      <c r="E1062" s="5"/>
      <c r="F1062" s="5"/>
      <c r="G1062" s="5"/>
      <c r="H1062" s="6"/>
      <c r="I1062" s="5"/>
      <c r="J1062" s="5"/>
      <c r="K1062" s="5"/>
      <c r="L1062" s="5"/>
    </row>
    <row r="1063" spans="1:12" x14ac:dyDescent="0.25">
      <c r="A1063" s="4"/>
      <c r="B1063" s="4"/>
      <c r="C1063" s="4"/>
      <c r="D1063" s="4"/>
      <c r="E1063" s="5"/>
      <c r="F1063" s="5"/>
      <c r="G1063" s="5"/>
      <c r="H1063" s="6"/>
      <c r="I1063" s="5"/>
      <c r="J1063" s="5"/>
      <c r="K1063" s="5"/>
      <c r="L1063" s="5"/>
    </row>
    <row r="1064" spans="1:12" x14ac:dyDescent="0.25">
      <c r="A1064" s="4"/>
      <c r="B1064" s="4"/>
      <c r="C1064" s="4"/>
      <c r="D1064" s="4"/>
      <c r="E1064" s="5"/>
      <c r="F1064" s="5"/>
      <c r="G1064" s="5"/>
      <c r="H1064" s="6"/>
      <c r="I1064" s="5"/>
      <c r="J1064" s="5"/>
      <c r="K1064" s="5"/>
      <c r="L1064" s="5"/>
    </row>
    <row r="1065" spans="1:12" x14ac:dyDescent="0.25">
      <c r="A1065" s="4"/>
      <c r="B1065" s="4"/>
      <c r="C1065" s="4"/>
      <c r="D1065" s="4"/>
      <c r="E1065" s="5"/>
      <c r="F1065" s="5"/>
      <c r="G1065" s="5"/>
      <c r="H1065" s="6"/>
      <c r="I1065" s="5"/>
      <c r="J1065" s="5"/>
      <c r="K1065" s="5"/>
      <c r="L1065" s="5"/>
    </row>
    <row r="1066" spans="1:12" x14ac:dyDescent="0.25">
      <c r="A1066" s="4"/>
      <c r="B1066" s="4"/>
      <c r="C1066" s="4"/>
      <c r="D1066" s="4"/>
      <c r="E1066" s="5"/>
      <c r="F1066" s="5"/>
      <c r="G1066" s="5"/>
      <c r="H1066" s="6"/>
      <c r="I1066" s="5"/>
      <c r="J1066" s="5"/>
      <c r="K1066" s="5"/>
      <c r="L1066" s="5"/>
    </row>
    <row r="1067" spans="1:12" x14ac:dyDescent="0.25">
      <c r="A1067" s="4"/>
      <c r="B1067" s="4"/>
      <c r="C1067" s="4"/>
      <c r="D1067" s="4"/>
      <c r="E1067" s="5"/>
      <c r="F1067" s="5"/>
      <c r="G1067" s="5"/>
      <c r="H1067" s="6"/>
      <c r="I1067" s="5"/>
      <c r="J1067" s="5"/>
      <c r="K1067" s="5"/>
      <c r="L1067" s="5"/>
    </row>
    <row r="1068" spans="1:12" x14ac:dyDescent="0.25">
      <c r="A1068" s="4"/>
      <c r="B1068" s="4"/>
      <c r="C1068" s="4"/>
      <c r="D1068" s="4"/>
      <c r="E1068" s="5"/>
      <c r="F1068" s="5"/>
      <c r="G1068" s="5"/>
      <c r="H1068" s="6"/>
      <c r="I1068" s="5"/>
      <c r="J1068" s="5"/>
      <c r="K1068" s="5"/>
      <c r="L1068" s="5"/>
    </row>
    <row r="1069" spans="1:12" x14ac:dyDescent="0.25">
      <c r="A1069" s="4"/>
      <c r="B1069" s="4"/>
      <c r="C1069" s="4"/>
      <c r="D1069" s="4"/>
      <c r="E1069" s="5"/>
      <c r="F1069" s="5"/>
      <c r="G1069" s="5"/>
      <c r="H1069" s="6"/>
      <c r="I1069" s="5"/>
      <c r="J1069" s="5"/>
      <c r="K1069" s="5"/>
      <c r="L1069" s="5"/>
    </row>
    <row r="1070" spans="1:12" x14ac:dyDescent="0.25">
      <c r="A1070" s="4"/>
      <c r="B1070" s="4"/>
      <c r="C1070" s="4"/>
      <c r="D1070" s="4"/>
      <c r="E1070" s="5"/>
      <c r="F1070" s="5"/>
      <c r="G1070" s="5"/>
      <c r="H1070" s="6"/>
      <c r="I1070" s="5"/>
      <c r="J1070" s="5"/>
      <c r="K1070" s="5"/>
      <c r="L1070" s="5"/>
    </row>
    <row r="1071" spans="1:12" x14ac:dyDescent="0.25">
      <c r="A1071" s="4"/>
      <c r="B1071" s="4"/>
      <c r="C1071" s="4"/>
      <c r="D1071" s="4"/>
      <c r="E1071" s="5"/>
      <c r="F1071" s="5"/>
      <c r="G1071" s="5"/>
      <c r="H1071" s="6"/>
      <c r="I1071" s="5"/>
      <c r="J1071" s="5"/>
      <c r="K1071" s="5"/>
      <c r="L1071" s="5"/>
    </row>
    <row r="1072" spans="1:12" x14ac:dyDescent="0.25">
      <c r="A1072" s="4"/>
      <c r="B1072" s="4"/>
      <c r="C1072" s="4"/>
      <c r="D1072" s="4"/>
      <c r="E1072" s="5"/>
      <c r="F1072" s="5"/>
      <c r="G1072" s="5"/>
      <c r="H1072" s="6"/>
      <c r="I1072" s="5"/>
      <c r="J1072" s="5"/>
      <c r="K1072" s="5"/>
      <c r="L1072" s="5"/>
    </row>
    <row r="1073" spans="1:12" x14ac:dyDescent="0.25">
      <c r="A1073" s="4"/>
      <c r="B1073" s="4"/>
      <c r="C1073" s="4"/>
      <c r="D1073" s="4"/>
      <c r="E1073" s="5"/>
      <c r="F1073" s="5"/>
      <c r="G1073" s="5"/>
      <c r="H1073" s="6"/>
      <c r="I1073" s="5"/>
      <c r="J1073" s="5"/>
      <c r="K1073" s="5"/>
      <c r="L1073" s="5"/>
    </row>
    <row r="1074" spans="1:12" x14ac:dyDescent="0.25">
      <c r="A1074" s="4"/>
      <c r="B1074" s="4"/>
      <c r="C1074" s="4"/>
      <c r="D1074" s="4"/>
      <c r="E1074" s="5"/>
      <c r="F1074" s="5"/>
      <c r="G1074" s="5"/>
      <c r="H1074" s="6"/>
      <c r="I1074" s="5"/>
      <c r="J1074" s="5"/>
      <c r="K1074" s="5"/>
      <c r="L1074" s="5"/>
    </row>
    <row r="1075" spans="1:12" x14ac:dyDescent="0.25">
      <c r="A1075" s="4"/>
      <c r="B1075" s="4"/>
      <c r="C1075" s="4"/>
      <c r="D1075" s="4"/>
      <c r="E1075" s="5"/>
      <c r="F1075" s="5"/>
      <c r="G1075" s="5"/>
      <c r="H1075" s="6"/>
      <c r="I1075" s="5"/>
      <c r="J1075" s="5"/>
      <c r="K1075" s="5"/>
      <c r="L1075" s="5"/>
    </row>
    <row r="1076" spans="1:12" x14ac:dyDescent="0.25">
      <c r="A1076" s="4"/>
      <c r="B1076" s="4"/>
      <c r="C1076" s="4"/>
      <c r="D1076" s="4"/>
      <c r="E1076" s="5"/>
      <c r="F1076" s="5"/>
      <c r="G1076" s="5"/>
      <c r="H1076" s="6"/>
      <c r="I1076" s="5"/>
      <c r="J1076" s="5"/>
      <c r="K1076" s="5"/>
      <c r="L1076" s="5"/>
    </row>
    <row r="1077" spans="1:12" x14ac:dyDescent="0.25">
      <c r="A1077" s="4"/>
      <c r="B1077" s="4"/>
      <c r="C1077" s="4"/>
      <c r="D1077" s="4"/>
      <c r="E1077" s="5"/>
      <c r="F1077" s="5"/>
      <c r="G1077" s="5"/>
      <c r="H1077" s="6"/>
      <c r="I1077" s="5"/>
      <c r="J1077" s="5"/>
      <c r="K1077" s="5"/>
      <c r="L1077" s="5"/>
    </row>
    <row r="1078" spans="1:12" x14ac:dyDescent="0.25">
      <c r="A1078" s="4"/>
      <c r="B1078" s="4"/>
      <c r="C1078" s="4"/>
      <c r="D1078" s="4"/>
      <c r="E1078" s="5"/>
      <c r="F1078" s="5"/>
      <c r="G1078" s="5"/>
      <c r="H1078" s="6"/>
      <c r="I1078" s="5"/>
      <c r="J1078" s="5"/>
      <c r="K1078" s="5"/>
      <c r="L1078" s="5"/>
    </row>
    <row r="1079" spans="1:12" x14ac:dyDescent="0.25">
      <c r="A1079" s="4"/>
      <c r="B1079" s="4"/>
      <c r="C1079" s="4"/>
      <c r="D1079" s="4"/>
      <c r="E1079" s="5"/>
      <c r="F1079" s="5"/>
      <c r="G1079" s="5"/>
      <c r="H1079" s="6"/>
      <c r="I1079" s="5"/>
      <c r="J1079" s="5"/>
      <c r="K1079" s="5"/>
      <c r="L1079" s="5"/>
    </row>
    <row r="1080" spans="1:12" x14ac:dyDescent="0.25">
      <c r="A1080" s="4"/>
      <c r="B1080" s="4"/>
      <c r="C1080" s="4"/>
      <c r="D1080" s="4"/>
      <c r="E1080" s="5"/>
      <c r="F1080" s="5"/>
      <c r="G1080" s="5"/>
      <c r="H1080" s="6"/>
      <c r="I1080" s="5"/>
      <c r="J1080" s="5"/>
      <c r="K1080" s="5"/>
      <c r="L1080" s="5"/>
    </row>
    <row r="1081" spans="1:12" x14ac:dyDescent="0.25">
      <c r="A1081" s="4"/>
      <c r="B1081" s="4"/>
      <c r="C1081" s="4"/>
      <c r="D1081" s="4"/>
      <c r="E1081" s="5"/>
      <c r="F1081" s="5"/>
      <c r="G1081" s="5"/>
      <c r="H1081" s="6"/>
      <c r="I1081" s="5"/>
      <c r="J1081" s="5"/>
      <c r="K1081" s="5"/>
      <c r="L1081" s="5"/>
    </row>
    <row r="1082" spans="1:12" x14ac:dyDescent="0.25">
      <c r="A1082" s="4"/>
      <c r="B1082" s="4"/>
      <c r="C1082" s="4"/>
      <c r="D1082" s="4"/>
      <c r="E1082" s="5"/>
      <c r="F1082" s="5"/>
      <c r="G1082" s="5"/>
      <c r="H1082" s="6"/>
      <c r="I1082" s="5"/>
      <c r="J1082" s="5"/>
      <c r="K1082" s="5"/>
      <c r="L1082" s="5"/>
    </row>
    <row r="1083" spans="1:12" x14ac:dyDescent="0.25">
      <c r="A1083" s="4"/>
      <c r="B1083" s="4"/>
      <c r="C1083" s="4"/>
      <c r="D1083" s="4"/>
      <c r="E1083" s="5"/>
      <c r="F1083" s="5"/>
      <c r="G1083" s="5"/>
      <c r="H1083" s="6"/>
      <c r="I1083" s="5"/>
      <c r="J1083" s="5"/>
      <c r="K1083" s="5"/>
      <c r="L1083" s="5"/>
    </row>
    <row r="1084" spans="1:12" x14ac:dyDescent="0.25">
      <c r="A1084" s="4"/>
      <c r="B1084" s="4"/>
      <c r="C1084" s="4"/>
      <c r="D1084" s="4"/>
      <c r="E1084" s="5"/>
      <c r="F1084" s="5"/>
      <c r="G1084" s="5"/>
      <c r="H1084" s="6"/>
      <c r="I1084" s="5"/>
      <c r="J1084" s="5"/>
      <c r="K1084" s="5"/>
      <c r="L1084" s="5"/>
    </row>
    <row r="1085" spans="1:12" x14ac:dyDescent="0.25">
      <c r="A1085" s="4"/>
      <c r="B1085" s="4"/>
      <c r="C1085" s="4"/>
      <c r="D1085" s="4"/>
      <c r="E1085" s="5"/>
      <c r="F1085" s="5"/>
      <c r="G1085" s="5"/>
      <c r="H1085" s="6"/>
      <c r="I1085" s="5"/>
      <c r="J1085" s="5"/>
      <c r="K1085" s="5"/>
      <c r="L1085" s="5"/>
    </row>
    <row r="1086" spans="1:12" x14ac:dyDescent="0.25">
      <c r="A1086" s="4"/>
      <c r="B1086" s="4"/>
      <c r="C1086" s="4"/>
      <c r="D1086" s="4"/>
      <c r="E1086" s="5"/>
      <c r="F1086" s="5"/>
      <c r="G1086" s="5"/>
      <c r="H1086" s="6"/>
      <c r="I1086" s="5"/>
      <c r="J1086" s="5"/>
      <c r="K1086" s="5"/>
      <c r="L1086" s="5"/>
    </row>
    <row r="1087" spans="1:12" x14ac:dyDescent="0.25">
      <c r="A1087" s="4"/>
      <c r="B1087" s="4"/>
      <c r="C1087" s="4"/>
      <c r="D1087" s="4"/>
      <c r="E1087" s="5"/>
      <c r="F1087" s="5"/>
      <c r="G1087" s="5"/>
      <c r="H1087" s="6"/>
      <c r="I1087" s="5"/>
      <c r="J1087" s="5"/>
      <c r="K1087" s="5"/>
      <c r="L1087" s="5"/>
    </row>
    <row r="1088" spans="1:12" x14ac:dyDescent="0.25">
      <c r="A1088" s="4"/>
      <c r="B1088" s="4"/>
      <c r="C1088" s="4"/>
      <c r="D1088" s="4"/>
      <c r="E1088" s="5"/>
      <c r="F1088" s="5"/>
      <c r="G1088" s="5"/>
      <c r="H1088" s="6"/>
      <c r="I1088" s="5"/>
      <c r="J1088" s="5"/>
      <c r="K1088" s="5"/>
      <c r="L1088" s="5"/>
    </row>
    <row r="1089" spans="1:12" x14ac:dyDescent="0.25">
      <c r="A1089" s="4"/>
      <c r="B1089" s="4"/>
      <c r="C1089" s="4"/>
      <c r="D1089" s="4"/>
      <c r="E1089" s="5"/>
      <c r="F1089" s="5"/>
      <c r="G1089" s="5"/>
      <c r="H1089" s="6"/>
      <c r="I1089" s="5"/>
      <c r="J1089" s="5"/>
      <c r="K1089" s="5"/>
      <c r="L1089" s="5"/>
    </row>
    <row r="1090" spans="1:12" x14ac:dyDescent="0.25">
      <c r="A1090" s="4"/>
      <c r="B1090" s="4"/>
      <c r="C1090" s="4"/>
      <c r="D1090" s="4"/>
      <c r="E1090" s="5"/>
      <c r="F1090" s="5"/>
      <c r="G1090" s="5"/>
      <c r="H1090" s="6"/>
      <c r="I1090" s="5"/>
      <c r="J1090" s="5"/>
      <c r="K1090" s="5"/>
      <c r="L1090" s="5"/>
    </row>
    <row r="1091" spans="1:12" x14ac:dyDescent="0.25">
      <c r="A1091" s="4"/>
      <c r="B1091" s="4"/>
      <c r="C1091" s="4"/>
      <c r="D1091" s="4"/>
      <c r="E1091" s="5"/>
      <c r="F1091" s="5"/>
      <c r="G1091" s="5"/>
      <c r="H1091" s="6"/>
      <c r="I1091" s="5"/>
      <c r="J1091" s="5"/>
      <c r="K1091" s="5"/>
      <c r="L1091" s="5"/>
    </row>
    <row r="1092" spans="1:12" x14ac:dyDescent="0.25">
      <c r="A1092" s="4"/>
      <c r="B1092" s="4"/>
      <c r="C1092" s="4"/>
      <c r="D1092" s="4"/>
      <c r="E1092" s="5"/>
      <c r="F1092" s="5"/>
      <c r="G1092" s="5"/>
      <c r="H1092" s="6"/>
      <c r="I1092" s="5"/>
      <c r="J1092" s="5"/>
      <c r="K1092" s="5"/>
      <c r="L1092" s="5"/>
    </row>
    <row r="1093" spans="1:12" x14ac:dyDescent="0.25">
      <c r="A1093" s="4"/>
      <c r="B1093" s="4"/>
      <c r="C1093" s="4"/>
      <c r="D1093" s="4"/>
      <c r="E1093" s="5"/>
      <c r="F1093" s="5"/>
      <c r="G1093" s="5"/>
      <c r="H1093" s="6"/>
      <c r="I1093" s="5"/>
      <c r="J1093" s="5"/>
      <c r="K1093" s="5"/>
      <c r="L1093" s="5"/>
    </row>
    <row r="1094" spans="1:12" x14ac:dyDescent="0.25">
      <c r="A1094" s="4"/>
      <c r="B1094" s="4"/>
      <c r="C1094" s="4"/>
      <c r="D1094" s="4"/>
      <c r="E1094" s="5"/>
      <c r="F1094" s="5"/>
      <c r="G1094" s="5"/>
      <c r="H1094" s="6"/>
      <c r="I1094" s="5"/>
      <c r="J1094" s="5"/>
      <c r="K1094" s="5"/>
      <c r="L1094" s="5"/>
    </row>
    <row r="1095" spans="1:12" x14ac:dyDescent="0.25">
      <c r="A1095" s="4"/>
      <c r="B1095" s="4"/>
      <c r="C1095" s="4"/>
      <c r="D1095" s="4"/>
      <c r="E1095" s="5"/>
      <c r="F1095" s="5"/>
      <c r="G1095" s="5"/>
      <c r="H1095" s="6"/>
      <c r="I1095" s="5"/>
      <c r="J1095" s="5"/>
      <c r="K1095" s="5"/>
      <c r="L1095" s="5"/>
    </row>
    <row r="1096" spans="1:12" x14ac:dyDescent="0.25">
      <c r="A1096" s="4"/>
      <c r="B1096" s="4"/>
      <c r="C1096" s="4"/>
      <c r="D1096" s="4"/>
      <c r="E1096" s="5"/>
      <c r="F1096" s="5"/>
      <c r="G1096" s="5"/>
      <c r="H1096" s="6"/>
      <c r="I1096" s="5"/>
      <c r="J1096" s="5"/>
      <c r="K1096" s="5"/>
      <c r="L1096" s="5"/>
    </row>
    <row r="1097" spans="1:12" x14ac:dyDescent="0.25">
      <c r="A1097" s="4"/>
      <c r="B1097" s="4"/>
      <c r="C1097" s="4"/>
      <c r="D1097" s="4"/>
      <c r="E1097" s="5"/>
      <c r="F1097" s="5"/>
      <c r="G1097" s="5"/>
      <c r="H1097" s="6"/>
      <c r="I1097" s="5"/>
      <c r="J1097" s="5"/>
      <c r="K1097" s="5"/>
      <c r="L1097" s="5"/>
    </row>
    <row r="1098" spans="1:12" x14ac:dyDescent="0.25">
      <c r="A1098" s="4"/>
      <c r="B1098" s="4"/>
      <c r="C1098" s="4"/>
      <c r="D1098" s="4"/>
      <c r="E1098" s="5"/>
      <c r="F1098" s="5"/>
      <c r="G1098" s="5"/>
      <c r="H1098" s="6"/>
      <c r="I1098" s="5"/>
      <c r="J1098" s="5"/>
      <c r="K1098" s="5"/>
      <c r="L1098" s="5"/>
    </row>
    <row r="1099" spans="1:12" x14ac:dyDescent="0.25">
      <c r="A1099" s="4"/>
      <c r="B1099" s="4"/>
      <c r="C1099" s="4"/>
      <c r="D1099" s="4"/>
      <c r="E1099" s="5"/>
      <c r="F1099" s="5"/>
      <c r="G1099" s="5"/>
      <c r="H1099" s="6"/>
      <c r="I1099" s="5"/>
      <c r="J1099" s="5"/>
      <c r="K1099" s="5"/>
      <c r="L1099" s="5"/>
    </row>
    <row r="1100" spans="1:12" x14ac:dyDescent="0.25">
      <c r="A1100" s="4"/>
      <c r="B1100" s="4"/>
      <c r="C1100" s="4"/>
      <c r="D1100" s="4"/>
      <c r="E1100" s="5"/>
      <c r="F1100" s="5"/>
      <c r="G1100" s="5"/>
      <c r="H1100" s="6"/>
      <c r="I1100" s="5"/>
      <c r="J1100" s="5"/>
      <c r="K1100" s="5"/>
      <c r="L1100" s="5"/>
    </row>
    <row r="1101" spans="1:12" x14ac:dyDescent="0.25">
      <c r="A1101" s="4"/>
      <c r="B1101" s="4"/>
      <c r="C1101" s="4"/>
      <c r="D1101" s="4"/>
      <c r="E1101" s="5"/>
      <c r="F1101" s="5"/>
      <c r="G1101" s="5"/>
      <c r="H1101" s="6"/>
      <c r="I1101" s="5"/>
      <c r="J1101" s="5"/>
      <c r="K1101" s="5"/>
      <c r="L1101" s="5"/>
    </row>
    <row r="1102" spans="1:12" x14ac:dyDescent="0.25">
      <c r="A1102" s="4"/>
      <c r="B1102" s="4"/>
      <c r="C1102" s="4"/>
      <c r="D1102" s="4"/>
      <c r="E1102" s="5"/>
      <c r="F1102" s="5"/>
      <c r="G1102" s="5"/>
      <c r="H1102" s="6"/>
      <c r="I1102" s="5"/>
      <c r="J1102" s="5"/>
      <c r="K1102" s="5"/>
      <c r="L1102" s="5"/>
    </row>
    <row r="1103" spans="1:12" x14ac:dyDescent="0.25">
      <c r="A1103" s="4"/>
      <c r="B1103" s="4"/>
      <c r="C1103" s="4"/>
      <c r="D1103" s="4"/>
      <c r="E1103" s="5"/>
      <c r="F1103" s="5"/>
      <c r="G1103" s="5"/>
      <c r="H1103" s="6"/>
      <c r="I1103" s="5"/>
      <c r="J1103" s="5"/>
      <c r="K1103" s="5"/>
      <c r="L1103" s="5"/>
    </row>
    <row r="1104" spans="1:12" x14ac:dyDescent="0.25">
      <c r="A1104" s="4"/>
      <c r="B1104" s="4"/>
      <c r="C1104" s="4"/>
      <c r="D1104" s="4"/>
      <c r="E1104" s="5"/>
      <c r="F1104" s="5"/>
      <c r="G1104" s="5"/>
      <c r="H1104" s="6"/>
      <c r="I1104" s="5"/>
      <c r="J1104" s="5"/>
      <c r="K1104" s="5"/>
      <c r="L1104" s="5"/>
    </row>
    <row r="1105" spans="1:12" x14ac:dyDescent="0.25">
      <c r="A1105" s="4"/>
      <c r="B1105" s="4"/>
      <c r="C1105" s="4"/>
      <c r="D1105" s="4"/>
      <c r="E1105" s="5"/>
      <c r="F1105" s="5"/>
      <c r="G1105" s="5"/>
      <c r="H1105" s="6"/>
      <c r="I1105" s="5"/>
      <c r="J1105" s="5"/>
      <c r="K1105" s="5"/>
      <c r="L1105" s="5"/>
    </row>
    <row r="1106" spans="1:12" x14ac:dyDescent="0.25">
      <c r="A1106" s="4"/>
      <c r="B1106" s="4"/>
      <c r="C1106" s="4"/>
      <c r="D1106" s="4"/>
      <c r="E1106" s="5"/>
      <c r="F1106" s="5"/>
      <c r="G1106" s="5"/>
      <c r="H1106" s="6"/>
      <c r="I1106" s="5"/>
      <c r="J1106" s="5"/>
      <c r="K1106" s="5"/>
      <c r="L1106" s="5"/>
    </row>
    <row r="1107" spans="1:12" x14ac:dyDescent="0.25">
      <c r="A1107" s="4"/>
      <c r="B1107" s="4"/>
      <c r="C1107" s="4"/>
      <c r="D1107" s="4"/>
      <c r="E1107" s="5"/>
      <c r="F1107" s="5"/>
      <c r="G1107" s="5"/>
      <c r="H1107" s="6"/>
      <c r="I1107" s="5"/>
      <c r="J1107" s="5"/>
      <c r="K1107" s="5"/>
      <c r="L1107" s="5"/>
    </row>
    <row r="1108" spans="1:12" x14ac:dyDescent="0.25">
      <c r="A1108" s="4"/>
      <c r="B1108" s="4"/>
      <c r="C1108" s="4"/>
      <c r="D1108" s="4"/>
      <c r="E1108" s="5"/>
      <c r="F1108" s="5"/>
      <c r="G1108" s="5"/>
      <c r="H1108" s="6"/>
      <c r="I1108" s="5"/>
      <c r="J1108" s="5"/>
      <c r="K1108" s="5"/>
      <c r="L1108" s="5"/>
    </row>
    <row r="1109" spans="1:12" x14ac:dyDescent="0.25">
      <c r="A1109" s="4"/>
      <c r="B1109" s="4"/>
      <c r="C1109" s="4"/>
      <c r="D1109" s="4"/>
      <c r="E1109" s="5"/>
      <c r="F1109" s="5"/>
      <c r="G1109" s="5"/>
      <c r="H1109" s="6"/>
      <c r="I1109" s="5"/>
      <c r="J1109" s="5"/>
      <c r="K1109" s="5"/>
      <c r="L1109" s="5"/>
    </row>
    <row r="1110" spans="1:12" x14ac:dyDescent="0.25">
      <c r="A1110" s="4"/>
      <c r="B1110" s="4"/>
      <c r="C1110" s="4"/>
      <c r="D1110" s="4"/>
      <c r="E1110" s="5"/>
      <c r="F1110" s="5"/>
      <c r="G1110" s="5"/>
      <c r="H1110" s="6"/>
      <c r="I1110" s="5"/>
      <c r="J1110" s="5"/>
      <c r="K1110" s="5"/>
      <c r="L1110" s="5"/>
    </row>
    <row r="1111" spans="1:12" x14ac:dyDescent="0.25">
      <c r="A1111" s="4"/>
      <c r="B1111" s="4"/>
      <c r="C1111" s="4"/>
      <c r="D1111" s="4"/>
      <c r="E1111" s="5"/>
      <c r="F1111" s="5"/>
      <c r="G1111" s="5"/>
      <c r="H1111" s="6"/>
      <c r="I1111" s="5"/>
      <c r="J1111" s="5"/>
      <c r="K1111" s="5"/>
      <c r="L1111" s="5"/>
    </row>
    <row r="1112" spans="1:12" x14ac:dyDescent="0.25">
      <c r="A1112" s="4"/>
      <c r="B1112" s="4"/>
      <c r="C1112" s="4"/>
      <c r="D1112" s="4"/>
      <c r="E1112" s="5"/>
      <c r="F1112" s="5"/>
      <c r="G1112" s="5"/>
      <c r="H1112" s="6"/>
      <c r="I1112" s="5"/>
      <c r="J1112" s="5"/>
      <c r="K1112" s="5"/>
      <c r="L1112" s="5"/>
    </row>
    <row r="1113" spans="1:12" x14ac:dyDescent="0.25">
      <c r="A1113" s="4"/>
      <c r="B1113" s="4"/>
      <c r="C1113" s="4"/>
      <c r="D1113" s="4"/>
      <c r="E1113" s="5"/>
      <c r="F1113" s="5"/>
      <c r="G1113" s="5"/>
      <c r="H1113" s="6"/>
      <c r="I1113" s="5"/>
      <c r="J1113" s="5"/>
      <c r="K1113" s="5"/>
      <c r="L1113" s="5"/>
    </row>
    <row r="1114" spans="1:12" x14ac:dyDescent="0.25">
      <c r="A1114" s="4"/>
      <c r="B1114" s="4"/>
      <c r="C1114" s="4"/>
      <c r="D1114" s="4"/>
      <c r="E1114" s="5"/>
      <c r="F1114" s="5"/>
      <c r="G1114" s="5"/>
      <c r="H1114" s="6"/>
      <c r="I1114" s="5"/>
      <c r="J1114" s="5"/>
      <c r="K1114" s="5"/>
      <c r="L1114" s="5"/>
    </row>
    <row r="1115" spans="1:12" x14ac:dyDescent="0.25">
      <c r="A1115" s="4"/>
      <c r="B1115" s="4"/>
      <c r="C1115" s="4"/>
      <c r="D1115" s="4"/>
      <c r="E1115" s="5"/>
      <c r="F1115" s="5"/>
      <c r="G1115" s="5"/>
      <c r="H1115" s="6"/>
      <c r="I1115" s="5"/>
      <c r="J1115" s="5"/>
      <c r="K1115" s="5"/>
      <c r="L1115" s="5"/>
    </row>
    <row r="1116" spans="1:12" x14ac:dyDescent="0.25">
      <c r="A1116" s="4"/>
      <c r="B1116" s="4"/>
      <c r="C1116" s="4"/>
      <c r="D1116" s="4"/>
      <c r="E1116" s="5"/>
      <c r="F1116" s="5"/>
      <c r="G1116" s="5"/>
      <c r="H1116" s="6"/>
      <c r="I1116" s="5"/>
      <c r="J1116" s="5"/>
      <c r="K1116" s="5"/>
      <c r="L1116" s="5"/>
    </row>
    <row r="1117" spans="1:12" x14ac:dyDescent="0.25">
      <c r="A1117" s="4"/>
      <c r="B1117" s="4"/>
      <c r="C1117" s="4"/>
      <c r="D1117" s="4"/>
      <c r="E1117" s="5"/>
      <c r="F1117" s="5"/>
      <c r="G1117" s="5"/>
      <c r="H1117" s="6"/>
      <c r="I1117" s="5"/>
      <c r="J1117" s="5"/>
      <c r="K1117" s="5"/>
      <c r="L1117" s="5"/>
    </row>
    <row r="1118" spans="1:12" x14ac:dyDescent="0.25">
      <c r="A1118" s="4"/>
      <c r="B1118" s="4"/>
      <c r="C1118" s="4"/>
      <c r="D1118" s="4"/>
      <c r="E1118" s="5"/>
      <c r="F1118" s="5"/>
      <c r="G1118" s="5"/>
      <c r="H1118" s="6"/>
      <c r="I1118" s="5"/>
      <c r="J1118" s="5"/>
      <c r="K1118" s="5"/>
      <c r="L1118" s="5"/>
    </row>
    <row r="1119" spans="1:12" x14ac:dyDescent="0.25">
      <c r="A1119" s="4"/>
      <c r="B1119" s="4"/>
      <c r="C1119" s="4"/>
      <c r="D1119" s="4"/>
      <c r="E1119" s="5"/>
      <c r="F1119" s="5"/>
      <c r="G1119" s="5"/>
      <c r="H1119" s="6"/>
      <c r="I1119" s="5"/>
      <c r="J1119" s="5"/>
      <c r="K1119" s="5"/>
      <c r="L1119" s="5"/>
    </row>
    <row r="1120" spans="1:12" x14ac:dyDescent="0.25">
      <c r="A1120" s="4"/>
      <c r="B1120" s="4"/>
      <c r="C1120" s="4"/>
      <c r="D1120" s="4"/>
      <c r="E1120" s="5"/>
      <c r="F1120" s="5"/>
      <c r="G1120" s="5"/>
      <c r="H1120" s="6"/>
      <c r="I1120" s="5"/>
      <c r="J1120" s="5"/>
      <c r="K1120" s="5"/>
      <c r="L1120" s="5"/>
    </row>
    <row r="1121" spans="1:12" x14ac:dyDescent="0.25">
      <c r="A1121" s="4"/>
      <c r="B1121" s="4"/>
      <c r="C1121" s="4"/>
      <c r="D1121" s="4"/>
      <c r="E1121" s="5"/>
      <c r="F1121" s="5"/>
      <c r="G1121" s="5"/>
      <c r="H1121" s="6"/>
      <c r="I1121" s="5"/>
      <c r="J1121" s="5"/>
      <c r="K1121" s="5"/>
      <c r="L1121" s="5"/>
    </row>
    <row r="1122" spans="1:12" x14ac:dyDescent="0.25">
      <c r="A1122" s="4"/>
      <c r="B1122" s="4"/>
      <c r="C1122" s="4"/>
      <c r="D1122" s="4"/>
      <c r="E1122" s="5"/>
      <c r="F1122" s="5"/>
      <c r="G1122" s="5"/>
      <c r="H1122" s="6"/>
      <c r="I1122" s="5"/>
      <c r="J1122" s="5"/>
      <c r="K1122" s="5"/>
      <c r="L1122" s="5"/>
    </row>
    <row r="1123" spans="1:12" x14ac:dyDescent="0.25">
      <c r="A1123" s="4"/>
      <c r="B1123" s="4"/>
      <c r="C1123" s="4"/>
      <c r="D1123" s="4"/>
      <c r="E1123" s="5"/>
      <c r="F1123" s="5"/>
      <c r="G1123" s="5"/>
      <c r="H1123" s="6"/>
      <c r="I1123" s="5"/>
      <c r="J1123" s="5"/>
      <c r="K1123" s="5"/>
      <c r="L1123" s="5"/>
    </row>
    <row r="1124" spans="1:12" x14ac:dyDescent="0.25">
      <c r="A1124" s="4"/>
      <c r="B1124" s="4"/>
      <c r="C1124" s="4"/>
      <c r="D1124" s="4"/>
      <c r="E1124" s="5"/>
      <c r="F1124" s="5"/>
      <c r="G1124" s="5"/>
      <c r="H1124" s="6"/>
      <c r="I1124" s="5"/>
      <c r="J1124" s="5"/>
      <c r="K1124" s="5"/>
      <c r="L1124" s="5"/>
    </row>
    <row r="1125" spans="1:12" x14ac:dyDescent="0.25">
      <c r="A1125" s="4"/>
      <c r="B1125" s="4"/>
      <c r="C1125" s="4"/>
      <c r="D1125" s="4"/>
      <c r="E1125" s="5"/>
      <c r="F1125" s="5"/>
      <c r="G1125" s="5"/>
      <c r="H1125" s="6"/>
      <c r="I1125" s="5"/>
      <c r="J1125" s="5"/>
      <c r="K1125" s="5"/>
      <c r="L1125" s="5"/>
    </row>
    <row r="1126" spans="1:12" x14ac:dyDescent="0.25">
      <c r="A1126" s="4"/>
      <c r="B1126" s="4"/>
      <c r="C1126" s="4"/>
      <c r="D1126" s="4"/>
      <c r="E1126" s="5"/>
      <c r="F1126" s="5"/>
      <c r="G1126" s="5"/>
      <c r="H1126" s="6"/>
      <c r="I1126" s="5"/>
      <c r="J1126" s="5"/>
      <c r="K1126" s="5"/>
      <c r="L1126" s="5"/>
    </row>
    <row r="1127" spans="1:12" x14ac:dyDescent="0.25">
      <c r="A1127" s="4"/>
      <c r="B1127" s="4"/>
      <c r="C1127" s="4"/>
      <c r="D1127" s="4"/>
      <c r="E1127" s="5"/>
      <c r="F1127" s="5"/>
      <c r="G1127" s="5"/>
      <c r="H1127" s="6"/>
      <c r="I1127" s="5"/>
      <c r="J1127" s="5"/>
      <c r="K1127" s="5"/>
      <c r="L1127" s="5"/>
    </row>
    <row r="1128" spans="1:12" x14ac:dyDescent="0.25">
      <c r="A1128" s="4"/>
      <c r="B1128" s="4"/>
      <c r="C1128" s="4"/>
      <c r="D1128" s="4"/>
      <c r="E1128" s="5"/>
      <c r="F1128" s="5"/>
      <c r="G1128" s="5"/>
      <c r="H1128" s="6"/>
      <c r="I1128" s="5"/>
      <c r="J1128" s="5"/>
      <c r="K1128" s="5"/>
      <c r="L1128" s="5"/>
    </row>
    <row r="1129" spans="1:12" x14ac:dyDescent="0.25">
      <c r="A1129" s="4"/>
      <c r="B1129" s="4"/>
      <c r="C1129" s="4"/>
      <c r="D1129" s="4"/>
      <c r="E1129" s="5"/>
      <c r="F1129" s="5"/>
      <c r="G1129" s="5"/>
      <c r="H1129" s="6"/>
      <c r="I1129" s="5"/>
      <c r="J1129" s="5"/>
      <c r="K1129" s="5"/>
      <c r="L1129" s="5"/>
    </row>
    <row r="1130" spans="1:12" x14ac:dyDescent="0.25">
      <c r="A1130" s="4"/>
      <c r="B1130" s="4"/>
      <c r="C1130" s="4"/>
      <c r="D1130" s="4"/>
      <c r="E1130" s="5"/>
      <c r="F1130" s="5"/>
      <c r="G1130" s="5"/>
      <c r="H1130" s="6"/>
      <c r="I1130" s="5"/>
      <c r="J1130" s="5"/>
      <c r="K1130" s="5"/>
      <c r="L1130" s="5"/>
    </row>
    <row r="1131" spans="1:12" x14ac:dyDescent="0.25">
      <c r="A1131" s="4"/>
      <c r="B1131" s="4"/>
      <c r="C1131" s="4"/>
      <c r="D1131" s="4"/>
      <c r="E1131" s="5"/>
      <c r="F1131" s="5"/>
      <c r="G1131" s="5"/>
      <c r="H1131" s="6"/>
      <c r="I1131" s="5"/>
      <c r="J1131" s="5"/>
      <c r="K1131" s="5"/>
      <c r="L1131" s="5"/>
    </row>
    <row r="1132" spans="1:12" x14ac:dyDescent="0.25">
      <c r="A1132" s="4"/>
      <c r="B1132" s="4"/>
      <c r="C1132" s="4"/>
      <c r="D1132" s="4"/>
      <c r="E1132" s="5"/>
      <c r="F1132" s="5"/>
      <c r="G1132" s="5"/>
      <c r="H1132" s="6"/>
      <c r="I1132" s="5"/>
      <c r="J1132" s="5"/>
      <c r="K1132" s="5"/>
      <c r="L1132" s="5"/>
    </row>
    <row r="1133" spans="1:12" x14ac:dyDescent="0.25">
      <c r="A1133" s="4"/>
      <c r="B1133" s="4"/>
      <c r="C1133" s="4"/>
      <c r="D1133" s="4"/>
      <c r="E1133" s="5"/>
      <c r="F1133" s="5"/>
      <c r="G1133" s="5"/>
      <c r="H1133" s="6"/>
      <c r="I1133" s="5"/>
      <c r="J1133" s="5"/>
      <c r="K1133" s="5"/>
      <c r="L1133" s="5"/>
    </row>
    <row r="1134" spans="1:12" x14ac:dyDescent="0.25">
      <c r="A1134" s="4"/>
      <c r="B1134" s="4"/>
      <c r="C1134" s="4"/>
      <c r="D1134" s="4"/>
      <c r="E1134" s="5"/>
      <c r="F1134" s="5"/>
      <c r="G1134" s="5"/>
      <c r="H1134" s="6"/>
      <c r="I1134" s="5"/>
      <c r="J1134" s="5"/>
      <c r="K1134" s="5"/>
      <c r="L1134" s="5"/>
    </row>
    <row r="1135" spans="1:12" x14ac:dyDescent="0.25">
      <c r="A1135" s="4"/>
      <c r="B1135" s="4"/>
      <c r="C1135" s="4"/>
      <c r="D1135" s="4"/>
      <c r="E1135" s="5"/>
      <c r="F1135" s="5"/>
      <c r="G1135" s="5"/>
      <c r="H1135" s="6"/>
      <c r="I1135" s="5"/>
      <c r="J1135" s="5"/>
      <c r="K1135" s="5"/>
      <c r="L1135" s="5"/>
    </row>
    <row r="1136" spans="1:12" x14ac:dyDescent="0.25">
      <c r="A1136" s="4"/>
      <c r="B1136" s="4"/>
      <c r="C1136" s="4"/>
      <c r="D1136" s="4"/>
      <c r="E1136" s="5"/>
      <c r="F1136" s="5"/>
      <c r="G1136" s="5"/>
      <c r="H1136" s="6"/>
      <c r="I1136" s="5"/>
      <c r="J1136" s="5"/>
      <c r="K1136" s="5"/>
      <c r="L1136" s="5"/>
    </row>
    <row r="1137" spans="1:12" x14ac:dyDescent="0.25">
      <c r="A1137" s="4"/>
      <c r="B1137" s="4"/>
      <c r="C1137" s="4"/>
      <c r="D1137" s="4"/>
      <c r="E1137" s="5"/>
      <c r="F1137" s="5"/>
      <c r="G1137" s="5"/>
      <c r="H1137" s="6"/>
      <c r="I1137" s="5"/>
      <c r="J1137" s="5"/>
      <c r="K1137" s="5"/>
      <c r="L1137" s="5"/>
    </row>
    <row r="1138" spans="1:12" x14ac:dyDescent="0.25">
      <c r="A1138" s="4"/>
      <c r="B1138" s="4"/>
      <c r="C1138" s="4"/>
      <c r="D1138" s="4"/>
      <c r="E1138" s="5"/>
      <c r="F1138" s="5"/>
      <c r="G1138" s="5"/>
      <c r="H1138" s="6"/>
      <c r="I1138" s="5"/>
      <c r="J1138" s="5"/>
      <c r="K1138" s="5"/>
      <c r="L1138" s="5"/>
    </row>
    <row r="1139" spans="1:12" x14ac:dyDescent="0.25">
      <c r="A1139" s="4"/>
      <c r="B1139" s="4"/>
      <c r="C1139" s="4"/>
      <c r="D1139" s="4"/>
      <c r="E1139" s="5"/>
      <c r="F1139" s="5"/>
      <c r="G1139" s="5"/>
      <c r="H1139" s="6"/>
      <c r="I1139" s="5"/>
      <c r="J1139" s="5"/>
      <c r="K1139" s="5"/>
      <c r="L1139" s="5"/>
    </row>
    <row r="1140" spans="1:12" x14ac:dyDescent="0.25">
      <c r="A1140" s="4"/>
      <c r="B1140" s="4"/>
      <c r="C1140" s="4"/>
      <c r="D1140" s="4"/>
      <c r="E1140" s="5"/>
      <c r="F1140" s="5"/>
      <c r="G1140" s="5"/>
      <c r="H1140" s="6"/>
      <c r="I1140" s="5"/>
      <c r="J1140" s="5"/>
      <c r="K1140" s="5"/>
      <c r="L1140" s="5"/>
    </row>
    <row r="1141" spans="1:12" x14ac:dyDescent="0.25">
      <c r="A1141" s="4"/>
      <c r="B1141" s="4"/>
      <c r="C1141" s="4"/>
      <c r="D1141" s="4"/>
      <c r="E1141" s="5"/>
      <c r="F1141" s="5"/>
      <c r="G1141" s="5"/>
      <c r="H1141" s="6"/>
      <c r="I1141" s="5"/>
      <c r="J1141" s="5"/>
      <c r="K1141" s="5"/>
      <c r="L1141" s="5"/>
    </row>
    <row r="1142" spans="1:12" x14ac:dyDescent="0.25">
      <c r="A1142" s="4"/>
      <c r="B1142" s="4"/>
      <c r="C1142" s="4"/>
      <c r="D1142" s="4"/>
      <c r="E1142" s="5"/>
      <c r="F1142" s="5"/>
      <c r="G1142" s="5"/>
      <c r="H1142" s="6"/>
      <c r="I1142" s="5"/>
      <c r="J1142" s="5"/>
      <c r="K1142" s="5"/>
      <c r="L1142" s="5"/>
    </row>
    <row r="1143" spans="1:12" x14ac:dyDescent="0.25">
      <c r="A1143" s="4"/>
      <c r="B1143" s="4"/>
      <c r="C1143" s="4"/>
      <c r="D1143" s="4"/>
      <c r="E1143" s="5"/>
      <c r="F1143" s="5"/>
      <c r="G1143" s="5"/>
      <c r="H1143" s="6"/>
      <c r="I1143" s="5"/>
      <c r="J1143" s="5"/>
      <c r="K1143" s="5"/>
      <c r="L1143" s="5"/>
    </row>
    <row r="1144" spans="1:12" x14ac:dyDescent="0.25">
      <c r="A1144" s="4"/>
      <c r="B1144" s="4"/>
      <c r="C1144" s="4"/>
      <c r="D1144" s="4"/>
      <c r="E1144" s="5"/>
      <c r="F1144" s="5"/>
      <c r="G1144" s="5"/>
      <c r="H1144" s="6"/>
      <c r="I1144" s="5"/>
      <c r="J1144" s="5"/>
      <c r="K1144" s="5"/>
      <c r="L1144" s="5"/>
    </row>
    <row r="1145" spans="1:12" x14ac:dyDescent="0.25">
      <c r="A1145" s="4"/>
      <c r="B1145" s="4"/>
      <c r="C1145" s="4"/>
      <c r="D1145" s="4"/>
      <c r="E1145" s="5"/>
      <c r="F1145" s="5"/>
      <c r="G1145" s="5"/>
      <c r="H1145" s="6"/>
      <c r="I1145" s="5"/>
      <c r="J1145" s="5"/>
      <c r="K1145" s="5"/>
      <c r="L1145" s="5"/>
    </row>
    <row r="1146" spans="1:12" x14ac:dyDescent="0.25">
      <c r="A1146" s="4"/>
      <c r="B1146" s="4"/>
      <c r="C1146" s="4"/>
      <c r="D1146" s="4"/>
      <c r="E1146" s="5"/>
      <c r="F1146" s="5"/>
      <c r="G1146" s="5"/>
      <c r="H1146" s="6"/>
      <c r="I1146" s="5"/>
      <c r="J1146" s="5"/>
      <c r="K1146" s="5"/>
      <c r="L1146" s="5"/>
    </row>
    <row r="1147" spans="1:12" x14ac:dyDescent="0.25">
      <c r="A1147" s="4"/>
      <c r="B1147" s="4"/>
      <c r="C1147" s="4"/>
      <c r="D1147" s="4"/>
      <c r="E1147" s="5"/>
      <c r="F1147" s="5"/>
      <c r="G1147" s="5"/>
      <c r="H1147" s="6"/>
      <c r="I1147" s="5"/>
      <c r="J1147" s="5"/>
      <c r="K1147" s="5"/>
      <c r="L1147" s="5"/>
    </row>
    <row r="1148" spans="1:12" x14ac:dyDescent="0.25">
      <c r="A1148" s="4"/>
      <c r="B1148" s="4"/>
      <c r="C1148" s="4"/>
      <c r="D1148" s="4"/>
      <c r="E1148" s="5"/>
      <c r="F1148" s="5"/>
      <c r="G1148" s="5"/>
      <c r="H1148" s="6"/>
      <c r="I1148" s="5"/>
      <c r="J1148" s="5"/>
      <c r="K1148" s="5"/>
      <c r="L1148" s="5"/>
    </row>
    <row r="1149" spans="1:12" x14ac:dyDescent="0.25">
      <c r="A1149" s="4"/>
      <c r="B1149" s="4"/>
      <c r="C1149" s="4"/>
      <c r="D1149" s="4"/>
      <c r="E1149" s="5"/>
      <c r="F1149" s="5"/>
      <c r="G1149" s="5"/>
      <c r="H1149" s="6"/>
      <c r="I1149" s="5"/>
      <c r="J1149" s="5"/>
      <c r="K1149" s="5"/>
      <c r="L1149" s="5"/>
    </row>
    <row r="1150" spans="1:12" x14ac:dyDescent="0.25">
      <c r="A1150" s="4"/>
      <c r="B1150" s="4"/>
      <c r="C1150" s="4"/>
      <c r="D1150" s="4"/>
      <c r="E1150" s="5"/>
      <c r="F1150" s="5"/>
      <c r="G1150" s="5"/>
      <c r="H1150" s="6"/>
      <c r="I1150" s="5"/>
      <c r="J1150" s="5"/>
      <c r="K1150" s="5"/>
      <c r="L1150" s="5"/>
    </row>
    <row r="1151" spans="1:12" x14ac:dyDescent="0.25">
      <c r="A1151" s="4"/>
      <c r="B1151" s="4"/>
      <c r="C1151" s="4"/>
      <c r="D1151" s="4"/>
      <c r="E1151" s="5"/>
      <c r="F1151" s="5"/>
      <c r="G1151" s="5"/>
      <c r="H1151" s="6"/>
      <c r="I1151" s="5"/>
      <c r="J1151" s="5"/>
      <c r="K1151" s="5"/>
      <c r="L1151" s="5"/>
    </row>
    <row r="1152" spans="1:12" x14ac:dyDescent="0.25">
      <c r="A1152" s="4"/>
      <c r="B1152" s="4"/>
      <c r="C1152" s="4"/>
      <c r="D1152" s="4"/>
      <c r="E1152" s="5"/>
      <c r="F1152" s="5"/>
      <c r="G1152" s="5"/>
      <c r="H1152" s="6"/>
      <c r="I1152" s="5"/>
      <c r="J1152" s="5"/>
      <c r="K1152" s="5"/>
      <c r="L1152" s="5"/>
    </row>
    <row r="1153" spans="1:12" x14ac:dyDescent="0.25">
      <c r="A1153" s="4"/>
      <c r="B1153" s="4"/>
      <c r="C1153" s="4"/>
      <c r="D1153" s="4"/>
      <c r="E1153" s="5"/>
      <c r="F1153" s="5"/>
      <c r="G1153" s="5"/>
      <c r="H1153" s="6"/>
      <c r="I1153" s="5"/>
      <c r="J1153" s="5"/>
      <c r="K1153" s="5"/>
      <c r="L1153" s="5"/>
    </row>
    <row r="1154" spans="1:12" x14ac:dyDescent="0.25">
      <c r="A1154" s="4"/>
      <c r="B1154" s="4"/>
      <c r="C1154" s="4"/>
      <c r="D1154" s="4"/>
      <c r="E1154" s="5"/>
      <c r="F1154" s="5"/>
      <c r="G1154" s="5"/>
      <c r="H1154" s="6"/>
      <c r="I1154" s="5"/>
      <c r="J1154" s="5"/>
      <c r="K1154" s="5"/>
      <c r="L1154" s="5"/>
    </row>
    <row r="1155" spans="1:12" x14ac:dyDescent="0.25">
      <c r="A1155" s="4"/>
      <c r="B1155" s="4"/>
      <c r="C1155" s="4"/>
      <c r="D1155" s="4"/>
      <c r="E1155" s="5"/>
      <c r="F1155" s="5"/>
      <c r="G1155" s="5"/>
      <c r="H1155" s="6"/>
      <c r="I1155" s="5"/>
      <c r="J1155" s="5"/>
      <c r="K1155" s="5"/>
      <c r="L1155" s="5"/>
    </row>
    <row r="1156" spans="1:12" x14ac:dyDescent="0.25">
      <c r="A1156" s="4"/>
      <c r="B1156" s="4"/>
      <c r="C1156" s="4"/>
      <c r="D1156" s="4"/>
      <c r="E1156" s="5"/>
      <c r="F1156" s="5"/>
      <c r="G1156" s="5"/>
      <c r="H1156" s="6"/>
      <c r="I1156" s="5"/>
      <c r="J1156" s="5"/>
      <c r="K1156" s="5"/>
      <c r="L1156" s="5"/>
    </row>
    <row r="1157" spans="1:12" x14ac:dyDescent="0.25">
      <c r="A1157" s="4"/>
      <c r="B1157" s="4"/>
      <c r="C1157" s="4"/>
      <c r="D1157" s="4"/>
      <c r="E1157" s="5"/>
      <c r="F1157" s="5"/>
      <c r="G1157" s="5"/>
      <c r="H1157" s="6"/>
      <c r="I1157" s="5"/>
      <c r="J1157" s="5"/>
      <c r="K1157" s="5"/>
      <c r="L1157" s="5"/>
    </row>
    <row r="1158" spans="1:12" x14ac:dyDescent="0.25">
      <c r="A1158" s="4"/>
      <c r="B1158" s="4"/>
      <c r="C1158" s="4"/>
      <c r="D1158" s="4"/>
      <c r="E1158" s="5"/>
      <c r="F1158" s="5"/>
      <c r="G1158" s="5"/>
      <c r="H1158" s="6"/>
      <c r="I1158" s="5"/>
      <c r="J1158" s="5"/>
      <c r="K1158" s="5"/>
      <c r="L1158" s="5"/>
    </row>
    <row r="1159" spans="1:12" x14ac:dyDescent="0.25">
      <c r="A1159" s="4"/>
      <c r="B1159" s="4"/>
      <c r="C1159" s="4"/>
      <c r="D1159" s="4"/>
      <c r="E1159" s="5"/>
      <c r="F1159" s="5"/>
      <c r="G1159" s="5"/>
      <c r="H1159" s="6"/>
      <c r="I1159" s="5"/>
      <c r="J1159" s="5"/>
      <c r="K1159" s="5"/>
      <c r="L1159" s="5"/>
    </row>
    <row r="1160" spans="1:12" x14ac:dyDescent="0.25">
      <c r="A1160" s="4"/>
      <c r="B1160" s="4"/>
      <c r="C1160" s="4"/>
      <c r="D1160" s="4"/>
      <c r="E1160" s="5"/>
      <c r="F1160" s="5"/>
      <c r="G1160" s="5"/>
      <c r="H1160" s="6"/>
      <c r="I1160" s="5"/>
      <c r="J1160" s="5"/>
      <c r="K1160" s="5"/>
      <c r="L1160" s="5"/>
    </row>
    <row r="1161" spans="1:12" x14ac:dyDescent="0.25">
      <c r="A1161" s="4"/>
      <c r="B1161" s="4"/>
      <c r="C1161" s="4"/>
      <c r="D1161" s="4"/>
      <c r="E1161" s="5"/>
      <c r="F1161" s="5"/>
      <c r="G1161" s="5"/>
      <c r="H1161" s="6"/>
      <c r="I1161" s="5"/>
      <c r="J1161" s="5"/>
      <c r="K1161" s="5"/>
      <c r="L1161" s="5"/>
    </row>
    <row r="1162" spans="1:12" x14ac:dyDescent="0.25">
      <c r="A1162" s="4"/>
      <c r="B1162" s="4"/>
      <c r="C1162" s="4"/>
      <c r="D1162" s="4"/>
      <c r="E1162" s="5"/>
      <c r="F1162" s="5"/>
      <c r="G1162" s="5"/>
      <c r="H1162" s="6"/>
      <c r="I1162" s="5"/>
      <c r="J1162" s="5"/>
      <c r="K1162" s="5"/>
      <c r="L1162" s="5"/>
    </row>
    <row r="1163" spans="1:12" x14ac:dyDescent="0.25">
      <c r="A1163" s="4"/>
      <c r="B1163" s="4"/>
      <c r="C1163" s="4"/>
      <c r="D1163" s="4"/>
      <c r="E1163" s="5"/>
      <c r="F1163" s="5"/>
      <c r="G1163" s="5"/>
      <c r="H1163" s="6"/>
      <c r="I1163" s="5"/>
      <c r="J1163" s="5"/>
      <c r="K1163" s="5"/>
      <c r="L1163" s="5"/>
    </row>
    <row r="1164" spans="1:12" x14ac:dyDescent="0.25">
      <c r="A1164" s="4"/>
      <c r="B1164" s="4"/>
      <c r="C1164" s="4"/>
      <c r="D1164" s="4"/>
      <c r="E1164" s="5"/>
      <c r="F1164" s="5"/>
      <c r="G1164" s="5"/>
      <c r="H1164" s="6"/>
      <c r="I1164" s="5"/>
      <c r="J1164" s="5"/>
      <c r="K1164" s="5"/>
      <c r="L1164" s="5"/>
    </row>
    <row r="1165" spans="1:12" x14ac:dyDescent="0.25">
      <c r="A1165" s="4"/>
      <c r="B1165" s="4"/>
      <c r="C1165" s="4"/>
      <c r="D1165" s="4"/>
      <c r="E1165" s="5"/>
      <c r="F1165" s="5"/>
      <c r="G1165" s="5"/>
      <c r="H1165" s="6"/>
      <c r="I1165" s="5"/>
      <c r="J1165" s="5"/>
      <c r="K1165" s="5"/>
      <c r="L1165" s="5"/>
    </row>
    <row r="1166" spans="1:12" x14ac:dyDescent="0.25">
      <c r="A1166" s="4"/>
      <c r="B1166" s="4"/>
      <c r="C1166" s="4"/>
      <c r="D1166" s="4"/>
      <c r="E1166" s="5"/>
      <c r="F1166" s="5"/>
      <c r="G1166" s="5"/>
      <c r="H1166" s="6"/>
      <c r="I1166" s="5"/>
      <c r="J1166" s="5"/>
      <c r="K1166" s="5"/>
      <c r="L1166" s="5"/>
    </row>
    <row r="1167" spans="1:12" x14ac:dyDescent="0.25">
      <c r="A1167" s="4"/>
      <c r="B1167" s="4"/>
      <c r="C1167" s="4"/>
      <c r="D1167" s="4"/>
      <c r="E1167" s="5"/>
      <c r="F1167" s="5"/>
      <c r="G1167" s="5"/>
      <c r="H1167" s="6"/>
      <c r="I1167" s="5"/>
      <c r="J1167" s="5"/>
      <c r="K1167" s="5"/>
      <c r="L1167" s="5"/>
    </row>
    <row r="1168" spans="1:12" x14ac:dyDescent="0.25">
      <c r="A1168" s="4"/>
      <c r="B1168" s="4"/>
      <c r="C1168" s="4"/>
      <c r="D1168" s="4"/>
      <c r="E1168" s="5"/>
      <c r="F1168" s="5"/>
      <c r="G1168" s="5"/>
      <c r="H1168" s="6"/>
      <c r="I1168" s="5"/>
      <c r="J1168" s="5"/>
      <c r="K1168" s="5"/>
      <c r="L1168" s="5"/>
    </row>
    <row r="1169" spans="1:12" x14ac:dyDescent="0.25">
      <c r="A1169" s="4"/>
      <c r="B1169" s="4"/>
      <c r="C1169" s="4"/>
      <c r="D1169" s="4"/>
      <c r="E1169" s="5"/>
      <c r="F1169" s="5"/>
      <c r="G1169" s="5"/>
      <c r="H1169" s="6"/>
      <c r="I1169" s="5"/>
      <c r="J1169" s="5"/>
      <c r="K1169" s="5"/>
      <c r="L1169" s="5"/>
    </row>
    <row r="1170" spans="1:12" x14ac:dyDescent="0.25">
      <c r="A1170" s="4"/>
      <c r="B1170" s="4"/>
      <c r="C1170" s="4"/>
      <c r="D1170" s="4"/>
      <c r="E1170" s="5"/>
      <c r="F1170" s="5"/>
      <c r="G1170" s="5"/>
      <c r="H1170" s="6"/>
      <c r="I1170" s="5"/>
      <c r="J1170" s="5"/>
      <c r="K1170" s="5"/>
      <c r="L1170" s="5"/>
    </row>
    <row r="1171" spans="1:12" x14ac:dyDescent="0.25">
      <c r="A1171" s="4"/>
      <c r="B1171" s="4"/>
      <c r="C1171" s="4"/>
      <c r="D1171" s="4"/>
      <c r="E1171" s="5"/>
      <c r="F1171" s="5"/>
      <c r="G1171" s="5"/>
      <c r="H1171" s="6"/>
      <c r="I1171" s="5"/>
      <c r="J1171" s="5"/>
      <c r="K1171" s="5"/>
      <c r="L1171" s="5"/>
    </row>
    <row r="1172" spans="1:12" x14ac:dyDescent="0.25">
      <c r="A1172" s="4"/>
      <c r="B1172" s="4"/>
      <c r="C1172" s="4"/>
      <c r="D1172" s="4"/>
      <c r="E1172" s="5"/>
      <c r="F1172" s="5"/>
      <c r="G1172" s="5"/>
      <c r="H1172" s="6"/>
      <c r="I1172" s="5"/>
      <c r="J1172" s="5"/>
      <c r="K1172" s="5"/>
      <c r="L1172" s="5"/>
    </row>
    <row r="1173" spans="1:12" x14ac:dyDescent="0.25">
      <c r="A1173" s="4"/>
      <c r="B1173" s="4"/>
      <c r="C1173" s="4"/>
      <c r="D1173" s="4"/>
      <c r="E1173" s="5"/>
      <c r="F1173" s="5"/>
      <c r="G1173" s="5"/>
      <c r="H1173" s="6"/>
      <c r="I1173" s="5"/>
      <c r="J1173" s="5"/>
      <c r="K1173" s="5"/>
      <c r="L1173" s="5"/>
    </row>
    <row r="1174" spans="1:12" x14ac:dyDescent="0.25">
      <c r="A1174" s="4"/>
      <c r="B1174" s="4"/>
      <c r="C1174" s="4"/>
      <c r="D1174" s="4"/>
      <c r="E1174" s="5"/>
      <c r="F1174" s="5"/>
      <c r="G1174" s="5"/>
      <c r="H1174" s="6"/>
      <c r="I1174" s="5"/>
      <c r="J1174" s="5"/>
      <c r="K1174" s="5"/>
      <c r="L1174" s="5"/>
    </row>
    <row r="1175" spans="1:12" x14ac:dyDescent="0.25">
      <c r="A1175" s="4"/>
      <c r="B1175" s="4"/>
      <c r="C1175" s="4"/>
      <c r="D1175" s="4"/>
      <c r="E1175" s="5"/>
      <c r="F1175" s="5"/>
      <c r="G1175" s="5"/>
      <c r="H1175" s="6"/>
      <c r="I1175" s="5"/>
      <c r="J1175" s="5"/>
      <c r="K1175" s="5"/>
      <c r="L1175" s="5"/>
    </row>
    <row r="1176" spans="1:12" x14ac:dyDescent="0.25">
      <c r="A1176" s="4"/>
      <c r="B1176" s="4"/>
      <c r="C1176" s="4"/>
      <c r="D1176" s="4"/>
      <c r="E1176" s="5"/>
      <c r="F1176" s="5"/>
      <c r="G1176" s="5"/>
      <c r="H1176" s="6"/>
      <c r="I1176" s="5"/>
      <c r="J1176" s="5"/>
      <c r="K1176" s="5"/>
      <c r="L1176" s="5"/>
    </row>
    <row r="1177" spans="1:12" x14ac:dyDescent="0.25">
      <c r="A1177" s="4"/>
      <c r="B1177" s="4"/>
      <c r="C1177" s="4"/>
      <c r="D1177" s="4"/>
      <c r="E1177" s="5"/>
      <c r="F1177" s="5"/>
      <c r="G1177" s="5"/>
      <c r="H1177" s="6"/>
      <c r="I1177" s="5"/>
      <c r="J1177" s="5"/>
      <c r="K1177" s="5"/>
      <c r="L1177" s="5"/>
    </row>
    <row r="1178" spans="1:12" x14ac:dyDescent="0.25">
      <c r="A1178" s="4"/>
      <c r="B1178" s="4"/>
      <c r="C1178" s="4"/>
      <c r="D1178" s="4"/>
      <c r="E1178" s="5"/>
      <c r="F1178" s="5"/>
      <c r="G1178" s="5"/>
      <c r="H1178" s="6"/>
      <c r="I1178" s="5"/>
      <c r="J1178" s="5"/>
      <c r="K1178" s="5"/>
      <c r="L1178" s="5"/>
    </row>
    <row r="1179" spans="1:12" x14ac:dyDescent="0.25">
      <c r="A1179" s="4"/>
      <c r="B1179" s="4"/>
      <c r="C1179" s="4"/>
      <c r="D1179" s="4"/>
      <c r="E1179" s="5"/>
      <c r="F1179" s="5"/>
      <c r="G1179" s="5"/>
      <c r="H1179" s="6"/>
      <c r="I1179" s="5"/>
      <c r="J1179" s="5"/>
      <c r="K1179" s="5"/>
      <c r="L1179" s="5"/>
    </row>
    <row r="1180" spans="1:12" x14ac:dyDescent="0.25">
      <c r="A1180" s="4"/>
      <c r="B1180" s="4"/>
      <c r="C1180" s="4"/>
      <c r="D1180" s="4"/>
      <c r="E1180" s="5"/>
      <c r="F1180" s="5"/>
      <c r="G1180" s="5"/>
      <c r="H1180" s="6"/>
      <c r="I1180" s="5"/>
      <c r="J1180" s="5"/>
      <c r="K1180" s="5"/>
      <c r="L1180" s="5"/>
    </row>
    <row r="1181" spans="1:12" x14ac:dyDescent="0.25">
      <c r="A1181" s="4"/>
      <c r="B1181" s="4"/>
      <c r="C1181" s="4"/>
      <c r="D1181" s="4"/>
      <c r="E1181" s="5"/>
      <c r="F1181" s="5"/>
      <c r="G1181" s="5"/>
      <c r="H1181" s="6"/>
      <c r="I1181" s="5"/>
      <c r="J1181" s="5"/>
      <c r="K1181" s="5"/>
      <c r="L1181" s="5"/>
    </row>
    <row r="1182" spans="1:12" x14ac:dyDescent="0.25">
      <c r="A1182" s="4"/>
      <c r="B1182" s="4"/>
      <c r="C1182" s="4"/>
      <c r="D1182" s="4"/>
      <c r="E1182" s="5"/>
      <c r="F1182" s="5"/>
      <c r="G1182" s="5"/>
      <c r="H1182" s="6"/>
      <c r="I1182" s="5"/>
      <c r="J1182" s="5"/>
      <c r="K1182" s="5"/>
      <c r="L1182" s="5"/>
    </row>
    <row r="1183" spans="1:12" x14ac:dyDescent="0.25">
      <c r="A1183" s="4"/>
      <c r="B1183" s="4"/>
      <c r="C1183" s="4"/>
      <c r="D1183" s="4"/>
      <c r="E1183" s="5"/>
      <c r="F1183" s="5"/>
      <c r="G1183" s="5"/>
      <c r="H1183" s="6"/>
      <c r="I1183" s="5"/>
      <c r="J1183" s="5"/>
      <c r="K1183" s="5"/>
      <c r="L1183" s="5"/>
    </row>
    <row r="1184" spans="1:12" x14ac:dyDescent="0.25">
      <c r="A1184" s="4"/>
      <c r="B1184" s="4"/>
      <c r="C1184" s="4"/>
      <c r="D1184" s="4"/>
      <c r="E1184" s="5"/>
      <c r="F1184" s="5"/>
      <c r="G1184" s="5"/>
      <c r="H1184" s="6"/>
      <c r="I1184" s="5"/>
      <c r="J1184" s="5"/>
      <c r="K1184" s="5"/>
      <c r="L1184" s="5"/>
    </row>
    <row r="1185" spans="1:12" x14ac:dyDescent="0.25">
      <c r="A1185" s="4"/>
      <c r="B1185" s="4"/>
      <c r="C1185" s="4"/>
      <c r="D1185" s="4"/>
      <c r="E1185" s="5"/>
      <c r="F1185" s="5"/>
      <c r="G1185" s="5"/>
      <c r="H1185" s="6"/>
      <c r="I1185" s="5"/>
      <c r="J1185" s="5"/>
      <c r="K1185" s="5"/>
      <c r="L1185" s="5"/>
    </row>
    <row r="1186" spans="1:12" x14ac:dyDescent="0.25">
      <c r="A1186" s="4"/>
      <c r="B1186" s="4"/>
      <c r="C1186" s="4"/>
      <c r="D1186" s="4"/>
      <c r="E1186" s="5"/>
      <c r="F1186" s="5"/>
      <c r="G1186" s="5"/>
      <c r="H1186" s="6"/>
      <c r="I1186" s="5"/>
      <c r="J1186" s="5"/>
      <c r="K1186" s="5"/>
      <c r="L1186" s="5"/>
    </row>
    <row r="1187" spans="1:12" x14ac:dyDescent="0.25">
      <c r="A1187" s="4"/>
      <c r="B1187" s="4"/>
      <c r="C1187" s="4"/>
      <c r="D1187" s="4"/>
      <c r="E1187" s="5"/>
      <c r="F1187" s="5"/>
      <c r="G1187" s="5"/>
      <c r="H1187" s="6"/>
      <c r="I1187" s="5"/>
      <c r="J1187" s="5"/>
      <c r="K1187" s="5"/>
      <c r="L1187" s="5"/>
    </row>
    <row r="1188" spans="1:12" x14ac:dyDescent="0.25">
      <c r="A1188" s="4"/>
      <c r="B1188" s="4"/>
      <c r="C1188" s="4"/>
      <c r="D1188" s="4"/>
      <c r="E1188" s="5"/>
      <c r="F1188" s="5"/>
      <c r="G1188" s="5"/>
      <c r="H1188" s="6"/>
      <c r="I1188" s="5"/>
      <c r="J1188" s="5"/>
      <c r="K1188" s="5"/>
      <c r="L1188" s="5"/>
    </row>
    <row r="1189" spans="1:12" x14ac:dyDescent="0.25">
      <c r="A1189" s="4"/>
      <c r="B1189" s="4"/>
      <c r="C1189" s="4"/>
      <c r="D1189" s="4"/>
      <c r="E1189" s="5"/>
      <c r="F1189" s="5"/>
      <c r="G1189" s="5"/>
      <c r="H1189" s="6"/>
      <c r="I1189" s="5"/>
      <c r="J1189" s="5"/>
      <c r="K1189" s="5"/>
      <c r="L1189" s="5"/>
    </row>
    <row r="1190" spans="1:12" x14ac:dyDescent="0.25">
      <c r="A1190" s="4"/>
      <c r="B1190" s="4"/>
      <c r="C1190" s="4"/>
      <c r="D1190" s="4"/>
      <c r="E1190" s="5"/>
      <c r="F1190" s="5"/>
      <c r="G1190" s="5"/>
      <c r="H1190" s="6"/>
      <c r="I1190" s="5"/>
      <c r="J1190" s="5"/>
      <c r="K1190" s="5"/>
      <c r="L1190" s="5"/>
    </row>
    <row r="1191" spans="1:12" x14ac:dyDescent="0.25">
      <c r="A1191" s="4"/>
      <c r="B1191" s="4"/>
      <c r="C1191" s="4"/>
      <c r="D1191" s="4"/>
      <c r="E1191" s="5"/>
      <c r="F1191" s="5"/>
      <c r="G1191" s="5"/>
      <c r="H1191" s="6"/>
      <c r="I1191" s="5"/>
      <c r="J1191" s="5"/>
      <c r="K1191" s="5"/>
      <c r="L1191" s="5"/>
    </row>
    <row r="1192" spans="1:12" x14ac:dyDescent="0.25">
      <c r="A1192" s="4"/>
      <c r="B1192" s="4"/>
      <c r="C1192" s="4"/>
      <c r="D1192" s="4"/>
      <c r="E1192" s="5"/>
      <c r="F1192" s="5"/>
      <c r="G1192" s="5"/>
      <c r="H1192" s="6"/>
      <c r="I1192" s="5"/>
      <c r="J1192" s="5"/>
      <c r="K1192" s="5"/>
      <c r="L1192" s="5"/>
    </row>
    <row r="1193" spans="1:12" x14ac:dyDescent="0.25">
      <c r="A1193" s="4"/>
      <c r="B1193" s="4"/>
      <c r="C1193" s="4"/>
      <c r="D1193" s="4"/>
      <c r="E1193" s="5"/>
      <c r="F1193" s="5"/>
      <c r="G1193" s="5"/>
      <c r="H1193" s="6"/>
      <c r="I1193" s="5"/>
      <c r="J1193" s="5"/>
      <c r="K1193" s="5"/>
      <c r="L1193" s="5"/>
    </row>
    <row r="1194" spans="1:12" x14ac:dyDescent="0.25">
      <c r="A1194" s="4"/>
      <c r="B1194" s="4"/>
      <c r="C1194" s="4"/>
      <c r="D1194" s="4"/>
      <c r="E1194" s="5"/>
      <c r="F1194" s="5"/>
      <c r="G1194" s="5"/>
      <c r="H1194" s="6"/>
      <c r="I1194" s="5"/>
      <c r="J1194" s="5"/>
      <c r="K1194" s="5"/>
      <c r="L1194" s="5"/>
    </row>
    <row r="1195" spans="1:12" x14ac:dyDescent="0.25">
      <c r="A1195" s="4"/>
      <c r="B1195" s="4"/>
      <c r="C1195" s="4"/>
      <c r="D1195" s="4"/>
      <c r="E1195" s="5"/>
      <c r="F1195" s="5"/>
      <c r="G1195" s="5"/>
      <c r="H1195" s="6"/>
      <c r="I1195" s="5"/>
      <c r="J1195" s="5"/>
      <c r="K1195" s="5"/>
      <c r="L1195" s="5"/>
    </row>
    <row r="1196" spans="1:12" x14ac:dyDescent="0.25">
      <c r="A1196" s="4"/>
      <c r="B1196" s="4"/>
      <c r="C1196" s="4"/>
      <c r="D1196" s="4"/>
      <c r="E1196" s="5"/>
      <c r="F1196" s="5"/>
      <c r="G1196" s="5"/>
      <c r="H1196" s="6"/>
      <c r="I1196" s="5"/>
      <c r="J1196" s="5"/>
      <c r="K1196" s="5"/>
      <c r="L1196" s="5"/>
    </row>
    <row r="1197" spans="1:12" x14ac:dyDescent="0.25">
      <c r="A1197" s="4"/>
      <c r="B1197" s="4"/>
      <c r="C1197" s="4"/>
      <c r="D1197" s="4"/>
      <c r="E1197" s="5"/>
      <c r="F1197" s="5"/>
      <c r="G1197" s="5"/>
      <c r="H1197" s="6"/>
      <c r="I1197" s="5"/>
      <c r="J1197" s="5"/>
      <c r="K1197" s="5"/>
      <c r="L1197" s="5"/>
    </row>
    <row r="1198" spans="1:12" x14ac:dyDescent="0.25">
      <c r="A1198" s="4"/>
      <c r="B1198" s="4"/>
      <c r="C1198" s="4"/>
      <c r="D1198" s="4"/>
      <c r="E1198" s="5"/>
      <c r="F1198" s="5"/>
      <c r="G1198" s="5"/>
      <c r="H1198" s="6"/>
      <c r="I1198" s="5"/>
      <c r="J1198" s="5"/>
      <c r="K1198" s="5"/>
      <c r="L1198" s="5"/>
    </row>
    <row r="1199" spans="1:12" x14ac:dyDescent="0.25">
      <c r="A1199" s="4"/>
      <c r="B1199" s="4"/>
      <c r="C1199" s="4"/>
      <c r="D1199" s="4"/>
      <c r="E1199" s="5"/>
      <c r="F1199" s="5"/>
      <c r="G1199" s="5"/>
      <c r="H1199" s="6"/>
      <c r="I1199" s="5"/>
      <c r="J1199" s="5"/>
      <c r="K1199" s="5"/>
      <c r="L1199" s="5"/>
    </row>
    <row r="1200" spans="1:12" x14ac:dyDescent="0.25">
      <c r="A1200" s="4"/>
      <c r="B1200" s="4"/>
      <c r="C1200" s="4"/>
      <c r="D1200" s="4"/>
      <c r="E1200" s="5"/>
      <c r="F1200" s="5"/>
      <c r="G1200" s="5"/>
      <c r="H1200" s="6"/>
      <c r="I1200" s="5"/>
      <c r="J1200" s="5"/>
      <c r="K1200" s="5"/>
      <c r="L1200" s="5"/>
    </row>
    <row r="1201" spans="1:12" x14ac:dyDescent="0.25">
      <c r="A1201" s="4"/>
      <c r="B1201" s="4"/>
      <c r="C1201" s="4"/>
      <c r="D1201" s="4"/>
      <c r="E1201" s="5"/>
      <c r="F1201" s="5"/>
      <c r="G1201" s="5"/>
      <c r="H1201" s="6"/>
      <c r="I1201" s="5"/>
      <c r="J1201" s="5"/>
      <c r="K1201" s="5"/>
      <c r="L1201" s="5"/>
    </row>
    <row r="1202" spans="1:12" x14ac:dyDescent="0.25">
      <c r="A1202" s="4"/>
      <c r="B1202" s="4"/>
      <c r="C1202" s="4"/>
      <c r="D1202" s="4"/>
      <c r="E1202" s="5"/>
      <c r="F1202" s="5"/>
      <c r="G1202" s="5"/>
      <c r="H1202" s="6"/>
      <c r="I1202" s="5"/>
      <c r="J1202" s="5"/>
      <c r="K1202" s="5"/>
      <c r="L1202" s="5"/>
    </row>
    <row r="1203" spans="1:12" x14ac:dyDescent="0.25">
      <c r="A1203" s="4"/>
      <c r="B1203" s="4"/>
      <c r="C1203" s="4"/>
      <c r="D1203" s="4"/>
      <c r="E1203" s="5"/>
      <c r="F1203" s="5"/>
      <c r="G1203" s="5"/>
      <c r="H1203" s="6"/>
      <c r="I1203" s="5"/>
      <c r="J1203" s="5"/>
      <c r="K1203" s="5"/>
      <c r="L1203" s="5"/>
    </row>
    <row r="1204" spans="1:12" x14ac:dyDescent="0.25">
      <c r="A1204" s="4"/>
      <c r="B1204" s="4"/>
      <c r="C1204" s="4"/>
      <c r="D1204" s="4"/>
      <c r="E1204" s="5"/>
      <c r="F1204" s="5"/>
      <c r="G1204" s="5"/>
      <c r="H1204" s="6"/>
      <c r="I1204" s="5"/>
      <c r="J1204" s="5"/>
      <c r="K1204" s="5"/>
      <c r="L1204" s="5"/>
    </row>
    <row r="1205" spans="1:12" x14ac:dyDescent="0.25">
      <c r="A1205" s="4"/>
      <c r="B1205" s="4"/>
      <c r="C1205" s="4"/>
      <c r="D1205" s="4"/>
      <c r="E1205" s="5"/>
      <c r="F1205" s="5"/>
      <c r="G1205" s="5"/>
      <c r="H1205" s="6"/>
      <c r="I1205" s="5"/>
      <c r="J1205" s="5"/>
      <c r="K1205" s="5"/>
      <c r="L1205" s="5"/>
    </row>
    <row r="1206" spans="1:12" x14ac:dyDescent="0.25">
      <c r="A1206" s="4"/>
      <c r="B1206" s="4"/>
      <c r="C1206" s="4"/>
      <c r="D1206" s="4"/>
      <c r="E1206" s="5"/>
      <c r="F1206" s="5"/>
      <c r="G1206" s="5"/>
      <c r="H1206" s="6"/>
      <c r="I1206" s="5"/>
      <c r="J1206" s="5"/>
      <c r="K1206" s="5"/>
      <c r="L1206" s="5"/>
    </row>
    <row r="1207" spans="1:12" x14ac:dyDescent="0.25">
      <c r="A1207" s="4"/>
      <c r="B1207" s="4"/>
      <c r="C1207" s="4"/>
      <c r="D1207" s="4"/>
      <c r="E1207" s="5"/>
      <c r="F1207" s="5"/>
      <c r="G1207" s="5"/>
      <c r="H1207" s="6"/>
      <c r="I1207" s="5"/>
      <c r="J1207" s="5"/>
      <c r="K1207" s="5"/>
      <c r="L1207" s="5"/>
    </row>
    <row r="1208" spans="1:12" x14ac:dyDescent="0.25">
      <c r="A1208" s="4"/>
      <c r="B1208" s="4"/>
      <c r="C1208" s="4"/>
      <c r="D1208" s="4"/>
      <c r="E1208" s="5"/>
      <c r="F1208" s="5"/>
      <c r="G1208" s="5"/>
      <c r="H1208" s="6"/>
      <c r="I1208" s="5"/>
      <c r="J1208" s="5"/>
      <c r="K1208" s="5"/>
      <c r="L1208" s="5"/>
    </row>
    <row r="1209" spans="1:12" x14ac:dyDescent="0.25">
      <c r="A1209" s="4"/>
      <c r="B1209" s="4"/>
      <c r="C1209" s="4"/>
      <c r="D1209" s="4"/>
      <c r="E1209" s="5"/>
      <c r="F1209" s="5"/>
      <c r="G1209" s="5"/>
      <c r="H1209" s="6"/>
      <c r="I1209" s="5"/>
      <c r="J1209" s="5"/>
      <c r="K1209" s="5"/>
      <c r="L1209" s="5"/>
    </row>
    <row r="1210" spans="1:12" x14ac:dyDescent="0.25">
      <c r="A1210" s="4"/>
      <c r="B1210" s="4"/>
      <c r="C1210" s="4"/>
      <c r="D1210" s="4"/>
      <c r="E1210" s="5"/>
      <c r="F1210" s="5"/>
      <c r="G1210" s="5"/>
      <c r="H1210" s="6"/>
      <c r="I1210" s="5"/>
      <c r="J1210" s="5"/>
      <c r="K1210" s="5"/>
      <c r="L1210" s="5"/>
    </row>
    <row r="1211" spans="1:12" x14ac:dyDescent="0.25">
      <c r="A1211" s="4"/>
      <c r="B1211" s="4"/>
      <c r="C1211" s="4"/>
      <c r="D1211" s="4"/>
      <c r="E1211" s="5"/>
      <c r="F1211" s="5"/>
      <c r="G1211" s="5"/>
      <c r="H1211" s="6"/>
      <c r="I1211" s="5"/>
      <c r="J1211" s="5"/>
      <c r="K1211" s="5"/>
      <c r="L1211" s="5"/>
    </row>
    <row r="1212" spans="1:12" x14ac:dyDescent="0.25">
      <c r="A1212" s="4"/>
      <c r="B1212" s="4"/>
      <c r="C1212" s="4"/>
      <c r="D1212" s="4"/>
      <c r="E1212" s="5"/>
      <c r="F1212" s="5"/>
      <c r="G1212" s="5"/>
      <c r="H1212" s="6"/>
      <c r="I1212" s="5"/>
      <c r="J1212" s="5"/>
      <c r="K1212" s="5"/>
      <c r="L1212" s="5"/>
    </row>
    <row r="1213" spans="1:12" x14ac:dyDescent="0.25">
      <c r="A1213" s="4"/>
      <c r="B1213" s="4"/>
      <c r="C1213" s="4"/>
      <c r="D1213" s="4"/>
      <c r="E1213" s="5"/>
      <c r="F1213" s="5"/>
      <c r="G1213" s="5"/>
      <c r="H1213" s="6"/>
      <c r="I1213" s="5"/>
      <c r="J1213" s="5"/>
      <c r="K1213" s="5"/>
      <c r="L1213" s="5"/>
    </row>
    <row r="1214" spans="1:12" x14ac:dyDescent="0.25">
      <c r="A1214" s="4"/>
      <c r="B1214" s="4"/>
      <c r="C1214" s="4"/>
      <c r="D1214" s="4"/>
      <c r="E1214" s="5"/>
      <c r="F1214" s="5"/>
      <c r="G1214" s="5"/>
      <c r="H1214" s="6"/>
      <c r="I1214" s="5"/>
      <c r="J1214" s="5"/>
      <c r="K1214" s="5"/>
      <c r="L1214" s="5"/>
    </row>
    <row r="1215" spans="1:12" x14ac:dyDescent="0.25">
      <c r="A1215" s="4"/>
      <c r="B1215" s="4"/>
      <c r="C1215" s="4"/>
      <c r="D1215" s="4"/>
      <c r="E1215" s="5"/>
      <c r="F1215" s="5"/>
      <c r="G1215" s="5"/>
      <c r="H1215" s="6"/>
      <c r="I1215" s="5"/>
      <c r="J1215" s="5"/>
      <c r="K1215" s="5"/>
      <c r="L1215" s="5"/>
    </row>
    <row r="1216" spans="1:12" x14ac:dyDescent="0.25">
      <c r="A1216" s="4"/>
      <c r="B1216" s="4"/>
      <c r="C1216" s="4"/>
      <c r="D1216" s="4"/>
      <c r="E1216" s="5"/>
      <c r="F1216" s="5"/>
      <c r="G1216" s="5"/>
      <c r="H1216" s="6"/>
      <c r="I1216" s="5"/>
      <c r="J1216" s="5"/>
      <c r="K1216" s="5"/>
      <c r="L1216" s="5"/>
    </row>
    <row r="1217" spans="1:12" x14ac:dyDescent="0.25">
      <c r="A1217" s="4"/>
      <c r="B1217" s="4"/>
      <c r="C1217" s="4"/>
      <c r="D1217" s="4"/>
      <c r="E1217" s="5"/>
      <c r="F1217" s="5"/>
      <c r="G1217" s="5"/>
      <c r="H1217" s="6"/>
      <c r="I1217" s="5"/>
      <c r="J1217" s="5"/>
      <c r="K1217" s="5"/>
      <c r="L1217" s="5"/>
    </row>
    <row r="1218" spans="1:12" x14ac:dyDescent="0.25">
      <c r="A1218" s="4"/>
      <c r="B1218" s="4"/>
      <c r="C1218" s="4"/>
      <c r="D1218" s="4"/>
      <c r="E1218" s="5"/>
      <c r="F1218" s="5"/>
      <c r="G1218" s="5"/>
      <c r="H1218" s="6"/>
      <c r="I1218" s="5"/>
      <c r="J1218" s="5"/>
      <c r="K1218" s="5"/>
      <c r="L1218" s="5"/>
    </row>
    <row r="1219" spans="1:12" x14ac:dyDescent="0.25">
      <c r="A1219" s="4"/>
      <c r="B1219" s="4"/>
      <c r="C1219" s="4"/>
      <c r="D1219" s="4"/>
      <c r="E1219" s="5"/>
      <c r="F1219" s="5"/>
      <c r="G1219" s="5"/>
      <c r="H1219" s="6"/>
      <c r="I1219" s="5"/>
      <c r="J1219" s="5"/>
      <c r="K1219" s="5"/>
      <c r="L1219" s="5"/>
    </row>
    <row r="1220" spans="1:12" x14ac:dyDescent="0.25">
      <c r="A1220" s="4"/>
      <c r="B1220" s="4"/>
      <c r="C1220" s="4"/>
      <c r="D1220" s="4"/>
      <c r="E1220" s="5"/>
      <c r="F1220" s="5"/>
      <c r="G1220" s="5"/>
      <c r="H1220" s="6"/>
      <c r="I1220" s="5"/>
      <c r="J1220" s="5"/>
      <c r="K1220" s="5"/>
      <c r="L1220" s="5"/>
    </row>
    <row r="1221" spans="1:12" x14ac:dyDescent="0.25">
      <c r="A1221" s="4"/>
      <c r="B1221" s="4"/>
      <c r="C1221" s="4"/>
      <c r="D1221" s="4"/>
      <c r="E1221" s="5"/>
      <c r="F1221" s="5"/>
      <c r="G1221" s="5"/>
      <c r="H1221" s="6"/>
      <c r="I1221" s="5"/>
      <c r="J1221" s="5"/>
      <c r="K1221" s="5"/>
      <c r="L1221" s="5"/>
    </row>
    <row r="1222" spans="1:12" x14ac:dyDescent="0.25">
      <c r="A1222" s="4"/>
      <c r="B1222" s="4"/>
      <c r="C1222" s="4"/>
      <c r="D1222" s="4"/>
      <c r="E1222" s="5"/>
      <c r="F1222" s="5"/>
      <c r="G1222" s="5"/>
      <c r="H1222" s="6"/>
      <c r="I1222" s="5"/>
      <c r="J1222" s="5"/>
      <c r="K1222" s="5"/>
      <c r="L1222" s="5"/>
    </row>
    <row r="1223" spans="1:12" x14ac:dyDescent="0.25">
      <c r="A1223" s="4"/>
      <c r="B1223" s="4"/>
      <c r="C1223" s="4"/>
      <c r="D1223" s="4"/>
      <c r="E1223" s="5"/>
      <c r="F1223" s="5"/>
      <c r="G1223" s="5"/>
      <c r="H1223" s="6"/>
      <c r="I1223" s="5"/>
      <c r="J1223" s="5"/>
      <c r="K1223" s="5"/>
      <c r="L1223" s="5"/>
    </row>
    <row r="1224" spans="1:12" x14ac:dyDescent="0.25">
      <c r="A1224" s="4"/>
      <c r="B1224" s="4"/>
      <c r="C1224" s="4"/>
      <c r="D1224" s="4"/>
      <c r="E1224" s="5"/>
      <c r="F1224" s="5"/>
      <c r="G1224" s="5"/>
      <c r="H1224" s="6"/>
      <c r="I1224" s="5"/>
      <c r="J1224" s="5"/>
      <c r="K1224" s="5"/>
      <c r="L1224" s="5"/>
    </row>
    <row r="1225" spans="1:12" x14ac:dyDescent="0.25">
      <c r="A1225" s="4"/>
      <c r="B1225" s="4"/>
      <c r="C1225" s="4"/>
      <c r="D1225" s="4"/>
      <c r="E1225" s="5"/>
      <c r="F1225" s="5"/>
      <c r="G1225" s="5"/>
      <c r="H1225" s="6"/>
      <c r="I1225" s="5"/>
      <c r="J1225" s="5"/>
      <c r="K1225" s="5"/>
      <c r="L1225" s="5"/>
    </row>
    <row r="1226" spans="1:12" x14ac:dyDescent="0.25">
      <c r="A1226" s="4"/>
      <c r="B1226" s="4"/>
      <c r="C1226" s="4"/>
      <c r="D1226" s="4"/>
      <c r="E1226" s="5"/>
      <c r="F1226" s="5"/>
      <c r="G1226" s="5"/>
      <c r="H1226" s="6"/>
      <c r="I1226" s="5"/>
      <c r="J1226" s="5"/>
      <c r="K1226" s="5"/>
      <c r="L1226" s="5"/>
    </row>
    <row r="1227" spans="1:12" x14ac:dyDescent="0.25">
      <c r="A1227" s="4"/>
      <c r="B1227" s="4"/>
      <c r="C1227" s="4"/>
      <c r="D1227" s="4"/>
      <c r="E1227" s="5"/>
      <c r="F1227" s="5"/>
      <c r="G1227" s="5"/>
      <c r="H1227" s="6"/>
      <c r="I1227" s="5"/>
      <c r="J1227" s="5"/>
      <c r="K1227" s="5"/>
      <c r="L1227" s="5"/>
    </row>
    <row r="1228" spans="1:12" x14ac:dyDescent="0.25">
      <c r="A1228" s="4"/>
      <c r="B1228" s="4"/>
      <c r="C1228" s="4"/>
      <c r="D1228" s="4"/>
      <c r="E1228" s="5"/>
      <c r="F1228" s="5"/>
      <c r="G1228" s="5"/>
      <c r="H1228" s="6"/>
      <c r="I1228" s="5"/>
      <c r="J1228" s="5"/>
      <c r="K1228" s="5"/>
      <c r="L1228" s="5"/>
    </row>
    <row r="1229" spans="1:12" x14ac:dyDescent="0.25">
      <c r="A1229" s="4"/>
      <c r="B1229" s="4"/>
      <c r="C1229" s="4"/>
      <c r="D1229" s="4"/>
      <c r="E1229" s="5"/>
      <c r="F1229" s="5"/>
      <c r="G1229" s="5"/>
      <c r="H1229" s="6"/>
      <c r="I1229" s="5"/>
      <c r="J1229" s="5"/>
      <c r="K1229" s="5"/>
      <c r="L1229" s="5"/>
    </row>
    <row r="1230" spans="1:12" x14ac:dyDescent="0.25">
      <c r="A1230" s="4"/>
      <c r="B1230" s="4"/>
      <c r="C1230" s="4"/>
      <c r="D1230" s="4"/>
      <c r="E1230" s="5"/>
      <c r="F1230" s="5"/>
      <c r="G1230" s="5"/>
      <c r="H1230" s="6"/>
      <c r="I1230" s="5"/>
      <c r="J1230" s="5"/>
      <c r="K1230" s="5"/>
      <c r="L1230" s="5"/>
    </row>
    <row r="1231" spans="1:12" x14ac:dyDescent="0.25">
      <c r="A1231" s="4"/>
      <c r="B1231" s="4"/>
      <c r="C1231" s="4"/>
      <c r="D1231" s="4"/>
      <c r="E1231" s="5"/>
      <c r="F1231" s="5"/>
      <c r="G1231" s="5"/>
      <c r="H1231" s="6"/>
      <c r="I1231" s="5"/>
      <c r="J1231" s="5"/>
      <c r="K1231" s="5"/>
      <c r="L1231" s="5"/>
    </row>
    <row r="1232" spans="1:12" x14ac:dyDescent="0.25">
      <c r="A1232" s="4"/>
      <c r="B1232" s="4"/>
      <c r="C1232" s="4"/>
      <c r="D1232" s="4"/>
      <c r="E1232" s="5"/>
      <c r="F1232" s="5"/>
      <c r="G1232" s="5"/>
      <c r="H1232" s="6"/>
      <c r="I1232" s="5"/>
      <c r="J1232" s="5"/>
      <c r="K1232" s="5"/>
      <c r="L1232" s="5"/>
    </row>
    <row r="1233" spans="1:12" x14ac:dyDescent="0.25">
      <c r="A1233" s="4"/>
      <c r="B1233" s="4"/>
      <c r="C1233" s="4"/>
      <c r="D1233" s="4"/>
      <c r="E1233" s="5"/>
      <c r="F1233" s="5"/>
      <c r="G1233" s="5"/>
      <c r="H1233" s="6"/>
      <c r="I1233" s="5"/>
      <c r="J1233" s="5"/>
      <c r="K1233" s="5"/>
      <c r="L1233" s="5"/>
    </row>
    <row r="1234" spans="1:12" x14ac:dyDescent="0.25">
      <c r="A1234" s="4"/>
      <c r="B1234" s="4"/>
      <c r="C1234" s="4"/>
      <c r="D1234" s="4"/>
      <c r="E1234" s="5"/>
      <c r="F1234" s="5"/>
      <c r="G1234" s="5"/>
      <c r="H1234" s="6"/>
      <c r="I1234" s="5"/>
      <c r="J1234" s="5"/>
      <c r="K1234" s="5"/>
      <c r="L1234" s="5"/>
    </row>
    <row r="1235" spans="1:12" x14ac:dyDescent="0.25">
      <c r="A1235" s="4"/>
      <c r="B1235" s="4"/>
      <c r="C1235" s="4"/>
      <c r="D1235" s="4"/>
      <c r="E1235" s="5"/>
      <c r="F1235" s="5"/>
      <c r="G1235" s="5"/>
      <c r="H1235" s="6"/>
      <c r="I1235" s="5"/>
      <c r="J1235" s="5"/>
      <c r="K1235" s="5"/>
      <c r="L1235" s="5"/>
    </row>
    <row r="1236" spans="1:12" x14ac:dyDescent="0.25">
      <c r="A1236" s="4"/>
      <c r="B1236" s="4"/>
      <c r="C1236" s="4"/>
      <c r="D1236" s="4"/>
      <c r="E1236" s="5"/>
      <c r="F1236" s="5"/>
      <c r="G1236" s="5"/>
      <c r="H1236" s="6"/>
      <c r="I1236" s="5"/>
      <c r="J1236" s="5"/>
      <c r="K1236" s="5"/>
      <c r="L1236" s="5"/>
    </row>
    <row r="1237" spans="1:12" x14ac:dyDescent="0.25">
      <c r="A1237" s="4"/>
      <c r="B1237" s="4"/>
      <c r="C1237" s="4"/>
      <c r="D1237" s="4"/>
      <c r="E1237" s="5"/>
      <c r="F1237" s="5"/>
      <c r="G1237" s="5"/>
      <c r="H1237" s="6"/>
      <c r="I1237" s="5"/>
      <c r="J1237" s="5"/>
      <c r="K1237" s="5"/>
      <c r="L1237" s="5"/>
    </row>
    <row r="1238" spans="1:12" x14ac:dyDescent="0.25">
      <c r="A1238" s="4"/>
      <c r="B1238" s="4"/>
      <c r="C1238" s="4"/>
      <c r="D1238" s="4"/>
      <c r="E1238" s="5"/>
      <c r="F1238" s="5"/>
      <c r="G1238" s="5"/>
      <c r="H1238" s="6"/>
      <c r="I1238" s="5"/>
      <c r="J1238" s="5"/>
      <c r="K1238" s="5"/>
      <c r="L1238" s="5"/>
    </row>
    <row r="1239" spans="1:12" x14ac:dyDescent="0.25">
      <c r="A1239" s="4"/>
      <c r="B1239" s="4"/>
      <c r="C1239" s="4"/>
      <c r="D1239" s="4"/>
      <c r="E1239" s="5"/>
      <c r="F1239" s="5"/>
      <c r="G1239" s="5"/>
      <c r="H1239" s="6"/>
      <c r="I1239" s="5"/>
      <c r="J1239" s="5"/>
      <c r="K1239" s="5"/>
      <c r="L1239" s="5"/>
    </row>
    <row r="1240" spans="1:12" x14ac:dyDescent="0.25">
      <c r="A1240" s="4"/>
      <c r="B1240" s="4"/>
      <c r="C1240" s="4"/>
      <c r="D1240" s="4"/>
      <c r="E1240" s="5"/>
      <c r="F1240" s="5"/>
      <c r="G1240" s="5"/>
      <c r="H1240" s="6"/>
      <c r="I1240" s="5"/>
      <c r="J1240" s="5"/>
      <c r="K1240" s="5"/>
      <c r="L1240" s="5"/>
    </row>
    <row r="1241" spans="1:12" x14ac:dyDescent="0.25">
      <c r="A1241" s="4"/>
      <c r="B1241" s="4"/>
      <c r="C1241" s="4"/>
      <c r="D1241" s="4"/>
      <c r="E1241" s="5"/>
      <c r="F1241" s="5"/>
      <c r="G1241" s="5"/>
      <c r="H1241" s="6"/>
      <c r="I1241" s="5"/>
      <c r="J1241" s="5"/>
      <c r="K1241" s="5"/>
      <c r="L1241" s="5"/>
    </row>
    <row r="1242" spans="1:12" x14ac:dyDescent="0.25">
      <c r="A1242" s="4"/>
      <c r="B1242" s="4"/>
      <c r="C1242" s="4"/>
      <c r="D1242" s="4"/>
      <c r="E1242" s="5"/>
      <c r="F1242" s="5"/>
      <c r="G1242" s="5"/>
      <c r="H1242" s="6"/>
      <c r="I1242" s="5"/>
      <c r="J1242" s="5"/>
      <c r="K1242" s="5"/>
      <c r="L1242" s="5"/>
    </row>
    <row r="1243" spans="1:12" x14ac:dyDescent="0.25">
      <c r="A1243" s="4"/>
      <c r="B1243" s="4"/>
      <c r="C1243" s="4"/>
      <c r="D1243" s="4"/>
      <c r="E1243" s="5"/>
      <c r="F1243" s="5"/>
      <c r="G1243" s="5"/>
      <c r="H1243" s="6"/>
      <c r="I1243" s="5"/>
      <c r="J1243" s="5"/>
      <c r="K1243" s="5"/>
      <c r="L1243" s="5"/>
    </row>
    <row r="1244" spans="1:12" x14ac:dyDescent="0.25">
      <c r="A1244" s="4"/>
      <c r="B1244" s="4"/>
      <c r="C1244" s="4"/>
      <c r="D1244" s="4"/>
      <c r="E1244" s="5"/>
      <c r="F1244" s="5"/>
      <c r="G1244" s="5"/>
      <c r="H1244" s="6"/>
      <c r="I1244" s="5"/>
      <c r="J1244" s="5"/>
      <c r="K1244" s="5"/>
      <c r="L1244" s="5"/>
    </row>
    <row r="1245" spans="1:12" x14ac:dyDescent="0.25">
      <c r="A1245" s="4"/>
      <c r="B1245" s="4"/>
      <c r="C1245" s="4"/>
      <c r="D1245" s="4"/>
      <c r="E1245" s="5"/>
      <c r="F1245" s="5"/>
      <c r="G1245" s="5"/>
      <c r="H1245" s="6"/>
      <c r="I1245" s="5"/>
      <c r="J1245" s="5"/>
      <c r="K1245" s="5"/>
      <c r="L1245" s="5"/>
    </row>
    <row r="1246" spans="1:12" x14ac:dyDescent="0.25">
      <c r="A1246" s="4"/>
      <c r="B1246" s="4"/>
      <c r="C1246" s="4"/>
      <c r="D1246" s="4"/>
      <c r="E1246" s="5"/>
      <c r="F1246" s="5"/>
      <c r="G1246" s="5"/>
      <c r="H1246" s="6"/>
      <c r="I1246" s="5"/>
      <c r="J1246" s="5"/>
      <c r="K1246" s="5"/>
      <c r="L1246" s="5"/>
    </row>
    <row r="1247" spans="1:12" x14ac:dyDescent="0.25">
      <c r="A1247" s="4"/>
      <c r="B1247" s="4"/>
      <c r="C1247" s="4"/>
      <c r="D1247" s="4"/>
      <c r="E1247" s="5"/>
      <c r="F1247" s="5"/>
      <c r="G1247" s="5"/>
      <c r="H1247" s="6"/>
      <c r="I1247" s="5"/>
      <c r="J1247" s="5"/>
      <c r="K1247" s="5"/>
      <c r="L1247" s="5"/>
    </row>
    <row r="1248" spans="1:12" x14ac:dyDescent="0.25">
      <c r="A1248" s="4"/>
      <c r="B1248" s="4"/>
      <c r="C1248" s="4"/>
      <c r="D1248" s="4"/>
      <c r="E1248" s="5"/>
      <c r="F1248" s="5"/>
      <c r="G1248" s="5"/>
      <c r="H1248" s="6"/>
      <c r="I1248" s="5"/>
      <c r="J1248" s="5"/>
      <c r="K1248" s="5"/>
      <c r="L1248" s="5"/>
    </row>
    <row r="1249" spans="1:12" x14ac:dyDescent="0.25">
      <c r="A1249" s="4"/>
      <c r="B1249" s="4"/>
      <c r="C1249" s="4"/>
      <c r="D1249" s="4"/>
      <c r="E1249" s="5"/>
      <c r="F1249" s="5"/>
      <c r="G1249" s="5"/>
      <c r="H1249" s="6"/>
      <c r="I1249" s="5"/>
      <c r="J1249" s="5"/>
      <c r="K1249" s="5"/>
      <c r="L1249" s="5"/>
    </row>
    <row r="1250" spans="1:12" x14ac:dyDescent="0.25">
      <c r="A1250" s="4"/>
      <c r="B1250" s="4"/>
      <c r="C1250" s="4"/>
      <c r="D1250" s="4"/>
      <c r="E1250" s="5"/>
      <c r="F1250" s="5"/>
      <c r="G1250" s="5"/>
      <c r="H1250" s="6"/>
      <c r="I1250" s="5"/>
      <c r="J1250" s="5"/>
      <c r="K1250" s="5"/>
      <c r="L1250" s="5"/>
    </row>
    <row r="1251" spans="1:12" x14ac:dyDescent="0.25">
      <c r="A1251" s="4"/>
      <c r="B1251" s="4"/>
      <c r="C1251" s="4"/>
      <c r="D1251" s="4"/>
      <c r="E1251" s="5"/>
      <c r="F1251" s="5"/>
      <c r="G1251" s="5"/>
      <c r="H1251" s="6"/>
      <c r="I1251" s="5"/>
      <c r="J1251" s="5"/>
      <c r="K1251" s="5"/>
      <c r="L1251" s="5"/>
    </row>
    <row r="1252" spans="1:12" x14ac:dyDescent="0.25">
      <c r="A1252" s="4"/>
      <c r="B1252" s="4"/>
      <c r="C1252" s="4"/>
      <c r="D1252" s="4"/>
      <c r="E1252" s="5"/>
      <c r="F1252" s="5"/>
      <c r="G1252" s="5"/>
      <c r="H1252" s="6"/>
      <c r="I1252" s="5"/>
      <c r="J1252" s="5"/>
      <c r="K1252" s="5"/>
      <c r="L1252" s="5"/>
    </row>
    <row r="1253" spans="1:12" x14ac:dyDescent="0.25">
      <c r="A1253" s="4"/>
      <c r="B1253" s="4"/>
      <c r="C1253" s="4"/>
      <c r="D1253" s="4"/>
      <c r="E1253" s="5"/>
      <c r="F1253" s="5"/>
      <c r="G1253" s="5"/>
      <c r="H1253" s="6"/>
      <c r="I1253" s="5"/>
      <c r="J1253" s="5"/>
      <c r="K1253" s="5"/>
      <c r="L1253" s="5"/>
    </row>
    <row r="1254" spans="1:12" x14ac:dyDescent="0.25">
      <c r="A1254" s="4"/>
      <c r="B1254" s="4"/>
      <c r="C1254" s="4"/>
      <c r="D1254" s="4"/>
      <c r="E1254" s="5"/>
      <c r="F1254" s="5"/>
      <c r="G1254" s="5"/>
      <c r="H1254" s="6"/>
      <c r="I1254" s="5"/>
      <c r="J1254" s="5"/>
      <c r="K1254" s="5"/>
      <c r="L1254" s="5"/>
    </row>
    <row r="1255" spans="1:12" x14ac:dyDescent="0.25">
      <c r="A1255" s="4"/>
      <c r="B1255" s="4"/>
      <c r="C1255" s="4"/>
      <c r="D1255" s="4"/>
      <c r="E1255" s="5"/>
      <c r="F1255" s="5"/>
      <c r="G1255" s="5"/>
      <c r="H1255" s="6"/>
      <c r="I1255" s="5"/>
      <c r="J1255" s="5"/>
      <c r="K1255" s="5"/>
      <c r="L1255" s="5"/>
    </row>
    <row r="1256" spans="1:12" x14ac:dyDescent="0.25">
      <c r="A1256" s="4"/>
      <c r="B1256" s="4"/>
      <c r="C1256" s="4"/>
      <c r="D1256" s="4"/>
      <c r="E1256" s="5"/>
      <c r="F1256" s="5"/>
      <c r="G1256" s="5"/>
      <c r="H1256" s="6"/>
      <c r="I1256" s="5"/>
      <c r="J1256" s="5"/>
      <c r="K1256" s="5"/>
      <c r="L1256" s="5"/>
    </row>
    <row r="1257" spans="1:12" x14ac:dyDescent="0.25">
      <c r="A1257" s="4"/>
      <c r="B1257" s="4"/>
      <c r="C1257" s="4"/>
      <c r="D1257" s="4"/>
      <c r="E1257" s="5"/>
      <c r="F1257" s="5"/>
      <c r="G1257" s="5"/>
      <c r="H1257" s="6"/>
      <c r="I1257" s="5"/>
      <c r="J1257" s="5"/>
      <c r="K1257" s="5"/>
      <c r="L1257" s="5"/>
    </row>
    <row r="1258" spans="1:12" x14ac:dyDescent="0.25">
      <c r="A1258" s="4"/>
      <c r="B1258" s="4"/>
      <c r="C1258" s="4"/>
      <c r="D1258" s="4"/>
      <c r="E1258" s="5"/>
      <c r="F1258" s="5"/>
      <c r="G1258" s="5"/>
      <c r="H1258" s="6"/>
      <c r="I1258" s="5"/>
      <c r="J1258" s="5"/>
      <c r="K1258" s="5"/>
      <c r="L1258" s="5"/>
    </row>
    <row r="1259" spans="1:12" x14ac:dyDescent="0.25">
      <c r="A1259" s="4"/>
      <c r="B1259" s="4"/>
      <c r="C1259" s="4"/>
      <c r="D1259" s="4"/>
      <c r="E1259" s="5"/>
      <c r="F1259" s="5"/>
      <c r="G1259" s="5"/>
      <c r="H1259" s="6"/>
      <c r="I1259" s="5"/>
      <c r="J1259" s="5"/>
      <c r="K1259" s="5"/>
      <c r="L1259" s="5"/>
    </row>
    <row r="1260" spans="1:12" x14ac:dyDescent="0.25">
      <c r="A1260" s="4"/>
      <c r="B1260" s="4"/>
      <c r="C1260" s="4"/>
      <c r="D1260" s="4"/>
      <c r="E1260" s="5"/>
      <c r="F1260" s="5"/>
      <c r="G1260" s="5"/>
      <c r="H1260" s="6"/>
      <c r="I1260" s="5"/>
      <c r="J1260" s="5"/>
      <c r="K1260" s="5"/>
      <c r="L1260" s="5"/>
    </row>
    <row r="1261" spans="1:12" x14ac:dyDescent="0.25">
      <c r="A1261" s="4"/>
      <c r="B1261" s="4"/>
      <c r="C1261" s="4"/>
      <c r="D1261" s="4"/>
      <c r="E1261" s="5"/>
      <c r="F1261" s="5"/>
      <c r="G1261" s="5"/>
      <c r="H1261" s="6"/>
      <c r="I1261" s="5"/>
      <c r="J1261" s="5"/>
      <c r="K1261" s="5"/>
      <c r="L1261" s="5"/>
    </row>
    <row r="1262" spans="1:12" x14ac:dyDescent="0.25">
      <c r="A1262" s="4"/>
      <c r="B1262" s="4"/>
      <c r="C1262" s="4"/>
      <c r="D1262" s="4"/>
      <c r="E1262" s="5"/>
      <c r="F1262" s="5"/>
      <c r="G1262" s="5"/>
      <c r="H1262" s="6"/>
      <c r="I1262" s="5"/>
      <c r="J1262" s="5"/>
      <c r="K1262" s="5"/>
      <c r="L1262" s="5"/>
    </row>
    <row r="1263" spans="1:12" x14ac:dyDescent="0.25">
      <c r="A1263" s="4"/>
      <c r="B1263" s="4"/>
      <c r="C1263" s="4"/>
      <c r="D1263" s="4"/>
      <c r="E1263" s="5"/>
      <c r="F1263" s="5"/>
      <c r="G1263" s="5"/>
      <c r="H1263" s="6"/>
      <c r="I1263" s="5"/>
      <c r="J1263" s="5"/>
      <c r="K1263" s="5"/>
      <c r="L1263" s="5"/>
    </row>
    <row r="1264" spans="1:12" x14ac:dyDescent="0.25">
      <c r="A1264" s="4"/>
      <c r="B1264" s="4"/>
      <c r="C1264" s="4"/>
      <c r="D1264" s="4"/>
      <c r="E1264" s="5"/>
      <c r="F1264" s="5"/>
      <c r="G1264" s="5"/>
      <c r="H1264" s="6"/>
      <c r="I1264" s="5"/>
      <c r="J1264" s="5"/>
      <c r="K1264" s="5"/>
      <c r="L1264" s="5"/>
    </row>
    <row r="1265" spans="1:12" x14ac:dyDescent="0.25">
      <c r="A1265" s="4"/>
      <c r="B1265" s="4"/>
      <c r="C1265" s="4"/>
      <c r="D1265" s="4"/>
      <c r="E1265" s="5"/>
      <c r="F1265" s="5"/>
      <c r="G1265" s="5"/>
      <c r="H1265" s="6"/>
      <c r="I1265" s="5"/>
      <c r="J1265" s="5"/>
      <c r="K1265" s="5"/>
      <c r="L1265" s="5"/>
    </row>
    <row r="1266" spans="1:12" x14ac:dyDescent="0.25">
      <c r="A1266" s="4"/>
      <c r="B1266" s="4"/>
      <c r="C1266" s="4"/>
      <c r="D1266" s="4"/>
      <c r="E1266" s="5"/>
      <c r="F1266" s="5"/>
      <c r="G1266" s="5"/>
      <c r="H1266" s="6"/>
      <c r="I1266" s="5"/>
      <c r="J1266" s="5"/>
      <c r="K1266" s="5"/>
      <c r="L1266" s="5"/>
    </row>
    <row r="1267" spans="1:12" x14ac:dyDescent="0.25">
      <c r="A1267" s="4"/>
      <c r="B1267" s="4"/>
      <c r="C1267" s="4"/>
      <c r="D1267" s="4"/>
      <c r="E1267" s="5"/>
      <c r="F1267" s="5"/>
      <c r="G1267" s="5"/>
      <c r="H1267" s="6"/>
      <c r="I1267" s="5"/>
      <c r="J1267" s="5"/>
      <c r="K1267" s="5"/>
      <c r="L1267" s="5"/>
    </row>
    <row r="1268" spans="1:12" x14ac:dyDescent="0.25">
      <c r="A1268" s="4"/>
      <c r="B1268" s="4"/>
      <c r="C1268" s="4"/>
      <c r="D1268" s="4"/>
      <c r="E1268" s="5"/>
      <c r="F1268" s="5"/>
      <c r="G1268" s="5"/>
      <c r="H1268" s="6"/>
      <c r="I1268" s="5"/>
      <c r="J1268" s="5"/>
      <c r="K1268" s="5"/>
      <c r="L1268" s="5"/>
    </row>
    <row r="1269" spans="1:12" x14ac:dyDescent="0.25">
      <c r="A1269" s="4"/>
      <c r="B1269" s="4"/>
      <c r="C1269" s="4"/>
      <c r="D1269" s="4"/>
      <c r="E1269" s="5"/>
      <c r="F1269" s="5"/>
      <c r="G1269" s="5"/>
      <c r="H1269" s="6"/>
      <c r="I1269" s="5"/>
      <c r="J1269" s="5"/>
      <c r="K1269" s="5"/>
      <c r="L1269" s="5"/>
    </row>
    <row r="1270" spans="1:12" x14ac:dyDescent="0.25">
      <c r="A1270" s="4"/>
      <c r="B1270" s="4"/>
      <c r="C1270" s="4"/>
      <c r="D1270" s="4"/>
      <c r="E1270" s="5"/>
      <c r="F1270" s="5"/>
      <c r="G1270" s="5"/>
      <c r="H1270" s="6"/>
      <c r="I1270" s="5"/>
      <c r="J1270" s="5"/>
      <c r="K1270" s="5"/>
      <c r="L1270" s="5"/>
    </row>
    <row r="1271" spans="1:12" x14ac:dyDescent="0.25">
      <c r="A1271" s="4"/>
      <c r="B1271" s="4"/>
      <c r="C1271" s="4"/>
      <c r="D1271" s="4"/>
      <c r="E1271" s="5"/>
      <c r="F1271" s="5"/>
      <c r="G1271" s="5"/>
      <c r="H1271" s="6"/>
      <c r="I1271" s="5"/>
      <c r="J1271" s="5"/>
      <c r="K1271" s="5"/>
      <c r="L1271" s="5"/>
    </row>
    <row r="1272" spans="1:12" x14ac:dyDescent="0.25">
      <c r="A1272" s="4"/>
      <c r="B1272" s="4"/>
      <c r="C1272" s="4"/>
      <c r="D1272" s="4"/>
      <c r="E1272" s="5"/>
      <c r="F1272" s="5"/>
      <c r="G1272" s="5"/>
      <c r="H1272" s="6"/>
      <c r="I1272" s="5"/>
      <c r="J1272" s="5"/>
      <c r="K1272" s="5"/>
      <c r="L1272" s="5"/>
    </row>
    <row r="1273" spans="1:12" x14ac:dyDescent="0.25">
      <c r="A1273" s="4"/>
      <c r="B1273" s="4"/>
      <c r="C1273" s="4"/>
      <c r="D1273" s="4"/>
      <c r="E1273" s="5"/>
      <c r="F1273" s="5"/>
      <c r="G1273" s="5"/>
      <c r="H1273" s="6"/>
      <c r="I1273" s="5"/>
      <c r="J1273" s="5"/>
      <c r="K1273" s="5"/>
      <c r="L1273" s="5"/>
    </row>
    <row r="1274" spans="1:12" x14ac:dyDescent="0.25">
      <c r="A1274" s="4"/>
      <c r="B1274" s="4"/>
      <c r="C1274" s="4"/>
      <c r="D1274" s="4"/>
      <c r="E1274" s="5"/>
      <c r="F1274" s="5"/>
      <c r="G1274" s="5"/>
      <c r="H1274" s="6"/>
      <c r="I1274" s="5"/>
      <c r="J1274" s="5"/>
      <c r="K1274" s="5"/>
      <c r="L1274" s="5"/>
    </row>
    <row r="1275" spans="1:12" x14ac:dyDescent="0.25">
      <c r="A1275" s="4"/>
      <c r="B1275" s="4"/>
      <c r="C1275" s="4"/>
      <c r="D1275" s="4"/>
      <c r="E1275" s="5"/>
      <c r="F1275" s="5"/>
      <c r="G1275" s="5"/>
      <c r="H1275" s="6"/>
      <c r="I1275" s="5"/>
      <c r="J1275" s="5"/>
      <c r="K1275" s="5"/>
      <c r="L1275" s="5"/>
    </row>
    <row r="1276" spans="1:12" x14ac:dyDescent="0.25">
      <c r="A1276" s="4"/>
      <c r="B1276" s="4"/>
      <c r="C1276" s="4"/>
      <c r="D1276" s="4"/>
      <c r="E1276" s="5"/>
      <c r="F1276" s="5"/>
      <c r="G1276" s="5"/>
      <c r="H1276" s="6"/>
      <c r="I1276" s="5"/>
      <c r="J1276" s="5"/>
      <c r="K1276" s="5"/>
      <c r="L1276" s="5"/>
    </row>
    <row r="1277" spans="1:12" x14ac:dyDescent="0.25">
      <c r="A1277" s="4"/>
      <c r="B1277" s="4"/>
      <c r="C1277" s="4"/>
      <c r="D1277" s="4"/>
      <c r="E1277" s="5"/>
      <c r="F1277" s="5"/>
      <c r="G1277" s="5"/>
      <c r="H1277" s="6"/>
      <c r="I1277" s="5"/>
      <c r="J1277" s="5"/>
      <c r="K1277" s="5"/>
      <c r="L1277" s="5"/>
    </row>
    <row r="1278" spans="1:12" x14ac:dyDescent="0.25">
      <c r="A1278" s="4"/>
      <c r="B1278" s="4"/>
      <c r="C1278" s="4"/>
      <c r="D1278" s="4"/>
      <c r="E1278" s="5"/>
      <c r="F1278" s="5"/>
      <c r="G1278" s="5"/>
      <c r="H1278" s="6"/>
      <c r="I1278" s="5"/>
      <c r="J1278" s="5"/>
      <c r="K1278" s="5"/>
      <c r="L1278" s="5"/>
    </row>
    <row r="1279" spans="1:12" x14ac:dyDescent="0.25">
      <c r="A1279" s="4"/>
      <c r="B1279" s="4"/>
      <c r="C1279" s="4"/>
      <c r="D1279" s="4"/>
      <c r="E1279" s="5"/>
      <c r="F1279" s="5"/>
      <c r="G1279" s="5"/>
      <c r="H1279" s="6"/>
      <c r="I1279" s="5"/>
      <c r="J1279" s="5"/>
      <c r="K1279" s="5"/>
      <c r="L1279" s="5"/>
    </row>
    <row r="1280" spans="1:12" x14ac:dyDescent="0.25">
      <c r="A1280" s="4"/>
      <c r="B1280" s="4"/>
      <c r="C1280" s="4"/>
      <c r="D1280" s="4"/>
      <c r="E1280" s="5"/>
      <c r="F1280" s="5"/>
      <c r="G1280" s="5"/>
      <c r="H1280" s="6"/>
      <c r="I1280" s="5"/>
      <c r="J1280" s="5"/>
      <c r="K1280" s="5"/>
      <c r="L1280" s="5"/>
    </row>
    <row r="1281" spans="1:12" x14ac:dyDescent="0.25">
      <c r="A1281" s="4"/>
      <c r="B1281" s="4"/>
      <c r="C1281" s="4"/>
      <c r="D1281" s="4"/>
      <c r="E1281" s="5"/>
      <c r="F1281" s="5"/>
      <c r="G1281" s="5"/>
      <c r="H1281" s="6"/>
      <c r="I1281" s="5"/>
      <c r="J1281" s="5"/>
      <c r="K1281" s="5"/>
      <c r="L1281" s="5"/>
    </row>
    <row r="1282" spans="1:12" x14ac:dyDescent="0.25">
      <c r="A1282" s="4"/>
      <c r="B1282" s="4"/>
      <c r="C1282" s="4"/>
      <c r="D1282" s="4"/>
      <c r="E1282" s="5"/>
      <c r="F1282" s="5"/>
      <c r="G1282" s="5"/>
      <c r="H1282" s="6"/>
      <c r="I1282" s="5"/>
      <c r="J1282" s="5"/>
      <c r="K1282" s="5"/>
      <c r="L1282" s="5"/>
    </row>
    <row r="1283" spans="1:12" x14ac:dyDescent="0.25">
      <c r="A1283" s="4"/>
      <c r="B1283" s="4"/>
      <c r="C1283" s="4"/>
      <c r="D1283" s="4"/>
      <c r="E1283" s="5"/>
      <c r="F1283" s="5"/>
      <c r="G1283" s="5"/>
      <c r="H1283" s="6"/>
      <c r="I1283" s="5"/>
      <c r="J1283" s="5"/>
      <c r="K1283" s="5"/>
      <c r="L1283" s="5"/>
    </row>
    <row r="1284" spans="1:12" x14ac:dyDescent="0.25">
      <c r="A1284" s="4"/>
      <c r="B1284" s="4"/>
      <c r="C1284" s="4"/>
      <c r="D1284" s="4"/>
      <c r="E1284" s="5"/>
      <c r="F1284" s="5"/>
      <c r="G1284" s="5"/>
      <c r="H1284" s="6"/>
      <c r="I1284" s="5"/>
      <c r="J1284" s="5"/>
      <c r="K1284" s="5"/>
      <c r="L1284" s="5"/>
    </row>
    <row r="1285" spans="1:12" x14ac:dyDescent="0.25">
      <c r="A1285" s="4"/>
      <c r="B1285" s="4"/>
      <c r="C1285" s="4"/>
      <c r="D1285" s="4"/>
      <c r="E1285" s="5"/>
      <c r="F1285" s="5"/>
      <c r="G1285" s="5"/>
      <c r="H1285" s="6"/>
      <c r="I1285" s="5"/>
      <c r="J1285" s="5"/>
      <c r="K1285" s="5"/>
      <c r="L1285" s="5"/>
    </row>
    <row r="1286" spans="1:12" x14ac:dyDescent="0.25">
      <c r="A1286" s="4"/>
      <c r="B1286" s="4"/>
      <c r="C1286" s="4"/>
      <c r="D1286" s="4"/>
      <c r="E1286" s="5"/>
      <c r="F1286" s="5"/>
      <c r="G1286" s="5"/>
      <c r="H1286" s="6"/>
      <c r="I1286" s="5"/>
      <c r="J1286" s="5"/>
      <c r="K1286" s="5"/>
      <c r="L1286" s="5"/>
    </row>
    <row r="1287" spans="1:12" x14ac:dyDescent="0.25">
      <c r="A1287" s="4"/>
      <c r="B1287" s="4"/>
      <c r="C1287" s="4"/>
      <c r="D1287" s="4"/>
      <c r="E1287" s="5"/>
      <c r="F1287" s="5"/>
      <c r="G1287" s="5"/>
      <c r="H1287" s="6"/>
      <c r="I1287" s="5"/>
      <c r="J1287" s="5"/>
      <c r="K1287" s="5"/>
      <c r="L1287" s="5"/>
    </row>
    <row r="1288" spans="1:12" x14ac:dyDescent="0.25">
      <c r="A1288" s="4"/>
      <c r="B1288" s="4"/>
      <c r="C1288" s="4"/>
      <c r="D1288" s="4"/>
      <c r="E1288" s="5"/>
      <c r="F1288" s="5"/>
      <c r="G1288" s="5"/>
      <c r="H1288" s="6"/>
      <c r="I1288" s="5"/>
      <c r="J1288" s="5"/>
      <c r="K1288" s="5"/>
      <c r="L1288" s="5"/>
    </row>
    <row r="1289" spans="1:12" x14ac:dyDescent="0.25">
      <c r="A1289" s="4"/>
      <c r="B1289" s="4"/>
      <c r="C1289" s="4"/>
      <c r="D1289" s="4"/>
      <c r="E1289" s="5"/>
      <c r="F1289" s="5"/>
      <c r="G1289" s="5"/>
      <c r="H1289" s="6"/>
      <c r="I1289" s="5"/>
      <c r="J1289" s="5"/>
      <c r="K1289" s="5"/>
      <c r="L1289" s="5"/>
    </row>
    <row r="1290" spans="1:12" x14ac:dyDescent="0.25">
      <c r="A1290" s="4"/>
      <c r="B1290" s="4"/>
      <c r="C1290" s="4"/>
      <c r="D1290" s="4"/>
      <c r="E1290" s="5"/>
      <c r="F1290" s="5"/>
      <c r="G1290" s="5"/>
      <c r="H1290" s="6"/>
      <c r="I1290" s="5"/>
      <c r="J1290" s="5"/>
      <c r="K1290" s="5"/>
      <c r="L1290" s="5"/>
    </row>
    <row r="1291" spans="1:12" x14ac:dyDescent="0.25">
      <c r="A1291" s="4"/>
      <c r="B1291" s="4"/>
      <c r="C1291" s="4"/>
      <c r="D1291" s="4"/>
      <c r="E1291" s="5"/>
      <c r="F1291" s="5"/>
      <c r="G1291" s="5"/>
      <c r="H1291" s="6"/>
      <c r="I1291" s="5"/>
      <c r="J1291" s="5"/>
      <c r="K1291" s="5"/>
      <c r="L1291" s="5"/>
    </row>
    <row r="1292" spans="1:12" x14ac:dyDescent="0.25">
      <c r="A1292" s="4"/>
      <c r="B1292" s="4"/>
      <c r="C1292" s="4"/>
      <c r="D1292" s="4"/>
      <c r="E1292" s="5"/>
      <c r="F1292" s="5"/>
      <c r="G1292" s="5"/>
      <c r="H1292" s="6"/>
      <c r="I1292" s="5"/>
      <c r="J1292" s="5"/>
      <c r="K1292" s="5"/>
      <c r="L1292" s="5"/>
    </row>
    <row r="1293" spans="1:12" x14ac:dyDescent="0.25">
      <c r="A1293" s="4"/>
      <c r="B1293" s="4"/>
      <c r="C1293" s="4"/>
      <c r="D1293" s="4"/>
      <c r="E1293" s="5"/>
      <c r="F1293" s="5"/>
      <c r="G1293" s="5"/>
      <c r="H1293" s="6"/>
      <c r="I1293" s="5"/>
      <c r="J1293" s="5"/>
      <c r="K1293" s="5"/>
      <c r="L1293" s="5"/>
    </row>
    <row r="1294" spans="1:12" x14ac:dyDescent="0.25">
      <c r="A1294" s="4"/>
      <c r="B1294" s="4"/>
      <c r="C1294" s="4"/>
      <c r="D1294" s="4"/>
      <c r="E1294" s="5"/>
      <c r="F1294" s="5"/>
      <c r="G1294" s="5"/>
      <c r="H1294" s="6"/>
      <c r="I1294" s="5"/>
      <c r="J1294" s="5"/>
      <c r="K1294" s="5"/>
      <c r="L1294" s="5"/>
    </row>
    <row r="1295" spans="1:12" x14ac:dyDescent="0.25">
      <c r="A1295" s="4"/>
      <c r="B1295" s="4"/>
      <c r="C1295" s="4"/>
      <c r="D1295" s="4"/>
      <c r="E1295" s="5"/>
      <c r="F1295" s="5"/>
      <c r="G1295" s="5"/>
      <c r="H1295" s="6"/>
      <c r="I1295" s="5"/>
      <c r="J1295" s="5"/>
      <c r="K1295" s="5"/>
      <c r="L1295" s="5"/>
    </row>
    <row r="1296" spans="1:12" x14ac:dyDescent="0.25">
      <c r="A1296" s="4"/>
      <c r="B1296" s="4"/>
      <c r="C1296" s="4"/>
      <c r="D1296" s="4"/>
      <c r="E1296" s="5"/>
      <c r="F1296" s="5"/>
      <c r="G1296" s="5"/>
      <c r="H1296" s="6"/>
      <c r="I1296" s="5"/>
      <c r="J1296" s="5"/>
      <c r="K1296" s="5"/>
      <c r="L1296" s="5"/>
    </row>
    <row r="1297" spans="1:12" x14ac:dyDescent="0.25">
      <c r="A1297" s="4"/>
      <c r="B1297" s="4"/>
      <c r="C1297" s="4"/>
      <c r="D1297" s="4"/>
      <c r="E1297" s="5"/>
      <c r="F1297" s="5"/>
      <c r="G1297" s="5"/>
      <c r="H1297" s="6"/>
      <c r="I1297" s="5"/>
      <c r="J1297" s="5"/>
      <c r="K1297" s="5"/>
      <c r="L1297" s="5"/>
    </row>
    <row r="1298" spans="1:12" x14ac:dyDescent="0.25">
      <c r="A1298" s="4"/>
      <c r="B1298" s="4"/>
      <c r="C1298" s="4"/>
      <c r="D1298" s="4"/>
      <c r="E1298" s="5"/>
      <c r="F1298" s="5"/>
      <c r="G1298" s="5"/>
      <c r="H1298" s="6"/>
      <c r="I1298" s="5"/>
      <c r="J1298" s="5"/>
      <c r="K1298" s="5"/>
      <c r="L1298" s="5"/>
    </row>
    <row r="1299" spans="1:12" x14ac:dyDescent="0.25">
      <c r="A1299" s="4"/>
      <c r="B1299" s="4"/>
      <c r="C1299" s="4"/>
      <c r="D1299" s="4"/>
      <c r="E1299" s="5"/>
      <c r="F1299" s="5"/>
      <c r="G1299" s="5"/>
      <c r="H1299" s="6"/>
      <c r="I1299" s="5"/>
      <c r="J1299" s="5"/>
      <c r="K1299" s="5"/>
      <c r="L1299" s="5"/>
    </row>
    <row r="1300" spans="1:12" x14ac:dyDescent="0.25">
      <c r="A1300" s="4"/>
      <c r="B1300" s="4"/>
      <c r="C1300" s="4"/>
      <c r="D1300" s="4"/>
      <c r="E1300" s="5"/>
      <c r="F1300" s="5"/>
      <c r="G1300" s="5"/>
      <c r="H1300" s="6"/>
      <c r="I1300" s="5"/>
      <c r="J1300" s="5"/>
      <c r="K1300" s="5"/>
      <c r="L1300" s="5"/>
    </row>
    <row r="1301" spans="1:12" x14ac:dyDescent="0.25">
      <c r="A1301" s="4"/>
      <c r="B1301" s="4"/>
      <c r="C1301" s="4"/>
      <c r="D1301" s="4"/>
      <c r="E1301" s="5"/>
      <c r="F1301" s="5"/>
      <c r="G1301" s="5"/>
      <c r="H1301" s="6"/>
      <c r="I1301" s="5"/>
      <c r="J1301" s="5"/>
      <c r="K1301" s="5"/>
      <c r="L1301" s="5"/>
    </row>
    <row r="1302" spans="1:12" x14ac:dyDescent="0.25">
      <c r="A1302" s="4"/>
      <c r="B1302" s="4"/>
      <c r="C1302" s="4"/>
      <c r="D1302" s="4"/>
      <c r="E1302" s="5"/>
      <c r="F1302" s="5"/>
      <c r="G1302" s="5"/>
      <c r="H1302" s="6"/>
      <c r="I1302" s="5"/>
      <c r="J1302" s="5"/>
      <c r="K1302" s="5"/>
      <c r="L1302" s="5"/>
    </row>
    <row r="1303" spans="1:12" x14ac:dyDescent="0.25">
      <c r="A1303" s="4"/>
      <c r="B1303" s="4"/>
      <c r="C1303" s="4"/>
      <c r="D1303" s="4"/>
      <c r="E1303" s="5"/>
      <c r="F1303" s="5"/>
      <c r="G1303" s="5"/>
      <c r="H1303" s="6"/>
      <c r="I1303" s="5"/>
      <c r="J1303" s="5"/>
      <c r="K1303" s="5"/>
      <c r="L1303" s="5"/>
    </row>
    <row r="1304" spans="1:12" x14ac:dyDescent="0.25">
      <c r="A1304" s="4"/>
      <c r="B1304" s="4"/>
      <c r="C1304" s="4"/>
      <c r="D1304" s="4"/>
      <c r="E1304" s="5"/>
      <c r="F1304" s="5"/>
      <c r="G1304" s="5"/>
      <c r="H1304" s="6"/>
      <c r="I1304" s="5"/>
      <c r="J1304" s="5"/>
      <c r="K1304" s="5"/>
      <c r="L1304" s="5"/>
    </row>
    <row r="1305" spans="1:12" x14ac:dyDescent="0.25">
      <c r="A1305" s="4"/>
      <c r="B1305" s="4"/>
      <c r="C1305" s="4"/>
      <c r="D1305" s="4"/>
      <c r="E1305" s="5"/>
      <c r="F1305" s="5"/>
      <c r="G1305" s="5"/>
      <c r="H1305" s="6"/>
      <c r="I1305" s="5"/>
      <c r="J1305" s="5"/>
      <c r="K1305" s="5"/>
      <c r="L1305" s="5"/>
    </row>
    <row r="1306" spans="1:12" x14ac:dyDescent="0.25">
      <c r="A1306" s="4"/>
      <c r="B1306" s="4"/>
      <c r="C1306" s="4"/>
      <c r="D1306" s="4"/>
      <c r="E1306" s="5"/>
      <c r="F1306" s="5"/>
      <c r="G1306" s="5"/>
      <c r="H1306" s="6"/>
      <c r="I1306" s="5"/>
      <c r="J1306" s="5"/>
      <c r="K1306" s="5"/>
      <c r="L1306" s="5"/>
    </row>
    <row r="1307" spans="1:12" x14ac:dyDescent="0.25">
      <c r="A1307" s="4"/>
      <c r="B1307" s="4"/>
      <c r="C1307" s="4"/>
      <c r="D1307" s="4"/>
      <c r="E1307" s="5"/>
      <c r="F1307" s="5"/>
      <c r="G1307" s="5"/>
      <c r="H1307" s="6"/>
      <c r="I1307" s="5"/>
      <c r="J1307" s="5"/>
      <c r="K1307" s="5"/>
      <c r="L1307" s="5"/>
    </row>
    <row r="1308" spans="1:12" x14ac:dyDescent="0.25">
      <c r="A1308" s="4"/>
      <c r="B1308" s="4"/>
      <c r="C1308" s="4"/>
      <c r="D1308" s="4"/>
      <c r="E1308" s="5"/>
      <c r="F1308" s="5"/>
      <c r="G1308" s="5"/>
      <c r="H1308" s="6"/>
      <c r="I1308" s="5"/>
      <c r="J1308" s="5"/>
      <c r="K1308" s="5"/>
      <c r="L1308" s="5"/>
    </row>
    <row r="1309" spans="1:12" x14ac:dyDescent="0.25">
      <c r="A1309" s="4"/>
      <c r="B1309" s="4"/>
      <c r="C1309" s="4"/>
      <c r="D1309" s="4"/>
      <c r="E1309" s="5"/>
      <c r="F1309" s="5"/>
      <c r="G1309" s="5"/>
      <c r="H1309" s="6"/>
      <c r="I1309" s="5"/>
      <c r="J1309" s="5"/>
      <c r="K1309" s="5"/>
      <c r="L1309" s="5"/>
    </row>
    <row r="1310" spans="1:12" x14ac:dyDescent="0.25">
      <c r="A1310" s="4"/>
      <c r="B1310" s="4"/>
      <c r="C1310" s="4"/>
      <c r="D1310" s="4"/>
      <c r="E1310" s="5"/>
      <c r="F1310" s="5"/>
      <c r="G1310" s="5"/>
      <c r="H1310" s="6"/>
      <c r="I1310" s="5"/>
      <c r="J1310" s="5"/>
      <c r="K1310" s="5"/>
      <c r="L1310" s="5"/>
    </row>
    <row r="1311" spans="1:12" x14ac:dyDescent="0.25">
      <c r="A1311" s="4"/>
      <c r="B1311" s="4"/>
      <c r="C1311" s="4"/>
      <c r="D1311" s="4"/>
      <c r="E1311" s="5"/>
      <c r="F1311" s="5"/>
      <c r="G1311" s="5"/>
      <c r="H1311" s="6"/>
      <c r="I1311" s="5"/>
      <c r="J1311" s="5"/>
      <c r="K1311" s="5"/>
      <c r="L1311" s="5"/>
    </row>
    <row r="1312" spans="1:12" x14ac:dyDescent="0.25">
      <c r="A1312" s="4"/>
      <c r="B1312" s="4"/>
      <c r="C1312" s="4"/>
      <c r="D1312" s="4"/>
      <c r="E1312" s="5"/>
      <c r="F1312" s="5"/>
      <c r="G1312" s="5"/>
      <c r="H1312" s="6"/>
      <c r="I1312" s="5"/>
      <c r="J1312" s="5"/>
      <c r="K1312" s="5"/>
      <c r="L1312" s="5"/>
    </row>
    <row r="1313" spans="1:12" x14ac:dyDescent="0.25">
      <c r="A1313" s="4"/>
      <c r="B1313" s="4"/>
      <c r="C1313" s="4"/>
      <c r="D1313" s="4"/>
      <c r="E1313" s="5"/>
      <c r="F1313" s="5"/>
      <c r="G1313" s="5"/>
      <c r="H1313" s="6"/>
      <c r="I1313" s="5"/>
      <c r="J1313" s="5"/>
      <c r="K1313" s="5"/>
      <c r="L1313" s="5"/>
    </row>
    <row r="1314" spans="1:12" x14ac:dyDescent="0.25">
      <c r="A1314" s="4"/>
      <c r="B1314" s="4"/>
      <c r="C1314" s="4"/>
      <c r="D1314" s="4"/>
      <c r="E1314" s="5"/>
      <c r="F1314" s="5"/>
      <c r="G1314" s="5"/>
      <c r="H1314" s="6"/>
      <c r="I1314" s="5"/>
      <c r="J1314" s="5"/>
      <c r="K1314" s="5"/>
      <c r="L1314" s="5"/>
    </row>
    <row r="1315" spans="1:12" x14ac:dyDescent="0.25">
      <c r="A1315" s="4"/>
      <c r="B1315" s="4"/>
      <c r="C1315" s="4"/>
      <c r="D1315" s="4"/>
      <c r="E1315" s="5"/>
      <c r="F1315" s="5"/>
      <c r="G1315" s="5"/>
      <c r="H1315" s="6"/>
      <c r="I1315" s="5"/>
      <c r="J1315" s="5"/>
      <c r="K1315" s="5"/>
      <c r="L1315" s="5"/>
    </row>
    <row r="1316" spans="1:12" x14ac:dyDescent="0.25">
      <c r="A1316" s="4"/>
      <c r="B1316" s="4"/>
      <c r="C1316" s="4"/>
      <c r="D1316" s="4"/>
      <c r="E1316" s="5"/>
      <c r="F1316" s="5"/>
      <c r="G1316" s="5"/>
      <c r="H1316" s="6"/>
      <c r="I1316" s="5"/>
      <c r="J1316" s="5"/>
      <c r="K1316" s="5"/>
      <c r="L1316" s="5"/>
    </row>
    <row r="1317" spans="1:12" x14ac:dyDescent="0.25">
      <c r="A1317" s="4"/>
      <c r="B1317" s="4"/>
      <c r="C1317" s="4"/>
      <c r="D1317" s="4"/>
      <c r="E1317" s="5"/>
      <c r="F1317" s="5"/>
      <c r="G1317" s="5"/>
      <c r="H1317" s="6"/>
      <c r="I1317" s="5"/>
      <c r="J1317" s="5"/>
      <c r="K1317" s="5"/>
      <c r="L1317" s="5"/>
    </row>
    <row r="1318" spans="1:12" x14ac:dyDescent="0.25">
      <c r="A1318" s="4"/>
      <c r="B1318" s="4"/>
      <c r="C1318" s="4"/>
      <c r="D1318" s="4"/>
      <c r="E1318" s="5"/>
      <c r="F1318" s="5"/>
      <c r="G1318" s="5"/>
      <c r="H1318" s="6"/>
      <c r="I1318" s="5"/>
      <c r="J1318" s="5"/>
      <c r="K1318" s="5"/>
      <c r="L1318" s="5"/>
    </row>
    <row r="1319" spans="1:12" x14ac:dyDescent="0.25">
      <c r="A1319" s="4"/>
      <c r="B1319" s="4"/>
      <c r="C1319" s="4"/>
      <c r="D1319" s="4"/>
      <c r="E1319" s="5"/>
      <c r="F1319" s="5"/>
      <c r="G1319" s="5"/>
      <c r="H1319" s="6"/>
      <c r="I1319" s="5"/>
      <c r="J1319" s="5"/>
      <c r="K1319" s="5"/>
      <c r="L1319" s="5"/>
    </row>
    <row r="1320" spans="1:12" x14ac:dyDescent="0.25">
      <c r="A1320" s="4"/>
      <c r="B1320" s="4"/>
      <c r="C1320" s="4"/>
      <c r="D1320" s="4"/>
      <c r="E1320" s="5"/>
      <c r="F1320" s="5"/>
      <c r="G1320" s="5"/>
      <c r="H1320" s="6"/>
      <c r="I1320" s="5"/>
      <c r="J1320" s="5"/>
      <c r="K1320" s="5"/>
      <c r="L1320" s="5"/>
    </row>
    <row r="1321" spans="1:12" x14ac:dyDescent="0.25">
      <c r="A1321" s="4"/>
      <c r="B1321" s="4"/>
      <c r="C1321" s="4"/>
      <c r="D1321" s="4"/>
      <c r="E1321" s="5"/>
      <c r="F1321" s="5"/>
      <c r="G1321" s="5"/>
      <c r="H1321" s="6"/>
      <c r="I1321" s="5"/>
      <c r="J1321" s="5"/>
      <c r="K1321" s="5"/>
      <c r="L1321" s="5"/>
    </row>
    <row r="1322" spans="1:12" x14ac:dyDescent="0.25">
      <c r="A1322" s="4"/>
      <c r="B1322" s="4"/>
      <c r="C1322" s="4"/>
      <c r="D1322" s="4"/>
      <c r="E1322" s="5"/>
      <c r="F1322" s="5"/>
      <c r="G1322" s="5"/>
      <c r="H1322" s="6"/>
      <c r="I1322" s="5"/>
      <c r="J1322" s="5"/>
      <c r="K1322" s="5"/>
      <c r="L1322" s="5"/>
    </row>
    <row r="1323" spans="1:12" x14ac:dyDescent="0.25">
      <c r="A1323" s="4"/>
      <c r="B1323" s="4"/>
      <c r="C1323" s="4"/>
      <c r="D1323" s="4"/>
      <c r="E1323" s="5"/>
      <c r="F1323" s="5"/>
      <c r="G1323" s="5"/>
      <c r="H1323" s="6"/>
      <c r="I1323" s="5"/>
      <c r="J1323" s="5"/>
      <c r="K1323" s="5"/>
      <c r="L1323" s="5"/>
    </row>
    <row r="1324" spans="1:12" x14ac:dyDescent="0.25">
      <c r="A1324" s="4"/>
      <c r="B1324" s="4"/>
      <c r="C1324" s="4"/>
      <c r="D1324" s="4"/>
      <c r="E1324" s="5"/>
      <c r="F1324" s="5"/>
      <c r="G1324" s="5"/>
      <c r="H1324" s="6"/>
      <c r="I1324" s="5"/>
      <c r="J1324" s="5"/>
      <c r="K1324" s="5"/>
      <c r="L1324" s="5"/>
    </row>
    <row r="1325" spans="1:12" x14ac:dyDescent="0.25">
      <c r="A1325" s="4"/>
      <c r="B1325" s="4"/>
      <c r="C1325" s="4"/>
      <c r="D1325" s="4"/>
      <c r="E1325" s="5"/>
      <c r="F1325" s="5"/>
      <c r="G1325" s="5"/>
      <c r="H1325" s="6"/>
      <c r="I1325" s="5"/>
      <c r="J1325" s="5"/>
      <c r="K1325" s="5"/>
      <c r="L1325" s="5"/>
    </row>
    <row r="1326" spans="1:12" x14ac:dyDescent="0.25">
      <c r="A1326" s="4"/>
      <c r="B1326" s="4"/>
      <c r="C1326" s="4"/>
      <c r="D1326" s="4"/>
      <c r="E1326" s="5"/>
      <c r="F1326" s="5"/>
      <c r="G1326" s="5"/>
      <c r="H1326" s="6"/>
      <c r="I1326" s="5"/>
      <c r="J1326" s="5"/>
      <c r="K1326" s="5"/>
      <c r="L1326" s="5"/>
    </row>
    <row r="1327" spans="1:12" x14ac:dyDescent="0.25">
      <c r="A1327" s="4"/>
      <c r="B1327" s="4"/>
      <c r="C1327" s="4"/>
      <c r="D1327" s="4"/>
      <c r="E1327" s="5"/>
      <c r="F1327" s="5"/>
      <c r="G1327" s="5"/>
      <c r="H1327" s="6"/>
      <c r="I1327" s="5"/>
      <c r="J1327" s="5"/>
      <c r="K1327" s="5"/>
      <c r="L1327" s="5"/>
    </row>
    <row r="1328" spans="1:12" x14ac:dyDescent="0.25">
      <c r="A1328" s="4"/>
      <c r="B1328" s="4"/>
      <c r="C1328" s="4"/>
      <c r="D1328" s="4"/>
      <c r="E1328" s="5"/>
      <c r="F1328" s="5"/>
      <c r="G1328" s="5"/>
      <c r="H1328" s="6"/>
      <c r="I1328" s="5"/>
      <c r="J1328" s="5"/>
      <c r="K1328" s="5"/>
      <c r="L1328" s="5"/>
    </row>
    <row r="1329" spans="1:12" x14ac:dyDescent="0.25">
      <c r="A1329" s="4"/>
      <c r="B1329" s="4"/>
      <c r="C1329" s="4"/>
      <c r="D1329" s="4"/>
      <c r="E1329" s="5"/>
      <c r="F1329" s="5"/>
      <c r="G1329" s="5"/>
      <c r="H1329" s="6"/>
      <c r="I1329" s="5"/>
      <c r="J1329" s="5"/>
      <c r="K1329" s="5"/>
      <c r="L1329" s="5"/>
    </row>
    <row r="1330" spans="1:12" x14ac:dyDescent="0.25">
      <c r="A1330" s="4"/>
      <c r="B1330" s="4"/>
      <c r="C1330" s="4"/>
      <c r="D1330" s="4"/>
      <c r="E1330" s="5"/>
      <c r="F1330" s="5"/>
      <c r="G1330" s="5"/>
      <c r="H1330" s="6"/>
      <c r="I1330" s="5"/>
      <c r="J1330" s="5"/>
      <c r="K1330" s="5"/>
      <c r="L1330" s="5"/>
    </row>
    <row r="1331" spans="1:12" x14ac:dyDescent="0.25">
      <c r="A1331" s="4"/>
      <c r="B1331" s="4"/>
      <c r="C1331" s="4"/>
      <c r="D1331" s="4"/>
      <c r="E1331" s="5"/>
      <c r="F1331" s="5"/>
      <c r="G1331" s="5"/>
      <c r="H1331" s="6"/>
      <c r="I1331" s="5"/>
      <c r="J1331" s="5"/>
      <c r="K1331" s="5"/>
      <c r="L1331" s="5"/>
    </row>
    <row r="1332" spans="1:12" x14ac:dyDescent="0.25">
      <c r="A1332" s="4"/>
      <c r="B1332" s="4"/>
      <c r="C1332" s="4"/>
      <c r="D1332" s="4"/>
      <c r="E1332" s="5"/>
      <c r="F1332" s="5"/>
      <c r="G1332" s="5"/>
      <c r="H1332" s="6"/>
      <c r="I1332" s="5"/>
      <c r="J1332" s="5"/>
      <c r="K1332" s="5"/>
      <c r="L1332" s="5"/>
    </row>
    <row r="1333" spans="1:12" x14ac:dyDescent="0.25">
      <c r="A1333" s="4"/>
      <c r="B1333" s="4"/>
      <c r="C1333" s="4"/>
      <c r="D1333" s="4"/>
      <c r="E1333" s="5"/>
      <c r="F1333" s="5"/>
      <c r="G1333" s="5"/>
      <c r="H1333" s="6"/>
      <c r="I1333" s="5"/>
      <c r="J1333" s="5"/>
      <c r="K1333" s="5"/>
      <c r="L1333" s="5"/>
    </row>
    <row r="1334" spans="1:12" x14ac:dyDescent="0.25">
      <c r="A1334" s="4"/>
      <c r="B1334" s="4"/>
      <c r="C1334" s="4"/>
      <c r="D1334" s="4"/>
      <c r="E1334" s="5"/>
      <c r="F1334" s="5"/>
      <c r="G1334" s="5"/>
      <c r="H1334" s="6"/>
      <c r="I1334" s="5"/>
      <c r="J1334" s="5"/>
      <c r="K1334" s="5"/>
      <c r="L1334" s="5"/>
    </row>
    <row r="1335" spans="1:12" x14ac:dyDescent="0.25">
      <c r="A1335" s="4"/>
      <c r="B1335" s="4"/>
      <c r="C1335" s="4"/>
      <c r="D1335" s="4"/>
      <c r="E1335" s="5"/>
      <c r="F1335" s="5"/>
      <c r="G1335" s="5"/>
      <c r="H1335" s="6"/>
      <c r="I1335" s="5"/>
      <c r="J1335" s="5"/>
      <c r="K1335" s="5"/>
      <c r="L1335" s="5"/>
    </row>
    <row r="1336" spans="1:12" x14ac:dyDescent="0.25">
      <c r="A1336" s="4"/>
      <c r="B1336" s="4"/>
      <c r="C1336" s="4"/>
      <c r="D1336" s="4"/>
      <c r="E1336" s="5"/>
      <c r="F1336" s="5"/>
      <c r="G1336" s="5"/>
      <c r="H1336" s="6"/>
      <c r="I1336" s="5"/>
      <c r="J1336" s="5"/>
      <c r="K1336" s="5"/>
      <c r="L1336" s="5"/>
    </row>
    <row r="1337" spans="1:12" x14ac:dyDescent="0.25">
      <c r="A1337" s="4"/>
      <c r="B1337" s="4"/>
      <c r="C1337" s="4"/>
      <c r="D1337" s="4"/>
      <c r="E1337" s="5"/>
      <c r="F1337" s="5"/>
      <c r="G1337" s="5"/>
      <c r="H1337" s="6"/>
      <c r="I1337" s="5"/>
      <c r="J1337" s="5"/>
      <c r="K1337" s="5"/>
      <c r="L1337" s="5"/>
    </row>
    <row r="1338" spans="1:12" x14ac:dyDescent="0.25">
      <c r="A1338" s="4"/>
      <c r="B1338" s="4"/>
      <c r="C1338" s="4"/>
      <c r="D1338" s="4"/>
      <c r="E1338" s="5"/>
      <c r="F1338" s="5"/>
      <c r="G1338" s="5"/>
      <c r="H1338" s="6"/>
      <c r="I1338" s="5"/>
      <c r="J1338" s="5"/>
      <c r="K1338" s="5"/>
      <c r="L1338" s="5"/>
    </row>
    <row r="1339" spans="1:12" x14ac:dyDescent="0.25">
      <c r="A1339" s="4"/>
      <c r="B1339" s="4"/>
      <c r="C1339" s="4"/>
      <c r="D1339" s="4"/>
      <c r="E1339" s="5"/>
      <c r="F1339" s="5"/>
      <c r="G1339" s="5"/>
      <c r="H1339" s="6"/>
      <c r="I1339" s="5"/>
      <c r="J1339" s="5"/>
      <c r="K1339" s="5"/>
      <c r="L1339" s="5"/>
    </row>
    <row r="1340" spans="1:12" x14ac:dyDescent="0.25">
      <c r="A1340" s="4"/>
      <c r="B1340" s="4"/>
      <c r="C1340" s="4"/>
      <c r="D1340" s="4"/>
      <c r="E1340" s="5"/>
      <c r="F1340" s="5"/>
      <c r="G1340" s="5"/>
      <c r="H1340" s="6"/>
      <c r="I1340" s="5"/>
      <c r="J1340" s="5"/>
      <c r="K1340" s="5"/>
      <c r="L1340" s="5"/>
    </row>
    <row r="1341" spans="1:12" x14ac:dyDescent="0.25">
      <c r="A1341" s="4"/>
      <c r="B1341" s="4"/>
      <c r="C1341" s="4"/>
      <c r="D1341" s="4"/>
      <c r="E1341" s="5"/>
      <c r="F1341" s="5"/>
      <c r="G1341" s="5"/>
      <c r="H1341" s="6"/>
      <c r="I1341" s="5"/>
      <c r="J1341" s="5"/>
      <c r="K1341" s="5"/>
      <c r="L1341" s="5"/>
    </row>
    <row r="1342" spans="1:12" x14ac:dyDescent="0.25">
      <c r="A1342" s="4"/>
      <c r="B1342" s="4"/>
      <c r="C1342" s="4"/>
      <c r="D1342" s="4"/>
      <c r="E1342" s="5"/>
      <c r="F1342" s="5"/>
      <c r="G1342" s="5"/>
      <c r="H1342" s="6"/>
      <c r="I1342" s="5"/>
      <c r="J1342" s="5"/>
      <c r="K1342" s="5"/>
      <c r="L1342" s="5"/>
    </row>
    <row r="1343" spans="1:12" x14ac:dyDescent="0.25">
      <c r="A1343" s="4"/>
      <c r="B1343" s="4"/>
      <c r="C1343" s="4"/>
      <c r="D1343" s="4"/>
      <c r="E1343" s="5"/>
      <c r="F1343" s="5"/>
      <c r="G1343" s="5"/>
      <c r="H1343" s="6"/>
      <c r="I1343" s="5"/>
      <c r="J1343" s="5"/>
      <c r="K1343" s="5"/>
      <c r="L1343" s="5"/>
    </row>
    <row r="1344" spans="1:12" x14ac:dyDescent="0.25">
      <c r="A1344" s="4"/>
      <c r="B1344" s="4"/>
      <c r="C1344" s="4"/>
      <c r="D1344" s="4"/>
      <c r="E1344" s="5"/>
      <c r="F1344" s="5"/>
      <c r="G1344" s="5"/>
      <c r="H1344" s="6"/>
      <c r="I1344" s="5"/>
      <c r="J1344" s="5"/>
      <c r="K1344" s="5"/>
      <c r="L1344" s="5"/>
    </row>
    <row r="1345" spans="1:12" x14ac:dyDescent="0.25">
      <c r="A1345" s="4"/>
      <c r="B1345" s="4"/>
      <c r="C1345" s="4"/>
      <c r="D1345" s="4"/>
      <c r="E1345" s="5"/>
      <c r="F1345" s="5"/>
      <c r="G1345" s="5"/>
      <c r="H1345" s="6"/>
      <c r="I1345" s="5"/>
      <c r="J1345" s="5"/>
      <c r="K1345" s="5"/>
      <c r="L1345" s="5"/>
    </row>
    <row r="1346" spans="1:12" x14ac:dyDescent="0.25">
      <c r="A1346" s="4"/>
      <c r="B1346" s="4"/>
      <c r="C1346" s="4"/>
      <c r="D1346" s="4"/>
      <c r="E1346" s="5"/>
      <c r="F1346" s="5"/>
      <c r="G1346" s="5"/>
      <c r="H1346" s="6"/>
      <c r="I1346" s="5"/>
      <c r="J1346" s="5"/>
      <c r="K1346" s="5"/>
      <c r="L1346" s="5"/>
    </row>
    <row r="1347" spans="1:12" x14ac:dyDescent="0.25">
      <c r="A1347" s="4"/>
      <c r="B1347" s="4"/>
      <c r="C1347" s="4"/>
      <c r="D1347" s="4"/>
      <c r="E1347" s="5"/>
      <c r="F1347" s="5"/>
      <c r="G1347" s="5"/>
      <c r="H1347" s="6"/>
      <c r="I1347" s="5"/>
      <c r="J1347" s="5"/>
      <c r="K1347" s="5"/>
      <c r="L1347" s="5"/>
    </row>
    <row r="1348" spans="1:12" x14ac:dyDescent="0.25">
      <c r="A1348" s="4"/>
      <c r="B1348" s="4"/>
      <c r="C1348" s="4"/>
      <c r="D1348" s="4"/>
      <c r="E1348" s="5"/>
      <c r="F1348" s="5"/>
      <c r="G1348" s="5"/>
      <c r="H1348" s="6"/>
      <c r="I1348" s="5"/>
      <c r="J1348" s="5"/>
      <c r="K1348" s="5"/>
      <c r="L1348" s="5"/>
    </row>
    <row r="1349" spans="1:12" x14ac:dyDescent="0.25">
      <c r="A1349" s="4"/>
      <c r="B1349" s="4"/>
      <c r="C1349" s="4"/>
      <c r="D1349" s="4"/>
      <c r="E1349" s="5"/>
      <c r="F1349" s="5"/>
      <c r="G1349" s="5"/>
      <c r="H1349" s="6"/>
      <c r="I1349" s="5"/>
      <c r="J1349" s="5"/>
      <c r="K1349" s="5"/>
      <c r="L1349" s="5"/>
    </row>
    <row r="1350" spans="1:12" x14ac:dyDescent="0.25">
      <c r="A1350" s="4"/>
      <c r="B1350" s="4"/>
      <c r="C1350" s="4"/>
      <c r="D1350" s="4"/>
      <c r="E1350" s="5"/>
      <c r="F1350" s="5"/>
      <c r="G1350" s="5"/>
      <c r="H1350" s="6"/>
      <c r="I1350" s="5"/>
      <c r="J1350" s="5"/>
      <c r="K1350" s="5"/>
      <c r="L1350" s="5"/>
    </row>
    <row r="1351" spans="1:12" x14ac:dyDescent="0.25">
      <c r="A1351" s="4"/>
      <c r="B1351" s="4"/>
      <c r="C1351" s="4"/>
      <c r="D1351" s="4"/>
      <c r="E1351" s="5"/>
      <c r="F1351" s="5"/>
      <c r="G1351" s="5"/>
      <c r="H1351" s="6"/>
      <c r="I1351" s="5"/>
      <c r="J1351" s="5"/>
      <c r="K1351" s="5"/>
      <c r="L1351" s="5"/>
    </row>
    <row r="1352" spans="1:12" x14ac:dyDescent="0.25">
      <c r="A1352" s="4"/>
      <c r="B1352" s="4"/>
      <c r="C1352" s="4"/>
      <c r="D1352" s="4"/>
      <c r="E1352" s="5"/>
      <c r="F1352" s="5"/>
      <c r="G1352" s="5"/>
      <c r="H1352" s="6"/>
      <c r="I1352" s="5"/>
      <c r="J1352" s="5"/>
      <c r="K1352" s="5"/>
      <c r="L1352" s="5"/>
    </row>
    <row r="1353" spans="1:12" x14ac:dyDescent="0.25">
      <c r="A1353" s="4"/>
      <c r="B1353" s="4"/>
      <c r="C1353" s="4"/>
      <c r="D1353" s="4"/>
      <c r="E1353" s="5"/>
      <c r="F1353" s="5"/>
      <c r="G1353" s="5"/>
      <c r="H1353" s="6"/>
      <c r="I1353" s="5"/>
      <c r="J1353" s="5"/>
      <c r="K1353" s="5"/>
      <c r="L1353" s="5"/>
    </row>
    <row r="1354" spans="1:12" x14ac:dyDescent="0.25">
      <c r="A1354" s="4"/>
      <c r="B1354" s="4"/>
      <c r="C1354" s="4"/>
      <c r="D1354" s="4"/>
      <c r="E1354" s="5"/>
      <c r="F1354" s="5"/>
      <c r="G1354" s="5"/>
      <c r="H1354" s="6"/>
      <c r="I1354" s="5"/>
      <c r="J1354" s="5"/>
      <c r="K1354" s="5"/>
      <c r="L1354" s="5"/>
    </row>
    <row r="1355" spans="1:12" x14ac:dyDescent="0.25">
      <c r="A1355" s="4"/>
      <c r="B1355" s="4"/>
      <c r="C1355" s="4"/>
      <c r="D1355" s="4"/>
      <c r="E1355" s="5"/>
      <c r="F1355" s="5"/>
      <c r="G1355" s="5"/>
      <c r="H1355" s="6"/>
      <c r="I1355" s="5"/>
      <c r="J1355" s="5"/>
      <c r="K1355" s="5"/>
      <c r="L1355" s="5"/>
    </row>
    <row r="1356" spans="1:12" x14ac:dyDescent="0.25">
      <c r="A1356" s="4"/>
      <c r="B1356" s="4"/>
      <c r="C1356" s="4"/>
      <c r="D1356" s="4"/>
      <c r="E1356" s="5"/>
      <c r="F1356" s="5"/>
      <c r="G1356" s="5"/>
      <c r="H1356" s="6"/>
      <c r="I1356" s="5"/>
      <c r="J1356" s="5"/>
      <c r="K1356" s="5"/>
      <c r="L1356" s="5"/>
    </row>
    <row r="1357" spans="1:12" x14ac:dyDescent="0.25">
      <c r="A1357" s="4"/>
      <c r="B1357" s="4"/>
      <c r="C1357" s="4"/>
      <c r="D1357" s="4"/>
      <c r="E1357" s="5"/>
      <c r="F1357" s="5"/>
      <c r="G1357" s="5"/>
      <c r="H1357" s="6"/>
      <c r="I1357" s="5"/>
      <c r="J1357" s="5"/>
      <c r="K1357" s="5"/>
      <c r="L1357" s="5"/>
    </row>
    <row r="1358" spans="1:12" x14ac:dyDescent="0.25">
      <c r="A1358" s="4"/>
      <c r="B1358" s="4"/>
      <c r="C1358" s="4"/>
      <c r="D1358" s="4"/>
      <c r="E1358" s="5"/>
      <c r="F1358" s="5"/>
      <c r="G1358" s="5"/>
      <c r="H1358" s="6"/>
      <c r="I1358" s="5"/>
      <c r="J1358" s="5"/>
      <c r="K1358" s="5"/>
      <c r="L1358" s="5"/>
    </row>
    <row r="1359" spans="1:12" x14ac:dyDescent="0.25">
      <c r="A1359" s="4"/>
      <c r="B1359" s="4"/>
      <c r="C1359" s="4"/>
      <c r="D1359" s="4"/>
      <c r="E1359" s="5"/>
      <c r="F1359" s="5"/>
      <c r="G1359" s="5"/>
      <c r="H1359" s="6"/>
      <c r="I1359" s="5"/>
      <c r="J1359" s="5"/>
      <c r="K1359" s="5"/>
      <c r="L1359" s="5"/>
    </row>
    <row r="1360" spans="1:12" x14ac:dyDescent="0.25">
      <c r="A1360" s="4"/>
      <c r="B1360" s="4"/>
      <c r="C1360" s="4"/>
      <c r="D1360" s="4"/>
      <c r="E1360" s="5"/>
      <c r="F1360" s="5"/>
      <c r="G1360" s="5"/>
      <c r="H1360" s="6"/>
      <c r="I1360" s="5"/>
      <c r="J1360" s="5"/>
      <c r="K1360" s="5"/>
      <c r="L1360" s="5"/>
    </row>
    <row r="1361" spans="1:12" x14ac:dyDescent="0.25">
      <c r="A1361" s="4"/>
      <c r="B1361" s="4"/>
      <c r="C1361" s="4"/>
      <c r="D1361" s="4"/>
      <c r="E1361" s="5"/>
      <c r="F1361" s="5"/>
      <c r="G1361" s="5"/>
      <c r="H1361" s="6"/>
      <c r="I1361" s="5"/>
      <c r="J1361" s="5"/>
      <c r="K1361" s="5"/>
      <c r="L1361" s="5"/>
    </row>
    <row r="1362" spans="1:12" x14ac:dyDescent="0.25">
      <c r="A1362" s="4"/>
      <c r="B1362" s="4"/>
      <c r="C1362" s="4"/>
      <c r="D1362" s="4"/>
      <c r="E1362" s="5"/>
      <c r="F1362" s="5"/>
      <c r="G1362" s="5"/>
      <c r="H1362" s="6"/>
      <c r="I1362" s="5"/>
      <c r="J1362" s="5"/>
      <c r="K1362" s="5"/>
      <c r="L1362" s="5"/>
    </row>
    <row r="1363" spans="1:12" x14ac:dyDescent="0.25">
      <c r="A1363" s="4"/>
      <c r="B1363" s="4"/>
      <c r="C1363" s="4"/>
      <c r="D1363" s="4"/>
      <c r="E1363" s="5"/>
      <c r="F1363" s="5"/>
      <c r="G1363" s="5"/>
      <c r="H1363" s="6"/>
      <c r="I1363" s="5"/>
      <c r="J1363" s="5"/>
      <c r="K1363" s="5"/>
      <c r="L1363" s="5"/>
    </row>
    <row r="1364" spans="1:12" x14ac:dyDescent="0.25">
      <c r="A1364" s="4"/>
      <c r="B1364" s="4"/>
      <c r="C1364" s="4"/>
      <c r="D1364" s="4"/>
      <c r="E1364" s="5"/>
      <c r="F1364" s="5"/>
      <c r="G1364" s="5"/>
      <c r="H1364" s="6"/>
      <c r="I1364" s="5"/>
      <c r="J1364" s="5"/>
      <c r="K1364" s="5"/>
      <c r="L1364" s="5"/>
    </row>
    <row r="1365" spans="1:12" x14ac:dyDescent="0.25">
      <c r="A1365" s="4"/>
      <c r="B1365" s="4"/>
      <c r="C1365" s="4"/>
      <c r="D1365" s="4"/>
      <c r="E1365" s="5"/>
      <c r="F1365" s="5"/>
      <c r="G1365" s="5"/>
      <c r="H1365" s="6"/>
      <c r="I1365" s="5"/>
      <c r="J1365" s="5"/>
      <c r="K1365" s="5"/>
      <c r="L1365" s="5"/>
    </row>
    <row r="1366" spans="1:12" x14ac:dyDescent="0.25">
      <c r="A1366" s="4"/>
      <c r="B1366" s="4"/>
      <c r="C1366" s="4"/>
      <c r="D1366" s="4"/>
      <c r="E1366" s="5"/>
      <c r="F1366" s="5"/>
      <c r="G1366" s="5"/>
      <c r="H1366" s="6"/>
      <c r="I1366" s="5"/>
      <c r="J1366" s="5"/>
      <c r="K1366" s="5"/>
      <c r="L1366" s="5"/>
    </row>
    <row r="1367" spans="1:12" x14ac:dyDescent="0.25">
      <c r="A1367" s="4"/>
      <c r="B1367" s="4"/>
      <c r="C1367" s="4"/>
      <c r="D1367" s="4"/>
      <c r="E1367" s="5"/>
      <c r="F1367" s="5"/>
      <c r="G1367" s="5"/>
      <c r="H1367" s="6"/>
      <c r="I1367" s="5"/>
      <c r="J1367" s="5"/>
      <c r="K1367" s="5"/>
      <c r="L1367" s="5"/>
    </row>
    <row r="1368" spans="1:12" x14ac:dyDescent="0.25">
      <c r="A1368" s="4"/>
      <c r="B1368" s="4"/>
      <c r="C1368" s="4"/>
      <c r="D1368" s="4"/>
      <c r="E1368" s="5"/>
      <c r="F1368" s="5"/>
      <c r="G1368" s="5"/>
      <c r="H1368" s="6"/>
      <c r="I1368" s="5"/>
      <c r="J1368" s="5"/>
      <c r="K1368" s="5"/>
      <c r="L1368" s="5"/>
    </row>
    <row r="1369" spans="1:12" x14ac:dyDescent="0.25">
      <c r="A1369" s="4"/>
      <c r="B1369" s="4"/>
      <c r="C1369" s="4"/>
      <c r="D1369" s="4"/>
      <c r="E1369" s="5"/>
      <c r="F1369" s="5"/>
      <c r="G1369" s="5"/>
      <c r="H1369" s="6"/>
      <c r="I1369" s="5"/>
      <c r="J1369" s="5"/>
      <c r="K1369" s="5"/>
      <c r="L1369" s="5"/>
    </row>
    <row r="1370" spans="1:12" x14ac:dyDescent="0.25">
      <c r="A1370" s="4"/>
      <c r="B1370" s="4"/>
      <c r="C1370" s="4"/>
      <c r="D1370" s="4"/>
      <c r="E1370" s="5"/>
      <c r="F1370" s="5"/>
      <c r="G1370" s="5"/>
      <c r="H1370" s="6"/>
      <c r="I1370" s="5"/>
      <c r="J1370" s="5"/>
      <c r="K1370" s="5"/>
      <c r="L1370" s="5"/>
    </row>
    <row r="1371" spans="1:12" x14ac:dyDescent="0.25">
      <c r="A1371" s="4"/>
      <c r="B1371" s="4"/>
      <c r="C1371" s="4"/>
      <c r="D1371" s="4"/>
      <c r="E1371" s="5"/>
      <c r="F1371" s="5"/>
      <c r="G1371" s="5"/>
      <c r="H1371" s="6"/>
      <c r="I1371" s="5"/>
      <c r="J1371" s="5"/>
      <c r="K1371" s="5"/>
      <c r="L1371" s="5"/>
    </row>
    <row r="1372" spans="1:12" x14ac:dyDescent="0.25">
      <c r="A1372" s="4"/>
      <c r="B1372" s="4"/>
      <c r="C1372" s="4"/>
      <c r="D1372" s="4"/>
      <c r="E1372" s="5"/>
      <c r="F1372" s="5"/>
      <c r="G1372" s="5"/>
      <c r="H1372" s="6"/>
      <c r="I1372" s="5"/>
      <c r="J1372" s="5"/>
      <c r="K1372" s="5"/>
      <c r="L1372" s="5"/>
    </row>
    <row r="1373" spans="1:12" x14ac:dyDescent="0.25">
      <c r="A1373" s="4"/>
      <c r="B1373" s="4"/>
      <c r="C1373" s="4"/>
      <c r="D1373" s="4"/>
      <c r="E1373" s="5"/>
      <c r="F1373" s="5"/>
      <c r="G1373" s="5"/>
      <c r="H1373" s="6"/>
      <c r="I1373" s="5"/>
      <c r="J1373" s="5"/>
      <c r="K1373" s="5"/>
      <c r="L1373" s="5"/>
    </row>
    <row r="1374" spans="1:12" x14ac:dyDescent="0.25">
      <c r="A1374" s="4"/>
      <c r="B1374" s="4"/>
      <c r="C1374" s="4"/>
      <c r="D1374" s="4"/>
      <c r="E1374" s="5"/>
      <c r="F1374" s="5"/>
      <c r="G1374" s="5"/>
      <c r="H1374" s="6"/>
      <c r="I1374" s="5"/>
      <c r="J1374" s="5"/>
      <c r="K1374" s="5"/>
      <c r="L1374" s="5"/>
    </row>
    <row r="1375" spans="1:12" x14ac:dyDescent="0.25">
      <c r="A1375" s="4"/>
      <c r="B1375" s="4"/>
      <c r="C1375" s="4"/>
      <c r="D1375" s="4"/>
      <c r="E1375" s="5"/>
      <c r="F1375" s="5"/>
      <c r="G1375" s="5"/>
      <c r="H1375" s="6"/>
      <c r="I1375" s="5"/>
      <c r="J1375" s="5"/>
      <c r="K1375" s="5"/>
      <c r="L1375" s="5"/>
    </row>
    <row r="1376" spans="1:12" x14ac:dyDescent="0.25">
      <c r="A1376" s="4"/>
      <c r="B1376" s="4"/>
      <c r="C1376" s="4"/>
      <c r="D1376" s="4"/>
      <c r="E1376" s="5"/>
      <c r="F1376" s="5"/>
      <c r="G1376" s="5"/>
      <c r="H1376" s="6"/>
      <c r="I1376" s="5"/>
      <c r="J1376" s="5"/>
      <c r="K1376" s="5"/>
      <c r="L1376" s="5"/>
    </row>
    <row r="1377" spans="1:12" x14ac:dyDescent="0.25">
      <c r="A1377" s="4"/>
      <c r="B1377" s="4"/>
      <c r="C1377" s="4"/>
      <c r="D1377" s="4"/>
      <c r="E1377" s="5"/>
      <c r="F1377" s="5"/>
      <c r="G1377" s="5"/>
      <c r="H1377" s="6"/>
      <c r="I1377" s="5"/>
      <c r="J1377" s="5"/>
      <c r="K1377" s="5"/>
      <c r="L1377" s="5"/>
    </row>
    <row r="1378" spans="1:12" x14ac:dyDescent="0.25">
      <c r="A1378" s="4"/>
      <c r="B1378" s="4"/>
      <c r="C1378" s="4"/>
      <c r="D1378" s="4"/>
      <c r="E1378" s="5"/>
      <c r="F1378" s="5"/>
      <c r="G1378" s="5"/>
      <c r="H1378" s="6"/>
      <c r="I1378" s="5"/>
      <c r="J1378" s="5"/>
      <c r="K1378" s="5"/>
      <c r="L1378" s="5"/>
    </row>
    <row r="1379" spans="1:12" x14ac:dyDescent="0.25">
      <c r="A1379" s="4"/>
      <c r="B1379" s="4"/>
      <c r="C1379" s="4"/>
      <c r="D1379" s="4"/>
      <c r="E1379" s="5"/>
      <c r="F1379" s="5"/>
      <c r="G1379" s="5"/>
      <c r="H1379" s="6"/>
      <c r="I1379" s="5"/>
      <c r="J1379" s="5"/>
      <c r="K1379" s="5"/>
      <c r="L1379" s="5"/>
    </row>
    <row r="1380" spans="1:12" x14ac:dyDescent="0.25">
      <c r="A1380" s="4"/>
      <c r="B1380" s="4"/>
      <c r="C1380" s="4"/>
      <c r="D1380" s="4"/>
      <c r="E1380" s="5"/>
      <c r="F1380" s="5"/>
      <c r="G1380" s="5"/>
      <c r="H1380" s="6"/>
      <c r="I1380" s="5"/>
      <c r="J1380" s="5"/>
      <c r="K1380" s="5"/>
      <c r="L1380" s="5"/>
    </row>
    <row r="1381" spans="1:12" x14ac:dyDescent="0.25">
      <c r="A1381" s="4"/>
      <c r="B1381" s="4"/>
      <c r="C1381" s="4"/>
      <c r="D1381" s="4"/>
      <c r="E1381" s="5"/>
      <c r="F1381" s="5"/>
      <c r="G1381" s="5"/>
      <c r="H1381" s="6"/>
      <c r="I1381" s="5"/>
      <c r="J1381" s="5"/>
      <c r="K1381" s="5"/>
      <c r="L1381" s="5"/>
    </row>
    <row r="1382" spans="1:12" x14ac:dyDescent="0.25">
      <c r="A1382" s="4"/>
      <c r="B1382" s="4"/>
      <c r="C1382" s="4"/>
      <c r="D1382" s="4"/>
      <c r="E1382" s="5"/>
      <c r="F1382" s="5"/>
      <c r="G1382" s="5"/>
      <c r="H1382" s="6"/>
      <c r="I1382" s="5"/>
      <c r="J1382" s="5"/>
      <c r="K1382" s="5"/>
      <c r="L1382" s="5"/>
    </row>
    <row r="1383" spans="1:12" x14ac:dyDescent="0.25">
      <c r="A1383" s="4"/>
      <c r="B1383" s="4"/>
      <c r="C1383" s="4"/>
      <c r="D1383" s="4"/>
      <c r="E1383" s="5"/>
      <c r="F1383" s="5"/>
      <c r="G1383" s="5"/>
      <c r="H1383" s="6"/>
      <c r="I1383" s="5"/>
      <c r="J1383" s="5"/>
      <c r="K1383" s="5"/>
      <c r="L1383" s="5"/>
    </row>
    <row r="1384" spans="1:12" x14ac:dyDescent="0.25">
      <c r="A1384" s="4"/>
      <c r="B1384" s="4"/>
      <c r="C1384" s="4"/>
      <c r="D1384" s="4"/>
      <c r="E1384" s="5"/>
      <c r="F1384" s="5"/>
      <c r="G1384" s="5"/>
      <c r="H1384" s="6"/>
      <c r="I1384" s="5"/>
      <c r="J1384" s="5"/>
      <c r="K1384" s="5"/>
      <c r="L1384" s="5"/>
    </row>
    <row r="1385" spans="1:12" x14ac:dyDescent="0.25">
      <c r="A1385" s="4"/>
      <c r="B1385" s="4"/>
      <c r="C1385" s="4"/>
      <c r="D1385" s="4"/>
      <c r="E1385" s="5"/>
      <c r="F1385" s="5"/>
      <c r="G1385" s="5"/>
      <c r="H1385" s="6"/>
      <c r="I1385" s="5"/>
      <c r="J1385" s="5"/>
      <c r="K1385" s="5"/>
      <c r="L1385" s="5"/>
    </row>
    <row r="1386" spans="1:12" x14ac:dyDescent="0.25">
      <c r="A1386" s="4"/>
      <c r="B1386" s="4"/>
      <c r="C1386" s="4"/>
      <c r="D1386" s="4"/>
      <c r="E1386" s="5"/>
      <c r="F1386" s="5"/>
      <c r="G1386" s="5"/>
      <c r="H1386" s="6"/>
      <c r="I1386" s="5"/>
      <c r="J1386" s="5"/>
      <c r="K1386" s="5"/>
      <c r="L1386" s="5"/>
    </row>
    <row r="1387" spans="1:12" x14ac:dyDescent="0.25">
      <c r="A1387" s="4"/>
      <c r="B1387" s="4"/>
      <c r="C1387" s="4"/>
      <c r="D1387" s="4"/>
      <c r="E1387" s="5"/>
      <c r="F1387" s="5"/>
      <c r="G1387" s="5"/>
      <c r="H1387" s="6"/>
      <c r="I1387" s="5"/>
      <c r="J1387" s="5"/>
      <c r="K1387" s="5"/>
      <c r="L1387" s="5"/>
    </row>
    <row r="1388" spans="1:12" x14ac:dyDescent="0.25">
      <c r="A1388" s="4"/>
      <c r="B1388" s="4"/>
      <c r="C1388" s="4"/>
      <c r="D1388" s="4"/>
      <c r="E1388" s="5"/>
      <c r="F1388" s="5"/>
      <c r="G1388" s="5"/>
      <c r="H1388" s="6"/>
      <c r="I1388" s="5"/>
      <c r="J1388" s="5"/>
      <c r="K1388" s="5"/>
      <c r="L1388" s="5"/>
    </row>
    <row r="1389" spans="1:12" x14ac:dyDescent="0.25">
      <c r="A1389" s="4"/>
      <c r="B1389" s="4"/>
      <c r="C1389" s="4"/>
      <c r="D1389" s="4"/>
      <c r="E1389" s="5"/>
      <c r="F1389" s="5"/>
      <c r="G1389" s="5"/>
      <c r="H1389" s="6"/>
      <c r="I1389" s="5"/>
      <c r="J1389" s="5"/>
      <c r="K1389" s="5"/>
      <c r="L1389" s="5"/>
    </row>
    <row r="1390" spans="1:12" x14ac:dyDescent="0.25">
      <c r="A1390" s="4"/>
      <c r="B1390" s="4"/>
      <c r="C1390" s="4"/>
      <c r="D1390" s="4"/>
      <c r="E1390" s="5"/>
      <c r="F1390" s="5"/>
      <c r="G1390" s="5"/>
      <c r="H1390" s="6"/>
      <c r="I1390" s="5"/>
      <c r="J1390" s="5"/>
      <c r="K1390" s="5"/>
      <c r="L1390" s="5"/>
    </row>
    <row r="1391" spans="1:12" x14ac:dyDescent="0.25">
      <c r="A1391" s="4"/>
      <c r="B1391" s="4"/>
      <c r="C1391" s="4"/>
      <c r="D1391" s="4"/>
      <c r="E1391" s="5"/>
      <c r="F1391" s="5"/>
      <c r="G1391" s="5"/>
      <c r="H1391" s="6"/>
      <c r="I1391" s="5"/>
      <c r="J1391" s="5"/>
      <c r="K1391" s="5"/>
      <c r="L1391" s="5"/>
    </row>
    <row r="1392" spans="1:12" x14ac:dyDescent="0.25">
      <c r="A1392" s="4"/>
      <c r="B1392" s="4"/>
      <c r="C1392" s="4"/>
      <c r="D1392" s="4"/>
      <c r="E1392" s="5"/>
      <c r="F1392" s="5"/>
      <c r="G1392" s="5"/>
      <c r="H1392" s="6"/>
      <c r="I1392" s="5"/>
      <c r="J1392" s="5"/>
      <c r="K1392" s="5"/>
      <c r="L1392" s="5"/>
    </row>
    <row r="1393" spans="1:12" x14ac:dyDescent="0.25">
      <c r="A1393" s="4"/>
      <c r="B1393" s="4"/>
      <c r="C1393" s="4"/>
      <c r="D1393" s="4"/>
      <c r="E1393" s="5"/>
      <c r="F1393" s="5"/>
      <c r="G1393" s="5"/>
      <c r="H1393" s="6"/>
      <c r="I1393" s="5"/>
      <c r="J1393" s="5"/>
      <c r="K1393" s="5"/>
      <c r="L1393" s="5"/>
    </row>
    <row r="1394" spans="1:12" x14ac:dyDescent="0.25">
      <c r="A1394" s="4"/>
      <c r="B1394" s="4"/>
      <c r="C1394" s="4"/>
      <c r="D1394" s="4"/>
      <c r="E1394" s="5"/>
      <c r="F1394" s="5"/>
      <c r="G1394" s="5"/>
      <c r="H1394" s="6"/>
      <c r="I1394" s="5"/>
      <c r="J1394" s="5"/>
      <c r="K1394" s="5"/>
      <c r="L1394" s="5"/>
    </row>
    <row r="1395" spans="1:12" x14ac:dyDescent="0.25">
      <c r="A1395" s="4"/>
      <c r="B1395" s="4"/>
      <c r="C1395" s="4"/>
      <c r="D1395" s="4"/>
      <c r="E1395" s="5"/>
      <c r="F1395" s="5"/>
      <c r="G1395" s="5"/>
      <c r="H1395" s="6"/>
      <c r="I1395" s="5"/>
      <c r="J1395" s="5"/>
      <c r="K1395" s="5"/>
      <c r="L1395" s="5"/>
    </row>
    <row r="1396" spans="1:12" x14ac:dyDescent="0.25">
      <c r="A1396" s="4"/>
      <c r="B1396" s="4"/>
      <c r="C1396" s="4"/>
      <c r="D1396" s="4"/>
      <c r="E1396" s="5"/>
      <c r="F1396" s="5"/>
      <c r="G1396" s="5"/>
      <c r="H1396" s="6"/>
      <c r="I1396" s="5"/>
      <c r="J1396" s="5"/>
      <c r="K1396" s="5"/>
      <c r="L1396" s="5"/>
    </row>
    <row r="1397" spans="1:12" x14ac:dyDescent="0.25">
      <c r="A1397" s="4"/>
      <c r="B1397" s="4"/>
      <c r="C1397" s="4"/>
      <c r="D1397" s="4"/>
      <c r="E1397" s="5"/>
      <c r="F1397" s="5"/>
      <c r="G1397" s="5"/>
      <c r="H1397" s="6"/>
      <c r="I1397" s="5"/>
      <c r="J1397" s="5"/>
      <c r="K1397" s="5"/>
      <c r="L1397" s="5"/>
    </row>
    <row r="1398" spans="1:12" x14ac:dyDescent="0.25">
      <c r="A1398" s="4"/>
      <c r="B1398" s="4"/>
      <c r="C1398" s="4"/>
      <c r="D1398" s="4"/>
      <c r="E1398" s="5"/>
      <c r="F1398" s="5"/>
      <c r="G1398" s="5"/>
      <c r="H1398" s="6"/>
      <c r="I1398" s="5"/>
      <c r="J1398" s="5"/>
      <c r="K1398" s="5"/>
      <c r="L1398" s="5"/>
    </row>
    <row r="1399" spans="1:12" x14ac:dyDescent="0.25">
      <c r="A1399" s="4"/>
      <c r="B1399" s="4"/>
      <c r="C1399" s="4"/>
      <c r="D1399" s="4"/>
      <c r="E1399" s="5"/>
      <c r="F1399" s="5"/>
      <c r="G1399" s="5"/>
      <c r="H1399" s="6"/>
      <c r="I1399" s="5"/>
      <c r="J1399" s="5"/>
      <c r="K1399" s="5"/>
      <c r="L1399" s="5"/>
    </row>
    <row r="1400" spans="1:12" x14ac:dyDescent="0.25">
      <c r="A1400" s="4"/>
      <c r="B1400" s="4"/>
      <c r="C1400" s="4"/>
      <c r="D1400" s="4"/>
      <c r="E1400" s="5"/>
      <c r="F1400" s="5"/>
      <c r="G1400" s="5"/>
      <c r="H1400" s="6"/>
      <c r="I1400" s="5"/>
      <c r="J1400" s="5"/>
      <c r="K1400" s="5"/>
      <c r="L1400" s="5"/>
    </row>
    <row r="1401" spans="1:12" x14ac:dyDescent="0.25">
      <c r="A1401" s="4"/>
      <c r="B1401" s="4"/>
      <c r="C1401" s="4"/>
      <c r="D1401" s="4"/>
      <c r="E1401" s="5"/>
      <c r="F1401" s="5"/>
      <c r="G1401" s="5"/>
      <c r="H1401" s="6"/>
      <c r="I1401" s="5"/>
      <c r="J1401" s="5"/>
      <c r="K1401" s="5"/>
      <c r="L1401" s="5"/>
    </row>
    <row r="1402" spans="1:12" x14ac:dyDescent="0.25">
      <c r="A1402" s="4"/>
      <c r="B1402" s="4"/>
      <c r="C1402" s="4"/>
      <c r="D1402" s="4"/>
      <c r="E1402" s="5"/>
      <c r="F1402" s="5"/>
      <c r="G1402" s="5"/>
      <c r="H1402" s="6"/>
      <c r="I1402" s="5"/>
      <c r="J1402" s="5"/>
      <c r="K1402" s="5"/>
      <c r="L1402" s="5"/>
    </row>
    <row r="1403" spans="1:12" x14ac:dyDescent="0.25">
      <c r="A1403" s="4"/>
      <c r="B1403" s="4"/>
      <c r="C1403" s="4"/>
      <c r="D1403" s="4"/>
      <c r="E1403" s="5"/>
      <c r="F1403" s="5"/>
      <c r="G1403" s="5"/>
      <c r="H1403" s="6"/>
      <c r="I1403" s="5"/>
      <c r="J1403" s="5"/>
      <c r="K1403" s="5"/>
      <c r="L1403" s="5"/>
    </row>
    <row r="1404" spans="1:12" x14ac:dyDescent="0.25">
      <c r="A1404" s="4"/>
      <c r="B1404" s="4"/>
      <c r="C1404" s="4"/>
      <c r="D1404" s="4"/>
      <c r="E1404" s="5"/>
      <c r="F1404" s="5"/>
      <c r="G1404" s="5"/>
      <c r="H1404" s="6"/>
      <c r="I1404" s="5"/>
      <c r="J1404" s="5"/>
      <c r="K1404" s="5"/>
      <c r="L1404" s="5"/>
    </row>
    <row r="1405" spans="1:12" x14ac:dyDescent="0.25">
      <c r="A1405" s="4"/>
      <c r="B1405" s="4"/>
      <c r="C1405" s="4"/>
      <c r="D1405" s="4"/>
      <c r="E1405" s="5"/>
      <c r="F1405" s="5"/>
      <c r="G1405" s="5"/>
      <c r="H1405" s="6"/>
      <c r="I1405" s="5"/>
      <c r="J1405" s="5"/>
      <c r="K1405" s="5"/>
      <c r="L1405" s="5"/>
    </row>
    <row r="1406" spans="1:12" x14ac:dyDescent="0.25">
      <c r="A1406" s="4"/>
      <c r="B1406" s="4"/>
      <c r="C1406" s="4"/>
      <c r="D1406" s="4"/>
      <c r="E1406" s="5"/>
      <c r="F1406" s="5"/>
      <c r="G1406" s="5"/>
      <c r="H1406" s="6"/>
      <c r="I1406" s="5"/>
      <c r="J1406" s="5"/>
      <c r="K1406" s="5"/>
      <c r="L1406" s="5"/>
    </row>
    <row r="1407" spans="1:12" x14ac:dyDescent="0.25">
      <c r="A1407" s="4"/>
      <c r="B1407" s="4"/>
      <c r="C1407" s="4"/>
      <c r="D1407" s="4"/>
      <c r="E1407" s="5"/>
      <c r="F1407" s="5"/>
      <c r="G1407" s="5"/>
      <c r="H1407" s="6"/>
      <c r="I1407" s="5"/>
      <c r="J1407" s="5"/>
      <c r="K1407" s="5"/>
      <c r="L1407" s="5"/>
    </row>
    <row r="1408" spans="1:12" x14ac:dyDescent="0.25">
      <c r="A1408" s="4"/>
      <c r="B1408" s="4"/>
      <c r="C1408" s="4"/>
      <c r="D1408" s="4"/>
      <c r="E1408" s="5"/>
      <c r="F1408" s="5"/>
      <c r="G1408" s="5"/>
      <c r="H1408" s="6"/>
      <c r="I1408" s="5"/>
      <c r="J1408" s="5"/>
      <c r="K1408" s="5"/>
      <c r="L1408" s="5"/>
    </row>
    <row r="1409" spans="1:12" x14ac:dyDescent="0.25">
      <c r="A1409" s="4"/>
      <c r="B1409" s="4"/>
      <c r="C1409" s="4"/>
      <c r="D1409" s="4"/>
      <c r="E1409" s="5"/>
      <c r="F1409" s="5"/>
      <c r="G1409" s="5"/>
      <c r="H1409" s="6"/>
      <c r="I1409" s="5"/>
      <c r="J1409" s="5"/>
      <c r="K1409" s="5"/>
      <c r="L1409" s="5"/>
    </row>
    <row r="1410" spans="1:12" x14ac:dyDescent="0.25">
      <c r="A1410" s="4"/>
      <c r="B1410" s="4"/>
      <c r="C1410" s="4"/>
      <c r="D1410" s="4"/>
      <c r="E1410" s="5"/>
      <c r="F1410" s="5"/>
      <c r="G1410" s="5"/>
      <c r="H1410" s="6"/>
      <c r="I1410" s="5"/>
      <c r="J1410" s="5"/>
      <c r="K1410" s="5"/>
      <c r="L1410" s="5"/>
    </row>
    <row r="1411" spans="1:12" x14ac:dyDescent="0.25">
      <c r="A1411" s="4"/>
      <c r="B1411" s="4"/>
      <c r="C1411" s="4"/>
      <c r="D1411" s="4"/>
      <c r="E1411" s="5"/>
      <c r="F1411" s="5"/>
      <c r="G1411" s="5"/>
      <c r="H1411" s="6"/>
      <c r="I1411" s="5"/>
      <c r="J1411" s="5"/>
      <c r="K1411" s="5"/>
      <c r="L1411" s="5"/>
    </row>
    <row r="1412" spans="1:12" x14ac:dyDescent="0.25">
      <c r="A1412" s="4"/>
      <c r="B1412" s="4"/>
      <c r="C1412" s="4"/>
      <c r="D1412" s="4"/>
      <c r="E1412" s="5"/>
      <c r="F1412" s="5"/>
      <c r="G1412" s="5"/>
      <c r="H1412" s="6"/>
      <c r="I1412" s="5"/>
      <c r="J1412" s="5"/>
      <c r="K1412" s="5"/>
      <c r="L1412" s="5"/>
    </row>
    <row r="1413" spans="1:12" x14ac:dyDescent="0.25">
      <c r="A1413" s="4"/>
      <c r="B1413" s="4"/>
      <c r="C1413" s="4"/>
      <c r="D1413" s="4"/>
      <c r="E1413" s="5"/>
      <c r="F1413" s="5"/>
      <c r="G1413" s="5"/>
      <c r="H1413" s="6"/>
      <c r="I1413" s="5"/>
      <c r="J1413" s="5"/>
      <c r="K1413" s="5"/>
      <c r="L1413" s="5"/>
    </row>
    <row r="1414" spans="1:12" x14ac:dyDescent="0.25">
      <c r="A1414" s="4"/>
      <c r="B1414" s="4"/>
      <c r="C1414" s="4"/>
      <c r="D1414" s="4"/>
      <c r="E1414" s="5"/>
      <c r="F1414" s="5"/>
      <c r="G1414" s="5"/>
      <c r="H1414" s="6"/>
      <c r="I1414" s="5"/>
      <c r="J1414" s="5"/>
      <c r="K1414" s="5"/>
      <c r="L1414" s="5"/>
    </row>
    <row r="1415" spans="1:12" x14ac:dyDescent="0.25">
      <c r="A1415" s="4"/>
      <c r="B1415" s="4"/>
      <c r="C1415" s="4"/>
      <c r="D1415" s="4"/>
      <c r="E1415" s="5"/>
      <c r="F1415" s="5"/>
      <c r="G1415" s="5"/>
      <c r="H1415" s="6"/>
      <c r="I1415" s="5"/>
      <c r="J1415" s="5"/>
      <c r="K1415" s="5"/>
      <c r="L1415" s="5"/>
    </row>
    <row r="1416" spans="1:12" x14ac:dyDescent="0.25">
      <c r="A1416" s="4"/>
      <c r="B1416" s="4"/>
      <c r="C1416" s="4"/>
      <c r="D1416" s="4"/>
      <c r="E1416" s="5"/>
      <c r="F1416" s="5"/>
      <c r="G1416" s="5"/>
      <c r="H1416" s="6"/>
      <c r="I1416" s="5"/>
      <c r="J1416" s="5"/>
      <c r="K1416" s="5"/>
      <c r="L1416" s="5"/>
    </row>
    <row r="1417" spans="1:12" x14ac:dyDescent="0.25">
      <c r="A1417" s="4"/>
      <c r="B1417" s="4"/>
      <c r="C1417" s="4"/>
      <c r="D1417" s="4"/>
      <c r="E1417" s="5"/>
      <c r="F1417" s="5"/>
      <c r="G1417" s="5"/>
      <c r="H1417" s="6"/>
      <c r="I1417" s="5"/>
      <c r="J1417" s="5"/>
      <c r="K1417" s="5"/>
      <c r="L1417" s="5"/>
    </row>
    <row r="1418" spans="1:12" x14ac:dyDescent="0.25">
      <c r="A1418" s="4"/>
      <c r="B1418" s="4"/>
      <c r="C1418" s="4"/>
      <c r="D1418" s="4"/>
      <c r="E1418" s="5"/>
      <c r="F1418" s="5"/>
      <c r="G1418" s="5"/>
      <c r="H1418" s="6"/>
      <c r="I1418" s="5"/>
      <c r="J1418" s="5"/>
      <c r="K1418" s="5"/>
      <c r="L1418" s="5"/>
    </row>
    <row r="1419" spans="1:12" x14ac:dyDescent="0.25">
      <c r="A1419" s="4"/>
      <c r="B1419" s="4"/>
      <c r="C1419" s="4"/>
      <c r="D1419" s="4"/>
      <c r="E1419" s="5"/>
      <c r="F1419" s="5"/>
      <c r="G1419" s="5"/>
      <c r="H1419" s="6"/>
      <c r="I1419" s="5"/>
      <c r="J1419" s="5"/>
      <c r="K1419" s="5"/>
      <c r="L1419" s="5"/>
    </row>
    <row r="1420" spans="1:12" x14ac:dyDescent="0.25">
      <c r="A1420" s="4"/>
      <c r="B1420" s="4"/>
      <c r="C1420" s="4"/>
      <c r="D1420" s="4"/>
      <c r="E1420" s="5"/>
      <c r="F1420" s="5"/>
      <c r="G1420" s="5"/>
      <c r="H1420" s="6"/>
      <c r="I1420" s="5"/>
      <c r="J1420" s="5"/>
      <c r="K1420" s="5"/>
      <c r="L1420" s="5"/>
    </row>
    <row r="1421" spans="1:12" x14ac:dyDescent="0.25">
      <c r="A1421" s="4"/>
      <c r="B1421" s="4"/>
      <c r="C1421" s="4"/>
      <c r="D1421" s="4"/>
      <c r="E1421" s="5"/>
      <c r="F1421" s="5"/>
      <c r="G1421" s="5"/>
      <c r="H1421" s="6"/>
      <c r="I1421" s="5"/>
      <c r="J1421" s="5"/>
      <c r="K1421" s="5"/>
      <c r="L1421" s="5"/>
    </row>
    <row r="1422" spans="1:12" x14ac:dyDescent="0.25">
      <c r="A1422" s="4"/>
      <c r="B1422" s="4"/>
      <c r="C1422" s="4"/>
      <c r="D1422" s="4"/>
      <c r="E1422" s="5"/>
      <c r="F1422" s="5"/>
      <c r="G1422" s="5"/>
      <c r="H1422" s="6"/>
      <c r="I1422" s="5"/>
      <c r="J1422" s="5"/>
      <c r="K1422" s="5"/>
      <c r="L1422" s="5"/>
    </row>
    <row r="1423" spans="1:12" x14ac:dyDescent="0.25">
      <c r="A1423" s="4"/>
      <c r="B1423" s="4"/>
      <c r="C1423" s="4"/>
      <c r="D1423" s="4"/>
      <c r="E1423" s="5"/>
      <c r="F1423" s="5"/>
      <c r="G1423" s="5"/>
      <c r="H1423" s="6"/>
      <c r="I1423" s="5"/>
      <c r="J1423" s="5"/>
      <c r="K1423" s="5"/>
      <c r="L1423" s="5"/>
    </row>
    <row r="1424" spans="1:12" x14ac:dyDescent="0.25">
      <c r="A1424" s="4"/>
      <c r="B1424" s="4"/>
      <c r="C1424" s="4"/>
      <c r="D1424" s="4"/>
      <c r="E1424" s="5"/>
      <c r="F1424" s="5"/>
      <c r="G1424" s="5"/>
      <c r="H1424" s="6"/>
      <c r="I1424" s="5"/>
      <c r="J1424" s="5"/>
      <c r="K1424" s="5"/>
      <c r="L1424" s="5"/>
    </row>
    <row r="1425" spans="1:12" x14ac:dyDescent="0.25">
      <c r="A1425" s="4"/>
      <c r="B1425" s="4"/>
      <c r="C1425" s="4"/>
      <c r="D1425" s="4"/>
      <c r="E1425" s="5"/>
      <c r="F1425" s="5"/>
      <c r="G1425" s="5"/>
      <c r="H1425" s="6"/>
      <c r="I1425" s="5"/>
      <c r="J1425" s="5"/>
      <c r="K1425" s="5"/>
      <c r="L1425" s="5"/>
    </row>
    <row r="1426" spans="1:12" x14ac:dyDescent="0.25">
      <c r="A1426" s="4"/>
      <c r="B1426" s="4"/>
      <c r="C1426" s="4"/>
      <c r="D1426" s="4"/>
      <c r="E1426" s="5"/>
      <c r="F1426" s="5"/>
      <c r="G1426" s="5"/>
      <c r="H1426" s="6"/>
      <c r="I1426" s="5"/>
      <c r="J1426" s="5"/>
      <c r="K1426" s="5"/>
      <c r="L1426" s="5"/>
    </row>
    <row r="1427" spans="1:12" x14ac:dyDescent="0.25">
      <c r="A1427" s="4"/>
      <c r="B1427" s="4"/>
      <c r="C1427" s="4"/>
      <c r="D1427" s="4"/>
      <c r="E1427" s="5"/>
      <c r="F1427" s="5"/>
      <c r="G1427" s="5"/>
      <c r="H1427" s="6"/>
      <c r="I1427" s="5"/>
      <c r="J1427" s="5"/>
      <c r="K1427" s="5"/>
      <c r="L1427" s="5"/>
    </row>
    <row r="1428" spans="1:12" x14ac:dyDescent="0.25">
      <c r="A1428" s="4"/>
      <c r="B1428" s="4"/>
      <c r="C1428" s="4"/>
      <c r="D1428" s="4"/>
      <c r="E1428" s="5"/>
      <c r="F1428" s="5"/>
      <c r="G1428" s="5"/>
      <c r="H1428" s="6"/>
      <c r="I1428" s="5"/>
      <c r="J1428" s="5"/>
      <c r="K1428" s="5"/>
      <c r="L1428" s="5"/>
    </row>
    <row r="1429" spans="1:12" x14ac:dyDescent="0.25">
      <c r="A1429" s="4"/>
      <c r="B1429" s="4"/>
      <c r="C1429" s="4"/>
      <c r="D1429" s="4"/>
      <c r="E1429" s="5"/>
      <c r="F1429" s="5"/>
      <c r="G1429" s="5"/>
      <c r="H1429" s="6"/>
      <c r="I1429" s="5"/>
      <c r="J1429" s="5"/>
      <c r="K1429" s="5"/>
      <c r="L1429" s="5"/>
    </row>
    <row r="1430" spans="1:12" x14ac:dyDescent="0.25">
      <c r="A1430" s="4"/>
      <c r="B1430" s="4"/>
      <c r="C1430" s="4"/>
      <c r="D1430" s="4"/>
      <c r="E1430" s="5"/>
      <c r="F1430" s="5"/>
      <c r="G1430" s="5"/>
      <c r="H1430" s="6"/>
      <c r="I1430" s="5"/>
      <c r="J1430" s="5"/>
      <c r="K1430" s="5"/>
      <c r="L1430" s="5"/>
    </row>
    <row r="1431" spans="1:12" x14ac:dyDescent="0.25">
      <c r="A1431" s="4"/>
      <c r="B1431" s="4"/>
      <c r="C1431" s="4"/>
      <c r="D1431" s="4"/>
      <c r="E1431" s="5"/>
      <c r="F1431" s="5"/>
      <c r="G1431" s="5"/>
      <c r="H1431" s="6"/>
      <c r="I1431" s="5"/>
      <c r="J1431" s="5"/>
      <c r="K1431" s="5"/>
      <c r="L1431" s="5"/>
    </row>
    <row r="1432" spans="1:12" x14ac:dyDescent="0.25">
      <c r="A1432" s="4"/>
      <c r="B1432" s="4"/>
      <c r="C1432" s="4"/>
      <c r="D1432" s="4"/>
      <c r="E1432" s="5"/>
      <c r="F1432" s="5"/>
      <c r="G1432" s="5"/>
      <c r="H1432" s="6"/>
      <c r="I1432" s="5"/>
      <c r="J1432" s="5"/>
      <c r="K1432" s="5"/>
      <c r="L1432" s="5"/>
    </row>
    <row r="1433" spans="1:12" x14ac:dyDescent="0.25">
      <c r="A1433" s="4"/>
      <c r="B1433" s="4"/>
      <c r="C1433" s="4"/>
      <c r="D1433" s="4"/>
      <c r="E1433" s="5"/>
      <c r="F1433" s="5"/>
      <c r="G1433" s="5"/>
      <c r="H1433" s="6"/>
      <c r="I1433" s="5"/>
      <c r="J1433" s="5"/>
      <c r="K1433" s="5"/>
      <c r="L1433" s="5"/>
    </row>
    <row r="1434" spans="1:12" x14ac:dyDescent="0.25">
      <c r="A1434" s="4"/>
      <c r="B1434" s="4"/>
      <c r="C1434" s="4"/>
      <c r="D1434" s="4"/>
      <c r="E1434" s="5"/>
      <c r="F1434" s="5"/>
      <c r="G1434" s="5"/>
      <c r="H1434" s="6"/>
      <c r="I1434" s="5"/>
      <c r="J1434" s="5"/>
      <c r="K1434" s="5"/>
      <c r="L1434" s="5"/>
    </row>
    <row r="1435" spans="1:12" x14ac:dyDescent="0.25">
      <c r="A1435" s="4"/>
      <c r="B1435" s="4"/>
      <c r="C1435" s="4"/>
      <c r="D1435" s="4"/>
      <c r="E1435" s="5"/>
      <c r="F1435" s="5"/>
      <c r="G1435" s="5"/>
      <c r="H1435" s="6"/>
      <c r="I1435" s="5"/>
      <c r="J1435" s="5"/>
      <c r="K1435" s="5"/>
      <c r="L1435" s="5"/>
    </row>
    <row r="1436" spans="1:12" x14ac:dyDescent="0.25">
      <c r="A1436" s="4"/>
      <c r="B1436" s="4"/>
      <c r="C1436" s="4"/>
      <c r="D1436" s="4"/>
      <c r="E1436" s="5"/>
      <c r="F1436" s="5"/>
      <c r="G1436" s="5"/>
      <c r="H1436" s="6"/>
      <c r="I1436" s="5"/>
      <c r="J1436" s="5"/>
      <c r="K1436" s="5"/>
      <c r="L1436" s="5"/>
    </row>
    <row r="1437" spans="1:12" x14ac:dyDescent="0.25">
      <c r="A1437" s="4"/>
      <c r="B1437" s="4"/>
      <c r="C1437" s="4"/>
      <c r="D1437" s="4"/>
      <c r="E1437" s="5"/>
      <c r="F1437" s="5"/>
      <c r="G1437" s="5"/>
      <c r="H1437" s="6"/>
      <c r="I1437" s="5"/>
      <c r="J1437" s="5"/>
      <c r="K1437" s="5"/>
      <c r="L1437" s="5"/>
    </row>
    <row r="1438" spans="1:12" x14ac:dyDescent="0.25">
      <c r="A1438" s="4"/>
      <c r="B1438" s="4"/>
      <c r="C1438" s="4"/>
      <c r="D1438" s="4"/>
      <c r="E1438" s="5"/>
      <c r="F1438" s="5"/>
      <c r="G1438" s="5"/>
      <c r="H1438" s="6"/>
      <c r="I1438" s="5"/>
      <c r="J1438" s="5"/>
      <c r="K1438" s="5"/>
      <c r="L1438" s="5"/>
    </row>
    <row r="1439" spans="1:12" x14ac:dyDescent="0.25">
      <c r="A1439" s="4"/>
      <c r="B1439" s="4"/>
      <c r="C1439" s="4"/>
      <c r="D1439" s="4"/>
      <c r="E1439" s="5"/>
      <c r="F1439" s="5"/>
      <c r="G1439" s="5"/>
      <c r="H1439" s="6"/>
      <c r="I1439" s="5"/>
      <c r="J1439" s="5"/>
      <c r="K1439" s="5"/>
      <c r="L1439" s="5"/>
    </row>
    <row r="1440" spans="1:12" x14ac:dyDescent="0.25">
      <c r="A1440" s="4"/>
      <c r="B1440" s="4"/>
      <c r="C1440" s="4"/>
      <c r="D1440" s="4"/>
      <c r="E1440" s="5"/>
      <c r="F1440" s="5"/>
      <c r="G1440" s="5"/>
      <c r="H1440" s="6"/>
      <c r="I1440" s="5"/>
      <c r="J1440" s="5"/>
      <c r="K1440" s="5"/>
      <c r="L1440" s="5"/>
    </row>
    <row r="1441" spans="1:12" x14ac:dyDescent="0.25">
      <c r="A1441" s="4"/>
      <c r="B1441" s="4"/>
      <c r="C1441" s="4"/>
      <c r="D1441" s="4"/>
      <c r="E1441" s="5"/>
      <c r="F1441" s="5"/>
      <c r="G1441" s="5"/>
      <c r="H1441" s="6"/>
      <c r="I1441" s="5"/>
      <c r="J1441" s="5"/>
      <c r="K1441" s="5"/>
      <c r="L1441" s="5"/>
    </row>
    <row r="1442" spans="1:12" x14ac:dyDescent="0.25">
      <c r="A1442" s="4"/>
      <c r="B1442" s="4"/>
      <c r="C1442" s="4"/>
      <c r="D1442" s="4"/>
      <c r="E1442" s="5"/>
      <c r="F1442" s="5"/>
      <c r="G1442" s="5"/>
      <c r="H1442" s="6"/>
      <c r="I1442" s="5"/>
      <c r="J1442" s="5"/>
      <c r="K1442" s="5"/>
      <c r="L1442" s="5"/>
    </row>
    <row r="1443" spans="1:12" x14ac:dyDescent="0.25">
      <c r="A1443" s="4"/>
      <c r="B1443" s="4"/>
      <c r="C1443" s="4"/>
      <c r="D1443" s="4"/>
      <c r="E1443" s="5"/>
      <c r="F1443" s="5"/>
      <c r="G1443" s="5"/>
      <c r="H1443" s="6"/>
      <c r="I1443" s="5"/>
      <c r="J1443" s="5"/>
      <c r="K1443" s="5"/>
      <c r="L1443" s="5"/>
    </row>
    <row r="1444" spans="1:12" x14ac:dyDescent="0.25">
      <c r="A1444" s="4"/>
      <c r="B1444" s="4"/>
      <c r="C1444" s="4"/>
      <c r="D1444" s="4"/>
      <c r="E1444" s="5"/>
      <c r="F1444" s="5"/>
      <c r="G1444" s="5"/>
      <c r="H1444" s="6"/>
      <c r="I1444" s="5"/>
      <c r="J1444" s="5"/>
      <c r="K1444" s="5"/>
      <c r="L1444" s="5"/>
    </row>
    <row r="1445" spans="1:12" x14ac:dyDescent="0.25">
      <c r="A1445" s="4"/>
      <c r="B1445" s="4"/>
      <c r="C1445" s="4"/>
      <c r="D1445" s="4"/>
      <c r="E1445" s="5"/>
      <c r="F1445" s="5"/>
      <c r="G1445" s="5"/>
      <c r="H1445" s="6"/>
      <c r="I1445" s="5"/>
      <c r="J1445" s="5"/>
      <c r="K1445" s="5"/>
      <c r="L1445" s="5"/>
    </row>
    <row r="1446" spans="1:12" x14ac:dyDescent="0.25">
      <c r="A1446" s="4"/>
      <c r="B1446" s="4"/>
      <c r="C1446" s="4"/>
      <c r="D1446" s="4"/>
      <c r="E1446" s="5"/>
      <c r="F1446" s="5"/>
      <c r="G1446" s="5"/>
      <c r="H1446" s="6"/>
      <c r="I1446" s="5"/>
      <c r="J1446" s="5"/>
      <c r="K1446" s="5"/>
      <c r="L1446" s="5"/>
    </row>
    <row r="1447" spans="1:12" x14ac:dyDescent="0.25">
      <c r="A1447" s="4"/>
      <c r="B1447" s="4"/>
      <c r="C1447" s="4"/>
      <c r="D1447" s="4"/>
      <c r="E1447" s="5"/>
      <c r="F1447" s="5"/>
      <c r="G1447" s="5"/>
      <c r="H1447" s="6"/>
      <c r="I1447" s="5"/>
      <c r="J1447" s="5"/>
      <c r="K1447" s="5"/>
      <c r="L1447" s="5"/>
    </row>
    <row r="1448" spans="1:12" x14ac:dyDescent="0.25">
      <c r="A1448" s="4"/>
      <c r="B1448" s="4"/>
      <c r="C1448" s="4"/>
      <c r="D1448" s="4"/>
      <c r="E1448" s="5"/>
      <c r="F1448" s="5"/>
      <c r="G1448" s="5"/>
      <c r="H1448" s="6"/>
      <c r="I1448" s="5"/>
      <c r="J1448" s="5"/>
      <c r="K1448" s="5"/>
      <c r="L1448" s="5"/>
    </row>
    <row r="1449" spans="1:12" x14ac:dyDescent="0.25">
      <c r="A1449" s="4"/>
      <c r="B1449" s="4"/>
      <c r="C1449" s="4"/>
      <c r="D1449" s="4"/>
      <c r="E1449" s="5"/>
      <c r="F1449" s="5"/>
      <c r="G1449" s="5"/>
      <c r="H1449" s="6"/>
      <c r="I1449" s="5"/>
      <c r="J1449" s="5"/>
      <c r="K1449" s="5"/>
      <c r="L1449" s="5"/>
    </row>
    <row r="1450" spans="1:12" x14ac:dyDescent="0.25">
      <c r="A1450" s="4"/>
      <c r="B1450" s="4"/>
      <c r="C1450" s="4"/>
      <c r="D1450" s="4"/>
      <c r="E1450" s="5"/>
      <c r="F1450" s="5"/>
      <c r="G1450" s="5"/>
      <c r="H1450" s="6"/>
      <c r="I1450" s="5"/>
      <c r="J1450" s="5"/>
      <c r="K1450" s="5"/>
      <c r="L1450" s="5"/>
    </row>
    <row r="1451" spans="1:12" x14ac:dyDescent="0.25">
      <c r="A1451" s="4"/>
      <c r="B1451" s="4"/>
      <c r="C1451" s="4"/>
      <c r="D1451" s="4"/>
      <c r="E1451" s="5"/>
      <c r="F1451" s="5"/>
      <c r="G1451" s="5"/>
      <c r="H1451" s="6"/>
      <c r="I1451" s="5"/>
      <c r="J1451" s="5"/>
      <c r="K1451" s="5"/>
      <c r="L1451" s="5"/>
    </row>
    <row r="1452" spans="1:12" x14ac:dyDescent="0.25">
      <c r="A1452" s="4"/>
      <c r="B1452" s="4"/>
      <c r="C1452" s="4"/>
      <c r="D1452" s="4"/>
      <c r="E1452" s="5"/>
      <c r="F1452" s="5"/>
      <c r="G1452" s="5"/>
      <c r="H1452" s="6"/>
      <c r="I1452" s="5"/>
      <c r="J1452" s="5"/>
      <c r="K1452" s="5"/>
      <c r="L1452" s="5"/>
    </row>
    <row r="1453" spans="1:12" x14ac:dyDescent="0.25">
      <c r="A1453" s="4"/>
      <c r="B1453" s="4"/>
      <c r="C1453" s="4"/>
      <c r="D1453" s="4"/>
      <c r="E1453" s="5"/>
      <c r="F1453" s="5"/>
      <c r="G1453" s="5"/>
      <c r="H1453" s="6"/>
      <c r="I1453" s="5"/>
      <c r="J1453" s="5"/>
      <c r="K1453" s="5"/>
      <c r="L1453" s="5"/>
    </row>
    <row r="1454" spans="1:12" x14ac:dyDescent="0.25">
      <c r="A1454" s="4"/>
      <c r="B1454" s="4"/>
      <c r="C1454" s="4"/>
      <c r="D1454" s="4"/>
      <c r="E1454" s="5"/>
      <c r="F1454" s="5"/>
      <c r="G1454" s="5"/>
      <c r="H1454" s="6"/>
      <c r="I1454" s="5"/>
      <c r="J1454" s="5"/>
      <c r="K1454" s="5"/>
      <c r="L1454" s="5"/>
    </row>
    <row r="1455" spans="1:12" x14ac:dyDescent="0.25">
      <c r="A1455" s="4"/>
      <c r="B1455" s="4"/>
      <c r="C1455" s="4"/>
      <c r="D1455" s="4"/>
      <c r="E1455" s="5"/>
      <c r="F1455" s="5"/>
      <c r="G1455" s="5"/>
      <c r="H1455" s="6"/>
      <c r="I1455" s="5"/>
      <c r="J1455" s="5"/>
      <c r="K1455" s="5"/>
      <c r="L1455" s="5"/>
    </row>
    <row r="1456" spans="1:12" x14ac:dyDescent="0.25">
      <c r="A1456" s="4"/>
      <c r="B1456" s="4"/>
      <c r="C1456" s="4"/>
      <c r="D1456" s="4"/>
      <c r="E1456" s="5"/>
      <c r="F1456" s="5"/>
      <c r="G1456" s="5"/>
      <c r="H1456" s="6"/>
      <c r="I1456" s="5"/>
      <c r="J1456" s="5"/>
      <c r="K1456" s="5"/>
      <c r="L1456" s="5"/>
    </row>
    <row r="1457" spans="1:12" x14ac:dyDescent="0.25">
      <c r="A1457" s="4"/>
      <c r="B1457" s="4"/>
      <c r="C1457" s="4"/>
      <c r="D1457" s="4"/>
      <c r="E1457" s="5"/>
      <c r="F1457" s="5"/>
      <c r="G1457" s="5"/>
      <c r="H1457" s="6"/>
      <c r="I1457" s="5"/>
      <c r="J1457" s="5"/>
      <c r="K1457" s="5"/>
      <c r="L1457" s="5"/>
    </row>
    <row r="1458" spans="1:12" x14ac:dyDescent="0.25">
      <c r="A1458" s="4"/>
      <c r="B1458" s="4"/>
      <c r="C1458" s="4"/>
      <c r="D1458" s="4"/>
      <c r="E1458" s="5"/>
      <c r="F1458" s="5"/>
      <c r="G1458" s="5"/>
      <c r="H1458" s="6"/>
      <c r="I1458" s="5"/>
      <c r="J1458" s="5"/>
      <c r="K1458" s="5"/>
      <c r="L1458" s="5"/>
    </row>
    <row r="1459" spans="1:12" x14ac:dyDescent="0.25">
      <c r="A1459" s="4"/>
      <c r="B1459" s="4"/>
      <c r="C1459" s="4"/>
      <c r="D1459" s="4"/>
      <c r="E1459" s="5"/>
      <c r="F1459" s="5"/>
      <c r="G1459" s="5"/>
      <c r="H1459" s="6"/>
      <c r="I1459" s="5"/>
      <c r="J1459" s="5"/>
      <c r="K1459" s="5"/>
      <c r="L1459" s="5"/>
    </row>
    <row r="1460" spans="1:12" x14ac:dyDescent="0.25">
      <c r="A1460" s="4"/>
      <c r="B1460" s="4"/>
      <c r="C1460" s="4"/>
      <c r="D1460" s="4"/>
      <c r="E1460" s="5"/>
      <c r="F1460" s="5"/>
      <c r="G1460" s="5"/>
      <c r="H1460" s="6"/>
      <c r="I1460" s="5"/>
      <c r="J1460" s="5"/>
      <c r="K1460" s="5"/>
      <c r="L1460" s="5"/>
    </row>
    <row r="1461" spans="1:12" x14ac:dyDescent="0.25">
      <c r="A1461" s="4"/>
      <c r="B1461" s="4"/>
      <c r="C1461" s="4"/>
      <c r="D1461" s="4"/>
      <c r="E1461" s="5"/>
      <c r="F1461" s="5"/>
      <c r="G1461" s="5"/>
      <c r="H1461" s="6"/>
      <c r="I1461" s="5"/>
      <c r="J1461" s="5"/>
      <c r="K1461" s="5"/>
      <c r="L1461" s="5"/>
    </row>
    <row r="1462" spans="1:12" x14ac:dyDescent="0.25">
      <c r="A1462" s="4"/>
      <c r="B1462" s="4"/>
      <c r="C1462" s="4"/>
      <c r="D1462" s="4"/>
      <c r="E1462" s="5"/>
      <c r="F1462" s="5"/>
      <c r="G1462" s="5"/>
      <c r="H1462" s="6"/>
      <c r="I1462" s="5"/>
      <c r="J1462" s="5"/>
      <c r="K1462" s="5"/>
      <c r="L1462" s="5"/>
    </row>
    <row r="1463" spans="1:12" x14ac:dyDescent="0.25">
      <c r="A1463" s="4"/>
      <c r="B1463" s="4"/>
      <c r="C1463" s="4"/>
      <c r="D1463" s="4"/>
      <c r="E1463" s="5"/>
      <c r="F1463" s="5"/>
      <c r="G1463" s="5"/>
      <c r="H1463" s="6"/>
      <c r="I1463" s="5"/>
      <c r="J1463" s="5"/>
      <c r="K1463" s="5"/>
      <c r="L1463" s="5"/>
    </row>
    <row r="1464" spans="1:12" x14ac:dyDescent="0.25">
      <c r="A1464" s="4"/>
      <c r="B1464" s="4"/>
      <c r="C1464" s="4"/>
      <c r="D1464" s="4"/>
      <c r="E1464" s="5"/>
      <c r="F1464" s="5"/>
      <c r="G1464" s="5"/>
      <c r="H1464" s="6"/>
      <c r="I1464" s="5"/>
      <c r="J1464" s="5"/>
      <c r="K1464" s="5"/>
      <c r="L1464" s="5"/>
    </row>
    <row r="1465" spans="1:12" x14ac:dyDescent="0.25">
      <c r="A1465" s="4"/>
      <c r="B1465" s="4"/>
      <c r="C1465" s="4"/>
      <c r="D1465" s="4"/>
      <c r="E1465" s="5"/>
      <c r="F1465" s="5"/>
      <c r="G1465" s="5"/>
      <c r="H1465" s="6"/>
      <c r="I1465" s="5"/>
      <c r="J1465" s="5"/>
      <c r="K1465" s="5"/>
      <c r="L1465" s="5"/>
    </row>
    <row r="1466" spans="1:12" x14ac:dyDescent="0.25">
      <c r="A1466" s="4"/>
      <c r="B1466" s="4"/>
      <c r="C1466" s="4"/>
      <c r="D1466" s="4"/>
      <c r="E1466" s="5"/>
      <c r="F1466" s="5"/>
      <c r="G1466" s="5"/>
      <c r="H1466" s="6"/>
      <c r="I1466" s="5"/>
      <c r="J1466" s="5"/>
      <c r="K1466" s="5"/>
      <c r="L1466" s="5"/>
    </row>
    <row r="1467" spans="1:12" x14ac:dyDescent="0.25">
      <c r="A1467" s="4"/>
      <c r="B1467" s="4"/>
      <c r="C1467" s="4"/>
      <c r="D1467" s="4"/>
      <c r="E1467" s="5"/>
      <c r="F1467" s="5"/>
      <c r="G1467" s="5"/>
      <c r="H1467" s="6"/>
      <c r="I1467" s="5"/>
      <c r="J1467" s="5"/>
      <c r="K1467" s="5"/>
      <c r="L1467" s="5"/>
    </row>
    <row r="1468" spans="1:12" x14ac:dyDescent="0.25">
      <c r="A1468" s="4"/>
      <c r="B1468" s="4"/>
      <c r="C1468" s="4"/>
      <c r="D1468" s="4"/>
      <c r="E1468" s="5"/>
      <c r="F1468" s="5"/>
      <c r="G1468" s="5"/>
      <c r="H1468" s="6"/>
      <c r="I1468" s="5"/>
      <c r="J1468" s="5"/>
      <c r="K1468" s="5"/>
      <c r="L1468" s="5"/>
    </row>
    <row r="1469" spans="1:12" x14ac:dyDescent="0.25">
      <c r="A1469" s="4"/>
      <c r="B1469" s="4"/>
      <c r="C1469" s="4"/>
      <c r="D1469" s="4"/>
      <c r="E1469" s="5"/>
      <c r="F1469" s="5"/>
      <c r="G1469" s="5"/>
      <c r="H1469" s="6"/>
      <c r="I1469" s="5"/>
      <c r="J1469" s="5"/>
      <c r="K1469" s="5"/>
      <c r="L1469" s="5"/>
    </row>
    <row r="1470" spans="1:12" x14ac:dyDescent="0.25">
      <c r="A1470" s="4"/>
      <c r="B1470" s="4"/>
      <c r="C1470" s="4"/>
      <c r="D1470" s="4"/>
      <c r="E1470" s="5"/>
      <c r="F1470" s="5"/>
      <c r="G1470" s="5"/>
      <c r="H1470" s="6"/>
      <c r="I1470" s="5"/>
      <c r="J1470" s="5"/>
      <c r="K1470" s="5"/>
      <c r="L1470" s="5"/>
    </row>
    <row r="1471" spans="1:12" x14ac:dyDescent="0.25">
      <c r="A1471" s="4"/>
      <c r="B1471" s="4"/>
      <c r="C1471" s="4"/>
      <c r="D1471" s="4"/>
      <c r="E1471" s="5"/>
      <c r="F1471" s="5"/>
      <c r="G1471" s="5"/>
      <c r="H1471" s="6"/>
      <c r="I1471" s="5"/>
      <c r="J1471" s="5"/>
      <c r="K1471" s="5"/>
      <c r="L1471" s="5"/>
    </row>
    <row r="1472" spans="1:12" x14ac:dyDescent="0.25">
      <c r="A1472" s="4"/>
      <c r="B1472" s="4"/>
      <c r="C1472" s="4"/>
      <c r="D1472" s="4"/>
      <c r="E1472" s="5"/>
      <c r="F1472" s="5"/>
      <c r="G1472" s="5"/>
      <c r="H1472" s="6"/>
      <c r="I1472" s="5"/>
      <c r="J1472" s="5"/>
      <c r="K1472" s="5"/>
      <c r="L1472" s="5"/>
    </row>
    <row r="1473" spans="1:12" x14ac:dyDescent="0.25">
      <c r="A1473" s="4"/>
      <c r="B1473" s="4"/>
      <c r="C1473" s="4"/>
      <c r="D1473" s="4"/>
      <c r="E1473" s="5"/>
      <c r="F1473" s="5"/>
      <c r="G1473" s="5"/>
      <c r="H1473" s="6"/>
      <c r="I1473" s="5"/>
      <c r="J1473" s="5"/>
      <c r="K1473" s="5"/>
      <c r="L1473" s="5"/>
    </row>
    <row r="1474" spans="1:12" x14ac:dyDescent="0.25">
      <c r="A1474" s="4"/>
      <c r="B1474" s="4"/>
      <c r="C1474" s="4"/>
      <c r="D1474" s="4"/>
      <c r="E1474" s="5"/>
      <c r="F1474" s="5"/>
      <c r="G1474" s="5"/>
      <c r="H1474" s="6"/>
      <c r="I1474" s="5"/>
      <c r="J1474" s="5"/>
      <c r="K1474" s="5"/>
      <c r="L1474" s="5"/>
    </row>
    <row r="1475" spans="1:12" x14ac:dyDescent="0.25">
      <c r="A1475" s="4"/>
      <c r="B1475" s="4"/>
      <c r="C1475" s="4"/>
      <c r="D1475" s="4"/>
      <c r="E1475" s="5"/>
      <c r="F1475" s="5"/>
      <c r="G1475" s="5"/>
      <c r="H1475" s="6"/>
      <c r="I1475" s="5"/>
      <c r="J1475" s="5"/>
      <c r="K1475" s="5"/>
      <c r="L1475" s="5"/>
    </row>
    <row r="1476" spans="1:12" x14ac:dyDescent="0.25">
      <c r="A1476" s="4"/>
      <c r="B1476" s="4"/>
      <c r="C1476" s="4"/>
      <c r="D1476" s="4"/>
      <c r="E1476" s="5"/>
      <c r="F1476" s="5"/>
      <c r="G1476" s="5"/>
      <c r="H1476" s="6"/>
      <c r="I1476" s="5"/>
      <c r="J1476" s="5"/>
      <c r="K1476" s="5"/>
      <c r="L1476" s="5"/>
    </row>
    <row r="1477" spans="1:12" x14ac:dyDescent="0.25">
      <c r="A1477" s="4"/>
      <c r="B1477" s="4"/>
      <c r="C1477" s="4"/>
      <c r="D1477" s="4"/>
      <c r="E1477" s="5"/>
      <c r="F1477" s="5"/>
      <c r="G1477" s="5"/>
      <c r="H1477" s="6"/>
      <c r="I1477" s="5"/>
      <c r="J1477" s="5"/>
      <c r="K1477" s="5"/>
      <c r="L1477" s="5"/>
    </row>
    <row r="1478" spans="1:12" x14ac:dyDescent="0.25">
      <c r="A1478" s="4"/>
      <c r="B1478" s="4"/>
      <c r="C1478" s="4"/>
      <c r="D1478" s="4"/>
      <c r="E1478" s="5"/>
      <c r="F1478" s="5"/>
      <c r="G1478" s="5"/>
      <c r="H1478" s="6"/>
      <c r="I1478" s="5"/>
      <c r="J1478" s="5"/>
      <c r="K1478" s="5"/>
      <c r="L1478" s="5"/>
    </row>
    <row r="1479" spans="1:12" x14ac:dyDescent="0.25">
      <c r="A1479" s="4"/>
      <c r="B1479" s="4"/>
      <c r="C1479" s="4"/>
      <c r="D1479" s="4"/>
      <c r="E1479" s="5"/>
      <c r="F1479" s="5"/>
      <c r="G1479" s="5"/>
      <c r="H1479" s="6"/>
      <c r="I1479" s="5"/>
      <c r="J1479" s="5"/>
      <c r="K1479" s="5"/>
      <c r="L1479" s="5"/>
    </row>
    <row r="1480" spans="1:12" x14ac:dyDescent="0.25">
      <c r="A1480" s="4"/>
      <c r="B1480" s="4"/>
      <c r="C1480" s="4"/>
      <c r="D1480" s="4"/>
      <c r="E1480" s="5"/>
      <c r="F1480" s="5"/>
      <c r="G1480" s="5"/>
      <c r="H1480" s="6"/>
      <c r="I1480" s="5"/>
      <c r="J1480" s="5"/>
      <c r="K1480" s="5"/>
      <c r="L1480" s="5"/>
    </row>
    <row r="1481" spans="1:12" x14ac:dyDescent="0.25">
      <c r="A1481" s="4"/>
      <c r="B1481" s="4"/>
      <c r="C1481" s="4"/>
      <c r="D1481" s="4"/>
      <c r="E1481" s="5"/>
      <c r="F1481" s="5"/>
      <c r="G1481" s="5"/>
      <c r="H1481" s="6"/>
      <c r="I1481" s="5"/>
      <c r="J1481" s="5"/>
      <c r="K1481" s="5"/>
      <c r="L1481" s="5"/>
    </row>
    <row r="1482" spans="1:12" x14ac:dyDescent="0.25">
      <c r="A1482" s="4"/>
      <c r="B1482" s="4"/>
      <c r="C1482" s="4"/>
      <c r="D1482" s="4"/>
      <c r="E1482" s="5"/>
      <c r="F1482" s="5"/>
      <c r="G1482" s="5"/>
      <c r="H1482" s="6"/>
      <c r="I1482" s="5"/>
      <c r="J1482" s="5"/>
      <c r="K1482" s="5"/>
      <c r="L1482" s="5"/>
    </row>
    <row r="1483" spans="1:12" x14ac:dyDescent="0.25">
      <c r="A1483" s="4"/>
      <c r="B1483" s="4"/>
      <c r="C1483" s="4"/>
      <c r="D1483" s="4"/>
      <c r="E1483" s="5"/>
      <c r="F1483" s="5"/>
      <c r="G1483" s="5"/>
      <c r="H1483" s="6"/>
      <c r="I1483" s="5"/>
      <c r="J1483" s="5"/>
      <c r="K1483" s="5"/>
      <c r="L1483" s="5"/>
    </row>
    <row r="1484" spans="1:12" x14ac:dyDescent="0.25">
      <c r="A1484" s="4"/>
      <c r="B1484" s="4"/>
      <c r="C1484" s="4"/>
      <c r="D1484" s="4"/>
      <c r="E1484" s="5"/>
      <c r="F1484" s="5"/>
      <c r="G1484" s="5"/>
      <c r="H1484" s="6"/>
      <c r="I1484" s="5"/>
      <c r="J1484" s="5"/>
      <c r="K1484" s="5"/>
      <c r="L1484" s="5"/>
    </row>
    <row r="1485" spans="1:12" x14ac:dyDescent="0.25">
      <c r="A1485" s="4"/>
      <c r="B1485" s="4"/>
      <c r="C1485" s="4"/>
      <c r="D1485" s="4"/>
      <c r="E1485" s="5"/>
      <c r="F1485" s="5"/>
      <c r="G1485" s="5"/>
      <c r="H1485" s="6"/>
      <c r="I1485" s="5"/>
      <c r="J1485" s="5"/>
      <c r="K1485" s="5"/>
      <c r="L1485" s="5"/>
    </row>
    <row r="1486" spans="1:12" x14ac:dyDescent="0.25">
      <c r="A1486" s="4"/>
      <c r="B1486" s="4"/>
      <c r="C1486" s="4"/>
      <c r="D1486" s="4"/>
      <c r="E1486" s="5"/>
      <c r="F1486" s="5"/>
      <c r="G1486" s="5"/>
      <c r="H1486" s="6"/>
      <c r="I1486" s="5"/>
      <c r="J1486" s="5"/>
      <c r="K1486" s="5"/>
      <c r="L1486" s="5"/>
    </row>
    <row r="1487" spans="1:12" x14ac:dyDescent="0.25">
      <c r="A1487" s="4"/>
      <c r="B1487" s="4"/>
      <c r="C1487" s="4"/>
      <c r="D1487" s="4"/>
      <c r="E1487" s="5"/>
      <c r="F1487" s="5"/>
      <c r="G1487" s="5"/>
      <c r="H1487" s="6"/>
      <c r="I1487" s="5"/>
      <c r="J1487" s="5"/>
      <c r="K1487" s="5"/>
      <c r="L1487" s="5"/>
    </row>
    <row r="1488" spans="1:12" x14ac:dyDescent="0.25">
      <c r="A1488" s="4"/>
      <c r="B1488" s="4"/>
      <c r="C1488" s="4"/>
      <c r="D1488" s="4"/>
      <c r="E1488" s="5"/>
      <c r="F1488" s="5"/>
      <c r="G1488" s="5"/>
      <c r="H1488" s="6"/>
      <c r="I1488" s="5"/>
      <c r="J1488" s="5"/>
      <c r="K1488" s="5"/>
      <c r="L1488" s="5"/>
    </row>
    <row r="1489" spans="1:12" x14ac:dyDescent="0.25">
      <c r="A1489" s="4"/>
      <c r="B1489" s="4"/>
      <c r="C1489" s="4"/>
      <c r="D1489" s="4"/>
      <c r="E1489" s="5"/>
      <c r="F1489" s="5"/>
      <c r="G1489" s="5"/>
      <c r="H1489" s="6"/>
      <c r="I1489" s="5"/>
      <c r="J1489" s="5"/>
      <c r="K1489" s="5"/>
      <c r="L1489" s="5"/>
    </row>
    <row r="1490" spans="1:12" x14ac:dyDescent="0.25">
      <c r="A1490" s="4"/>
      <c r="B1490" s="4"/>
      <c r="C1490" s="4"/>
      <c r="D1490" s="4"/>
      <c r="E1490" s="5"/>
      <c r="F1490" s="5"/>
      <c r="G1490" s="5"/>
      <c r="H1490" s="6"/>
      <c r="I1490" s="5"/>
      <c r="J1490" s="5"/>
      <c r="K1490" s="5"/>
      <c r="L1490" s="5"/>
    </row>
    <row r="1491" spans="1:12" x14ac:dyDescent="0.25">
      <c r="A1491" s="4"/>
      <c r="B1491" s="4"/>
      <c r="C1491" s="4"/>
      <c r="D1491" s="4"/>
      <c r="E1491" s="5"/>
      <c r="F1491" s="5"/>
      <c r="G1491" s="5"/>
      <c r="H1491" s="6"/>
      <c r="I1491" s="5"/>
      <c r="J1491" s="5"/>
      <c r="K1491" s="5"/>
      <c r="L1491" s="5"/>
    </row>
    <row r="1492" spans="1:12" x14ac:dyDescent="0.25">
      <c r="A1492" s="4"/>
      <c r="B1492" s="4"/>
      <c r="C1492" s="4"/>
      <c r="D1492" s="4"/>
      <c r="E1492" s="5"/>
      <c r="F1492" s="5"/>
      <c r="G1492" s="5"/>
      <c r="H1492" s="6"/>
      <c r="I1492" s="5"/>
      <c r="J1492" s="5"/>
      <c r="K1492" s="5"/>
      <c r="L1492" s="5"/>
    </row>
    <row r="1493" spans="1:12" x14ac:dyDescent="0.25">
      <c r="A1493" s="4"/>
      <c r="B1493" s="4"/>
      <c r="C1493" s="4"/>
      <c r="D1493" s="4"/>
      <c r="E1493" s="5"/>
      <c r="F1493" s="5"/>
      <c r="G1493" s="5"/>
      <c r="H1493" s="6"/>
      <c r="I1493" s="5"/>
      <c r="J1493" s="5"/>
      <c r="K1493" s="5"/>
      <c r="L1493" s="5"/>
    </row>
    <row r="1494" spans="1:12" x14ac:dyDescent="0.25">
      <c r="A1494" s="4"/>
      <c r="B1494" s="4"/>
      <c r="C1494" s="4"/>
      <c r="D1494" s="4"/>
      <c r="E1494" s="5"/>
      <c r="F1494" s="5"/>
      <c r="G1494" s="5"/>
      <c r="H1494" s="6"/>
      <c r="I1494" s="5"/>
      <c r="J1494" s="5"/>
      <c r="K1494" s="5"/>
      <c r="L1494" s="5"/>
    </row>
    <row r="1495" spans="1:12" x14ac:dyDescent="0.25">
      <c r="A1495" s="4"/>
      <c r="B1495" s="4"/>
      <c r="C1495" s="4"/>
      <c r="D1495" s="4"/>
      <c r="E1495" s="5"/>
      <c r="F1495" s="5"/>
      <c r="G1495" s="5"/>
      <c r="H1495" s="6"/>
      <c r="I1495" s="5"/>
      <c r="J1495" s="5"/>
      <c r="K1495" s="5"/>
      <c r="L1495" s="5"/>
    </row>
    <row r="1496" spans="1:12" x14ac:dyDescent="0.25">
      <c r="A1496" s="4"/>
      <c r="B1496" s="4"/>
      <c r="C1496" s="4"/>
      <c r="D1496" s="4"/>
      <c r="E1496" s="5"/>
      <c r="F1496" s="5"/>
      <c r="G1496" s="5"/>
      <c r="H1496" s="6"/>
      <c r="I1496" s="5"/>
      <c r="J1496" s="5"/>
      <c r="K1496" s="5"/>
      <c r="L1496" s="5"/>
    </row>
    <row r="1497" spans="1:12" x14ac:dyDescent="0.25">
      <c r="A1497" s="4"/>
      <c r="B1497" s="4"/>
      <c r="C1497" s="4"/>
      <c r="D1497" s="4"/>
      <c r="E1497" s="5"/>
      <c r="F1497" s="5"/>
      <c r="G1497" s="5"/>
      <c r="H1497" s="6"/>
      <c r="I1497" s="5"/>
      <c r="J1497" s="5"/>
      <c r="K1497" s="5"/>
      <c r="L1497" s="5"/>
    </row>
    <row r="1498" spans="1:12" x14ac:dyDescent="0.25">
      <c r="A1498" s="4"/>
      <c r="B1498" s="4"/>
      <c r="C1498" s="4"/>
      <c r="D1498" s="4"/>
      <c r="E1498" s="5"/>
      <c r="F1498" s="5"/>
      <c r="G1498" s="5"/>
      <c r="H1498" s="6"/>
      <c r="I1498" s="5"/>
      <c r="J1498" s="5"/>
      <c r="K1498" s="5"/>
      <c r="L1498" s="5"/>
    </row>
    <row r="1499" spans="1:12" x14ac:dyDescent="0.25">
      <c r="A1499" s="4"/>
      <c r="B1499" s="4"/>
      <c r="C1499" s="4"/>
      <c r="D1499" s="4"/>
      <c r="E1499" s="5"/>
      <c r="F1499" s="5"/>
      <c r="G1499" s="5"/>
      <c r="H1499" s="6"/>
      <c r="I1499" s="5"/>
      <c r="J1499" s="5"/>
      <c r="K1499" s="5"/>
      <c r="L1499" s="5"/>
    </row>
    <row r="1500" spans="1:12" x14ac:dyDescent="0.25">
      <c r="A1500" s="4"/>
      <c r="B1500" s="4"/>
      <c r="C1500" s="4"/>
      <c r="D1500" s="4"/>
      <c r="E1500" s="5"/>
      <c r="F1500" s="5"/>
      <c r="G1500" s="5"/>
      <c r="H1500" s="6"/>
      <c r="I1500" s="5"/>
      <c r="J1500" s="5"/>
      <c r="K1500" s="5"/>
      <c r="L1500" s="5"/>
    </row>
    <row r="1501" spans="1:12" x14ac:dyDescent="0.25">
      <c r="A1501" s="4"/>
      <c r="B1501" s="4"/>
      <c r="C1501" s="4"/>
      <c r="D1501" s="4"/>
      <c r="E1501" s="5"/>
      <c r="F1501" s="5"/>
      <c r="G1501" s="5"/>
      <c r="H1501" s="6"/>
      <c r="I1501" s="5"/>
      <c r="J1501" s="5"/>
      <c r="K1501" s="5"/>
      <c r="L1501" s="5"/>
    </row>
    <row r="1502" spans="1:12" x14ac:dyDescent="0.25">
      <c r="A1502" s="4"/>
      <c r="B1502" s="4"/>
      <c r="C1502" s="4"/>
      <c r="D1502" s="4"/>
      <c r="E1502" s="5"/>
      <c r="F1502" s="5"/>
      <c r="G1502" s="5"/>
      <c r="H1502" s="6"/>
      <c r="I1502" s="5"/>
      <c r="J1502" s="5"/>
      <c r="K1502" s="5"/>
      <c r="L1502" s="5"/>
    </row>
    <row r="1503" spans="1:12" x14ac:dyDescent="0.25">
      <c r="A1503" s="4"/>
      <c r="B1503" s="4"/>
      <c r="C1503" s="4"/>
      <c r="D1503" s="4"/>
      <c r="E1503" s="5"/>
      <c r="F1503" s="5"/>
      <c r="G1503" s="5"/>
      <c r="H1503" s="6"/>
      <c r="I1503" s="5"/>
      <c r="J1503" s="5"/>
      <c r="K1503" s="5"/>
      <c r="L1503" s="5"/>
    </row>
    <row r="1504" spans="1:12" x14ac:dyDescent="0.25">
      <c r="A1504" s="4"/>
      <c r="B1504" s="4"/>
      <c r="C1504" s="4"/>
      <c r="D1504" s="4"/>
      <c r="E1504" s="5"/>
      <c r="F1504" s="5"/>
      <c r="G1504" s="5"/>
      <c r="H1504" s="6"/>
      <c r="I1504" s="5"/>
      <c r="J1504" s="5"/>
      <c r="K1504" s="5"/>
      <c r="L1504" s="5"/>
    </row>
    <row r="1505" spans="1:12" x14ac:dyDescent="0.25">
      <c r="A1505" s="4"/>
      <c r="B1505" s="4"/>
      <c r="C1505" s="4"/>
      <c r="D1505" s="4"/>
      <c r="E1505" s="5"/>
      <c r="F1505" s="5"/>
      <c r="G1505" s="5"/>
      <c r="H1505" s="6"/>
      <c r="I1505" s="5"/>
      <c r="J1505" s="5"/>
      <c r="K1505" s="5"/>
      <c r="L1505" s="5"/>
    </row>
    <row r="1506" spans="1:12" x14ac:dyDescent="0.25">
      <c r="A1506" s="4"/>
      <c r="B1506" s="4"/>
      <c r="C1506" s="4"/>
      <c r="D1506" s="4"/>
      <c r="E1506" s="5"/>
      <c r="F1506" s="5"/>
      <c r="G1506" s="5"/>
      <c r="H1506" s="6"/>
      <c r="I1506" s="5"/>
      <c r="J1506" s="5"/>
      <c r="K1506" s="5"/>
      <c r="L1506" s="5"/>
    </row>
    <row r="1507" spans="1:12" x14ac:dyDescent="0.25">
      <c r="A1507" s="4"/>
      <c r="B1507" s="4"/>
      <c r="C1507" s="4"/>
      <c r="D1507" s="4"/>
      <c r="E1507" s="5"/>
      <c r="F1507" s="5"/>
      <c r="G1507" s="5"/>
      <c r="H1507" s="6"/>
      <c r="I1507" s="5"/>
      <c r="J1507" s="5"/>
      <c r="K1507" s="5"/>
      <c r="L1507" s="5"/>
    </row>
    <row r="1508" spans="1:12" x14ac:dyDescent="0.25">
      <c r="A1508" s="4"/>
      <c r="B1508" s="4"/>
      <c r="C1508" s="4"/>
      <c r="D1508" s="4"/>
      <c r="E1508" s="5"/>
      <c r="F1508" s="5"/>
      <c r="G1508" s="5"/>
      <c r="H1508" s="6"/>
      <c r="I1508" s="5"/>
      <c r="J1508" s="5"/>
      <c r="K1508" s="5"/>
      <c r="L1508" s="5"/>
    </row>
    <row r="1509" spans="1:12" x14ac:dyDescent="0.25">
      <c r="A1509" s="4"/>
      <c r="B1509" s="4"/>
      <c r="C1509" s="4"/>
      <c r="D1509" s="4"/>
      <c r="E1509" s="5"/>
      <c r="F1509" s="5"/>
      <c r="G1509" s="5"/>
      <c r="H1509" s="6"/>
      <c r="I1509" s="5"/>
      <c r="J1509" s="5"/>
      <c r="K1509" s="5"/>
      <c r="L1509" s="5"/>
    </row>
    <row r="1510" spans="1:12" x14ac:dyDescent="0.25">
      <c r="A1510" s="4"/>
      <c r="B1510" s="4"/>
      <c r="C1510" s="4"/>
      <c r="D1510" s="4"/>
      <c r="E1510" s="5"/>
      <c r="F1510" s="5"/>
      <c r="G1510" s="5"/>
      <c r="H1510" s="6"/>
      <c r="I1510" s="5"/>
      <c r="J1510" s="5"/>
      <c r="K1510" s="5"/>
      <c r="L1510" s="5"/>
    </row>
    <row r="1511" spans="1:12" x14ac:dyDescent="0.25">
      <c r="A1511" s="4"/>
      <c r="B1511" s="4"/>
      <c r="C1511" s="4"/>
      <c r="D1511" s="4"/>
      <c r="E1511" s="5"/>
      <c r="F1511" s="5"/>
      <c r="G1511" s="5"/>
      <c r="H1511" s="6"/>
      <c r="I1511" s="5"/>
      <c r="J1511" s="5"/>
      <c r="K1511" s="5"/>
      <c r="L1511" s="5"/>
    </row>
    <row r="1512" spans="1:12" x14ac:dyDescent="0.25">
      <c r="A1512" s="4"/>
      <c r="B1512" s="4"/>
      <c r="C1512" s="4"/>
      <c r="D1512" s="4"/>
      <c r="E1512" s="5"/>
      <c r="F1512" s="5"/>
      <c r="G1512" s="5"/>
      <c r="H1512" s="6"/>
      <c r="I1512" s="5"/>
      <c r="J1512" s="5"/>
      <c r="K1512" s="5"/>
      <c r="L1512" s="5"/>
    </row>
    <row r="1513" spans="1:12" x14ac:dyDescent="0.25">
      <c r="A1513" s="4"/>
      <c r="B1513" s="4"/>
      <c r="C1513" s="4"/>
      <c r="D1513" s="4"/>
      <c r="E1513" s="5"/>
      <c r="F1513" s="5"/>
      <c r="G1513" s="5"/>
      <c r="H1513" s="6"/>
      <c r="I1513" s="5"/>
      <c r="J1513" s="5"/>
      <c r="K1513" s="5"/>
      <c r="L1513" s="5"/>
    </row>
    <row r="1514" spans="1:12" x14ac:dyDescent="0.25">
      <c r="A1514" s="4"/>
      <c r="B1514" s="4"/>
      <c r="C1514" s="4"/>
      <c r="D1514" s="4"/>
      <c r="E1514" s="5"/>
      <c r="F1514" s="5"/>
      <c r="G1514" s="5"/>
      <c r="H1514" s="6"/>
      <c r="I1514" s="5"/>
      <c r="J1514" s="5"/>
      <c r="K1514" s="5"/>
      <c r="L1514" s="5"/>
    </row>
    <row r="1515" spans="1:12" x14ac:dyDescent="0.25">
      <c r="A1515" s="4"/>
      <c r="B1515" s="4"/>
      <c r="C1515" s="4"/>
      <c r="D1515" s="4"/>
      <c r="E1515" s="5"/>
      <c r="F1515" s="5"/>
      <c r="G1515" s="5"/>
      <c r="H1515" s="6"/>
      <c r="I1515" s="5"/>
      <c r="J1515" s="5"/>
      <c r="K1515" s="5"/>
      <c r="L1515" s="5"/>
    </row>
    <row r="1516" spans="1:12" x14ac:dyDescent="0.25">
      <c r="A1516" s="4"/>
      <c r="B1516" s="4"/>
      <c r="C1516" s="4"/>
      <c r="D1516" s="4"/>
      <c r="E1516" s="5"/>
      <c r="F1516" s="5"/>
      <c r="G1516" s="5"/>
      <c r="H1516" s="6"/>
      <c r="I1516" s="5"/>
      <c r="J1516" s="5"/>
      <c r="K1516" s="5"/>
      <c r="L1516" s="5"/>
    </row>
    <row r="1517" spans="1:12" x14ac:dyDescent="0.25">
      <c r="A1517" s="4"/>
      <c r="B1517" s="4"/>
      <c r="C1517" s="4"/>
      <c r="D1517" s="4"/>
      <c r="E1517" s="5"/>
      <c r="F1517" s="5"/>
      <c r="G1517" s="5"/>
      <c r="H1517" s="6"/>
      <c r="I1517" s="5"/>
      <c r="J1517" s="5"/>
      <c r="K1517" s="5"/>
      <c r="L1517" s="5"/>
    </row>
    <row r="1518" spans="1:12" x14ac:dyDescent="0.25">
      <c r="A1518" s="4"/>
      <c r="B1518" s="4"/>
      <c r="C1518" s="4"/>
      <c r="D1518" s="4"/>
      <c r="E1518" s="5"/>
      <c r="F1518" s="5"/>
      <c r="G1518" s="5"/>
      <c r="H1518" s="6"/>
      <c r="I1518" s="5"/>
      <c r="J1518" s="5"/>
      <c r="K1518" s="5"/>
      <c r="L1518" s="5"/>
    </row>
    <row r="1519" spans="1:12" x14ac:dyDescent="0.25">
      <c r="A1519" s="4"/>
      <c r="B1519" s="4"/>
      <c r="C1519" s="4"/>
      <c r="D1519" s="4"/>
      <c r="E1519" s="5"/>
      <c r="F1519" s="5"/>
      <c r="G1519" s="5"/>
      <c r="H1519" s="6"/>
      <c r="I1519" s="5"/>
      <c r="J1519" s="5"/>
      <c r="K1519" s="5"/>
      <c r="L1519" s="5"/>
    </row>
    <row r="1520" spans="1:12" x14ac:dyDescent="0.25">
      <c r="A1520" s="4"/>
      <c r="B1520" s="4"/>
      <c r="C1520" s="4"/>
      <c r="D1520" s="4"/>
      <c r="E1520" s="5"/>
      <c r="F1520" s="5"/>
      <c r="G1520" s="5"/>
      <c r="H1520" s="6"/>
      <c r="I1520" s="5"/>
      <c r="J1520" s="5"/>
      <c r="K1520" s="5"/>
      <c r="L1520" s="5"/>
    </row>
    <row r="1521" spans="1:12" x14ac:dyDescent="0.25">
      <c r="A1521" s="4"/>
      <c r="B1521" s="4"/>
      <c r="C1521" s="4"/>
      <c r="D1521" s="4"/>
      <c r="E1521" s="5"/>
      <c r="F1521" s="5"/>
      <c r="G1521" s="5"/>
      <c r="H1521" s="6"/>
      <c r="I1521" s="5"/>
      <c r="J1521" s="5"/>
      <c r="K1521" s="5"/>
      <c r="L1521" s="5"/>
    </row>
    <row r="1522" spans="1:12" x14ac:dyDescent="0.25">
      <c r="A1522" s="4"/>
      <c r="B1522" s="4"/>
      <c r="C1522" s="4"/>
      <c r="D1522" s="4"/>
      <c r="E1522" s="5"/>
      <c r="F1522" s="5"/>
      <c r="G1522" s="5"/>
      <c r="H1522" s="6"/>
      <c r="I1522" s="5"/>
      <c r="J1522" s="5"/>
      <c r="K1522" s="5"/>
      <c r="L1522" s="5"/>
    </row>
    <row r="1523" spans="1:12" x14ac:dyDescent="0.25">
      <c r="A1523" s="4"/>
      <c r="B1523" s="4"/>
      <c r="C1523" s="4"/>
      <c r="D1523" s="4"/>
      <c r="E1523" s="5"/>
      <c r="F1523" s="5"/>
      <c r="G1523" s="5"/>
      <c r="H1523" s="6"/>
      <c r="I1523" s="5"/>
      <c r="J1523" s="5"/>
      <c r="K1523" s="5"/>
      <c r="L1523" s="5"/>
    </row>
    <row r="1524" spans="1:12" x14ac:dyDescent="0.25">
      <c r="A1524" s="4"/>
      <c r="B1524" s="4"/>
      <c r="C1524" s="4"/>
      <c r="D1524" s="4"/>
      <c r="E1524" s="5"/>
      <c r="F1524" s="5"/>
      <c r="G1524" s="5"/>
      <c r="H1524" s="6"/>
      <c r="I1524" s="5"/>
      <c r="J1524" s="5"/>
      <c r="K1524" s="5"/>
      <c r="L1524" s="5"/>
    </row>
    <row r="1525" spans="1:12" x14ac:dyDescent="0.25">
      <c r="A1525" s="4"/>
      <c r="B1525" s="4"/>
      <c r="C1525" s="4"/>
      <c r="D1525" s="4"/>
      <c r="E1525" s="5"/>
      <c r="F1525" s="5"/>
      <c r="G1525" s="5"/>
      <c r="H1525" s="6"/>
      <c r="I1525" s="5"/>
      <c r="J1525" s="5"/>
      <c r="K1525" s="5"/>
      <c r="L1525" s="5"/>
    </row>
    <row r="1526" spans="1:12" x14ac:dyDescent="0.25">
      <c r="A1526" s="4"/>
      <c r="B1526" s="4"/>
      <c r="C1526" s="4"/>
      <c r="D1526" s="4"/>
      <c r="E1526" s="5"/>
      <c r="F1526" s="5"/>
      <c r="G1526" s="5"/>
      <c r="H1526" s="6"/>
      <c r="I1526" s="5"/>
      <c r="J1526" s="5"/>
      <c r="K1526" s="5"/>
      <c r="L1526" s="5"/>
    </row>
    <row r="1527" spans="1:12" x14ac:dyDescent="0.25">
      <c r="A1527" s="4"/>
      <c r="B1527" s="4"/>
      <c r="C1527" s="4"/>
      <c r="D1527" s="4"/>
      <c r="E1527" s="5"/>
      <c r="F1527" s="5"/>
      <c r="G1527" s="5"/>
      <c r="H1527" s="6"/>
      <c r="I1527" s="5"/>
      <c r="J1527" s="5"/>
      <c r="K1527" s="5"/>
      <c r="L1527" s="5"/>
    </row>
    <row r="1528" spans="1:12" x14ac:dyDescent="0.25">
      <c r="A1528" s="4"/>
      <c r="B1528" s="4"/>
      <c r="C1528" s="4"/>
      <c r="D1528" s="4"/>
      <c r="E1528" s="5"/>
      <c r="F1528" s="5"/>
      <c r="G1528" s="5"/>
      <c r="H1528" s="6"/>
      <c r="I1528" s="5"/>
      <c r="J1528" s="5"/>
      <c r="K1528" s="5"/>
      <c r="L1528" s="5"/>
    </row>
    <row r="1529" spans="1:12" x14ac:dyDescent="0.25">
      <c r="A1529" s="4"/>
      <c r="B1529" s="4"/>
      <c r="C1529" s="4"/>
      <c r="D1529" s="4"/>
      <c r="E1529" s="5"/>
      <c r="F1529" s="5"/>
      <c r="G1529" s="5"/>
      <c r="H1529" s="6"/>
      <c r="I1529" s="5"/>
      <c r="J1529" s="5"/>
      <c r="K1529" s="5"/>
      <c r="L1529" s="5"/>
    </row>
    <row r="1530" spans="1:12" x14ac:dyDescent="0.25">
      <c r="A1530" s="4"/>
      <c r="B1530" s="4"/>
      <c r="C1530" s="4"/>
      <c r="D1530" s="4"/>
      <c r="E1530" s="5"/>
      <c r="F1530" s="5"/>
      <c r="G1530" s="5"/>
      <c r="H1530" s="6"/>
      <c r="I1530" s="5"/>
      <c r="J1530" s="5"/>
      <c r="K1530" s="5"/>
      <c r="L1530" s="5"/>
    </row>
    <row r="1531" spans="1:12" x14ac:dyDescent="0.25">
      <c r="A1531" s="4"/>
      <c r="B1531" s="4"/>
      <c r="C1531" s="4"/>
      <c r="D1531" s="4"/>
      <c r="E1531" s="5"/>
      <c r="F1531" s="5"/>
      <c r="G1531" s="5"/>
      <c r="H1531" s="6"/>
      <c r="I1531" s="5"/>
      <c r="J1531" s="5"/>
      <c r="K1531" s="5"/>
      <c r="L1531" s="5"/>
    </row>
    <row r="1532" spans="1:12" x14ac:dyDescent="0.25">
      <c r="A1532" s="4"/>
      <c r="B1532" s="4"/>
      <c r="C1532" s="4"/>
      <c r="D1532" s="4"/>
      <c r="E1532" s="5"/>
      <c r="F1532" s="5"/>
      <c r="G1532" s="5"/>
      <c r="H1532" s="6"/>
      <c r="I1532" s="5"/>
      <c r="J1532" s="5"/>
      <c r="K1532" s="5"/>
      <c r="L1532" s="5"/>
    </row>
    <row r="1533" spans="1:12" x14ac:dyDescent="0.25">
      <c r="A1533" s="4"/>
      <c r="B1533" s="4"/>
      <c r="C1533" s="4"/>
      <c r="D1533" s="4"/>
      <c r="E1533" s="5"/>
      <c r="F1533" s="5"/>
      <c r="G1533" s="5"/>
      <c r="H1533" s="6"/>
      <c r="I1533" s="5"/>
      <c r="J1533" s="5"/>
      <c r="K1533" s="5"/>
      <c r="L1533" s="5"/>
    </row>
    <row r="1534" spans="1:12" x14ac:dyDescent="0.25">
      <c r="A1534" s="4"/>
      <c r="B1534" s="4"/>
      <c r="C1534" s="4"/>
      <c r="D1534" s="4"/>
      <c r="E1534" s="5"/>
      <c r="F1534" s="5"/>
      <c r="G1534" s="5"/>
      <c r="H1534" s="6"/>
      <c r="I1534" s="5"/>
      <c r="J1534" s="5"/>
      <c r="K1534" s="5"/>
      <c r="L1534" s="5"/>
    </row>
    <row r="1535" spans="1:12" x14ac:dyDescent="0.25">
      <c r="A1535" s="4"/>
      <c r="B1535" s="4"/>
      <c r="C1535" s="4"/>
      <c r="D1535" s="4"/>
      <c r="E1535" s="5"/>
      <c r="F1535" s="5"/>
      <c r="G1535" s="5"/>
      <c r="H1535" s="6"/>
      <c r="I1535" s="5"/>
      <c r="J1535" s="5"/>
      <c r="K1535" s="5"/>
      <c r="L1535" s="5"/>
    </row>
    <row r="1536" spans="1:12" x14ac:dyDescent="0.25">
      <c r="A1536" s="4"/>
      <c r="B1536" s="4"/>
      <c r="C1536" s="4"/>
      <c r="D1536" s="4"/>
      <c r="E1536" s="5"/>
      <c r="F1536" s="5"/>
      <c r="G1536" s="5"/>
      <c r="H1536" s="6"/>
      <c r="I1536" s="5"/>
      <c r="J1536" s="5"/>
      <c r="K1536" s="5"/>
      <c r="L1536" s="5"/>
    </row>
    <row r="1537" spans="1:12" x14ac:dyDescent="0.25">
      <c r="A1537" s="4"/>
      <c r="B1537" s="4"/>
      <c r="C1537" s="4"/>
      <c r="D1537" s="4"/>
      <c r="E1537" s="5"/>
      <c r="F1537" s="5"/>
      <c r="G1537" s="5"/>
      <c r="H1537" s="6"/>
      <c r="I1537" s="5"/>
      <c r="J1537" s="5"/>
      <c r="K1537" s="5"/>
      <c r="L1537" s="5"/>
    </row>
    <row r="1538" spans="1:12" x14ac:dyDescent="0.25">
      <c r="A1538" s="4"/>
      <c r="B1538" s="4"/>
      <c r="C1538" s="4"/>
      <c r="D1538" s="4"/>
      <c r="E1538" s="5"/>
      <c r="F1538" s="5"/>
      <c r="G1538" s="5"/>
      <c r="H1538" s="6"/>
      <c r="I1538" s="5"/>
      <c r="J1538" s="5"/>
      <c r="K1538" s="5"/>
      <c r="L1538" s="5"/>
    </row>
    <row r="1539" spans="1:12" x14ac:dyDescent="0.25">
      <c r="A1539" s="4"/>
      <c r="B1539" s="4"/>
      <c r="C1539" s="4"/>
      <c r="D1539" s="4"/>
      <c r="E1539" s="5"/>
      <c r="F1539" s="5"/>
      <c r="G1539" s="5"/>
      <c r="H1539" s="6"/>
      <c r="I1539" s="5"/>
      <c r="J1539" s="5"/>
      <c r="K1539" s="5"/>
      <c r="L1539" s="5"/>
    </row>
    <row r="1540" spans="1:12" x14ac:dyDescent="0.25">
      <c r="A1540" s="4"/>
      <c r="B1540" s="4"/>
      <c r="C1540" s="4"/>
      <c r="D1540" s="4"/>
      <c r="E1540" s="5"/>
      <c r="F1540" s="5"/>
      <c r="G1540" s="5"/>
      <c r="H1540" s="6"/>
      <c r="I1540" s="5"/>
      <c r="J1540" s="5"/>
      <c r="K1540" s="5"/>
      <c r="L1540" s="5"/>
    </row>
    <row r="1541" spans="1:12" x14ac:dyDescent="0.25">
      <c r="A1541" s="4"/>
      <c r="B1541" s="4"/>
      <c r="C1541" s="4"/>
      <c r="D1541" s="4"/>
      <c r="E1541" s="5"/>
      <c r="F1541" s="5"/>
      <c r="G1541" s="5"/>
      <c r="H1541" s="6"/>
      <c r="I1541" s="5"/>
      <c r="J1541" s="5"/>
      <c r="K1541" s="5"/>
      <c r="L1541" s="5"/>
    </row>
    <row r="1542" spans="1:12" x14ac:dyDescent="0.25">
      <c r="A1542" s="4"/>
      <c r="B1542" s="4"/>
      <c r="C1542" s="4"/>
      <c r="D1542" s="4"/>
      <c r="E1542" s="5"/>
      <c r="F1542" s="5"/>
      <c r="G1542" s="5"/>
      <c r="H1542" s="6"/>
      <c r="I1542" s="5"/>
      <c r="J1542" s="5"/>
      <c r="K1542" s="5"/>
      <c r="L1542" s="5"/>
    </row>
    <row r="1543" spans="1:12" x14ac:dyDescent="0.25">
      <c r="A1543" s="4"/>
      <c r="B1543" s="4"/>
      <c r="C1543" s="4"/>
      <c r="D1543" s="4"/>
      <c r="E1543" s="5"/>
      <c r="F1543" s="5"/>
      <c r="G1543" s="5"/>
      <c r="H1543" s="6"/>
      <c r="I1543" s="5"/>
      <c r="J1543" s="5"/>
      <c r="K1543" s="5"/>
      <c r="L1543" s="5"/>
    </row>
    <row r="1544" spans="1:12" x14ac:dyDescent="0.25">
      <c r="A1544" s="4"/>
      <c r="B1544" s="4"/>
      <c r="C1544" s="4"/>
      <c r="D1544" s="4"/>
      <c r="E1544" s="5"/>
      <c r="F1544" s="5"/>
      <c r="G1544" s="5"/>
      <c r="H1544" s="6"/>
      <c r="I1544" s="5"/>
      <c r="J1544" s="5"/>
      <c r="K1544" s="5"/>
      <c r="L1544" s="5"/>
    </row>
    <row r="1545" spans="1:12" x14ac:dyDescent="0.25">
      <c r="A1545" s="4"/>
      <c r="B1545" s="4"/>
      <c r="C1545" s="4"/>
      <c r="D1545" s="4"/>
      <c r="E1545" s="5"/>
      <c r="F1545" s="5"/>
      <c r="G1545" s="5"/>
      <c r="H1545" s="6"/>
      <c r="I1545" s="5"/>
      <c r="J1545" s="5"/>
      <c r="K1545" s="5"/>
      <c r="L1545" s="5"/>
    </row>
    <row r="1546" spans="1:12" x14ac:dyDescent="0.25">
      <c r="A1546" s="4"/>
      <c r="B1546" s="4"/>
      <c r="C1546" s="4"/>
      <c r="D1546" s="4"/>
      <c r="E1546" s="5"/>
      <c r="F1546" s="5"/>
      <c r="G1546" s="5"/>
      <c r="H1546" s="6"/>
      <c r="I1546" s="5"/>
      <c r="J1546" s="5"/>
      <c r="K1546" s="5"/>
      <c r="L1546" s="5"/>
    </row>
    <row r="1547" spans="1:12" x14ac:dyDescent="0.25">
      <c r="A1547" s="4"/>
      <c r="B1547" s="4"/>
      <c r="C1547" s="4"/>
      <c r="D1547" s="4"/>
      <c r="E1547" s="5"/>
      <c r="F1547" s="5"/>
      <c r="G1547" s="5"/>
      <c r="H1547" s="6"/>
      <c r="I1547" s="5"/>
      <c r="J1547" s="5"/>
      <c r="K1547" s="5"/>
      <c r="L1547" s="5"/>
    </row>
    <row r="1548" spans="1:12" x14ac:dyDescent="0.25">
      <c r="A1548" s="4"/>
      <c r="B1548" s="4"/>
      <c r="C1548" s="4"/>
      <c r="D1548" s="4"/>
      <c r="E1548" s="5"/>
      <c r="F1548" s="5"/>
      <c r="G1548" s="5"/>
      <c r="H1548" s="6"/>
      <c r="I1548" s="5"/>
      <c r="J1548" s="5"/>
      <c r="K1548" s="5"/>
      <c r="L1548" s="5"/>
    </row>
    <row r="1549" spans="1:12" x14ac:dyDescent="0.25">
      <c r="A1549" s="4"/>
      <c r="B1549" s="4"/>
      <c r="C1549" s="4"/>
      <c r="D1549" s="4"/>
      <c r="E1549" s="5"/>
      <c r="F1549" s="5"/>
      <c r="G1549" s="5"/>
      <c r="H1549" s="6"/>
      <c r="I1549" s="5"/>
      <c r="J1549" s="5"/>
      <c r="K1549" s="5"/>
      <c r="L1549" s="5"/>
    </row>
    <row r="1550" spans="1:12" x14ac:dyDescent="0.25">
      <c r="A1550" s="4"/>
      <c r="B1550" s="4"/>
      <c r="C1550" s="4"/>
      <c r="D1550" s="4"/>
      <c r="E1550" s="5"/>
      <c r="F1550" s="5"/>
      <c r="G1550" s="5"/>
      <c r="H1550" s="6"/>
      <c r="I1550" s="5"/>
      <c r="J1550" s="5"/>
      <c r="K1550" s="5"/>
      <c r="L1550" s="5"/>
    </row>
    <row r="1551" spans="1:12" x14ac:dyDescent="0.25">
      <c r="A1551" s="4"/>
      <c r="B1551" s="4"/>
      <c r="C1551" s="4"/>
      <c r="D1551" s="4"/>
      <c r="E1551" s="5"/>
      <c r="F1551" s="5"/>
      <c r="G1551" s="5"/>
      <c r="H1551" s="6"/>
      <c r="I1551" s="5"/>
      <c r="J1551" s="5"/>
      <c r="K1551" s="5"/>
      <c r="L1551" s="5"/>
    </row>
    <row r="1552" spans="1:12" x14ac:dyDescent="0.25">
      <c r="A1552" s="4"/>
      <c r="B1552" s="4"/>
      <c r="C1552" s="4"/>
      <c r="D1552" s="4"/>
      <c r="E1552" s="5"/>
      <c r="F1552" s="5"/>
      <c r="G1552" s="5"/>
      <c r="H1552" s="6"/>
      <c r="I1552" s="5"/>
      <c r="J1552" s="5"/>
      <c r="K1552" s="5"/>
      <c r="L1552" s="5"/>
    </row>
    <row r="1553" spans="1:12" x14ac:dyDescent="0.25">
      <c r="A1553" s="4"/>
      <c r="B1553" s="4"/>
      <c r="C1553" s="4"/>
      <c r="D1553" s="4"/>
      <c r="E1553" s="5"/>
      <c r="F1553" s="5"/>
      <c r="G1553" s="5"/>
      <c r="H1553" s="6"/>
      <c r="I1553" s="5"/>
      <c r="J1553" s="5"/>
      <c r="K1553" s="5"/>
      <c r="L1553" s="5"/>
    </row>
    <row r="1554" spans="1:12" x14ac:dyDescent="0.25">
      <c r="A1554" s="4"/>
      <c r="B1554" s="4"/>
      <c r="C1554" s="4"/>
      <c r="D1554" s="4"/>
      <c r="E1554" s="5"/>
      <c r="F1554" s="5"/>
      <c r="G1554" s="5"/>
      <c r="H1554" s="6"/>
      <c r="I1554" s="5"/>
      <c r="J1554" s="5"/>
      <c r="K1554" s="5"/>
      <c r="L1554" s="5"/>
    </row>
    <row r="1555" spans="1:12" x14ac:dyDescent="0.25">
      <c r="A1555" s="4"/>
      <c r="B1555" s="4"/>
      <c r="C1555" s="4"/>
      <c r="D1555" s="4"/>
      <c r="E1555" s="5"/>
      <c r="F1555" s="5"/>
      <c r="G1555" s="5"/>
      <c r="H1555" s="6"/>
      <c r="I1555" s="5"/>
      <c r="J1555" s="5"/>
      <c r="K1555" s="5"/>
      <c r="L1555" s="5"/>
    </row>
    <row r="1556" spans="1:12" x14ac:dyDescent="0.25">
      <c r="A1556" s="4"/>
      <c r="B1556" s="4"/>
      <c r="C1556" s="4"/>
      <c r="D1556" s="4"/>
      <c r="E1556" s="5"/>
      <c r="F1556" s="5"/>
      <c r="G1556" s="5"/>
      <c r="H1556" s="6"/>
      <c r="I1556" s="5"/>
      <c r="J1556" s="5"/>
      <c r="K1556" s="5"/>
      <c r="L1556" s="5"/>
    </row>
    <row r="1557" spans="1:12" x14ac:dyDescent="0.25">
      <c r="A1557" s="4"/>
      <c r="B1557" s="4"/>
      <c r="C1557" s="4"/>
      <c r="D1557" s="4"/>
      <c r="E1557" s="5"/>
      <c r="F1557" s="5"/>
      <c r="G1557" s="5"/>
      <c r="H1557" s="6"/>
      <c r="I1557" s="5"/>
      <c r="J1557" s="5"/>
      <c r="K1557" s="5"/>
      <c r="L1557" s="5"/>
    </row>
    <row r="1558" spans="1:12" x14ac:dyDescent="0.25">
      <c r="A1558" s="4"/>
      <c r="B1558" s="4"/>
      <c r="C1558" s="4"/>
      <c r="D1558" s="4"/>
      <c r="E1558" s="5"/>
      <c r="F1558" s="5"/>
      <c r="G1558" s="5"/>
      <c r="H1558" s="6"/>
      <c r="I1558" s="5"/>
      <c r="J1558" s="5"/>
      <c r="K1558" s="5"/>
      <c r="L1558" s="5"/>
    </row>
    <row r="1559" spans="1:12" x14ac:dyDescent="0.25">
      <c r="A1559" s="4"/>
      <c r="B1559" s="4"/>
      <c r="C1559" s="4"/>
      <c r="D1559" s="4"/>
      <c r="E1559" s="5"/>
      <c r="F1559" s="5"/>
      <c r="G1559" s="5"/>
      <c r="H1559" s="6"/>
      <c r="I1559" s="5"/>
      <c r="J1559" s="5"/>
      <c r="K1559" s="5"/>
      <c r="L1559" s="5"/>
    </row>
    <row r="1560" spans="1:12" x14ac:dyDescent="0.25">
      <c r="A1560" s="4"/>
      <c r="B1560" s="4"/>
      <c r="C1560" s="4"/>
      <c r="D1560" s="4"/>
      <c r="E1560" s="5"/>
      <c r="F1560" s="5"/>
      <c r="G1560" s="5"/>
      <c r="H1560" s="6"/>
      <c r="I1560" s="5"/>
      <c r="J1560" s="5"/>
      <c r="K1560" s="5"/>
      <c r="L1560" s="5"/>
    </row>
    <row r="1561" spans="1:12" x14ac:dyDescent="0.25">
      <c r="A1561" s="4"/>
      <c r="B1561" s="4"/>
      <c r="C1561" s="4"/>
      <c r="D1561" s="4"/>
      <c r="E1561" s="5"/>
      <c r="F1561" s="5"/>
      <c r="G1561" s="5"/>
      <c r="H1561" s="6"/>
      <c r="I1561" s="5"/>
      <c r="J1561" s="5"/>
      <c r="K1561" s="5"/>
      <c r="L1561" s="5"/>
    </row>
    <row r="1562" spans="1:12" x14ac:dyDescent="0.25">
      <c r="A1562" s="4"/>
      <c r="B1562" s="4"/>
      <c r="C1562" s="4"/>
      <c r="D1562" s="4"/>
      <c r="E1562" s="5"/>
      <c r="F1562" s="5"/>
      <c r="G1562" s="5"/>
      <c r="H1562" s="6"/>
      <c r="I1562" s="5"/>
      <c r="J1562" s="5"/>
      <c r="K1562" s="5"/>
      <c r="L1562" s="5"/>
    </row>
    <row r="1563" spans="1:12" x14ac:dyDescent="0.25">
      <c r="A1563" s="4"/>
      <c r="B1563" s="4"/>
      <c r="C1563" s="4"/>
      <c r="D1563" s="4"/>
      <c r="E1563" s="5"/>
      <c r="F1563" s="5"/>
      <c r="G1563" s="5"/>
      <c r="H1563" s="6"/>
      <c r="I1563" s="5"/>
      <c r="J1563" s="5"/>
      <c r="K1563" s="5"/>
      <c r="L1563" s="5"/>
    </row>
    <row r="1564" spans="1:12" x14ac:dyDescent="0.25">
      <c r="A1564" s="4"/>
      <c r="B1564" s="4"/>
      <c r="C1564" s="4"/>
      <c r="D1564" s="4"/>
      <c r="E1564" s="5"/>
      <c r="F1564" s="5"/>
      <c r="G1564" s="5"/>
      <c r="H1564" s="6"/>
      <c r="I1564" s="5"/>
      <c r="J1564" s="5"/>
      <c r="K1564" s="5"/>
      <c r="L1564" s="5"/>
    </row>
    <row r="1565" spans="1:12" x14ac:dyDescent="0.25">
      <c r="A1565" s="4"/>
      <c r="B1565" s="4"/>
      <c r="C1565" s="4"/>
      <c r="D1565" s="4"/>
      <c r="E1565" s="5"/>
      <c r="F1565" s="5"/>
      <c r="G1565" s="5"/>
      <c r="H1565" s="6"/>
      <c r="I1565" s="5"/>
      <c r="J1565" s="5"/>
      <c r="K1565" s="5"/>
      <c r="L1565" s="5"/>
    </row>
    <row r="1566" spans="1:12" x14ac:dyDescent="0.25">
      <c r="A1566" s="4"/>
      <c r="B1566" s="4"/>
      <c r="C1566" s="4"/>
      <c r="D1566" s="4"/>
      <c r="E1566" s="5"/>
      <c r="F1566" s="5"/>
      <c r="G1566" s="5"/>
      <c r="H1566" s="6"/>
      <c r="I1566" s="5"/>
      <c r="J1566" s="5"/>
      <c r="K1566" s="5"/>
      <c r="L1566" s="5"/>
    </row>
    <row r="1567" spans="1:12" x14ac:dyDescent="0.25">
      <c r="A1567" s="4"/>
      <c r="B1567" s="4"/>
      <c r="C1567" s="4"/>
      <c r="D1567" s="4"/>
      <c r="E1567" s="5"/>
      <c r="F1567" s="5"/>
      <c r="G1567" s="5"/>
      <c r="H1567" s="6"/>
      <c r="I1567" s="5"/>
      <c r="J1567" s="5"/>
      <c r="K1567" s="5"/>
      <c r="L1567" s="5"/>
    </row>
    <row r="1568" spans="1:12" x14ac:dyDescent="0.25">
      <c r="A1568" s="4"/>
      <c r="B1568" s="4"/>
      <c r="C1568" s="4"/>
      <c r="D1568" s="4"/>
      <c r="E1568" s="5"/>
      <c r="F1568" s="5"/>
      <c r="G1568" s="5"/>
      <c r="H1568" s="6"/>
      <c r="I1568" s="5"/>
      <c r="J1568" s="5"/>
      <c r="K1568" s="5"/>
      <c r="L1568" s="5"/>
    </row>
    <row r="1569" spans="1:12" x14ac:dyDescent="0.25">
      <c r="A1569" s="4"/>
      <c r="B1569" s="4"/>
      <c r="C1569" s="4"/>
      <c r="D1569" s="4"/>
      <c r="E1569" s="5"/>
      <c r="F1569" s="5"/>
      <c r="G1569" s="5"/>
      <c r="H1569" s="6"/>
      <c r="I1569" s="5"/>
      <c r="J1569" s="5"/>
      <c r="K1569" s="5"/>
      <c r="L1569" s="5"/>
    </row>
    <row r="1570" spans="1:12" x14ac:dyDescent="0.25">
      <c r="A1570" s="4"/>
      <c r="B1570" s="4"/>
      <c r="C1570" s="4"/>
      <c r="D1570" s="4"/>
      <c r="E1570" s="5"/>
      <c r="F1570" s="5"/>
      <c r="G1570" s="5"/>
      <c r="H1570" s="6"/>
      <c r="I1570" s="5"/>
      <c r="J1570" s="5"/>
      <c r="K1570" s="5"/>
      <c r="L1570" s="5"/>
    </row>
    <row r="1571" spans="1:12" x14ac:dyDescent="0.25">
      <c r="A1571" s="4"/>
      <c r="B1571" s="4"/>
      <c r="C1571" s="4"/>
      <c r="D1571" s="4"/>
      <c r="E1571" s="5"/>
      <c r="F1571" s="5"/>
      <c r="G1571" s="5"/>
      <c r="H1571" s="6"/>
      <c r="I1571" s="5"/>
      <c r="J1571" s="5"/>
      <c r="K1571" s="5"/>
      <c r="L1571" s="5"/>
    </row>
    <row r="1572" spans="1:12" x14ac:dyDescent="0.25">
      <c r="A1572" s="4"/>
      <c r="B1572" s="4"/>
      <c r="C1572" s="4"/>
      <c r="D1572" s="4"/>
      <c r="E1572" s="5"/>
      <c r="F1572" s="5"/>
      <c r="G1572" s="5"/>
      <c r="H1572" s="6"/>
      <c r="I1572" s="5"/>
      <c r="J1572" s="5"/>
      <c r="K1572" s="5"/>
      <c r="L1572" s="5"/>
    </row>
    <row r="1573" spans="1:12" x14ac:dyDescent="0.25">
      <c r="A1573" s="4"/>
      <c r="B1573" s="4"/>
      <c r="C1573" s="4"/>
      <c r="D1573" s="4"/>
      <c r="E1573" s="5"/>
      <c r="F1573" s="5"/>
      <c r="G1573" s="5"/>
      <c r="H1573" s="6"/>
      <c r="I1573" s="5"/>
      <c r="J1573" s="5"/>
      <c r="K1573" s="5"/>
      <c r="L1573" s="5"/>
    </row>
    <row r="1574" spans="1:12" x14ac:dyDescent="0.25">
      <c r="A1574" s="4"/>
      <c r="B1574" s="4"/>
      <c r="C1574" s="4"/>
      <c r="D1574" s="4"/>
      <c r="E1574" s="5"/>
      <c r="F1574" s="5"/>
      <c r="G1574" s="5"/>
      <c r="H1574" s="6"/>
      <c r="I1574" s="5"/>
      <c r="J1574" s="5"/>
      <c r="K1574" s="5"/>
      <c r="L1574" s="5"/>
    </row>
    <row r="1575" spans="1:12" x14ac:dyDescent="0.25">
      <c r="A1575" s="4"/>
      <c r="B1575" s="4"/>
      <c r="C1575" s="4"/>
      <c r="D1575" s="4"/>
      <c r="E1575" s="5"/>
      <c r="F1575" s="5"/>
      <c r="G1575" s="5"/>
      <c r="H1575" s="6"/>
      <c r="I1575" s="5"/>
      <c r="J1575" s="5"/>
      <c r="K1575" s="5"/>
      <c r="L1575" s="5"/>
    </row>
    <row r="1576" spans="1:12" x14ac:dyDescent="0.25">
      <c r="A1576" s="4"/>
      <c r="B1576" s="4"/>
      <c r="C1576" s="4"/>
      <c r="D1576" s="4"/>
      <c r="E1576" s="5"/>
      <c r="F1576" s="5"/>
      <c r="G1576" s="5"/>
      <c r="H1576" s="6"/>
      <c r="I1576" s="5"/>
      <c r="J1576" s="5"/>
      <c r="K1576" s="5"/>
      <c r="L1576" s="5"/>
    </row>
    <row r="1577" spans="1:12" x14ac:dyDescent="0.25">
      <c r="A1577" s="4"/>
      <c r="B1577" s="4"/>
      <c r="C1577" s="4"/>
      <c r="D1577" s="4"/>
      <c r="E1577" s="5"/>
      <c r="F1577" s="5"/>
      <c r="G1577" s="5"/>
      <c r="H1577" s="6"/>
      <c r="I1577" s="5"/>
      <c r="J1577" s="5"/>
      <c r="K1577" s="5"/>
      <c r="L1577" s="5"/>
    </row>
    <row r="1578" spans="1:12" x14ac:dyDescent="0.25">
      <c r="A1578" s="4"/>
      <c r="B1578" s="4"/>
      <c r="C1578" s="4"/>
      <c r="D1578" s="4"/>
      <c r="E1578" s="5"/>
      <c r="F1578" s="5"/>
      <c r="G1578" s="5"/>
      <c r="H1578" s="6"/>
      <c r="I1578" s="5"/>
      <c r="J1578" s="5"/>
      <c r="K1578" s="5"/>
      <c r="L1578" s="5"/>
    </row>
    <row r="1579" spans="1:12" x14ac:dyDescent="0.25">
      <c r="A1579" s="4"/>
      <c r="B1579" s="4"/>
      <c r="C1579" s="4"/>
      <c r="D1579" s="4"/>
      <c r="E1579" s="5"/>
      <c r="F1579" s="5"/>
      <c r="G1579" s="5"/>
      <c r="H1579" s="6"/>
      <c r="I1579" s="5"/>
      <c r="J1579" s="5"/>
      <c r="K1579" s="5"/>
      <c r="L1579" s="5"/>
    </row>
    <row r="1580" spans="1:12" x14ac:dyDescent="0.25">
      <c r="A1580" s="4"/>
      <c r="B1580" s="4"/>
      <c r="C1580" s="4"/>
      <c r="D1580" s="4"/>
      <c r="E1580" s="5"/>
      <c r="F1580" s="5"/>
      <c r="G1580" s="5"/>
      <c r="H1580" s="6"/>
      <c r="I1580" s="5"/>
      <c r="J1580" s="5"/>
      <c r="K1580" s="5"/>
      <c r="L1580" s="5"/>
    </row>
    <row r="1581" spans="1:12" x14ac:dyDescent="0.25">
      <c r="A1581" s="4"/>
      <c r="B1581" s="4"/>
      <c r="C1581" s="4"/>
      <c r="D1581" s="4"/>
      <c r="E1581" s="5"/>
      <c r="F1581" s="5"/>
      <c r="G1581" s="5"/>
      <c r="H1581" s="6"/>
      <c r="I1581" s="5"/>
      <c r="J1581" s="5"/>
      <c r="K1581" s="5"/>
      <c r="L1581" s="5"/>
    </row>
    <row r="1582" spans="1:12" x14ac:dyDescent="0.25">
      <c r="A1582" s="4"/>
      <c r="B1582" s="4"/>
      <c r="C1582" s="4"/>
      <c r="D1582" s="4"/>
      <c r="E1582" s="5"/>
      <c r="F1582" s="5"/>
      <c r="G1582" s="5"/>
      <c r="H1582" s="6"/>
      <c r="I1582" s="5"/>
      <c r="J1582" s="5"/>
      <c r="K1582" s="5"/>
      <c r="L1582" s="5"/>
    </row>
    <row r="1583" spans="1:12" x14ac:dyDescent="0.25">
      <c r="A1583" s="4"/>
      <c r="B1583" s="4"/>
      <c r="C1583" s="4"/>
      <c r="D1583" s="4"/>
      <c r="E1583" s="5"/>
      <c r="F1583" s="5"/>
      <c r="G1583" s="5"/>
      <c r="H1583" s="6"/>
      <c r="I1583" s="5"/>
      <c r="J1583" s="5"/>
      <c r="K1583" s="5"/>
      <c r="L1583" s="5"/>
    </row>
    <row r="1584" spans="1:12" x14ac:dyDescent="0.25">
      <c r="A1584" s="4"/>
      <c r="B1584" s="4"/>
      <c r="C1584" s="4"/>
      <c r="D1584" s="4"/>
      <c r="E1584" s="5"/>
      <c r="F1584" s="5"/>
      <c r="G1584" s="5"/>
      <c r="H1584" s="6"/>
      <c r="I1584" s="5"/>
      <c r="J1584" s="5"/>
      <c r="K1584" s="5"/>
      <c r="L1584" s="5"/>
    </row>
    <row r="1585" spans="1:12" x14ac:dyDescent="0.25">
      <c r="A1585" s="4"/>
      <c r="B1585" s="4"/>
      <c r="C1585" s="4"/>
      <c r="D1585" s="4"/>
      <c r="E1585" s="5"/>
      <c r="F1585" s="5"/>
      <c r="G1585" s="5"/>
      <c r="H1585" s="6"/>
      <c r="I1585" s="5"/>
      <c r="J1585" s="5"/>
      <c r="K1585" s="5"/>
      <c r="L1585" s="5"/>
    </row>
    <row r="1586" spans="1:12" x14ac:dyDescent="0.25">
      <c r="A1586" s="4"/>
      <c r="B1586" s="4"/>
      <c r="C1586" s="4"/>
      <c r="D1586" s="4"/>
      <c r="E1586" s="5"/>
      <c r="F1586" s="5"/>
      <c r="G1586" s="5"/>
      <c r="H1586" s="6"/>
      <c r="I1586" s="5"/>
      <c r="J1586" s="5"/>
      <c r="K1586" s="5"/>
      <c r="L1586" s="5"/>
    </row>
    <row r="1587" spans="1:12" x14ac:dyDescent="0.25">
      <c r="A1587" s="4"/>
      <c r="B1587" s="4"/>
      <c r="C1587" s="4"/>
      <c r="D1587" s="4"/>
      <c r="E1587" s="5"/>
      <c r="F1587" s="5"/>
      <c r="G1587" s="5"/>
      <c r="H1587" s="6"/>
      <c r="I1587" s="5"/>
      <c r="J1587" s="5"/>
      <c r="K1587" s="5"/>
      <c r="L1587" s="5"/>
    </row>
    <row r="1588" spans="1:12" x14ac:dyDescent="0.25">
      <c r="A1588" s="4"/>
      <c r="B1588" s="4"/>
      <c r="C1588" s="4"/>
      <c r="D1588" s="4"/>
      <c r="E1588" s="5"/>
      <c r="F1588" s="5"/>
      <c r="G1588" s="5"/>
      <c r="H1588" s="6"/>
      <c r="I1588" s="5"/>
      <c r="J1588" s="5"/>
      <c r="K1588" s="5"/>
      <c r="L1588" s="5"/>
    </row>
    <row r="1589" spans="1:12" x14ac:dyDescent="0.25">
      <c r="A1589" s="4"/>
      <c r="B1589" s="4"/>
      <c r="C1589" s="4"/>
      <c r="D1589" s="4"/>
      <c r="E1589" s="5"/>
      <c r="F1589" s="5"/>
      <c r="G1589" s="5"/>
      <c r="H1589" s="6"/>
      <c r="I1589" s="5"/>
      <c r="J1589" s="5"/>
      <c r="K1589" s="5"/>
      <c r="L1589" s="5"/>
    </row>
    <row r="1590" spans="1:12" x14ac:dyDescent="0.25">
      <c r="A1590" s="4"/>
      <c r="B1590" s="4"/>
      <c r="C1590" s="4"/>
      <c r="D1590" s="4"/>
      <c r="E1590" s="5"/>
      <c r="F1590" s="5"/>
      <c r="G1590" s="5"/>
      <c r="H1590" s="6"/>
      <c r="I1590" s="5"/>
      <c r="J1590" s="5"/>
      <c r="K1590" s="5"/>
      <c r="L1590" s="5"/>
    </row>
    <row r="1591" spans="1:12" x14ac:dyDescent="0.25">
      <c r="A1591" s="4"/>
      <c r="B1591" s="4"/>
      <c r="C1591" s="4"/>
      <c r="D1591" s="4"/>
      <c r="E1591" s="5"/>
      <c r="F1591" s="5"/>
      <c r="G1591" s="5"/>
      <c r="H1591" s="6"/>
      <c r="I1591" s="5"/>
      <c r="J1591" s="5"/>
      <c r="K1591" s="5"/>
      <c r="L1591" s="5"/>
    </row>
    <row r="1592" spans="1:12" x14ac:dyDescent="0.25">
      <c r="A1592" s="4"/>
      <c r="B1592" s="4"/>
      <c r="C1592" s="4"/>
      <c r="D1592" s="4"/>
      <c r="E1592" s="5"/>
      <c r="F1592" s="5"/>
      <c r="G1592" s="5"/>
      <c r="H1592" s="6"/>
      <c r="I1592" s="5"/>
      <c r="J1592" s="5"/>
      <c r="K1592" s="5"/>
      <c r="L1592" s="5"/>
    </row>
    <row r="1593" spans="1:12" x14ac:dyDescent="0.25">
      <c r="A1593" s="4"/>
      <c r="B1593" s="4"/>
      <c r="C1593" s="4"/>
      <c r="D1593" s="4"/>
      <c r="E1593" s="5"/>
      <c r="F1593" s="5"/>
      <c r="G1593" s="5"/>
      <c r="H1593" s="6"/>
      <c r="I1593" s="5"/>
      <c r="J1593" s="5"/>
      <c r="K1593" s="5"/>
      <c r="L1593" s="5"/>
    </row>
    <row r="1594" spans="1:12" x14ac:dyDescent="0.25">
      <c r="A1594" s="4"/>
      <c r="B1594" s="4"/>
      <c r="C1594" s="4"/>
      <c r="D1594" s="4"/>
      <c r="E1594" s="5"/>
      <c r="F1594" s="5"/>
      <c r="G1594" s="5"/>
      <c r="H1594" s="6"/>
      <c r="I1594" s="5"/>
      <c r="J1594" s="5"/>
      <c r="K1594" s="5"/>
      <c r="L1594" s="5"/>
    </row>
    <row r="1595" spans="1:12" x14ac:dyDescent="0.25">
      <c r="A1595" s="4"/>
      <c r="B1595" s="4"/>
      <c r="C1595" s="4"/>
      <c r="D1595" s="4"/>
      <c r="E1595" s="5"/>
      <c r="F1595" s="5"/>
      <c r="G1595" s="5"/>
      <c r="H1595" s="6"/>
      <c r="I1595" s="5"/>
      <c r="J1595" s="5"/>
      <c r="K1595" s="5"/>
      <c r="L1595" s="5"/>
    </row>
    <row r="1596" spans="1:12" x14ac:dyDescent="0.25">
      <c r="A1596" s="4"/>
      <c r="B1596" s="4"/>
      <c r="C1596" s="4"/>
      <c r="D1596" s="4"/>
      <c r="E1596" s="5"/>
      <c r="F1596" s="5"/>
      <c r="G1596" s="5"/>
      <c r="H1596" s="6"/>
      <c r="I1596" s="5"/>
      <c r="J1596" s="5"/>
      <c r="K1596" s="5"/>
      <c r="L1596" s="5"/>
    </row>
    <row r="1597" spans="1:12" x14ac:dyDescent="0.25">
      <c r="A1597" s="4"/>
      <c r="B1597" s="4"/>
      <c r="C1597" s="4"/>
      <c r="D1597" s="4"/>
      <c r="E1597" s="5"/>
      <c r="F1597" s="5"/>
      <c r="G1597" s="5"/>
      <c r="H1597" s="6"/>
      <c r="I1597" s="5"/>
      <c r="J1597" s="5"/>
      <c r="K1597" s="5"/>
      <c r="L1597" s="5"/>
    </row>
    <row r="1598" spans="1:12" x14ac:dyDescent="0.25">
      <c r="A1598" s="4"/>
      <c r="B1598" s="4"/>
      <c r="C1598" s="4"/>
      <c r="D1598" s="4"/>
      <c r="E1598" s="5"/>
      <c r="F1598" s="5"/>
      <c r="G1598" s="5"/>
      <c r="H1598" s="6"/>
      <c r="I1598" s="5"/>
      <c r="J1598" s="5"/>
      <c r="K1598" s="5"/>
      <c r="L1598" s="5"/>
    </row>
    <row r="1599" spans="1:12" x14ac:dyDescent="0.25">
      <c r="A1599" s="4"/>
      <c r="B1599" s="4"/>
      <c r="C1599" s="4"/>
      <c r="D1599" s="4"/>
      <c r="E1599" s="5"/>
      <c r="F1599" s="5"/>
      <c r="G1599" s="5"/>
      <c r="H1599" s="6"/>
      <c r="I1599" s="5"/>
      <c r="J1599" s="5"/>
      <c r="K1599" s="5"/>
      <c r="L1599" s="5"/>
    </row>
    <row r="1600" spans="1:12" x14ac:dyDescent="0.25">
      <c r="A1600" s="4"/>
      <c r="B1600" s="4"/>
      <c r="C1600" s="4"/>
      <c r="D1600" s="4"/>
      <c r="E1600" s="5"/>
      <c r="F1600" s="5"/>
      <c r="G1600" s="5"/>
      <c r="H1600" s="6"/>
      <c r="I1600" s="5"/>
      <c r="J1600" s="5"/>
      <c r="K1600" s="5"/>
      <c r="L1600" s="5"/>
    </row>
    <row r="1601" spans="1:12" x14ac:dyDescent="0.25">
      <c r="A1601" s="4"/>
      <c r="B1601" s="4"/>
      <c r="C1601" s="4"/>
      <c r="D1601" s="4"/>
      <c r="E1601" s="5"/>
      <c r="F1601" s="5"/>
      <c r="G1601" s="5"/>
      <c r="H1601" s="6"/>
      <c r="I1601" s="5"/>
      <c r="J1601" s="5"/>
      <c r="K1601" s="5"/>
      <c r="L1601" s="5"/>
    </row>
    <row r="1602" spans="1:12" x14ac:dyDescent="0.25">
      <c r="A1602" s="4"/>
      <c r="B1602" s="4"/>
      <c r="C1602" s="4"/>
      <c r="D1602" s="4"/>
      <c r="E1602" s="5"/>
      <c r="F1602" s="5"/>
      <c r="G1602" s="5"/>
      <c r="H1602" s="6"/>
      <c r="I1602" s="5"/>
      <c r="J1602" s="5"/>
      <c r="K1602" s="5"/>
      <c r="L1602" s="5"/>
    </row>
    <row r="1603" spans="1:12" x14ac:dyDescent="0.25">
      <c r="A1603" s="4"/>
      <c r="B1603" s="4"/>
      <c r="C1603" s="4"/>
      <c r="D1603" s="4"/>
      <c r="E1603" s="5"/>
      <c r="F1603" s="5"/>
      <c r="G1603" s="5"/>
      <c r="H1603" s="6"/>
      <c r="I1603" s="5"/>
      <c r="J1603" s="5"/>
      <c r="K1603" s="5"/>
      <c r="L1603" s="5"/>
    </row>
    <row r="1604" spans="1:12" x14ac:dyDescent="0.25">
      <c r="A1604" s="4"/>
      <c r="B1604" s="4"/>
      <c r="C1604" s="4"/>
      <c r="D1604" s="4"/>
      <c r="E1604" s="5"/>
      <c r="F1604" s="5"/>
      <c r="G1604" s="5"/>
      <c r="H1604" s="6"/>
      <c r="I1604" s="5"/>
      <c r="J1604" s="5"/>
      <c r="K1604" s="5"/>
      <c r="L1604" s="5"/>
    </row>
    <row r="1605" spans="1:12" x14ac:dyDescent="0.25">
      <c r="A1605" s="4"/>
      <c r="B1605" s="4"/>
      <c r="C1605" s="4"/>
      <c r="D1605" s="4"/>
      <c r="E1605" s="5"/>
      <c r="F1605" s="5"/>
      <c r="G1605" s="5"/>
      <c r="H1605" s="6"/>
      <c r="I1605" s="5"/>
      <c r="J1605" s="5"/>
      <c r="K1605" s="5"/>
      <c r="L1605" s="5"/>
    </row>
    <row r="1606" spans="1:12" x14ac:dyDescent="0.25">
      <c r="A1606" s="4"/>
      <c r="B1606" s="4"/>
      <c r="C1606" s="4"/>
      <c r="D1606" s="4"/>
      <c r="E1606" s="5"/>
      <c r="F1606" s="5"/>
      <c r="G1606" s="5"/>
      <c r="H1606" s="6"/>
      <c r="I1606" s="5"/>
      <c r="J1606" s="5"/>
      <c r="K1606" s="5"/>
      <c r="L1606" s="5"/>
    </row>
    <row r="1607" spans="1:12" x14ac:dyDescent="0.25">
      <c r="A1607" s="4"/>
      <c r="B1607" s="4"/>
      <c r="C1607" s="4"/>
      <c r="D1607" s="4"/>
      <c r="E1607" s="5"/>
      <c r="F1607" s="5"/>
      <c r="G1607" s="5"/>
      <c r="H1607" s="6"/>
      <c r="I1607" s="5"/>
      <c r="J1607" s="5"/>
      <c r="K1607" s="5"/>
      <c r="L1607" s="5"/>
    </row>
    <row r="1608" spans="1:12" x14ac:dyDescent="0.25">
      <c r="A1608" s="4"/>
      <c r="B1608" s="4"/>
      <c r="C1608" s="4"/>
      <c r="D1608" s="4"/>
      <c r="E1608" s="5"/>
      <c r="F1608" s="5"/>
      <c r="G1608" s="5"/>
      <c r="H1608" s="6"/>
      <c r="I1608" s="5"/>
      <c r="J1608" s="5"/>
      <c r="K1608" s="5"/>
      <c r="L1608" s="5"/>
    </row>
    <row r="1609" spans="1:12" x14ac:dyDescent="0.25">
      <c r="A1609" s="4"/>
      <c r="B1609" s="4"/>
      <c r="C1609" s="4"/>
      <c r="D1609" s="4"/>
      <c r="E1609" s="5"/>
      <c r="F1609" s="5"/>
      <c r="G1609" s="5"/>
      <c r="H1609" s="6"/>
      <c r="I1609" s="5"/>
      <c r="J1609" s="5"/>
      <c r="K1609" s="5"/>
      <c r="L1609" s="5"/>
    </row>
    <row r="1610" spans="1:12" x14ac:dyDescent="0.25">
      <c r="A1610" s="4"/>
      <c r="B1610" s="4"/>
      <c r="C1610" s="4"/>
      <c r="D1610" s="4"/>
      <c r="E1610" s="5"/>
      <c r="F1610" s="5"/>
      <c r="G1610" s="5"/>
      <c r="H1610" s="6"/>
      <c r="I1610" s="5"/>
      <c r="J1610" s="5"/>
      <c r="K1610" s="5"/>
      <c r="L1610" s="5"/>
    </row>
    <row r="1611" spans="1:12" x14ac:dyDescent="0.25">
      <c r="A1611" s="4"/>
      <c r="B1611" s="4"/>
      <c r="C1611" s="4"/>
      <c r="D1611" s="4"/>
      <c r="E1611" s="5"/>
      <c r="F1611" s="5"/>
      <c r="G1611" s="5"/>
      <c r="H1611" s="6"/>
      <c r="I1611" s="5"/>
      <c r="J1611" s="5"/>
      <c r="K1611" s="5"/>
      <c r="L1611" s="5"/>
    </row>
    <row r="1612" spans="1:12" x14ac:dyDescent="0.25">
      <c r="A1612" s="4"/>
      <c r="B1612" s="4"/>
      <c r="C1612" s="4"/>
      <c r="D1612" s="4"/>
      <c r="E1612" s="5"/>
      <c r="F1612" s="5"/>
      <c r="G1612" s="5"/>
      <c r="H1612" s="6"/>
      <c r="I1612" s="5"/>
      <c r="J1612" s="5"/>
      <c r="K1612" s="5"/>
      <c r="L1612" s="5"/>
    </row>
    <row r="1613" spans="1:12" x14ac:dyDescent="0.25">
      <c r="A1613" s="4"/>
      <c r="B1613" s="4"/>
      <c r="C1613" s="4"/>
      <c r="D1613" s="4"/>
      <c r="E1613" s="5"/>
      <c r="F1613" s="5"/>
      <c r="G1613" s="5"/>
      <c r="H1613" s="6"/>
      <c r="I1613" s="5"/>
      <c r="J1613" s="5"/>
      <c r="K1613" s="5"/>
      <c r="L1613" s="5"/>
    </row>
    <row r="1614" spans="1:12" x14ac:dyDescent="0.25">
      <c r="A1614" s="4"/>
      <c r="B1614" s="4"/>
      <c r="C1614" s="4"/>
      <c r="D1614" s="4"/>
      <c r="E1614" s="5"/>
      <c r="F1614" s="5"/>
      <c r="G1614" s="5"/>
      <c r="H1614" s="6"/>
      <c r="I1614" s="5"/>
      <c r="J1614" s="5"/>
      <c r="K1614" s="5"/>
      <c r="L1614" s="5"/>
    </row>
    <row r="1615" spans="1:12" x14ac:dyDescent="0.25">
      <c r="A1615" s="4"/>
      <c r="B1615" s="4"/>
      <c r="C1615" s="4"/>
      <c r="D1615" s="4"/>
      <c r="E1615" s="5"/>
      <c r="F1615" s="5"/>
      <c r="G1615" s="5"/>
      <c r="H1615" s="6"/>
      <c r="I1615" s="5"/>
      <c r="J1615" s="5"/>
      <c r="K1615" s="5"/>
      <c r="L1615" s="5"/>
    </row>
    <row r="1616" spans="1:12" x14ac:dyDescent="0.25">
      <c r="A1616" s="4"/>
      <c r="B1616" s="4"/>
      <c r="C1616" s="4"/>
      <c r="D1616" s="4"/>
      <c r="E1616" s="5"/>
      <c r="F1616" s="5"/>
      <c r="G1616" s="5"/>
      <c r="H1616" s="6"/>
      <c r="I1616" s="5"/>
      <c r="J1616" s="5"/>
      <c r="K1616" s="5"/>
      <c r="L1616" s="5"/>
    </row>
    <row r="1617" spans="1:12" x14ac:dyDescent="0.25">
      <c r="A1617" s="4"/>
      <c r="B1617" s="4"/>
      <c r="C1617" s="4"/>
      <c r="D1617" s="4"/>
      <c r="E1617" s="5"/>
      <c r="F1617" s="5"/>
      <c r="G1617" s="5"/>
      <c r="H1617" s="6"/>
      <c r="I1617" s="5"/>
      <c r="J1617" s="5"/>
      <c r="K1617" s="5"/>
      <c r="L1617" s="5"/>
    </row>
    <row r="1618" spans="1:12" x14ac:dyDescent="0.25">
      <c r="A1618" s="4"/>
      <c r="B1618" s="4"/>
      <c r="C1618" s="4"/>
      <c r="D1618" s="4"/>
      <c r="E1618" s="5"/>
      <c r="F1618" s="5"/>
      <c r="G1618" s="5"/>
      <c r="H1618" s="6"/>
      <c r="I1618" s="5"/>
      <c r="J1618" s="5"/>
      <c r="K1618" s="5"/>
      <c r="L1618" s="5"/>
    </row>
    <row r="1619" spans="1:12" x14ac:dyDescent="0.25">
      <c r="A1619" s="4"/>
      <c r="B1619" s="4"/>
      <c r="C1619" s="4"/>
      <c r="D1619" s="4"/>
      <c r="E1619" s="5"/>
      <c r="F1619" s="5"/>
      <c r="G1619" s="5"/>
      <c r="H1619" s="6"/>
      <c r="I1619" s="5"/>
      <c r="J1619" s="5"/>
      <c r="K1619" s="5"/>
      <c r="L1619" s="5"/>
    </row>
    <row r="1620" spans="1:12" x14ac:dyDescent="0.25">
      <c r="A1620" s="4"/>
      <c r="B1620" s="4"/>
      <c r="C1620" s="4"/>
      <c r="D1620" s="4"/>
      <c r="E1620" s="5"/>
      <c r="F1620" s="5"/>
      <c r="G1620" s="5"/>
      <c r="H1620" s="6"/>
      <c r="I1620" s="5"/>
      <c r="J1620" s="5"/>
      <c r="K1620" s="5"/>
      <c r="L1620" s="5"/>
    </row>
    <row r="1621" spans="1:12" x14ac:dyDescent="0.25">
      <c r="A1621" s="4"/>
      <c r="B1621" s="4"/>
      <c r="C1621" s="4"/>
      <c r="D1621" s="4"/>
      <c r="E1621" s="5"/>
      <c r="F1621" s="5"/>
      <c r="G1621" s="5"/>
      <c r="H1621" s="6"/>
      <c r="I1621" s="5"/>
      <c r="J1621" s="5"/>
      <c r="K1621" s="5"/>
      <c r="L1621" s="5"/>
    </row>
    <row r="1622" spans="1:12" x14ac:dyDescent="0.25">
      <c r="A1622" s="4"/>
      <c r="B1622" s="4"/>
      <c r="C1622" s="4"/>
      <c r="D1622" s="4"/>
      <c r="E1622" s="5"/>
      <c r="F1622" s="5"/>
      <c r="G1622" s="5"/>
      <c r="H1622" s="6"/>
      <c r="I1622" s="5"/>
      <c r="J1622" s="5"/>
      <c r="K1622" s="5"/>
      <c r="L1622" s="5"/>
    </row>
    <row r="1623" spans="1:12" x14ac:dyDescent="0.25">
      <c r="A1623" s="4"/>
      <c r="B1623" s="4"/>
      <c r="C1623" s="4"/>
      <c r="D1623" s="4"/>
      <c r="E1623" s="5"/>
      <c r="F1623" s="5"/>
      <c r="G1623" s="5"/>
      <c r="H1623" s="6"/>
      <c r="I1623" s="5"/>
      <c r="J1623" s="5"/>
      <c r="K1623" s="5"/>
      <c r="L1623" s="5"/>
    </row>
    <row r="1624" spans="1:12" x14ac:dyDescent="0.25">
      <c r="A1624" s="4"/>
      <c r="B1624" s="4"/>
      <c r="C1624" s="4"/>
      <c r="D1624" s="4"/>
      <c r="E1624" s="5"/>
      <c r="F1624" s="5"/>
      <c r="G1624" s="5"/>
      <c r="H1624" s="6"/>
      <c r="I1624" s="5"/>
      <c r="J1624" s="5"/>
      <c r="K1624" s="5"/>
      <c r="L1624" s="5"/>
    </row>
    <row r="1625" spans="1:12" x14ac:dyDescent="0.25">
      <c r="A1625" s="4"/>
      <c r="B1625" s="4"/>
      <c r="C1625" s="4"/>
      <c r="D1625" s="4"/>
      <c r="E1625" s="5"/>
      <c r="F1625" s="5"/>
      <c r="G1625" s="5"/>
      <c r="H1625" s="6"/>
      <c r="I1625" s="5"/>
      <c r="J1625" s="5"/>
      <c r="K1625" s="5"/>
      <c r="L1625" s="5"/>
    </row>
    <row r="1626" spans="1:12" x14ac:dyDescent="0.25">
      <c r="A1626" s="4"/>
      <c r="B1626" s="4"/>
      <c r="C1626" s="4"/>
      <c r="D1626" s="4"/>
      <c r="E1626" s="5"/>
      <c r="F1626" s="5"/>
      <c r="G1626" s="5"/>
      <c r="H1626" s="6"/>
      <c r="I1626" s="5"/>
      <c r="J1626" s="5"/>
      <c r="K1626" s="5"/>
      <c r="L1626" s="5"/>
    </row>
    <row r="1627" spans="1:12" x14ac:dyDescent="0.25">
      <c r="A1627" s="4"/>
      <c r="B1627" s="4"/>
      <c r="C1627" s="4"/>
      <c r="D1627" s="4"/>
      <c r="E1627" s="5"/>
      <c r="F1627" s="5"/>
      <c r="G1627" s="5"/>
      <c r="H1627" s="6"/>
      <c r="I1627" s="5"/>
      <c r="J1627" s="5"/>
      <c r="K1627" s="5"/>
      <c r="L1627" s="5"/>
    </row>
    <row r="1628" spans="1:12" x14ac:dyDescent="0.25">
      <c r="A1628" s="4"/>
      <c r="B1628" s="4"/>
      <c r="C1628" s="4"/>
      <c r="D1628" s="4"/>
      <c r="E1628" s="5"/>
      <c r="F1628" s="5"/>
      <c r="G1628" s="5"/>
      <c r="H1628" s="6"/>
      <c r="I1628" s="5"/>
      <c r="J1628" s="5"/>
      <c r="K1628" s="5"/>
      <c r="L1628" s="5"/>
    </row>
    <row r="1629" spans="1:12" x14ac:dyDescent="0.25">
      <c r="A1629" s="4"/>
      <c r="B1629" s="4"/>
      <c r="C1629" s="4"/>
      <c r="D1629" s="4"/>
      <c r="E1629" s="5"/>
      <c r="F1629" s="5"/>
      <c r="G1629" s="5"/>
      <c r="H1629" s="6"/>
      <c r="I1629" s="5"/>
      <c r="J1629" s="5"/>
      <c r="K1629" s="5"/>
      <c r="L1629" s="5"/>
    </row>
    <row r="1630" spans="1:12" x14ac:dyDescent="0.25">
      <c r="A1630" s="4"/>
      <c r="B1630" s="4"/>
      <c r="C1630" s="4"/>
      <c r="D1630" s="4"/>
      <c r="E1630" s="5"/>
      <c r="F1630" s="5"/>
      <c r="G1630" s="5"/>
      <c r="H1630" s="6"/>
      <c r="I1630" s="5"/>
      <c r="J1630" s="5"/>
      <c r="K1630" s="5"/>
      <c r="L1630" s="5"/>
    </row>
    <row r="1631" spans="1:12" x14ac:dyDescent="0.25">
      <c r="A1631" s="4"/>
      <c r="B1631" s="4"/>
      <c r="C1631" s="4"/>
      <c r="D1631" s="4"/>
      <c r="E1631" s="5"/>
      <c r="F1631" s="5"/>
      <c r="G1631" s="5"/>
      <c r="H1631" s="6"/>
      <c r="I1631" s="5"/>
      <c r="J1631" s="5"/>
      <c r="K1631" s="5"/>
      <c r="L1631" s="5"/>
    </row>
    <row r="1632" spans="1:12" x14ac:dyDescent="0.25">
      <c r="A1632" s="4"/>
      <c r="B1632" s="4"/>
      <c r="C1632" s="4"/>
      <c r="D1632" s="4"/>
      <c r="E1632" s="5"/>
      <c r="F1632" s="5"/>
      <c r="G1632" s="5"/>
      <c r="H1632" s="6"/>
      <c r="I1632" s="5"/>
      <c r="J1632" s="5"/>
      <c r="K1632" s="5"/>
      <c r="L1632" s="5"/>
    </row>
    <row r="1633" spans="1:12" x14ac:dyDescent="0.25">
      <c r="A1633" s="4"/>
      <c r="B1633" s="4"/>
      <c r="C1633" s="4"/>
      <c r="D1633" s="4"/>
      <c r="E1633" s="5"/>
      <c r="F1633" s="5"/>
      <c r="G1633" s="5"/>
      <c r="H1633" s="6"/>
      <c r="I1633" s="5"/>
      <c r="J1633" s="5"/>
      <c r="K1633" s="5"/>
      <c r="L1633" s="5"/>
    </row>
    <row r="1634" spans="1:12" x14ac:dyDescent="0.25">
      <c r="A1634" s="4"/>
      <c r="B1634" s="4"/>
      <c r="C1634" s="4"/>
      <c r="D1634" s="4"/>
      <c r="E1634" s="5"/>
      <c r="F1634" s="5"/>
      <c r="G1634" s="5"/>
      <c r="H1634" s="6"/>
      <c r="I1634" s="5"/>
      <c r="J1634" s="5"/>
      <c r="K1634" s="5"/>
      <c r="L1634" s="5"/>
    </row>
    <row r="1635" spans="1:12" x14ac:dyDescent="0.25">
      <c r="A1635" s="4"/>
      <c r="B1635" s="4"/>
      <c r="C1635" s="4"/>
      <c r="D1635" s="4"/>
      <c r="E1635" s="5"/>
      <c r="F1635" s="5"/>
      <c r="G1635" s="5"/>
      <c r="H1635" s="6"/>
      <c r="I1635" s="5"/>
      <c r="J1635" s="5"/>
      <c r="K1635" s="5"/>
      <c r="L1635" s="5"/>
    </row>
    <row r="1636" spans="1:12" x14ac:dyDescent="0.25">
      <c r="A1636" s="4"/>
      <c r="B1636" s="4"/>
      <c r="C1636" s="4"/>
      <c r="D1636" s="4"/>
      <c r="E1636" s="5"/>
      <c r="F1636" s="5"/>
      <c r="G1636" s="5"/>
      <c r="H1636" s="6"/>
      <c r="I1636" s="5"/>
      <c r="J1636" s="5"/>
      <c r="K1636" s="5"/>
      <c r="L1636" s="5"/>
    </row>
    <row r="1637" spans="1:12" x14ac:dyDescent="0.25">
      <c r="A1637" s="4"/>
      <c r="B1637" s="4"/>
      <c r="C1637" s="4"/>
      <c r="D1637" s="4"/>
      <c r="E1637" s="5"/>
      <c r="F1637" s="5"/>
      <c r="G1637" s="5"/>
      <c r="H1637" s="6"/>
      <c r="I1637" s="5"/>
      <c r="J1637" s="5"/>
      <c r="K1637" s="5"/>
      <c r="L1637" s="5"/>
    </row>
    <row r="1638" spans="1:12" x14ac:dyDescent="0.25">
      <c r="A1638" s="4"/>
      <c r="B1638" s="4"/>
      <c r="C1638" s="4"/>
      <c r="D1638" s="4"/>
      <c r="E1638" s="5"/>
      <c r="F1638" s="5"/>
      <c r="G1638" s="5"/>
      <c r="H1638" s="6"/>
      <c r="I1638" s="5"/>
      <c r="J1638" s="5"/>
      <c r="K1638" s="5"/>
      <c r="L1638" s="5"/>
    </row>
    <row r="1639" spans="1:12" x14ac:dyDescent="0.25">
      <c r="A1639" s="4"/>
      <c r="B1639" s="4"/>
      <c r="C1639" s="4"/>
      <c r="D1639" s="4"/>
      <c r="E1639" s="5"/>
      <c r="F1639" s="5"/>
      <c r="G1639" s="5"/>
      <c r="H1639" s="6"/>
      <c r="I1639" s="5"/>
      <c r="J1639" s="5"/>
      <c r="K1639" s="5"/>
      <c r="L1639" s="5"/>
    </row>
    <row r="1640" spans="1:12" x14ac:dyDescent="0.25">
      <c r="A1640" s="4"/>
      <c r="B1640" s="4"/>
      <c r="C1640" s="4"/>
      <c r="D1640" s="4"/>
      <c r="E1640" s="5"/>
      <c r="F1640" s="5"/>
      <c r="G1640" s="5"/>
      <c r="H1640" s="6"/>
      <c r="I1640" s="5"/>
      <c r="J1640" s="5"/>
      <c r="K1640" s="5"/>
      <c r="L1640" s="5"/>
    </row>
    <row r="1641" spans="1:12" x14ac:dyDescent="0.25">
      <c r="A1641" s="4"/>
      <c r="B1641" s="4"/>
      <c r="C1641" s="4"/>
      <c r="D1641" s="4"/>
      <c r="E1641" s="5"/>
      <c r="F1641" s="5"/>
      <c r="G1641" s="5"/>
      <c r="H1641" s="6"/>
      <c r="I1641" s="5"/>
      <c r="J1641" s="5"/>
      <c r="K1641" s="5"/>
      <c r="L1641" s="5"/>
    </row>
    <row r="1642" spans="1:12" x14ac:dyDescent="0.25">
      <c r="A1642" s="4"/>
      <c r="B1642" s="4"/>
      <c r="C1642" s="4"/>
      <c r="D1642" s="4"/>
      <c r="E1642" s="5"/>
      <c r="F1642" s="5"/>
      <c r="G1642" s="5"/>
      <c r="H1642" s="6"/>
      <c r="I1642" s="5"/>
      <c r="J1642" s="5"/>
      <c r="K1642" s="5"/>
      <c r="L1642" s="5"/>
    </row>
    <row r="1643" spans="1:12" x14ac:dyDescent="0.25">
      <c r="A1643" s="4"/>
      <c r="B1643" s="4"/>
      <c r="C1643" s="4"/>
      <c r="D1643" s="4"/>
      <c r="E1643" s="5"/>
      <c r="F1643" s="5"/>
      <c r="G1643" s="5"/>
      <c r="H1643" s="6"/>
      <c r="I1643" s="5"/>
      <c r="J1643" s="5"/>
      <c r="K1643" s="5"/>
      <c r="L1643" s="5"/>
    </row>
    <row r="1644" spans="1:12" x14ac:dyDescent="0.25">
      <c r="A1644" s="4"/>
      <c r="B1644" s="4"/>
      <c r="C1644" s="4"/>
      <c r="D1644" s="4"/>
      <c r="E1644" s="5"/>
      <c r="F1644" s="5"/>
      <c r="G1644" s="5"/>
      <c r="H1644" s="6"/>
      <c r="I1644" s="5"/>
      <c r="J1644" s="5"/>
      <c r="K1644" s="5"/>
      <c r="L1644" s="5"/>
    </row>
    <row r="1645" spans="1:12" x14ac:dyDescent="0.25">
      <c r="A1645" s="4"/>
      <c r="B1645" s="4"/>
      <c r="C1645" s="4"/>
      <c r="D1645" s="4"/>
      <c r="E1645" s="5"/>
      <c r="F1645" s="5"/>
      <c r="G1645" s="5"/>
      <c r="H1645" s="6"/>
      <c r="I1645" s="5"/>
      <c r="J1645" s="5"/>
      <c r="K1645" s="5"/>
      <c r="L1645" s="5"/>
    </row>
    <row r="1646" spans="1:12" x14ac:dyDescent="0.25">
      <c r="A1646" s="4"/>
      <c r="B1646" s="4"/>
      <c r="C1646" s="4"/>
      <c r="D1646" s="4"/>
      <c r="E1646" s="5"/>
      <c r="F1646" s="5"/>
      <c r="G1646" s="5"/>
      <c r="H1646" s="6"/>
      <c r="I1646" s="5"/>
      <c r="J1646" s="5"/>
      <c r="K1646" s="5"/>
      <c r="L1646" s="5"/>
    </row>
    <row r="1647" spans="1:12" x14ac:dyDescent="0.25">
      <c r="A1647" s="4"/>
      <c r="B1647" s="4"/>
      <c r="C1647" s="4"/>
      <c r="D1647" s="4"/>
      <c r="E1647" s="5"/>
      <c r="F1647" s="5"/>
      <c r="G1647" s="5"/>
      <c r="H1647" s="6"/>
      <c r="I1647" s="5"/>
      <c r="J1647" s="5"/>
      <c r="K1647" s="5"/>
      <c r="L1647" s="5"/>
    </row>
    <row r="1648" spans="1:12" x14ac:dyDescent="0.25">
      <c r="A1648" s="4"/>
      <c r="B1648" s="4"/>
      <c r="C1648" s="4"/>
      <c r="D1648" s="4"/>
      <c r="E1648" s="5"/>
      <c r="F1648" s="5"/>
      <c r="G1648" s="5"/>
      <c r="H1648" s="6"/>
      <c r="I1648" s="5"/>
      <c r="J1648" s="5"/>
      <c r="K1648" s="5"/>
      <c r="L1648" s="5"/>
    </row>
    <row r="1649" spans="1:12" x14ac:dyDescent="0.25">
      <c r="A1649" s="4"/>
      <c r="B1649" s="4"/>
      <c r="C1649" s="4"/>
      <c r="D1649" s="4"/>
      <c r="E1649" s="5"/>
      <c r="F1649" s="5"/>
      <c r="G1649" s="5"/>
      <c r="H1649" s="6"/>
      <c r="I1649" s="5"/>
      <c r="J1649" s="5"/>
      <c r="K1649" s="5"/>
      <c r="L1649" s="5"/>
    </row>
    <row r="1650" spans="1:12" x14ac:dyDescent="0.25">
      <c r="A1650" s="4"/>
      <c r="B1650" s="4"/>
      <c r="C1650" s="4"/>
      <c r="D1650" s="4"/>
      <c r="E1650" s="5"/>
      <c r="F1650" s="5"/>
      <c r="G1650" s="5"/>
      <c r="H1650" s="6"/>
      <c r="I1650" s="5"/>
      <c r="J1650" s="5"/>
      <c r="K1650" s="5"/>
      <c r="L1650" s="5"/>
    </row>
    <row r="1651" spans="1:12" x14ac:dyDescent="0.25">
      <c r="A1651" s="4"/>
      <c r="B1651" s="4"/>
      <c r="C1651" s="4"/>
      <c r="D1651" s="4"/>
      <c r="E1651" s="5"/>
      <c r="F1651" s="5"/>
      <c r="G1651" s="5"/>
      <c r="H1651" s="6"/>
      <c r="I1651" s="5"/>
      <c r="J1651" s="5"/>
      <c r="K1651" s="5"/>
      <c r="L1651" s="5"/>
    </row>
    <row r="1652" spans="1:12" x14ac:dyDescent="0.25">
      <c r="A1652" s="4"/>
      <c r="B1652" s="4"/>
      <c r="C1652" s="4"/>
      <c r="D1652" s="4"/>
      <c r="E1652" s="5"/>
      <c r="F1652" s="5"/>
      <c r="G1652" s="5"/>
      <c r="H1652" s="6"/>
      <c r="I1652" s="5"/>
      <c r="J1652" s="5"/>
      <c r="K1652" s="5"/>
      <c r="L1652" s="5"/>
    </row>
    <row r="1653" spans="1:12" x14ac:dyDescent="0.25">
      <c r="A1653" s="4"/>
      <c r="B1653" s="4"/>
      <c r="C1653" s="4"/>
      <c r="D1653" s="4"/>
      <c r="E1653" s="5"/>
      <c r="F1653" s="5"/>
      <c r="G1653" s="5"/>
      <c r="H1653" s="6"/>
      <c r="I1653" s="5"/>
      <c r="J1653" s="5"/>
      <c r="K1653" s="5"/>
      <c r="L1653" s="5"/>
    </row>
    <row r="1654" spans="1:12" x14ac:dyDescent="0.25">
      <c r="A1654" s="4"/>
      <c r="B1654" s="4"/>
      <c r="C1654" s="4"/>
      <c r="D1654" s="4"/>
      <c r="E1654" s="5"/>
      <c r="F1654" s="5"/>
      <c r="G1654" s="5"/>
      <c r="H1654" s="6"/>
      <c r="I1654" s="5"/>
      <c r="J1654" s="5"/>
      <c r="K1654" s="5"/>
      <c r="L1654" s="5"/>
    </row>
    <row r="1655" spans="1:12" x14ac:dyDescent="0.25">
      <c r="A1655" s="4"/>
      <c r="B1655" s="4"/>
      <c r="C1655" s="4"/>
      <c r="D1655" s="4"/>
      <c r="E1655" s="5"/>
      <c r="F1655" s="5"/>
      <c r="G1655" s="5"/>
      <c r="H1655" s="6"/>
      <c r="I1655" s="5"/>
      <c r="J1655" s="5"/>
      <c r="K1655" s="5"/>
      <c r="L1655" s="5"/>
    </row>
    <row r="1656" spans="1:12" x14ac:dyDescent="0.25">
      <c r="A1656" s="4"/>
      <c r="B1656" s="4"/>
      <c r="C1656" s="4"/>
      <c r="D1656" s="4"/>
      <c r="E1656" s="5"/>
      <c r="F1656" s="5"/>
      <c r="G1656" s="5"/>
      <c r="H1656" s="6"/>
      <c r="I1656" s="5"/>
      <c r="J1656" s="5"/>
      <c r="K1656" s="5"/>
      <c r="L1656" s="5"/>
    </row>
    <row r="1657" spans="1:12" x14ac:dyDescent="0.25">
      <c r="A1657" s="4"/>
      <c r="B1657" s="4"/>
      <c r="C1657" s="4"/>
      <c r="D1657" s="4"/>
      <c r="E1657" s="5"/>
      <c r="F1657" s="5"/>
      <c r="G1657" s="5"/>
      <c r="H1657" s="6"/>
      <c r="I1657" s="5"/>
      <c r="J1657" s="5"/>
      <c r="K1657" s="5"/>
      <c r="L1657" s="5"/>
    </row>
    <row r="1658" spans="1:12" x14ac:dyDescent="0.25">
      <c r="A1658" s="4"/>
      <c r="B1658" s="4"/>
      <c r="C1658" s="4"/>
      <c r="D1658" s="4"/>
      <c r="E1658" s="5"/>
      <c r="F1658" s="5"/>
      <c r="G1658" s="5"/>
      <c r="H1658" s="6"/>
      <c r="I1658" s="5"/>
      <c r="J1658" s="5"/>
      <c r="K1658" s="5"/>
      <c r="L1658" s="5"/>
    </row>
    <row r="1659" spans="1:12" x14ac:dyDescent="0.25">
      <c r="A1659" s="4"/>
      <c r="B1659" s="4"/>
      <c r="C1659" s="4"/>
      <c r="D1659" s="4"/>
      <c r="E1659" s="5"/>
      <c r="F1659" s="5"/>
      <c r="G1659" s="5"/>
      <c r="H1659" s="6"/>
      <c r="I1659" s="5"/>
      <c r="J1659" s="5"/>
      <c r="K1659" s="5"/>
      <c r="L1659" s="5"/>
    </row>
    <row r="1660" spans="1:12" x14ac:dyDescent="0.25">
      <c r="A1660" s="4"/>
      <c r="B1660" s="4"/>
      <c r="C1660" s="4"/>
      <c r="D1660" s="4"/>
      <c r="E1660" s="5"/>
      <c r="F1660" s="5"/>
      <c r="G1660" s="5"/>
      <c r="H1660" s="6"/>
      <c r="I1660" s="5"/>
      <c r="J1660" s="5"/>
      <c r="K1660" s="5"/>
      <c r="L1660" s="5"/>
    </row>
    <row r="1661" spans="1:12" x14ac:dyDescent="0.25">
      <c r="A1661" s="4"/>
      <c r="B1661" s="4"/>
      <c r="C1661" s="4"/>
      <c r="D1661" s="4"/>
      <c r="E1661" s="5"/>
      <c r="F1661" s="5"/>
      <c r="G1661" s="5"/>
      <c r="H1661" s="6"/>
      <c r="I1661" s="5"/>
      <c r="J1661" s="5"/>
      <c r="K1661" s="5"/>
      <c r="L1661" s="5"/>
    </row>
    <row r="1662" spans="1:12" x14ac:dyDescent="0.25">
      <c r="A1662" s="4"/>
      <c r="B1662" s="4"/>
      <c r="C1662" s="4"/>
      <c r="D1662" s="4"/>
      <c r="E1662" s="5"/>
      <c r="F1662" s="5"/>
      <c r="G1662" s="5"/>
      <c r="H1662" s="6"/>
      <c r="I1662" s="5"/>
      <c r="J1662" s="5"/>
      <c r="K1662" s="5"/>
      <c r="L1662" s="5"/>
    </row>
    <row r="1663" spans="1:12" x14ac:dyDescent="0.25">
      <c r="A1663" s="4"/>
      <c r="B1663" s="4"/>
      <c r="C1663" s="4"/>
      <c r="D1663" s="4"/>
      <c r="E1663" s="5"/>
      <c r="F1663" s="5"/>
      <c r="G1663" s="5"/>
      <c r="H1663" s="6"/>
      <c r="I1663" s="5"/>
      <c r="J1663" s="5"/>
      <c r="K1663" s="5"/>
      <c r="L1663" s="5"/>
    </row>
    <row r="1664" spans="1:12" x14ac:dyDescent="0.25">
      <c r="A1664" s="4"/>
      <c r="B1664" s="4"/>
      <c r="C1664" s="4"/>
      <c r="D1664" s="4"/>
      <c r="E1664" s="5"/>
      <c r="F1664" s="5"/>
      <c r="G1664" s="5"/>
      <c r="H1664" s="6"/>
      <c r="I1664" s="5"/>
      <c r="J1664" s="5"/>
      <c r="K1664" s="5"/>
      <c r="L1664" s="5"/>
    </row>
    <row r="1665" spans="1:12" x14ac:dyDescent="0.25">
      <c r="A1665" s="4"/>
      <c r="B1665" s="4"/>
      <c r="C1665" s="4"/>
      <c r="D1665" s="4"/>
      <c r="E1665" s="5"/>
      <c r="F1665" s="5"/>
      <c r="G1665" s="5"/>
      <c r="H1665" s="6"/>
      <c r="I1665" s="5"/>
      <c r="J1665" s="5"/>
      <c r="K1665" s="5"/>
      <c r="L1665" s="5"/>
    </row>
    <row r="1666" spans="1:12" x14ac:dyDescent="0.25">
      <c r="A1666" s="4"/>
      <c r="B1666" s="4"/>
      <c r="C1666" s="4"/>
      <c r="D1666" s="4"/>
      <c r="E1666" s="5"/>
      <c r="F1666" s="5"/>
      <c r="G1666" s="5"/>
      <c r="H1666" s="6"/>
      <c r="I1666" s="5"/>
      <c r="J1666" s="5"/>
      <c r="K1666" s="5"/>
      <c r="L1666" s="5"/>
    </row>
    <row r="1667" spans="1:12" x14ac:dyDescent="0.25">
      <c r="A1667" s="4"/>
      <c r="B1667" s="4"/>
      <c r="C1667" s="4"/>
      <c r="D1667" s="4"/>
      <c r="E1667" s="5"/>
      <c r="F1667" s="5"/>
      <c r="G1667" s="5"/>
      <c r="H1667" s="6"/>
      <c r="I1667" s="5"/>
      <c r="J1667" s="5"/>
      <c r="K1667" s="5"/>
      <c r="L1667" s="5"/>
    </row>
    <row r="1668" spans="1:12" x14ac:dyDescent="0.25">
      <c r="A1668" s="4"/>
      <c r="B1668" s="4"/>
      <c r="C1668" s="4"/>
      <c r="D1668" s="4"/>
      <c r="E1668" s="5"/>
      <c r="F1668" s="5"/>
      <c r="G1668" s="5"/>
      <c r="H1668" s="6"/>
      <c r="I1668" s="5"/>
      <c r="J1668" s="5"/>
      <c r="K1668" s="5"/>
      <c r="L1668" s="5"/>
    </row>
    <row r="1669" spans="1:12" x14ac:dyDescent="0.25">
      <c r="A1669" s="4"/>
      <c r="B1669" s="4"/>
      <c r="C1669" s="4"/>
      <c r="D1669" s="4"/>
      <c r="E1669" s="5"/>
      <c r="F1669" s="5"/>
      <c r="G1669" s="5"/>
      <c r="H1669" s="6"/>
      <c r="I1669" s="5"/>
      <c r="J1669" s="5"/>
      <c r="K1669" s="5"/>
      <c r="L1669" s="5"/>
    </row>
    <row r="1670" spans="1:12" x14ac:dyDescent="0.25">
      <c r="A1670" s="4"/>
      <c r="B1670" s="4"/>
      <c r="C1670" s="4"/>
      <c r="D1670" s="4"/>
      <c r="E1670" s="5"/>
      <c r="F1670" s="5"/>
      <c r="G1670" s="5"/>
      <c r="H1670" s="6"/>
      <c r="I1670" s="5"/>
      <c r="J1670" s="5"/>
      <c r="K1670" s="5"/>
      <c r="L1670" s="5"/>
    </row>
    <row r="1671" spans="1:12" x14ac:dyDescent="0.25">
      <c r="A1671" s="4"/>
      <c r="B1671" s="4"/>
      <c r="C1671" s="4"/>
      <c r="D1671" s="4"/>
      <c r="E1671" s="5"/>
      <c r="F1671" s="5"/>
      <c r="G1671" s="5"/>
      <c r="H1671" s="6"/>
      <c r="I1671" s="5"/>
      <c r="J1671" s="5"/>
      <c r="K1671" s="5"/>
      <c r="L1671" s="5"/>
    </row>
    <row r="1672" spans="1:12" x14ac:dyDescent="0.25">
      <c r="A1672" s="4"/>
      <c r="B1672" s="4"/>
      <c r="C1672" s="4"/>
      <c r="D1672" s="4"/>
      <c r="E1672" s="5"/>
      <c r="F1672" s="5"/>
      <c r="G1672" s="5"/>
      <c r="H1672" s="6"/>
      <c r="I1672" s="5"/>
      <c r="J1672" s="5"/>
      <c r="K1672" s="5"/>
      <c r="L1672" s="5"/>
    </row>
    <row r="1673" spans="1:12" x14ac:dyDescent="0.25">
      <c r="A1673" s="4"/>
      <c r="B1673" s="4"/>
      <c r="C1673" s="4"/>
      <c r="D1673" s="4"/>
      <c r="E1673" s="5"/>
      <c r="F1673" s="5"/>
      <c r="G1673" s="5"/>
      <c r="H1673" s="6"/>
      <c r="I1673" s="5"/>
      <c r="J1673" s="5"/>
      <c r="K1673" s="5"/>
      <c r="L1673" s="5"/>
    </row>
    <row r="1674" spans="1:12" x14ac:dyDescent="0.25">
      <c r="A1674" s="4"/>
      <c r="B1674" s="4"/>
      <c r="C1674" s="4"/>
      <c r="D1674" s="4"/>
      <c r="E1674" s="5"/>
      <c r="F1674" s="5"/>
      <c r="G1674" s="5"/>
      <c r="H1674" s="6"/>
      <c r="I1674" s="5"/>
      <c r="J1674" s="5"/>
      <c r="K1674" s="5"/>
      <c r="L1674" s="5"/>
    </row>
    <row r="1675" spans="1:12" x14ac:dyDescent="0.25">
      <c r="A1675" s="4"/>
      <c r="B1675" s="4"/>
      <c r="C1675" s="4"/>
      <c r="D1675" s="4"/>
      <c r="E1675" s="5"/>
      <c r="F1675" s="5"/>
      <c r="G1675" s="5"/>
      <c r="H1675" s="6"/>
      <c r="I1675" s="5"/>
      <c r="J1675" s="5"/>
      <c r="K1675" s="5"/>
      <c r="L1675" s="5"/>
    </row>
    <row r="1676" spans="1:12" x14ac:dyDescent="0.25">
      <c r="A1676" s="4"/>
      <c r="B1676" s="4"/>
      <c r="C1676" s="4"/>
      <c r="D1676" s="4"/>
      <c r="E1676" s="5"/>
      <c r="F1676" s="5"/>
      <c r="G1676" s="5"/>
      <c r="H1676" s="6"/>
      <c r="I1676" s="5"/>
      <c r="J1676" s="5"/>
      <c r="K1676" s="5"/>
      <c r="L1676" s="5"/>
    </row>
    <row r="1677" spans="1:12" x14ac:dyDescent="0.25">
      <c r="A1677" s="4"/>
      <c r="B1677" s="4"/>
      <c r="C1677" s="4"/>
      <c r="D1677" s="4"/>
      <c r="E1677" s="5"/>
      <c r="F1677" s="5"/>
      <c r="G1677" s="5"/>
      <c r="H1677" s="6"/>
      <c r="I1677" s="5"/>
      <c r="J1677" s="5"/>
      <c r="K1677" s="5"/>
      <c r="L1677" s="5"/>
    </row>
    <row r="1678" spans="1:12" x14ac:dyDescent="0.25">
      <c r="A1678" s="4"/>
      <c r="B1678" s="4"/>
      <c r="C1678" s="4"/>
      <c r="D1678" s="4"/>
      <c r="E1678" s="5"/>
      <c r="F1678" s="5"/>
      <c r="G1678" s="5"/>
      <c r="H1678" s="6"/>
      <c r="I1678" s="5"/>
      <c r="J1678" s="5"/>
      <c r="K1678" s="5"/>
      <c r="L1678" s="5"/>
    </row>
    <row r="1679" spans="1:12" x14ac:dyDescent="0.25">
      <c r="A1679" s="4"/>
      <c r="B1679" s="4"/>
      <c r="C1679" s="4"/>
      <c r="D1679" s="4"/>
      <c r="E1679" s="5"/>
      <c r="F1679" s="5"/>
      <c r="G1679" s="5"/>
      <c r="H1679" s="6"/>
      <c r="I1679" s="5"/>
      <c r="J1679" s="5"/>
      <c r="K1679" s="5"/>
      <c r="L1679" s="5"/>
    </row>
    <row r="1680" spans="1:12" x14ac:dyDescent="0.25">
      <c r="A1680" s="4"/>
      <c r="B1680" s="4"/>
      <c r="C1680" s="4"/>
      <c r="D1680" s="4"/>
      <c r="E1680" s="5"/>
      <c r="F1680" s="5"/>
      <c r="G1680" s="5"/>
      <c r="H1680" s="6"/>
      <c r="I1680" s="5"/>
      <c r="J1680" s="5"/>
      <c r="K1680" s="5"/>
      <c r="L1680" s="5"/>
    </row>
    <row r="1681" spans="1:12" x14ac:dyDescent="0.25">
      <c r="A1681" s="4"/>
      <c r="B1681" s="4"/>
      <c r="C1681" s="4"/>
      <c r="D1681" s="4"/>
      <c r="E1681" s="5"/>
      <c r="F1681" s="5"/>
      <c r="G1681" s="5"/>
      <c r="H1681" s="6"/>
      <c r="I1681" s="5"/>
      <c r="J1681" s="5"/>
      <c r="K1681" s="5"/>
      <c r="L1681" s="5"/>
    </row>
    <row r="1682" spans="1:12" x14ac:dyDescent="0.25">
      <c r="A1682" s="4"/>
      <c r="B1682" s="4"/>
      <c r="C1682" s="4"/>
      <c r="D1682" s="4"/>
      <c r="E1682" s="5"/>
      <c r="F1682" s="5"/>
      <c r="G1682" s="5"/>
      <c r="H1682" s="6"/>
      <c r="I1682" s="5"/>
      <c r="J1682" s="5"/>
      <c r="K1682" s="5"/>
      <c r="L1682" s="5"/>
    </row>
    <row r="1683" spans="1:12" x14ac:dyDescent="0.25">
      <c r="A1683" s="4"/>
      <c r="B1683" s="4"/>
      <c r="C1683" s="4"/>
      <c r="D1683" s="4"/>
      <c r="E1683" s="5"/>
      <c r="F1683" s="5"/>
      <c r="G1683" s="5"/>
      <c r="H1683" s="6"/>
      <c r="I1683" s="5"/>
      <c r="J1683" s="5"/>
      <c r="K1683" s="5"/>
      <c r="L1683" s="5"/>
    </row>
    <row r="1684" spans="1:12" x14ac:dyDescent="0.25">
      <c r="A1684" s="4"/>
      <c r="B1684" s="4"/>
      <c r="C1684" s="4"/>
      <c r="D1684" s="4"/>
      <c r="E1684" s="5"/>
      <c r="F1684" s="5"/>
      <c r="G1684" s="5"/>
      <c r="H1684" s="6"/>
      <c r="I1684" s="5"/>
      <c r="J1684" s="5"/>
      <c r="K1684" s="5"/>
      <c r="L1684" s="5"/>
    </row>
    <row r="1685" spans="1:12" x14ac:dyDescent="0.25">
      <c r="A1685" s="4"/>
      <c r="B1685" s="4"/>
      <c r="C1685" s="4"/>
      <c r="D1685" s="4"/>
      <c r="E1685" s="5"/>
      <c r="F1685" s="5"/>
      <c r="G1685" s="5"/>
      <c r="H1685" s="6"/>
      <c r="I1685" s="5"/>
      <c r="J1685" s="5"/>
      <c r="K1685" s="5"/>
      <c r="L1685" s="5"/>
    </row>
    <row r="1686" spans="1:12" x14ac:dyDescent="0.25">
      <c r="A1686" s="4"/>
      <c r="B1686" s="4"/>
      <c r="C1686" s="4"/>
      <c r="D1686" s="4"/>
      <c r="E1686" s="5"/>
      <c r="F1686" s="5"/>
      <c r="G1686" s="5"/>
      <c r="H1686" s="6"/>
      <c r="I1686" s="5"/>
      <c r="J1686" s="5"/>
      <c r="K1686" s="5"/>
      <c r="L1686" s="5"/>
    </row>
    <row r="1687" spans="1:12" x14ac:dyDescent="0.25">
      <c r="A1687" s="4"/>
      <c r="B1687" s="4"/>
      <c r="C1687" s="4"/>
      <c r="D1687" s="4"/>
      <c r="E1687" s="5"/>
      <c r="F1687" s="5"/>
      <c r="G1687" s="5"/>
      <c r="H1687" s="6"/>
      <c r="I1687" s="5"/>
      <c r="J1687" s="5"/>
      <c r="K1687" s="5"/>
      <c r="L1687" s="5"/>
    </row>
    <row r="1688" spans="1:12" x14ac:dyDescent="0.25">
      <c r="A1688" s="4"/>
      <c r="B1688" s="4"/>
      <c r="C1688" s="4"/>
      <c r="D1688" s="4"/>
      <c r="E1688" s="5"/>
      <c r="F1688" s="5"/>
      <c r="G1688" s="5"/>
      <c r="H1688" s="6"/>
      <c r="I1688" s="5"/>
      <c r="J1688" s="5"/>
      <c r="K1688" s="5"/>
      <c r="L1688" s="5"/>
    </row>
    <row r="1689" spans="1:12" x14ac:dyDescent="0.25">
      <c r="A1689" s="4"/>
      <c r="B1689" s="4"/>
      <c r="C1689" s="4"/>
      <c r="D1689" s="4"/>
      <c r="E1689" s="5"/>
      <c r="F1689" s="5"/>
      <c r="G1689" s="5"/>
      <c r="H1689" s="6"/>
      <c r="I1689" s="5"/>
      <c r="J1689" s="5"/>
      <c r="K1689" s="5"/>
      <c r="L1689" s="5"/>
    </row>
    <row r="1690" spans="1:12" x14ac:dyDescent="0.25">
      <c r="A1690" s="4"/>
      <c r="B1690" s="4"/>
      <c r="C1690" s="4"/>
      <c r="D1690" s="4"/>
      <c r="E1690" s="5"/>
      <c r="F1690" s="5"/>
      <c r="G1690" s="5"/>
      <c r="H1690" s="6"/>
      <c r="I1690" s="5"/>
      <c r="J1690" s="5"/>
      <c r="K1690" s="5"/>
      <c r="L1690" s="5"/>
    </row>
    <row r="1691" spans="1:12" x14ac:dyDescent="0.25">
      <c r="A1691" s="4"/>
      <c r="B1691" s="4"/>
      <c r="C1691" s="4"/>
      <c r="D1691" s="4"/>
      <c r="E1691" s="5"/>
      <c r="F1691" s="5"/>
      <c r="G1691" s="5"/>
      <c r="H1691" s="6"/>
      <c r="I1691" s="5"/>
      <c r="J1691" s="5"/>
      <c r="K1691" s="5"/>
      <c r="L1691" s="5"/>
    </row>
    <row r="1692" spans="1:12" x14ac:dyDescent="0.25">
      <c r="A1692" s="4"/>
      <c r="B1692" s="4"/>
      <c r="C1692" s="4"/>
      <c r="D1692" s="4"/>
      <c r="E1692" s="5"/>
      <c r="F1692" s="5"/>
      <c r="G1692" s="5"/>
      <c r="H1692" s="6"/>
      <c r="I1692" s="5"/>
      <c r="J1692" s="5"/>
      <c r="K1692" s="5"/>
      <c r="L1692" s="5"/>
    </row>
    <row r="1693" spans="1:12" x14ac:dyDescent="0.25">
      <c r="A1693" s="4"/>
      <c r="B1693" s="4"/>
      <c r="C1693" s="4"/>
      <c r="D1693" s="4"/>
      <c r="E1693" s="5"/>
      <c r="F1693" s="5"/>
      <c r="G1693" s="5"/>
      <c r="H1693" s="6"/>
      <c r="I1693" s="5"/>
      <c r="J1693" s="5"/>
      <c r="K1693" s="5"/>
      <c r="L1693" s="5"/>
    </row>
    <row r="1694" spans="1:12" x14ac:dyDescent="0.25">
      <c r="A1694" s="4"/>
      <c r="B1694" s="4"/>
      <c r="C1694" s="4"/>
      <c r="D1694" s="4"/>
      <c r="E1694" s="5"/>
      <c r="F1694" s="5"/>
      <c r="G1694" s="5"/>
      <c r="H1694" s="6"/>
      <c r="I1694" s="5"/>
      <c r="J1694" s="5"/>
      <c r="K1694" s="5"/>
      <c r="L1694" s="5"/>
    </row>
    <row r="1695" spans="1:12" x14ac:dyDescent="0.25">
      <c r="A1695" s="4"/>
      <c r="B1695" s="4"/>
      <c r="C1695" s="4"/>
      <c r="D1695" s="4"/>
      <c r="E1695" s="5"/>
      <c r="F1695" s="5"/>
      <c r="G1695" s="5"/>
      <c r="H1695" s="6"/>
      <c r="I1695" s="5"/>
      <c r="J1695" s="5"/>
      <c r="K1695" s="5"/>
      <c r="L1695" s="5"/>
    </row>
    <row r="1696" spans="1:12" x14ac:dyDescent="0.25">
      <c r="A1696" s="4"/>
      <c r="B1696" s="4"/>
      <c r="C1696" s="4"/>
      <c r="D1696" s="4"/>
      <c r="E1696" s="5"/>
      <c r="F1696" s="5"/>
      <c r="G1696" s="5"/>
      <c r="H1696" s="6"/>
      <c r="I1696" s="5"/>
      <c r="J1696" s="5"/>
      <c r="K1696" s="5"/>
      <c r="L1696" s="5"/>
    </row>
    <row r="1697" spans="1:12" x14ac:dyDescent="0.25">
      <c r="A1697" s="4"/>
      <c r="B1697" s="4"/>
      <c r="C1697" s="4"/>
      <c r="D1697" s="4"/>
      <c r="E1697" s="5"/>
      <c r="F1697" s="5"/>
      <c r="G1697" s="5"/>
      <c r="H1697" s="6"/>
      <c r="I1697" s="5"/>
      <c r="J1697" s="5"/>
      <c r="K1697" s="5"/>
      <c r="L1697" s="5"/>
    </row>
    <row r="1698" spans="1:12" x14ac:dyDescent="0.25">
      <c r="A1698" s="4"/>
      <c r="B1698" s="4"/>
      <c r="C1698" s="4"/>
      <c r="D1698" s="4"/>
      <c r="E1698" s="5"/>
      <c r="F1698" s="5"/>
      <c r="G1698" s="5"/>
      <c r="H1698" s="6"/>
      <c r="I1698" s="5"/>
      <c r="J1698" s="5"/>
      <c r="K1698" s="5"/>
      <c r="L1698" s="5"/>
    </row>
    <row r="1699" spans="1:12" x14ac:dyDescent="0.25">
      <c r="A1699" s="4"/>
      <c r="B1699" s="4"/>
      <c r="C1699" s="4"/>
      <c r="D1699" s="4"/>
      <c r="E1699" s="5"/>
      <c r="F1699" s="5"/>
      <c r="G1699" s="5"/>
      <c r="H1699" s="6"/>
      <c r="I1699" s="5"/>
      <c r="J1699" s="5"/>
      <c r="K1699" s="5"/>
      <c r="L1699" s="5"/>
    </row>
    <row r="1700" spans="1:12" x14ac:dyDescent="0.25">
      <c r="A1700" s="4"/>
      <c r="B1700" s="4"/>
      <c r="C1700" s="4"/>
      <c r="D1700" s="4"/>
      <c r="E1700" s="5"/>
      <c r="F1700" s="5"/>
      <c r="G1700" s="5"/>
      <c r="H1700" s="6"/>
      <c r="I1700" s="5"/>
      <c r="J1700" s="5"/>
      <c r="K1700" s="5"/>
      <c r="L1700" s="5"/>
    </row>
    <row r="1701" spans="1:12" x14ac:dyDescent="0.25">
      <c r="A1701" s="4"/>
      <c r="B1701" s="4"/>
      <c r="C1701" s="4"/>
      <c r="D1701" s="4"/>
      <c r="E1701" s="5"/>
      <c r="F1701" s="5"/>
      <c r="G1701" s="5"/>
      <c r="H1701" s="6"/>
      <c r="I1701" s="5"/>
      <c r="J1701" s="5"/>
      <c r="K1701" s="5"/>
      <c r="L1701" s="5"/>
    </row>
    <row r="1702" spans="1:12" x14ac:dyDescent="0.25">
      <c r="A1702" s="4"/>
      <c r="B1702" s="4"/>
      <c r="C1702" s="4"/>
      <c r="D1702" s="4"/>
      <c r="E1702" s="5"/>
      <c r="F1702" s="5"/>
      <c r="G1702" s="5"/>
      <c r="H1702" s="6"/>
      <c r="I1702" s="5"/>
      <c r="J1702" s="5"/>
      <c r="K1702" s="5"/>
      <c r="L1702" s="5"/>
    </row>
    <row r="1703" spans="1:12" x14ac:dyDescent="0.25">
      <c r="A1703" s="4"/>
      <c r="B1703" s="4"/>
      <c r="C1703" s="4"/>
      <c r="D1703" s="4"/>
      <c r="E1703" s="5"/>
      <c r="F1703" s="5"/>
      <c r="G1703" s="5"/>
      <c r="H1703" s="6"/>
      <c r="I1703" s="5"/>
      <c r="J1703" s="5"/>
      <c r="K1703" s="5"/>
      <c r="L1703" s="5"/>
    </row>
    <row r="1704" spans="1:12" x14ac:dyDescent="0.25">
      <c r="A1704" s="4"/>
      <c r="B1704" s="4"/>
      <c r="C1704" s="4"/>
      <c r="D1704" s="4"/>
      <c r="E1704" s="5"/>
      <c r="F1704" s="5"/>
      <c r="G1704" s="5"/>
      <c r="H1704" s="6"/>
      <c r="I1704" s="5"/>
      <c r="J1704" s="5"/>
      <c r="K1704" s="5"/>
      <c r="L1704" s="5"/>
    </row>
    <row r="1705" spans="1:12" x14ac:dyDescent="0.25">
      <c r="A1705" s="4"/>
      <c r="B1705" s="4"/>
      <c r="C1705" s="4"/>
      <c r="D1705" s="4"/>
      <c r="E1705" s="5"/>
      <c r="F1705" s="5"/>
      <c r="G1705" s="5"/>
      <c r="H1705" s="6"/>
      <c r="I1705" s="5"/>
      <c r="J1705" s="5"/>
      <c r="K1705" s="5"/>
      <c r="L1705" s="5"/>
    </row>
    <row r="1706" spans="1:12" x14ac:dyDescent="0.25">
      <c r="A1706" s="4"/>
      <c r="B1706" s="4"/>
      <c r="C1706" s="4"/>
      <c r="D1706" s="4"/>
      <c r="E1706" s="5"/>
      <c r="F1706" s="5"/>
      <c r="G1706" s="5"/>
      <c r="H1706" s="6"/>
      <c r="I1706" s="5"/>
      <c r="J1706" s="5"/>
      <c r="K1706" s="5"/>
      <c r="L1706" s="5"/>
    </row>
    <row r="1707" spans="1:12" x14ac:dyDescent="0.25">
      <c r="A1707" s="4"/>
      <c r="B1707" s="4"/>
      <c r="C1707" s="4"/>
      <c r="D1707" s="4"/>
      <c r="E1707" s="5"/>
      <c r="F1707" s="5"/>
      <c r="G1707" s="5"/>
      <c r="H1707" s="6"/>
      <c r="I1707" s="5"/>
      <c r="J1707" s="5"/>
      <c r="K1707" s="5"/>
      <c r="L1707" s="5"/>
    </row>
    <row r="1708" spans="1:12" x14ac:dyDescent="0.25">
      <c r="A1708" s="4"/>
      <c r="B1708" s="4"/>
      <c r="C1708" s="4"/>
      <c r="D1708" s="4"/>
      <c r="E1708" s="5"/>
      <c r="F1708" s="5"/>
      <c r="G1708" s="5"/>
      <c r="H1708" s="6"/>
      <c r="I1708" s="5"/>
      <c r="J1708" s="5"/>
      <c r="K1708" s="5"/>
      <c r="L1708" s="5"/>
    </row>
    <row r="1709" spans="1:12" x14ac:dyDescent="0.25">
      <c r="A1709" s="4"/>
      <c r="B1709" s="4"/>
      <c r="C1709" s="4"/>
      <c r="D1709" s="4"/>
      <c r="E1709" s="5"/>
      <c r="F1709" s="5"/>
      <c r="G1709" s="5"/>
      <c r="H1709" s="6"/>
      <c r="I1709" s="5"/>
      <c r="J1709" s="5"/>
      <c r="K1709" s="5"/>
      <c r="L1709" s="5"/>
    </row>
    <row r="1710" spans="1:12" x14ac:dyDescent="0.25">
      <c r="A1710" s="4"/>
      <c r="B1710" s="4"/>
      <c r="C1710" s="4"/>
      <c r="D1710" s="4"/>
      <c r="E1710" s="5"/>
      <c r="F1710" s="5"/>
      <c r="G1710" s="5"/>
      <c r="H1710" s="6"/>
      <c r="I1710" s="5"/>
      <c r="J1710" s="5"/>
      <c r="K1710" s="5"/>
      <c r="L1710" s="5"/>
    </row>
    <row r="1711" spans="1:12" x14ac:dyDescent="0.25">
      <c r="A1711" s="4"/>
      <c r="B1711" s="4"/>
      <c r="C1711" s="4"/>
      <c r="D1711" s="4"/>
      <c r="E1711" s="5"/>
      <c r="F1711" s="5"/>
      <c r="G1711" s="5"/>
      <c r="H1711" s="6"/>
      <c r="I1711" s="5"/>
      <c r="J1711" s="5"/>
      <c r="K1711" s="5"/>
      <c r="L1711" s="5"/>
    </row>
    <row r="1712" spans="1:12" x14ac:dyDescent="0.25">
      <c r="A1712" s="4"/>
      <c r="B1712" s="4"/>
      <c r="C1712" s="4"/>
      <c r="D1712" s="4"/>
      <c r="E1712" s="5"/>
      <c r="F1712" s="5"/>
      <c r="G1712" s="5"/>
      <c r="H1712" s="6"/>
      <c r="I1712" s="5"/>
      <c r="J1712" s="5"/>
      <c r="K1712" s="5"/>
      <c r="L1712" s="5"/>
    </row>
    <row r="1713" spans="1:12" x14ac:dyDescent="0.25">
      <c r="A1713" s="4"/>
      <c r="B1713" s="4"/>
      <c r="C1713" s="4"/>
      <c r="D1713" s="4"/>
      <c r="E1713" s="5"/>
      <c r="F1713" s="5"/>
      <c r="G1713" s="5"/>
      <c r="H1713" s="6"/>
      <c r="I1713" s="5"/>
      <c r="J1713" s="5"/>
      <c r="K1713" s="5"/>
      <c r="L1713" s="5"/>
    </row>
    <row r="1714" spans="1:12" x14ac:dyDescent="0.25">
      <c r="A1714" s="4"/>
      <c r="B1714" s="4"/>
      <c r="C1714" s="4"/>
      <c r="D1714" s="4"/>
      <c r="E1714" s="5"/>
      <c r="F1714" s="5"/>
      <c r="G1714" s="5"/>
      <c r="H1714" s="6"/>
      <c r="I1714" s="5"/>
      <c r="J1714" s="5"/>
      <c r="K1714" s="5"/>
      <c r="L1714" s="5"/>
    </row>
    <row r="1715" spans="1:12" x14ac:dyDescent="0.25">
      <c r="A1715" s="4"/>
      <c r="B1715" s="4"/>
      <c r="C1715" s="4"/>
      <c r="D1715" s="4"/>
      <c r="E1715" s="5"/>
      <c r="F1715" s="5"/>
      <c r="G1715" s="5"/>
      <c r="H1715" s="6"/>
      <c r="I1715" s="5"/>
      <c r="J1715" s="5"/>
      <c r="K1715" s="5"/>
      <c r="L1715" s="5"/>
    </row>
    <row r="1716" spans="1:12" x14ac:dyDescent="0.25">
      <c r="A1716" s="4"/>
      <c r="B1716" s="4"/>
      <c r="C1716" s="4"/>
      <c r="D1716" s="4"/>
      <c r="E1716" s="5"/>
      <c r="F1716" s="5"/>
      <c r="G1716" s="5"/>
      <c r="H1716" s="6"/>
      <c r="I1716" s="5"/>
      <c r="J1716" s="5"/>
      <c r="K1716" s="5"/>
      <c r="L1716" s="5"/>
    </row>
    <row r="1717" spans="1:12" x14ac:dyDescent="0.25">
      <c r="A1717" s="4"/>
      <c r="B1717" s="4"/>
      <c r="C1717" s="4"/>
      <c r="D1717" s="4"/>
      <c r="E1717" s="5"/>
      <c r="F1717" s="5"/>
      <c r="G1717" s="5"/>
      <c r="H1717" s="6"/>
      <c r="I1717" s="5"/>
      <c r="J1717" s="5"/>
      <c r="K1717" s="5"/>
      <c r="L1717" s="5"/>
    </row>
    <row r="1718" spans="1:12" x14ac:dyDescent="0.25">
      <c r="A1718" s="4"/>
      <c r="B1718" s="4"/>
      <c r="C1718" s="4"/>
      <c r="D1718" s="4"/>
      <c r="E1718" s="5"/>
      <c r="F1718" s="5"/>
      <c r="G1718" s="5"/>
      <c r="H1718" s="6"/>
      <c r="I1718" s="5"/>
      <c r="J1718" s="5"/>
      <c r="K1718" s="5"/>
      <c r="L1718" s="5"/>
    </row>
    <row r="1719" spans="1:12" x14ac:dyDescent="0.25">
      <c r="A1719" s="4"/>
      <c r="B1719" s="4"/>
      <c r="C1719" s="4"/>
      <c r="D1719" s="4"/>
      <c r="E1719" s="5"/>
      <c r="F1719" s="5"/>
      <c r="G1719" s="5"/>
      <c r="H1719" s="6"/>
      <c r="I1719" s="5"/>
      <c r="J1719" s="5"/>
      <c r="K1719" s="5"/>
      <c r="L1719" s="5"/>
    </row>
    <row r="1720" spans="1:12" x14ac:dyDescent="0.25">
      <c r="A1720" s="4"/>
      <c r="B1720" s="4"/>
      <c r="C1720" s="4"/>
      <c r="D1720" s="4"/>
      <c r="E1720" s="5"/>
      <c r="F1720" s="5"/>
      <c r="G1720" s="5"/>
      <c r="H1720" s="6"/>
      <c r="I1720" s="5"/>
      <c r="J1720" s="5"/>
      <c r="K1720" s="5"/>
      <c r="L1720" s="5"/>
    </row>
    <row r="1721" spans="1:12" x14ac:dyDescent="0.25">
      <c r="A1721" s="4"/>
      <c r="B1721" s="4"/>
      <c r="C1721" s="4"/>
      <c r="D1721" s="4"/>
      <c r="E1721" s="5"/>
      <c r="F1721" s="5"/>
      <c r="G1721" s="5"/>
      <c r="H1721" s="6"/>
      <c r="I1721" s="5"/>
      <c r="J1721" s="5"/>
      <c r="K1721" s="5"/>
      <c r="L1721" s="5"/>
    </row>
    <row r="1722" spans="1:12" x14ac:dyDescent="0.25">
      <c r="A1722" s="4"/>
      <c r="B1722" s="4"/>
      <c r="C1722" s="4"/>
      <c r="D1722" s="4"/>
      <c r="E1722" s="5"/>
      <c r="F1722" s="5"/>
      <c r="G1722" s="5"/>
      <c r="H1722" s="6"/>
      <c r="I1722" s="5"/>
      <c r="J1722" s="5"/>
      <c r="K1722" s="5"/>
      <c r="L1722" s="5"/>
    </row>
    <row r="1723" spans="1:12" x14ac:dyDescent="0.25">
      <c r="A1723" s="4"/>
      <c r="B1723" s="4"/>
      <c r="C1723" s="4"/>
      <c r="D1723" s="4"/>
      <c r="E1723" s="5"/>
      <c r="F1723" s="5"/>
      <c r="G1723" s="5"/>
      <c r="H1723" s="6"/>
      <c r="I1723" s="5"/>
      <c r="J1723" s="5"/>
      <c r="K1723" s="5"/>
      <c r="L1723" s="5"/>
    </row>
    <row r="1724" spans="1:12" x14ac:dyDescent="0.25">
      <c r="A1724" s="4"/>
      <c r="B1724" s="4"/>
      <c r="C1724" s="4"/>
      <c r="D1724" s="4"/>
      <c r="E1724" s="5"/>
      <c r="F1724" s="5"/>
      <c r="G1724" s="5"/>
      <c r="H1724" s="6"/>
      <c r="I1724" s="5"/>
      <c r="J1724" s="5"/>
      <c r="K1724" s="5"/>
      <c r="L1724" s="5"/>
    </row>
    <row r="1725" spans="1:12" x14ac:dyDescent="0.25">
      <c r="A1725" s="4"/>
      <c r="B1725" s="4"/>
      <c r="C1725" s="4"/>
      <c r="D1725" s="4"/>
      <c r="E1725" s="5"/>
      <c r="F1725" s="5"/>
      <c r="G1725" s="5"/>
      <c r="H1725" s="6"/>
      <c r="I1725" s="5"/>
      <c r="J1725" s="5"/>
      <c r="K1725" s="5"/>
      <c r="L1725" s="5"/>
    </row>
    <row r="1726" spans="1:12" x14ac:dyDescent="0.25">
      <c r="A1726" s="4"/>
      <c r="B1726" s="4"/>
      <c r="C1726" s="4"/>
      <c r="D1726" s="4"/>
      <c r="E1726" s="5"/>
      <c r="F1726" s="5"/>
      <c r="G1726" s="5"/>
      <c r="H1726" s="6"/>
      <c r="I1726" s="5"/>
      <c r="J1726" s="5"/>
      <c r="K1726" s="5"/>
      <c r="L1726" s="5"/>
    </row>
    <row r="1727" spans="1:12" x14ac:dyDescent="0.25">
      <c r="A1727" s="4"/>
      <c r="B1727" s="4"/>
      <c r="C1727" s="4"/>
      <c r="D1727" s="4"/>
      <c r="E1727" s="5"/>
      <c r="F1727" s="5"/>
      <c r="G1727" s="5"/>
      <c r="H1727" s="6"/>
      <c r="I1727" s="5"/>
      <c r="J1727" s="5"/>
      <c r="K1727" s="5"/>
      <c r="L1727" s="5"/>
    </row>
    <row r="1728" spans="1:12" x14ac:dyDescent="0.25">
      <c r="A1728" s="4"/>
      <c r="B1728" s="4"/>
      <c r="C1728" s="4"/>
      <c r="D1728" s="4"/>
      <c r="E1728" s="5"/>
      <c r="F1728" s="5"/>
      <c r="G1728" s="5"/>
      <c r="H1728" s="6"/>
      <c r="I1728" s="5"/>
      <c r="J1728" s="5"/>
      <c r="K1728" s="5"/>
      <c r="L1728" s="5"/>
    </row>
    <row r="1729" spans="1:12" x14ac:dyDescent="0.25">
      <c r="A1729" s="4"/>
      <c r="B1729" s="4"/>
      <c r="C1729" s="4"/>
      <c r="D1729" s="4"/>
      <c r="E1729" s="5"/>
      <c r="F1729" s="5"/>
      <c r="G1729" s="5"/>
      <c r="H1729" s="6"/>
      <c r="I1729" s="5"/>
      <c r="J1729" s="5"/>
      <c r="K1729" s="5"/>
      <c r="L1729" s="5"/>
    </row>
    <row r="1730" spans="1:12" x14ac:dyDescent="0.25">
      <c r="A1730" s="4"/>
      <c r="B1730" s="4"/>
      <c r="C1730" s="4"/>
      <c r="D1730" s="4"/>
      <c r="E1730" s="5"/>
      <c r="F1730" s="5"/>
      <c r="G1730" s="5"/>
      <c r="H1730" s="6"/>
      <c r="I1730" s="5"/>
      <c r="J1730" s="5"/>
      <c r="K1730" s="5"/>
      <c r="L1730" s="5"/>
    </row>
    <row r="1731" spans="1:12" x14ac:dyDescent="0.25">
      <c r="A1731" s="4"/>
      <c r="B1731" s="4"/>
      <c r="C1731" s="4"/>
      <c r="D1731" s="4"/>
      <c r="E1731" s="5"/>
      <c r="F1731" s="5"/>
      <c r="G1731" s="5"/>
      <c r="H1731" s="6"/>
      <c r="I1731" s="5"/>
      <c r="J1731" s="5"/>
      <c r="K1731" s="5"/>
      <c r="L1731" s="5"/>
    </row>
    <row r="1732" spans="1:12" x14ac:dyDescent="0.25">
      <c r="A1732" s="4"/>
      <c r="B1732" s="4"/>
      <c r="C1732" s="4"/>
      <c r="D1732" s="4"/>
      <c r="E1732" s="5"/>
      <c r="F1732" s="5"/>
      <c r="G1732" s="5"/>
      <c r="H1732" s="6"/>
      <c r="I1732" s="5"/>
      <c r="J1732" s="5"/>
      <c r="K1732" s="5"/>
      <c r="L1732" s="5"/>
    </row>
    <row r="1733" spans="1:12" x14ac:dyDescent="0.25">
      <c r="A1733" s="4"/>
      <c r="B1733" s="4"/>
      <c r="C1733" s="4"/>
      <c r="D1733" s="4"/>
      <c r="E1733" s="5"/>
      <c r="F1733" s="5"/>
      <c r="G1733" s="5"/>
      <c r="H1733" s="6"/>
      <c r="I1733" s="5"/>
      <c r="J1733" s="5"/>
      <c r="K1733" s="5"/>
      <c r="L1733" s="5"/>
    </row>
    <row r="1734" spans="1:12" x14ac:dyDescent="0.25">
      <c r="A1734" s="4"/>
      <c r="B1734" s="4"/>
      <c r="C1734" s="4"/>
      <c r="D1734" s="4"/>
      <c r="E1734" s="5"/>
      <c r="F1734" s="5"/>
      <c r="G1734" s="5"/>
      <c r="H1734" s="6"/>
      <c r="I1734" s="5"/>
      <c r="J1734" s="5"/>
      <c r="K1734" s="5"/>
      <c r="L1734" s="5"/>
    </row>
    <row r="1735" spans="1:12" x14ac:dyDescent="0.25">
      <c r="A1735" s="4"/>
      <c r="B1735" s="4"/>
      <c r="C1735" s="4"/>
      <c r="D1735" s="4"/>
      <c r="E1735" s="5"/>
      <c r="F1735" s="5"/>
      <c r="G1735" s="5"/>
      <c r="H1735" s="6"/>
      <c r="I1735" s="5"/>
      <c r="J1735" s="5"/>
      <c r="K1735" s="5"/>
      <c r="L1735" s="5"/>
    </row>
    <row r="1736" spans="1:12" x14ac:dyDescent="0.25">
      <c r="A1736" s="4"/>
      <c r="B1736" s="4"/>
      <c r="C1736" s="4"/>
      <c r="D1736" s="4"/>
      <c r="E1736" s="5"/>
      <c r="F1736" s="5"/>
      <c r="G1736" s="5"/>
      <c r="H1736" s="6"/>
      <c r="I1736" s="5"/>
      <c r="J1736" s="5"/>
      <c r="K1736" s="5"/>
      <c r="L1736" s="5"/>
    </row>
    <row r="1737" spans="1:12" x14ac:dyDescent="0.25">
      <c r="A1737" s="4"/>
      <c r="B1737" s="4"/>
      <c r="C1737" s="4"/>
      <c r="D1737" s="4"/>
      <c r="E1737" s="5"/>
      <c r="F1737" s="5"/>
      <c r="G1737" s="5"/>
      <c r="H1737" s="6"/>
      <c r="I1737" s="5"/>
      <c r="J1737" s="5"/>
      <c r="K1737" s="5"/>
      <c r="L1737" s="5"/>
    </row>
    <row r="1738" spans="1:12" x14ac:dyDescent="0.25">
      <c r="A1738" s="4"/>
      <c r="B1738" s="4"/>
      <c r="C1738" s="4"/>
      <c r="D1738" s="4"/>
      <c r="E1738" s="5"/>
      <c r="F1738" s="5"/>
      <c r="G1738" s="5"/>
      <c r="H1738" s="6"/>
      <c r="I1738" s="5"/>
      <c r="J1738" s="5"/>
      <c r="K1738" s="5"/>
      <c r="L1738" s="5"/>
    </row>
    <row r="1739" spans="1:12" x14ac:dyDescent="0.25">
      <c r="A1739" s="4"/>
      <c r="B1739" s="4"/>
      <c r="C1739" s="4"/>
      <c r="D1739" s="4"/>
      <c r="E1739" s="5"/>
      <c r="F1739" s="5"/>
      <c r="G1739" s="5"/>
      <c r="H1739" s="6"/>
      <c r="I1739" s="5"/>
      <c r="J1739" s="5"/>
      <c r="K1739" s="5"/>
      <c r="L1739" s="5"/>
    </row>
    <row r="1740" spans="1:12" x14ac:dyDescent="0.25">
      <c r="A1740" s="4"/>
      <c r="B1740" s="4"/>
      <c r="C1740" s="4"/>
      <c r="D1740" s="4"/>
      <c r="E1740" s="5"/>
      <c r="F1740" s="5"/>
      <c r="G1740" s="5"/>
      <c r="H1740" s="6"/>
      <c r="I1740" s="5"/>
      <c r="J1740" s="5"/>
      <c r="K1740" s="5"/>
      <c r="L1740" s="5"/>
    </row>
    <row r="1741" spans="1:12" x14ac:dyDescent="0.25">
      <c r="A1741" s="4"/>
      <c r="B1741" s="4"/>
      <c r="C1741" s="4"/>
      <c r="D1741" s="4"/>
      <c r="E1741" s="5"/>
      <c r="F1741" s="5"/>
      <c r="G1741" s="5"/>
      <c r="H1741" s="6"/>
      <c r="I1741" s="5"/>
      <c r="J1741" s="5"/>
      <c r="K1741" s="5"/>
      <c r="L1741" s="5"/>
    </row>
    <row r="1742" spans="1:12" x14ac:dyDescent="0.25">
      <c r="A1742" s="4"/>
      <c r="B1742" s="4"/>
      <c r="C1742" s="4"/>
      <c r="D1742" s="4"/>
      <c r="E1742" s="5"/>
      <c r="F1742" s="5"/>
      <c r="G1742" s="5"/>
      <c r="H1742" s="6"/>
      <c r="I1742" s="5"/>
      <c r="J1742" s="5"/>
      <c r="K1742" s="5"/>
      <c r="L1742" s="5"/>
    </row>
    <row r="1743" spans="1:12" x14ac:dyDescent="0.25">
      <c r="A1743" s="4"/>
      <c r="B1743" s="4"/>
      <c r="C1743" s="4"/>
      <c r="D1743" s="4"/>
      <c r="E1743" s="5"/>
      <c r="F1743" s="5"/>
      <c r="G1743" s="5"/>
      <c r="H1743" s="6"/>
      <c r="I1743" s="5"/>
      <c r="J1743" s="5"/>
      <c r="K1743" s="5"/>
      <c r="L1743" s="5"/>
    </row>
    <row r="1744" spans="1:12" x14ac:dyDescent="0.25">
      <c r="A1744" s="4"/>
      <c r="B1744" s="4"/>
      <c r="C1744" s="4"/>
      <c r="D1744" s="4"/>
      <c r="E1744" s="5"/>
      <c r="F1744" s="5"/>
      <c r="G1744" s="5"/>
      <c r="H1744" s="6"/>
      <c r="I1744" s="5"/>
      <c r="J1744" s="5"/>
      <c r="K1744" s="5"/>
      <c r="L1744" s="5"/>
    </row>
    <row r="1745" spans="1:12" x14ac:dyDescent="0.25">
      <c r="A1745" s="4"/>
      <c r="B1745" s="4"/>
      <c r="C1745" s="4"/>
      <c r="D1745" s="4"/>
      <c r="E1745" s="5"/>
      <c r="F1745" s="5"/>
      <c r="G1745" s="5"/>
      <c r="H1745" s="6"/>
      <c r="I1745" s="5"/>
      <c r="J1745" s="5"/>
      <c r="K1745" s="5"/>
      <c r="L1745" s="5"/>
    </row>
    <row r="1746" spans="1:12" x14ac:dyDescent="0.25">
      <c r="A1746" s="4"/>
      <c r="B1746" s="4"/>
      <c r="C1746" s="4"/>
      <c r="D1746" s="4"/>
      <c r="E1746" s="5"/>
      <c r="F1746" s="5"/>
      <c r="G1746" s="5"/>
      <c r="H1746" s="6"/>
      <c r="I1746" s="5"/>
      <c r="J1746" s="5"/>
      <c r="K1746" s="5"/>
      <c r="L1746" s="5"/>
    </row>
    <row r="1747" spans="1:12" x14ac:dyDescent="0.25">
      <c r="A1747" s="4"/>
      <c r="B1747" s="4"/>
      <c r="C1747" s="4"/>
      <c r="D1747" s="4"/>
      <c r="E1747" s="5"/>
      <c r="F1747" s="5"/>
      <c r="G1747" s="5"/>
      <c r="H1747" s="6"/>
      <c r="I1747" s="5"/>
      <c r="J1747" s="5"/>
      <c r="K1747" s="5"/>
      <c r="L1747" s="5"/>
    </row>
    <row r="1748" spans="1:12" x14ac:dyDescent="0.25">
      <c r="A1748" s="4"/>
      <c r="B1748" s="4"/>
      <c r="C1748" s="4"/>
      <c r="D1748" s="4"/>
      <c r="E1748" s="5"/>
      <c r="F1748" s="5"/>
      <c r="G1748" s="5"/>
      <c r="H1748" s="6"/>
      <c r="I1748" s="5"/>
      <c r="J1748" s="5"/>
      <c r="K1748" s="5"/>
      <c r="L1748" s="5"/>
    </row>
    <row r="1749" spans="1:12" x14ac:dyDescent="0.25">
      <c r="A1749" s="4"/>
      <c r="B1749" s="4"/>
      <c r="C1749" s="4"/>
      <c r="D1749" s="4"/>
      <c r="E1749" s="5"/>
      <c r="F1749" s="5"/>
      <c r="G1749" s="5"/>
      <c r="H1749" s="6"/>
      <c r="I1749" s="5"/>
      <c r="J1749" s="5"/>
      <c r="K1749" s="5"/>
      <c r="L1749" s="5"/>
    </row>
    <row r="1750" spans="1:12" x14ac:dyDescent="0.25">
      <c r="A1750" s="4"/>
      <c r="B1750" s="4"/>
      <c r="C1750" s="4"/>
      <c r="D1750" s="4"/>
      <c r="E1750" s="5"/>
      <c r="F1750" s="5"/>
      <c r="G1750" s="5"/>
      <c r="H1750" s="6"/>
      <c r="I1750" s="5"/>
      <c r="J1750" s="5"/>
      <c r="K1750" s="5"/>
      <c r="L1750" s="5"/>
    </row>
    <row r="1751" spans="1:12" x14ac:dyDescent="0.25">
      <c r="A1751" s="4"/>
      <c r="B1751" s="4"/>
      <c r="C1751" s="4"/>
      <c r="D1751" s="4"/>
      <c r="E1751" s="5"/>
      <c r="F1751" s="5"/>
      <c r="G1751" s="5"/>
      <c r="H1751" s="6"/>
      <c r="I1751" s="5"/>
      <c r="J1751" s="5"/>
      <c r="K1751" s="5"/>
      <c r="L1751" s="5"/>
    </row>
    <row r="1752" spans="1:12" x14ac:dyDescent="0.25">
      <c r="A1752" s="4"/>
      <c r="B1752" s="4"/>
      <c r="C1752" s="4"/>
      <c r="D1752" s="4"/>
      <c r="E1752" s="5"/>
      <c r="F1752" s="5"/>
      <c r="G1752" s="5"/>
      <c r="H1752" s="6"/>
      <c r="I1752" s="5"/>
      <c r="J1752" s="5"/>
      <c r="K1752" s="5"/>
      <c r="L1752" s="5"/>
    </row>
    <row r="1753" spans="1:12" x14ac:dyDescent="0.25">
      <c r="A1753" s="4"/>
      <c r="B1753" s="4"/>
      <c r="C1753" s="4"/>
      <c r="D1753" s="4"/>
      <c r="E1753" s="5"/>
      <c r="F1753" s="5"/>
      <c r="G1753" s="5"/>
      <c r="H1753" s="6"/>
      <c r="I1753" s="5"/>
      <c r="J1753" s="5"/>
      <c r="K1753" s="5"/>
      <c r="L1753" s="5"/>
    </row>
    <row r="1754" spans="1:12" x14ac:dyDescent="0.25">
      <c r="A1754" s="4"/>
      <c r="B1754" s="4"/>
      <c r="C1754" s="4"/>
      <c r="D1754" s="4"/>
      <c r="E1754" s="5"/>
      <c r="F1754" s="5"/>
      <c r="G1754" s="5"/>
      <c r="H1754" s="6"/>
      <c r="I1754" s="5"/>
      <c r="J1754" s="5"/>
      <c r="K1754" s="5"/>
      <c r="L1754" s="5"/>
    </row>
    <row r="1755" spans="1:12" x14ac:dyDescent="0.25">
      <c r="A1755" s="4"/>
      <c r="B1755" s="4"/>
      <c r="C1755" s="4"/>
      <c r="D1755" s="4"/>
      <c r="E1755" s="5"/>
      <c r="F1755" s="5"/>
      <c r="G1755" s="5"/>
      <c r="H1755" s="6"/>
      <c r="I1755" s="5"/>
      <c r="J1755" s="5"/>
      <c r="K1755" s="5"/>
      <c r="L1755" s="5"/>
    </row>
    <row r="1756" spans="1:12" x14ac:dyDescent="0.25">
      <c r="A1756" s="4"/>
      <c r="B1756" s="4"/>
      <c r="C1756" s="4"/>
      <c r="D1756" s="4"/>
      <c r="E1756" s="5"/>
      <c r="F1756" s="5"/>
      <c r="G1756" s="5"/>
      <c r="H1756" s="6"/>
      <c r="I1756" s="5"/>
      <c r="J1756" s="5"/>
      <c r="K1756" s="5"/>
      <c r="L1756" s="5"/>
    </row>
    <row r="1757" spans="1:12" x14ac:dyDescent="0.25">
      <c r="A1757" s="4"/>
      <c r="B1757" s="4"/>
      <c r="C1757" s="4"/>
      <c r="D1757" s="4"/>
      <c r="E1757" s="5"/>
      <c r="F1757" s="5"/>
      <c r="G1757" s="5"/>
      <c r="H1757" s="6"/>
      <c r="I1757" s="5"/>
      <c r="J1757" s="5"/>
      <c r="K1757" s="5"/>
      <c r="L1757" s="5"/>
    </row>
    <row r="1758" spans="1:12" x14ac:dyDescent="0.25">
      <c r="A1758" s="4"/>
      <c r="B1758" s="4"/>
      <c r="C1758" s="4"/>
      <c r="D1758" s="4"/>
      <c r="E1758" s="5"/>
      <c r="F1758" s="5"/>
      <c r="G1758" s="5"/>
      <c r="H1758" s="6"/>
      <c r="I1758" s="5"/>
      <c r="J1758" s="5"/>
      <c r="K1758" s="5"/>
      <c r="L1758" s="5"/>
    </row>
    <row r="1759" spans="1:12" x14ac:dyDescent="0.25">
      <c r="A1759" s="4"/>
      <c r="B1759" s="4"/>
      <c r="C1759" s="4"/>
      <c r="D1759" s="4"/>
      <c r="E1759" s="5"/>
      <c r="F1759" s="5"/>
      <c r="G1759" s="5"/>
      <c r="H1759" s="6"/>
      <c r="I1759" s="5"/>
      <c r="J1759" s="5"/>
      <c r="K1759" s="5"/>
      <c r="L1759" s="5"/>
    </row>
    <row r="1760" spans="1:12" x14ac:dyDescent="0.25">
      <c r="A1760" s="4"/>
      <c r="B1760" s="4"/>
      <c r="C1760" s="4"/>
      <c r="D1760" s="4"/>
      <c r="E1760" s="5"/>
      <c r="F1760" s="5"/>
      <c r="G1760" s="5"/>
      <c r="H1760" s="6"/>
      <c r="I1760" s="5"/>
      <c r="J1760" s="5"/>
      <c r="K1760" s="5"/>
      <c r="L1760" s="5"/>
    </row>
    <row r="1761" spans="1:12" x14ac:dyDescent="0.25">
      <c r="A1761" s="4"/>
      <c r="B1761" s="4"/>
      <c r="C1761" s="4"/>
      <c r="D1761" s="4"/>
      <c r="E1761" s="5"/>
      <c r="F1761" s="5"/>
      <c r="G1761" s="5"/>
      <c r="H1761" s="6"/>
      <c r="I1761" s="5"/>
      <c r="J1761" s="5"/>
      <c r="K1761" s="5"/>
      <c r="L1761" s="5"/>
    </row>
    <row r="1762" spans="1:12" x14ac:dyDescent="0.25">
      <c r="A1762" s="4"/>
      <c r="B1762" s="4"/>
      <c r="C1762" s="4"/>
      <c r="D1762" s="4"/>
      <c r="E1762" s="5"/>
      <c r="F1762" s="5"/>
      <c r="G1762" s="5"/>
      <c r="H1762" s="6"/>
      <c r="I1762" s="5"/>
      <c r="J1762" s="5"/>
      <c r="K1762" s="5"/>
      <c r="L1762" s="5"/>
    </row>
    <row r="1763" spans="1:12" x14ac:dyDescent="0.25">
      <c r="A1763" s="4"/>
      <c r="B1763" s="4"/>
      <c r="C1763" s="4"/>
      <c r="D1763" s="4"/>
      <c r="E1763" s="5"/>
      <c r="F1763" s="5"/>
      <c r="G1763" s="5"/>
      <c r="H1763" s="6"/>
      <c r="I1763" s="5"/>
      <c r="J1763" s="5"/>
      <c r="K1763" s="5"/>
      <c r="L1763" s="5"/>
    </row>
    <row r="1764" spans="1:12" x14ac:dyDescent="0.25">
      <c r="A1764" s="4"/>
      <c r="B1764" s="4"/>
      <c r="C1764" s="4"/>
      <c r="D1764" s="4"/>
      <c r="E1764" s="5"/>
      <c r="F1764" s="5"/>
      <c r="G1764" s="5"/>
      <c r="H1764" s="6"/>
      <c r="I1764" s="5"/>
      <c r="J1764" s="5"/>
      <c r="K1764" s="5"/>
      <c r="L1764" s="5"/>
    </row>
    <row r="1765" spans="1:12" x14ac:dyDescent="0.25">
      <c r="A1765" s="4"/>
      <c r="B1765" s="4"/>
      <c r="C1765" s="4"/>
      <c r="D1765" s="4"/>
      <c r="E1765" s="5"/>
      <c r="F1765" s="5"/>
      <c r="G1765" s="5"/>
      <c r="H1765" s="6"/>
      <c r="I1765" s="5"/>
      <c r="J1765" s="5"/>
      <c r="K1765" s="5"/>
      <c r="L1765" s="5"/>
    </row>
    <row r="1766" spans="1:12" x14ac:dyDescent="0.25">
      <c r="A1766" s="4"/>
      <c r="B1766" s="4"/>
      <c r="C1766" s="4"/>
      <c r="D1766" s="4"/>
      <c r="E1766" s="5"/>
      <c r="F1766" s="5"/>
      <c r="G1766" s="5"/>
      <c r="H1766" s="6"/>
      <c r="I1766" s="5"/>
      <c r="J1766" s="5"/>
      <c r="K1766" s="5"/>
      <c r="L1766" s="5"/>
    </row>
    <row r="1767" spans="1:12" x14ac:dyDescent="0.25">
      <c r="A1767" s="4"/>
      <c r="B1767" s="4"/>
      <c r="C1767" s="4"/>
      <c r="D1767" s="4"/>
      <c r="E1767" s="5"/>
      <c r="F1767" s="5"/>
      <c r="G1767" s="5"/>
      <c r="H1767" s="6"/>
      <c r="I1767" s="5"/>
      <c r="J1767" s="5"/>
      <c r="K1767" s="5"/>
      <c r="L1767" s="5"/>
    </row>
    <row r="1768" spans="1:12" x14ac:dyDescent="0.25">
      <c r="A1768" s="4"/>
      <c r="B1768" s="4"/>
      <c r="C1768" s="4"/>
      <c r="D1768" s="4"/>
      <c r="E1768" s="5"/>
      <c r="F1768" s="5"/>
      <c r="G1768" s="5"/>
      <c r="H1768" s="6"/>
      <c r="I1768" s="5"/>
      <c r="J1768" s="5"/>
      <c r="K1768" s="5"/>
      <c r="L1768" s="5"/>
    </row>
    <row r="1769" spans="1:12" x14ac:dyDescent="0.25">
      <c r="A1769" s="4"/>
      <c r="B1769" s="4"/>
      <c r="C1769" s="4"/>
      <c r="D1769" s="4"/>
      <c r="E1769" s="5"/>
      <c r="F1769" s="5"/>
      <c r="G1769" s="5"/>
      <c r="H1769" s="6"/>
      <c r="I1769" s="5"/>
      <c r="J1769" s="5"/>
      <c r="K1769" s="5"/>
      <c r="L1769" s="5"/>
    </row>
    <row r="1770" spans="1:12" x14ac:dyDescent="0.25">
      <c r="A1770" s="4"/>
      <c r="B1770" s="4"/>
      <c r="C1770" s="4"/>
      <c r="D1770" s="4"/>
      <c r="E1770" s="5"/>
      <c r="F1770" s="5"/>
      <c r="G1770" s="5"/>
      <c r="H1770" s="6"/>
      <c r="I1770" s="5"/>
      <c r="J1770" s="5"/>
      <c r="K1770" s="5"/>
      <c r="L1770" s="5"/>
    </row>
    <row r="1771" spans="1:12" x14ac:dyDescent="0.25">
      <c r="A1771" s="4"/>
      <c r="B1771" s="4"/>
      <c r="C1771" s="4"/>
      <c r="D1771" s="4"/>
      <c r="E1771" s="5"/>
      <c r="F1771" s="5"/>
      <c r="G1771" s="5"/>
      <c r="H1771" s="6"/>
      <c r="I1771" s="5"/>
      <c r="J1771" s="5"/>
      <c r="K1771" s="5"/>
      <c r="L1771" s="5"/>
    </row>
    <row r="1772" spans="1:12" x14ac:dyDescent="0.25">
      <c r="A1772" s="4"/>
      <c r="B1772" s="4"/>
      <c r="C1772" s="4"/>
      <c r="D1772" s="4"/>
      <c r="E1772" s="5"/>
      <c r="F1772" s="5"/>
      <c r="G1772" s="5"/>
      <c r="H1772" s="6"/>
      <c r="I1772" s="5"/>
      <c r="J1772" s="5"/>
      <c r="K1772" s="5"/>
      <c r="L1772" s="5"/>
    </row>
    <row r="1773" spans="1:12" x14ac:dyDescent="0.25">
      <c r="A1773" s="4"/>
      <c r="B1773" s="4"/>
      <c r="C1773" s="4"/>
      <c r="D1773" s="4"/>
      <c r="E1773" s="5"/>
      <c r="F1773" s="5"/>
      <c r="G1773" s="5"/>
      <c r="H1773" s="6"/>
      <c r="I1773" s="5"/>
      <c r="J1773" s="5"/>
      <c r="K1773" s="5"/>
      <c r="L1773" s="5"/>
    </row>
    <row r="1774" spans="1:12" x14ac:dyDescent="0.25">
      <c r="A1774" s="4"/>
      <c r="B1774" s="4"/>
      <c r="C1774" s="4"/>
      <c r="D1774" s="4"/>
      <c r="E1774" s="5"/>
      <c r="F1774" s="5"/>
      <c r="G1774" s="5"/>
      <c r="H1774" s="6"/>
      <c r="I1774" s="5"/>
      <c r="J1774" s="5"/>
      <c r="K1774" s="5"/>
      <c r="L1774" s="5"/>
    </row>
    <row r="1775" spans="1:12" x14ac:dyDescent="0.25">
      <c r="A1775" s="4"/>
      <c r="B1775" s="4"/>
      <c r="C1775" s="4"/>
      <c r="D1775" s="4"/>
      <c r="E1775" s="5"/>
      <c r="F1775" s="5"/>
      <c r="G1775" s="5"/>
      <c r="H1775" s="6"/>
      <c r="I1775" s="5"/>
      <c r="J1775" s="5"/>
      <c r="K1775" s="5"/>
      <c r="L1775" s="5"/>
    </row>
    <row r="1776" spans="1:12" x14ac:dyDescent="0.25">
      <c r="A1776" s="4"/>
      <c r="B1776" s="4"/>
      <c r="C1776" s="4"/>
      <c r="D1776" s="4"/>
      <c r="E1776" s="5"/>
      <c r="F1776" s="5"/>
      <c r="G1776" s="5"/>
      <c r="H1776" s="6"/>
      <c r="I1776" s="5"/>
      <c r="J1776" s="5"/>
      <c r="K1776" s="5"/>
      <c r="L1776" s="5"/>
    </row>
    <row r="1777" spans="1:12" x14ac:dyDescent="0.25">
      <c r="A1777" s="4"/>
      <c r="B1777" s="4"/>
      <c r="C1777" s="4"/>
      <c r="D1777" s="4"/>
      <c r="E1777" s="5"/>
      <c r="F1777" s="5"/>
      <c r="G1777" s="5"/>
      <c r="H1777" s="6"/>
      <c r="I1777" s="5"/>
      <c r="J1777" s="5"/>
      <c r="K1777" s="5"/>
      <c r="L1777" s="5"/>
    </row>
    <row r="1778" spans="1:12" x14ac:dyDescent="0.25">
      <c r="A1778" s="4"/>
      <c r="B1778" s="4"/>
      <c r="C1778" s="4"/>
      <c r="D1778" s="4"/>
      <c r="E1778" s="5"/>
      <c r="F1778" s="5"/>
      <c r="G1778" s="5"/>
      <c r="H1778" s="6"/>
      <c r="I1778" s="5"/>
      <c r="J1778" s="5"/>
      <c r="K1778" s="5"/>
      <c r="L1778" s="5"/>
    </row>
    <row r="1779" spans="1:12" x14ac:dyDescent="0.25">
      <c r="A1779" s="4"/>
      <c r="B1779" s="4"/>
      <c r="C1779" s="4"/>
      <c r="D1779" s="4"/>
      <c r="E1779" s="5"/>
      <c r="F1779" s="5"/>
      <c r="G1779" s="5"/>
      <c r="H1779" s="6"/>
      <c r="I1779" s="5"/>
      <c r="J1779" s="5"/>
      <c r="K1779" s="5"/>
      <c r="L1779" s="5"/>
    </row>
    <row r="1780" spans="1:12" x14ac:dyDescent="0.25">
      <c r="A1780" s="4"/>
      <c r="B1780" s="4"/>
      <c r="C1780" s="4"/>
      <c r="D1780" s="4"/>
      <c r="E1780" s="5"/>
      <c r="F1780" s="5"/>
      <c r="G1780" s="5"/>
      <c r="H1780" s="6"/>
      <c r="I1780" s="5"/>
      <c r="J1780" s="5"/>
      <c r="K1780" s="5"/>
      <c r="L1780" s="5"/>
    </row>
    <row r="1781" spans="1:12" x14ac:dyDescent="0.25">
      <c r="A1781" s="4"/>
      <c r="B1781" s="4"/>
      <c r="C1781" s="4"/>
      <c r="D1781" s="4"/>
      <c r="E1781" s="5"/>
      <c r="F1781" s="5"/>
      <c r="G1781" s="5"/>
      <c r="H1781" s="6"/>
      <c r="I1781" s="5"/>
      <c r="J1781" s="5"/>
      <c r="K1781" s="5"/>
      <c r="L1781" s="5"/>
    </row>
    <row r="1782" spans="1:12" x14ac:dyDescent="0.25">
      <c r="A1782" s="4"/>
      <c r="B1782" s="4"/>
      <c r="C1782" s="4"/>
      <c r="D1782" s="4"/>
      <c r="E1782" s="5"/>
      <c r="F1782" s="5"/>
      <c r="G1782" s="5"/>
      <c r="H1782" s="6"/>
      <c r="I1782" s="5"/>
      <c r="J1782" s="5"/>
      <c r="K1782" s="5"/>
      <c r="L1782" s="5"/>
    </row>
    <row r="1783" spans="1:12" x14ac:dyDescent="0.25">
      <c r="A1783" s="4"/>
      <c r="B1783" s="4"/>
      <c r="C1783" s="4"/>
      <c r="D1783" s="4"/>
      <c r="E1783" s="5"/>
      <c r="F1783" s="5"/>
      <c r="G1783" s="5"/>
      <c r="H1783" s="6"/>
      <c r="I1783" s="5"/>
      <c r="J1783" s="5"/>
      <c r="K1783" s="5"/>
      <c r="L1783" s="5"/>
    </row>
    <row r="1784" spans="1:12" x14ac:dyDescent="0.25">
      <c r="A1784" s="4"/>
      <c r="B1784" s="4"/>
      <c r="C1784" s="4"/>
      <c r="D1784" s="4"/>
      <c r="E1784" s="5"/>
      <c r="F1784" s="5"/>
      <c r="G1784" s="5"/>
      <c r="H1784" s="6"/>
      <c r="I1784" s="5"/>
      <c r="J1784" s="5"/>
      <c r="K1784" s="5"/>
      <c r="L1784" s="5"/>
    </row>
    <row r="1785" spans="1:12" x14ac:dyDescent="0.25">
      <c r="A1785" s="4"/>
      <c r="B1785" s="4"/>
      <c r="C1785" s="4"/>
      <c r="D1785" s="4"/>
      <c r="E1785" s="5"/>
      <c r="F1785" s="5"/>
      <c r="G1785" s="5"/>
      <c r="H1785" s="6"/>
      <c r="I1785" s="5"/>
      <c r="J1785" s="5"/>
      <c r="K1785" s="5"/>
      <c r="L1785" s="5"/>
    </row>
    <row r="1786" spans="1:12" x14ac:dyDescent="0.25">
      <c r="A1786" s="4"/>
      <c r="B1786" s="4"/>
      <c r="C1786" s="4"/>
      <c r="D1786" s="4"/>
      <c r="E1786" s="5"/>
      <c r="F1786" s="5"/>
      <c r="G1786" s="5"/>
      <c r="H1786" s="6"/>
      <c r="I1786" s="5"/>
      <c r="J1786" s="5"/>
      <c r="K1786" s="5"/>
      <c r="L1786" s="5"/>
    </row>
    <row r="1787" spans="1:12" x14ac:dyDescent="0.25">
      <c r="A1787" s="4"/>
      <c r="B1787" s="4"/>
      <c r="C1787" s="4"/>
      <c r="D1787" s="4"/>
      <c r="E1787" s="5"/>
      <c r="F1787" s="5"/>
      <c r="G1787" s="5"/>
      <c r="H1787" s="6"/>
      <c r="I1787" s="5"/>
      <c r="J1787" s="5"/>
      <c r="K1787" s="5"/>
      <c r="L1787" s="5"/>
    </row>
    <row r="1788" spans="1:12" x14ac:dyDescent="0.25">
      <c r="A1788" s="4"/>
      <c r="B1788" s="4"/>
      <c r="C1788" s="4"/>
      <c r="D1788" s="4"/>
      <c r="E1788" s="5"/>
      <c r="F1788" s="5"/>
      <c r="G1788" s="5"/>
      <c r="H1788" s="6"/>
      <c r="I1788" s="5"/>
      <c r="J1788" s="5"/>
      <c r="K1788" s="5"/>
      <c r="L1788" s="5"/>
    </row>
    <row r="1789" spans="1:12" x14ac:dyDescent="0.25">
      <c r="A1789" s="4"/>
      <c r="B1789" s="4"/>
      <c r="C1789" s="4"/>
      <c r="D1789" s="4"/>
      <c r="E1789" s="5"/>
      <c r="F1789" s="5"/>
      <c r="G1789" s="5"/>
      <c r="H1789" s="6"/>
      <c r="I1789" s="5"/>
      <c r="J1789" s="5"/>
      <c r="K1789" s="5"/>
      <c r="L1789" s="5"/>
    </row>
    <row r="1790" spans="1:12" x14ac:dyDescent="0.25">
      <c r="A1790" s="4"/>
      <c r="B1790" s="4"/>
      <c r="C1790" s="4"/>
      <c r="D1790" s="4"/>
      <c r="E1790" s="5"/>
      <c r="F1790" s="5"/>
      <c r="G1790" s="5"/>
      <c r="H1790" s="6"/>
      <c r="I1790" s="5"/>
      <c r="J1790" s="5"/>
      <c r="K1790" s="5"/>
      <c r="L1790" s="5"/>
    </row>
    <row r="1791" spans="1:12" x14ac:dyDescent="0.25">
      <c r="A1791" s="4"/>
      <c r="B1791" s="4"/>
      <c r="C1791" s="4"/>
      <c r="D1791" s="4"/>
      <c r="E1791" s="5"/>
      <c r="F1791" s="5"/>
      <c r="G1791" s="5"/>
      <c r="H1791" s="6"/>
      <c r="I1791" s="5"/>
      <c r="J1791" s="5"/>
      <c r="K1791" s="5"/>
      <c r="L1791" s="5"/>
    </row>
    <row r="1792" spans="1:12" x14ac:dyDescent="0.25">
      <c r="A1792" s="4"/>
      <c r="B1792" s="4"/>
      <c r="C1792" s="4"/>
      <c r="D1792" s="4"/>
      <c r="E1792" s="5"/>
      <c r="F1792" s="5"/>
      <c r="G1792" s="5"/>
      <c r="H1792" s="6"/>
      <c r="I1792" s="5"/>
      <c r="J1792" s="5"/>
      <c r="K1792" s="5"/>
      <c r="L1792" s="5"/>
    </row>
    <row r="1793" spans="1:12" x14ac:dyDescent="0.25">
      <c r="A1793" s="4"/>
      <c r="B1793" s="4"/>
      <c r="C1793" s="4"/>
      <c r="D1793" s="4"/>
      <c r="E1793" s="5"/>
      <c r="F1793" s="5"/>
      <c r="G1793" s="5"/>
      <c r="H1793" s="6"/>
      <c r="I1793" s="5"/>
      <c r="J1793" s="5"/>
      <c r="K1793" s="5"/>
      <c r="L1793" s="5"/>
    </row>
    <row r="1794" spans="1:12" x14ac:dyDescent="0.25">
      <c r="A1794" s="4"/>
      <c r="B1794" s="4"/>
      <c r="C1794" s="4"/>
      <c r="D1794" s="4"/>
      <c r="E1794" s="5"/>
      <c r="F1794" s="5"/>
      <c r="G1794" s="5"/>
      <c r="H1794" s="6"/>
      <c r="I1794" s="5"/>
      <c r="J1794" s="5"/>
      <c r="K1794" s="5"/>
      <c r="L1794" s="5"/>
    </row>
    <row r="1795" spans="1:12" x14ac:dyDescent="0.25">
      <c r="A1795" s="4"/>
      <c r="B1795" s="4"/>
      <c r="C1795" s="4"/>
      <c r="D1795" s="4"/>
      <c r="E1795" s="5"/>
      <c r="F1795" s="5"/>
      <c r="G1795" s="5"/>
      <c r="H1795" s="6"/>
      <c r="I1795" s="5"/>
      <c r="J1795" s="5"/>
      <c r="K1795" s="5"/>
      <c r="L1795" s="5"/>
    </row>
    <row r="1796" spans="1:12" x14ac:dyDescent="0.25">
      <c r="A1796" s="4"/>
      <c r="B1796" s="4"/>
      <c r="C1796" s="4"/>
      <c r="D1796" s="4"/>
      <c r="E1796" s="5"/>
      <c r="F1796" s="5"/>
      <c r="G1796" s="5"/>
      <c r="H1796" s="6"/>
      <c r="I1796" s="5"/>
      <c r="J1796" s="5"/>
      <c r="K1796" s="5"/>
      <c r="L1796" s="5"/>
    </row>
    <row r="1797" spans="1:12" x14ac:dyDescent="0.25">
      <c r="A1797" s="4"/>
      <c r="B1797" s="4"/>
      <c r="C1797" s="4"/>
      <c r="D1797" s="4"/>
      <c r="E1797" s="5"/>
      <c r="F1797" s="5"/>
      <c r="G1797" s="5"/>
      <c r="H1797" s="6"/>
      <c r="I1797" s="5"/>
      <c r="J1797" s="5"/>
      <c r="K1797" s="5"/>
      <c r="L1797" s="5"/>
    </row>
    <row r="1798" spans="1:12" x14ac:dyDescent="0.25">
      <c r="A1798" s="4"/>
      <c r="B1798" s="4"/>
      <c r="C1798" s="4"/>
      <c r="D1798" s="4"/>
      <c r="E1798" s="5"/>
      <c r="F1798" s="5"/>
      <c r="G1798" s="5"/>
      <c r="H1798" s="6"/>
      <c r="I1798" s="5"/>
      <c r="J1798" s="5"/>
      <c r="K1798" s="5"/>
      <c r="L1798" s="5"/>
    </row>
    <row r="1799" spans="1:12" x14ac:dyDescent="0.25">
      <c r="A1799" s="4"/>
      <c r="B1799" s="4"/>
      <c r="C1799" s="4"/>
      <c r="D1799" s="4"/>
      <c r="E1799" s="5"/>
      <c r="F1799" s="5"/>
      <c r="G1799" s="5"/>
      <c r="H1799" s="6"/>
      <c r="I1799" s="5"/>
      <c r="J1799" s="5"/>
      <c r="K1799" s="5"/>
      <c r="L1799" s="5"/>
    </row>
    <row r="1800" spans="1:12" x14ac:dyDescent="0.25">
      <c r="A1800" s="4"/>
      <c r="B1800" s="4"/>
      <c r="C1800" s="4"/>
      <c r="D1800" s="4"/>
      <c r="E1800" s="5"/>
      <c r="F1800" s="5"/>
      <c r="G1800" s="5"/>
      <c r="H1800" s="6"/>
      <c r="I1800" s="5"/>
      <c r="J1800" s="5"/>
      <c r="K1800" s="5"/>
      <c r="L1800" s="5"/>
    </row>
    <row r="1801" spans="1:12" x14ac:dyDescent="0.25">
      <c r="A1801" s="4"/>
      <c r="B1801" s="4"/>
      <c r="C1801" s="4"/>
      <c r="D1801" s="4"/>
      <c r="E1801" s="5"/>
      <c r="F1801" s="5"/>
      <c r="G1801" s="5"/>
      <c r="H1801" s="6"/>
      <c r="I1801" s="5"/>
      <c r="J1801" s="5"/>
      <c r="K1801" s="5"/>
      <c r="L1801" s="5"/>
    </row>
    <row r="1802" spans="1:12" x14ac:dyDescent="0.25">
      <c r="A1802" s="4"/>
      <c r="B1802" s="4"/>
      <c r="C1802" s="4"/>
      <c r="D1802" s="4"/>
      <c r="E1802" s="5"/>
      <c r="F1802" s="5"/>
      <c r="G1802" s="5"/>
      <c r="H1802" s="6"/>
      <c r="I1802" s="5"/>
      <c r="J1802" s="5"/>
      <c r="K1802" s="5"/>
      <c r="L1802" s="5"/>
    </row>
    <row r="1803" spans="1:12" x14ac:dyDescent="0.25">
      <c r="A1803" s="4"/>
      <c r="B1803" s="4"/>
      <c r="C1803" s="4"/>
      <c r="D1803" s="4"/>
      <c r="E1803" s="5"/>
      <c r="F1803" s="5"/>
      <c r="G1803" s="5"/>
      <c r="H1803" s="6"/>
      <c r="I1803" s="5"/>
      <c r="J1803" s="5"/>
      <c r="K1803" s="5"/>
      <c r="L1803" s="5"/>
    </row>
    <row r="1804" spans="1:12" x14ac:dyDescent="0.25">
      <c r="A1804" s="4"/>
      <c r="B1804" s="4"/>
      <c r="C1804" s="4"/>
      <c r="D1804" s="4"/>
      <c r="E1804" s="5"/>
      <c r="F1804" s="5"/>
      <c r="G1804" s="5"/>
      <c r="H1804" s="6"/>
      <c r="I1804" s="5"/>
      <c r="J1804" s="5"/>
      <c r="K1804" s="5"/>
      <c r="L1804" s="5"/>
    </row>
    <row r="1805" spans="1:12" x14ac:dyDescent="0.25">
      <c r="A1805" s="4"/>
      <c r="B1805" s="4"/>
      <c r="C1805" s="4"/>
      <c r="D1805" s="4"/>
      <c r="E1805" s="5"/>
      <c r="F1805" s="5"/>
      <c r="G1805" s="5"/>
      <c r="H1805" s="6"/>
      <c r="I1805" s="5"/>
      <c r="J1805" s="5"/>
      <c r="K1805" s="5"/>
      <c r="L1805" s="5"/>
    </row>
    <row r="1806" spans="1:12" x14ac:dyDescent="0.25">
      <c r="A1806" s="4"/>
      <c r="B1806" s="4"/>
      <c r="C1806" s="4"/>
      <c r="D1806" s="4"/>
      <c r="E1806" s="5"/>
      <c r="F1806" s="5"/>
      <c r="G1806" s="5"/>
      <c r="H1806" s="6"/>
      <c r="I1806" s="5"/>
      <c r="J1806" s="5"/>
      <c r="K1806" s="5"/>
      <c r="L1806" s="5"/>
    </row>
    <row r="1807" spans="1:12" x14ac:dyDescent="0.25">
      <c r="A1807" s="4"/>
      <c r="B1807" s="4"/>
      <c r="C1807" s="4"/>
      <c r="D1807" s="4"/>
      <c r="E1807" s="5"/>
      <c r="F1807" s="5"/>
      <c r="G1807" s="5"/>
      <c r="H1807" s="6"/>
      <c r="I1807" s="5"/>
      <c r="J1807" s="5"/>
      <c r="K1807" s="5"/>
      <c r="L1807" s="5"/>
    </row>
    <row r="1808" spans="1:12" x14ac:dyDescent="0.25">
      <c r="A1808" s="4"/>
      <c r="B1808" s="4"/>
      <c r="C1808" s="4"/>
      <c r="D1808" s="4"/>
      <c r="E1808" s="5"/>
      <c r="F1808" s="5"/>
      <c r="G1808" s="5"/>
      <c r="H1808" s="6"/>
      <c r="I1808" s="5"/>
      <c r="J1808" s="5"/>
      <c r="K1808" s="5"/>
      <c r="L1808" s="5"/>
    </row>
    <row r="1809" spans="1:12" x14ac:dyDescent="0.25">
      <c r="A1809" s="4"/>
      <c r="B1809" s="4"/>
      <c r="C1809" s="4"/>
      <c r="D1809" s="4"/>
      <c r="E1809" s="5"/>
      <c r="F1809" s="5"/>
      <c r="G1809" s="5"/>
      <c r="H1809" s="6"/>
      <c r="I1809" s="5"/>
      <c r="J1809" s="5"/>
      <c r="K1809" s="5"/>
      <c r="L1809" s="5"/>
    </row>
    <row r="1810" spans="1:12" x14ac:dyDescent="0.25">
      <c r="A1810" s="4"/>
      <c r="B1810" s="4"/>
      <c r="C1810" s="4"/>
      <c r="D1810" s="4"/>
      <c r="E1810" s="5"/>
      <c r="F1810" s="5"/>
      <c r="G1810" s="5"/>
      <c r="H1810" s="6"/>
      <c r="I1810" s="5"/>
      <c r="J1810" s="5"/>
      <c r="K1810" s="5"/>
      <c r="L1810" s="5"/>
    </row>
    <row r="1811" spans="1:12" x14ac:dyDescent="0.25">
      <c r="A1811" s="4"/>
      <c r="B1811" s="4"/>
      <c r="C1811" s="4"/>
      <c r="D1811" s="4"/>
      <c r="E1811" s="5"/>
      <c r="F1811" s="5"/>
      <c r="G1811" s="5"/>
      <c r="H1811" s="6"/>
      <c r="I1811" s="5"/>
      <c r="J1811" s="5"/>
      <c r="K1811" s="5"/>
      <c r="L1811" s="5"/>
    </row>
    <row r="1812" spans="1:12" x14ac:dyDescent="0.25">
      <c r="A1812" s="4"/>
      <c r="B1812" s="4"/>
      <c r="C1812" s="4"/>
      <c r="D1812" s="4"/>
      <c r="E1812" s="5"/>
      <c r="F1812" s="5"/>
      <c r="G1812" s="5"/>
      <c r="H1812" s="6"/>
      <c r="I1812" s="5"/>
      <c r="J1812" s="5"/>
      <c r="K1812" s="5"/>
      <c r="L1812" s="5"/>
    </row>
    <row r="1813" spans="1:12" x14ac:dyDescent="0.25">
      <c r="A1813" s="4"/>
      <c r="B1813" s="4"/>
      <c r="C1813" s="4"/>
      <c r="D1813" s="4"/>
      <c r="E1813" s="5"/>
      <c r="F1813" s="5"/>
      <c r="G1813" s="5"/>
      <c r="H1813" s="6"/>
      <c r="I1813" s="5"/>
      <c r="J1813" s="5"/>
      <c r="K1813" s="5"/>
      <c r="L1813" s="5"/>
    </row>
    <row r="1814" spans="1:12" x14ac:dyDescent="0.25">
      <c r="A1814" s="4"/>
      <c r="B1814" s="4"/>
      <c r="C1814" s="4"/>
      <c r="D1814" s="4"/>
      <c r="E1814" s="5"/>
      <c r="F1814" s="5"/>
      <c r="G1814" s="5"/>
      <c r="H1814" s="6"/>
      <c r="I1814" s="5"/>
      <c r="J1814" s="5"/>
      <c r="K1814" s="5"/>
      <c r="L1814" s="5"/>
    </row>
    <row r="1815" spans="1:12" x14ac:dyDescent="0.25">
      <c r="A1815" s="4"/>
      <c r="B1815" s="4"/>
      <c r="C1815" s="4"/>
      <c r="D1815" s="4"/>
      <c r="E1815" s="5"/>
      <c r="F1815" s="5"/>
      <c r="G1815" s="5"/>
      <c r="H1815" s="6"/>
      <c r="I1815" s="5"/>
      <c r="J1815" s="5"/>
      <c r="K1815" s="5"/>
      <c r="L1815" s="5"/>
    </row>
    <row r="1816" spans="1:12" x14ac:dyDescent="0.25">
      <c r="A1816" s="4"/>
      <c r="B1816" s="4"/>
      <c r="C1816" s="4"/>
      <c r="D1816" s="4"/>
      <c r="E1816" s="5"/>
      <c r="F1816" s="5"/>
      <c r="G1816" s="5"/>
      <c r="H1816" s="6"/>
      <c r="I1816" s="5"/>
      <c r="J1816" s="5"/>
      <c r="K1816" s="5"/>
      <c r="L1816" s="5"/>
    </row>
    <row r="1817" spans="1:12" x14ac:dyDescent="0.25">
      <c r="A1817" s="4"/>
      <c r="B1817" s="4"/>
      <c r="C1817" s="4"/>
      <c r="D1817" s="4"/>
      <c r="E1817" s="5"/>
      <c r="F1817" s="5"/>
      <c r="G1817" s="5"/>
      <c r="H1817" s="6"/>
      <c r="I1817" s="5"/>
      <c r="J1817" s="5"/>
      <c r="K1817" s="5"/>
      <c r="L1817" s="5"/>
    </row>
    <row r="1818" spans="1:12" x14ac:dyDescent="0.25">
      <c r="A1818" s="4"/>
      <c r="B1818" s="4"/>
      <c r="C1818" s="4"/>
      <c r="D1818" s="4"/>
      <c r="E1818" s="5"/>
      <c r="F1818" s="5"/>
      <c r="G1818" s="5"/>
      <c r="H1818" s="6"/>
      <c r="I1818" s="5"/>
      <c r="J1818" s="5"/>
      <c r="K1818" s="5"/>
      <c r="L1818" s="5"/>
    </row>
    <row r="1819" spans="1:12" x14ac:dyDescent="0.25">
      <c r="A1819" s="4"/>
      <c r="B1819" s="4"/>
      <c r="C1819" s="4"/>
      <c r="D1819" s="4"/>
      <c r="E1819" s="5"/>
      <c r="F1819" s="5"/>
      <c r="G1819" s="5"/>
      <c r="H1819" s="6"/>
      <c r="I1819" s="5"/>
      <c r="J1819" s="5"/>
      <c r="K1819" s="5"/>
      <c r="L1819" s="5"/>
    </row>
    <row r="1820" spans="1:12" x14ac:dyDescent="0.25">
      <c r="A1820" s="4"/>
      <c r="B1820" s="4"/>
      <c r="C1820" s="4"/>
      <c r="D1820" s="4"/>
      <c r="E1820" s="5"/>
      <c r="F1820" s="5"/>
      <c r="G1820" s="5"/>
      <c r="H1820" s="6"/>
      <c r="I1820" s="5"/>
      <c r="J1820" s="5"/>
      <c r="K1820" s="5"/>
      <c r="L1820" s="5"/>
    </row>
    <row r="1821" spans="1:12" x14ac:dyDescent="0.25">
      <c r="A1821" s="4"/>
      <c r="B1821" s="4"/>
      <c r="C1821" s="4"/>
      <c r="D1821" s="4"/>
      <c r="E1821" s="5"/>
      <c r="F1821" s="5"/>
      <c r="G1821" s="5"/>
      <c r="H1821" s="6"/>
      <c r="I1821" s="5"/>
      <c r="J1821" s="5"/>
      <c r="K1821" s="5"/>
      <c r="L1821" s="5"/>
    </row>
    <row r="1822" spans="1:12" x14ac:dyDescent="0.25">
      <c r="A1822" s="4"/>
      <c r="B1822" s="4"/>
      <c r="C1822" s="4"/>
      <c r="D1822" s="4"/>
      <c r="E1822" s="5"/>
      <c r="F1822" s="5"/>
      <c r="G1822" s="5"/>
      <c r="H1822" s="6"/>
      <c r="I1822" s="5"/>
      <c r="J1822" s="5"/>
      <c r="K1822" s="5"/>
      <c r="L1822" s="5"/>
    </row>
    <row r="1823" spans="1:12" x14ac:dyDescent="0.25">
      <c r="A1823" s="4"/>
      <c r="B1823" s="4"/>
      <c r="C1823" s="4"/>
      <c r="D1823" s="4"/>
      <c r="E1823" s="5"/>
      <c r="F1823" s="5"/>
      <c r="G1823" s="5"/>
      <c r="H1823" s="6"/>
      <c r="I1823" s="5"/>
      <c r="J1823" s="5"/>
      <c r="K1823" s="5"/>
      <c r="L1823" s="5"/>
    </row>
    <row r="1824" spans="1:12" x14ac:dyDescent="0.25">
      <c r="A1824" s="4"/>
      <c r="B1824" s="4"/>
      <c r="C1824" s="4"/>
      <c r="D1824" s="4"/>
      <c r="E1824" s="5"/>
      <c r="F1824" s="5"/>
      <c r="G1824" s="5"/>
      <c r="H1824" s="6"/>
      <c r="I1824" s="5"/>
      <c r="J1824" s="5"/>
      <c r="K1824" s="5"/>
      <c r="L1824" s="5"/>
    </row>
    <row r="1825" spans="1:12" x14ac:dyDescent="0.25">
      <c r="A1825" s="4"/>
      <c r="B1825" s="4"/>
      <c r="C1825" s="4"/>
      <c r="D1825" s="4"/>
      <c r="E1825" s="5"/>
      <c r="F1825" s="5"/>
      <c r="G1825" s="5"/>
      <c r="H1825" s="6"/>
      <c r="I1825" s="5"/>
      <c r="J1825" s="5"/>
      <c r="K1825" s="5"/>
      <c r="L1825" s="5"/>
    </row>
    <row r="1826" spans="1:12" x14ac:dyDescent="0.25">
      <c r="A1826" s="4"/>
      <c r="B1826" s="4"/>
      <c r="C1826" s="4"/>
      <c r="D1826" s="4"/>
      <c r="E1826" s="5"/>
      <c r="F1826" s="5"/>
      <c r="G1826" s="5"/>
      <c r="H1826" s="6"/>
      <c r="I1826" s="5"/>
      <c r="J1826" s="5"/>
      <c r="K1826" s="5"/>
      <c r="L1826" s="5"/>
    </row>
    <row r="1827" spans="1:12" x14ac:dyDescent="0.25">
      <c r="A1827" s="4"/>
      <c r="B1827" s="4"/>
      <c r="C1827" s="4"/>
      <c r="D1827" s="4"/>
      <c r="E1827" s="5"/>
      <c r="F1827" s="5"/>
      <c r="G1827" s="5"/>
      <c r="H1827" s="6"/>
      <c r="I1827" s="5"/>
      <c r="J1827" s="5"/>
      <c r="K1827" s="5"/>
      <c r="L1827" s="5"/>
    </row>
    <row r="1828" spans="1:12" x14ac:dyDescent="0.25">
      <c r="A1828" s="4"/>
      <c r="B1828" s="4"/>
      <c r="C1828" s="4"/>
      <c r="D1828" s="4"/>
      <c r="E1828" s="5"/>
      <c r="F1828" s="5"/>
      <c r="G1828" s="5"/>
      <c r="H1828" s="6"/>
      <c r="I1828" s="5"/>
      <c r="J1828" s="5"/>
      <c r="K1828" s="5"/>
      <c r="L1828" s="5"/>
    </row>
    <row r="1829" spans="1:12" x14ac:dyDescent="0.25">
      <c r="A1829" s="4"/>
      <c r="B1829" s="4"/>
      <c r="C1829" s="4"/>
      <c r="D1829" s="4"/>
      <c r="E1829" s="5"/>
      <c r="F1829" s="5"/>
      <c r="G1829" s="5"/>
      <c r="H1829" s="6"/>
      <c r="I1829" s="5"/>
      <c r="J1829" s="5"/>
      <c r="K1829" s="5"/>
      <c r="L1829" s="5"/>
    </row>
    <row r="1830" spans="1:12" x14ac:dyDescent="0.25">
      <c r="A1830" s="4"/>
      <c r="B1830" s="4"/>
      <c r="C1830" s="4"/>
      <c r="D1830" s="4"/>
      <c r="E1830" s="5"/>
      <c r="F1830" s="5"/>
      <c r="G1830" s="5"/>
      <c r="H1830" s="6"/>
      <c r="I1830" s="5"/>
      <c r="J1830" s="5"/>
      <c r="K1830" s="5"/>
      <c r="L1830" s="5"/>
    </row>
    <row r="1831" spans="1:12" x14ac:dyDescent="0.25">
      <c r="A1831" s="4"/>
      <c r="B1831" s="4"/>
      <c r="C1831" s="4"/>
      <c r="D1831" s="4"/>
      <c r="E1831" s="5"/>
      <c r="F1831" s="5"/>
      <c r="G1831" s="5"/>
      <c r="H1831" s="6"/>
      <c r="I1831" s="5"/>
      <c r="J1831" s="5"/>
      <c r="K1831" s="5"/>
      <c r="L1831" s="5"/>
    </row>
    <row r="1832" spans="1:12" x14ac:dyDescent="0.25">
      <c r="A1832" s="4"/>
      <c r="B1832" s="4"/>
      <c r="C1832" s="4"/>
      <c r="D1832" s="4"/>
      <c r="E1832" s="5"/>
      <c r="F1832" s="5"/>
      <c r="G1832" s="5"/>
      <c r="H1832" s="6"/>
      <c r="I1832" s="5"/>
      <c r="J1832" s="5"/>
      <c r="K1832" s="5"/>
      <c r="L1832" s="5"/>
    </row>
    <row r="1833" spans="1:12" x14ac:dyDescent="0.25">
      <c r="A1833" s="4"/>
      <c r="B1833" s="4"/>
      <c r="C1833" s="4"/>
      <c r="D1833" s="4"/>
      <c r="E1833" s="5"/>
      <c r="F1833" s="5"/>
      <c r="G1833" s="5"/>
      <c r="H1833" s="6"/>
      <c r="I1833" s="5"/>
      <c r="J1833" s="5"/>
      <c r="K1833" s="5"/>
      <c r="L1833" s="5"/>
    </row>
    <row r="1834" spans="1:12" x14ac:dyDescent="0.25">
      <c r="A1834" s="4"/>
      <c r="B1834" s="4"/>
      <c r="C1834" s="4"/>
      <c r="D1834" s="4"/>
      <c r="E1834" s="5"/>
      <c r="F1834" s="5"/>
      <c r="G1834" s="5"/>
      <c r="H1834" s="6"/>
      <c r="I1834" s="5"/>
      <c r="J1834" s="5"/>
      <c r="K1834" s="5"/>
      <c r="L1834" s="5"/>
    </row>
    <row r="1835" spans="1:12" x14ac:dyDescent="0.25">
      <c r="A1835" s="4"/>
      <c r="B1835" s="4"/>
      <c r="C1835" s="4"/>
      <c r="D1835" s="4"/>
      <c r="E1835" s="5"/>
      <c r="F1835" s="5"/>
      <c r="G1835" s="5"/>
      <c r="H1835" s="6"/>
      <c r="I1835" s="5"/>
      <c r="J1835" s="5"/>
      <c r="K1835" s="5"/>
      <c r="L1835" s="5"/>
    </row>
    <row r="1836" spans="1:12" x14ac:dyDescent="0.25">
      <c r="A1836" s="4"/>
      <c r="B1836" s="4"/>
      <c r="C1836" s="4"/>
      <c r="D1836" s="4"/>
      <c r="E1836" s="5"/>
      <c r="F1836" s="5"/>
      <c r="G1836" s="5"/>
      <c r="H1836" s="6"/>
      <c r="I1836" s="5"/>
      <c r="J1836" s="5"/>
      <c r="K1836" s="5"/>
      <c r="L1836" s="5"/>
    </row>
    <row r="1837" spans="1:12" x14ac:dyDescent="0.25">
      <c r="A1837" s="4"/>
      <c r="B1837" s="4"/>
      <c r="C1837" s="4"/>
      <c r="D1837" s="4"/>
      <c r="E1837" s="5"/>
      <c r="F1837" s="5"/>
      <c r="G1837" s="5"/>
      <c r="H1837" s="6"/>
      <c r="I1837" s="5"/>
      <c r="J1837" s="5"/>
      <c r="K1837" s="5"/>
      <c r="L1837" s="5"/>
    </row>
    <row r="1838" spans="1:12" x14ac:dyDescent="0.25">
      <c r="A1838" s="4"/>
      <c r="B1838" s="4"/>
      <c r="C1838" s="4"/>
      <c r="D1838" s="4"/>
      <c r="E1838" s="5"/>
      <c r="F1838" s="5"/>
      <c r="G1838" s="5"/>
      <c r="H1838" s="6"/>
      <c r="I1838" s="5"/>
      <c r="J1838" s="5"/>
      <c r="K1838" s="5"/>
      <c r="L1838" s="5"/>
    </row>
    <row r="1839" spans="1:12" x14ac:dyDescent="0.25">
      <c r="A1839" s="4"/>
      <c r="B1839" s="4"/>
      <c r="C1839" s="4"/>
      <c r="D1839" s="4"/>
      <c r="E1839" s="5"/>
      <c r="F1839" s="5"/>
      <c r="G1839" s="5"/>
      <c r="H1839" s="6"/>
      <c r="I1839" s="5"/>
      <c r="J1839" s="5"/>
      <c r="K1839" s="5"/>
      <c r="L1839" s="5"/>
    </row>
    <row r="1840" spans="1:12" x14ac:dyDescent="0.25">
      <c r="A1840" s="4"/>
      <c r="B1840" s="4"/>
      <c r="C1840" s="4"/>
      <c r="D1840" s="4"/>
      <c r="E1840" s="5"/>
      <c r="F1840" s="5"/>
      <c r="G1840" s="5"/>
      <c r="H1840" s="6"/>
      <c r="I1840" s="5"/>
      <c r="J1840" s="5"/>
      <c r="K1840" s="5"/>
      <c r="L1840" s="5"/>
    </row>
    <row r="1841" spans="1:12" x14ac:dyDescent="0.25">
      <c r="A1841" s="4"/>
      <c r="B1841" s="4"/>
      <c r="C1841" s="4"/>
      <c r="D1841" s="4"/>
      <c r="E1841" s="5"/>
      <c r="F1841" s="5"/>
      <c r="G1841" s="5"/>
      <c r="H1841" s="6"/>
      <c r="I1841" s="5"/>
      <c r="J1841" s="5"/>
      <c r="K1841" s="5"/>
      <c r="L1841" s="5"/>
    </row>
    <row r="1842" spans="1:12" x14ac:dyDescent="0.25">
      <c r="A1842" s="4"/>
      <c r="B1842" s="4"/>
      <c r="C1842" s="4"/>
      <c r="D1842" s="4"/>
      <c r="E1842" s="5"/>
      <c r="F1842" s="5"/>
      <c r="G1842" s="5"/>
      <c r="H1842" s="6"/>
      <c r="I1842" s="5"/>
      <c r="J1842" s="5"/>
      <c r="K1842" s="5"/>
      <c r="L1842" s="5"/>
    </row>
    <row r="1843" spans="1:12" x14ac:dyDescent="0.25">
      <c r="A1843" s="4"/>
      <c r="B1843" s="4"/>
      <c r="C1843" s="4"/>
      <c r="D1843" s="4"/>
      <c r="E1843" s="5"/>
      <c r="F1843" s="5"/>
      <c r="G1843" s="5"/>
      <c r="H1843" s="6"/>
      <c r="I1843" s="5"/>
      <c r="J1843" s="5"/>
      <c r="K1843" s="5"/>
      <c r="L1843" s="5"/>
    </row>
    <row r="1844" spans="1:12" x14ac:dyDescent="0.25">
      <c r="A1844" s="4"/>
      <c r="B1844" s="4"/>
      <c r="C1844" s="4"/>
      <c r="D1844" s="4"/>
      <c r="E1844" s="5"/>
      <c r="F1844" s="5"/>
      <c r="G1844" s="5"/>
      <c r="H1844" s="6"/>
      <c r="I1844" s="5"/>
      <c r="J1844" s="5"/>
      <c r="K1844" s="5"/>
      <c r="L1844" s="5"/>
    </row>
    <row r="1845" spans="1:12" x14ac:dyDescent="0.25">
      <c r="A1845" s="4"/>
      <c r="B1845" s="4"/>
      <c r="C1845" s="4"/>
      <c r="D1845" s="4"/>
      <c r="E1845" s="5"/>
      <c r="F1845" s="5"/>
      <c r="G1845" s="5"/>
      <c r="H1845" s="6"/>
      <c r="I1845" s="5"/>
      <c r="J1845" s="5"/>
      <c r="K1845" s="5"/>
      <c r="L1845" s="5"/>
    </row>
    <row r="1846" spans="1:12" x14ac:dyDescent="0.25">
      <c r="A1846" s="4"/>
      <c r="B1846" s="4"/>
      <c r="C1846" s="4"/>
      <c r="D1846" s="4"/>
      <c r="E1846" s="5"/>
      <c r="F1846" s="5"/>
      <c r="G1846" s="5"/>
      <c r="H1846" s="6"/>
      <c r="I1846" s="5"/>
      <c r="J1846" s="5"/>
      <c r="K1846" s="5"/>
      <c r="L1846" s="5"/>
    </row>
    <row r="1847" spans="1:12" x14ac:dyDescent="0.25">
      <c r="A1847" s="4"/>
      <c r="B1847" s="4"/>
      <c r="C1847" s="4"/>
      <c r="D1847" s="4"/>
      <c r="E1847" s="5"/>
      <c r="F1847" s="5"/>
      <c r="G1847" s="5"/>
      <c r="H1847" s="6"/>
      <c r="I1847" s="5"/>
      <c r="J1847" s="5"/>
      <c r="K1847" s="5"/>
      <c r="L1847" s="5"/>
    </row>
    <row r="1848" spans="1:12" x14ac:dyDescent="0.25">
      <c r="A1848" s="4"/>
      <c r="B1848" s="4"/>
      <c r="C1848" s="4"/>
      <c r="D1848" s="4"/>
      <c r="E1848" s="5"/>
      <c r="F1848" s="5"/>
      <c r="G1848" s="5"/>
      <c r="H1848" s="6"/>
      <c r="I1848" s="5"/>
      <c r="J1848" s="5"/>
      <c r="K1848" s="5"/>
      <c r="L1848" s="5"/>
    </row>
    <row r="1849" spans="1:12" x14ac:dyDescent="0.25">
      <c r="A1849" s="4"/>
      <c r="B1849" s="4"/>
      <c r="C1849" s="4"/>
      <c r="D1849" s="4"/>
      <c r="E1849" s="5"/>
      <c r="F1849" s="5"/>
      <c r="G1849" s="5"/>
      <c r="H1849" s="6"/>
      <c r="I1849" s="5"/>
      <c r="J1849" s="5"/>
      <c r="K1849" s="5"/>
      <c r="L1849" s="5"/>
    </row>
    <row r="1850" spans="1:12" x14ac:dyDescent="0.25">
      <c r="A1850" s="4"/>
      <c r="B1850" s="4"/>
      <c r="C1850" s="4"/>
      <c r="D1850" s="4"/>
      <c r="E1850" s="5"/>
      <c r="F1850" s="5"/>
      <c r="G1850" s="5"/>
      <c r="H1850" s="6"/>
      <c r="I1850" s="5"/>
      <c r="J1850" s="5"/>
      <c r="K1850" s="5"/>
      <c r="L1850" s="5"/>
    </row>
    <row r="1851" spans="1:12" x14ac:dyDescent="0.25">
      <c r="A1851" s="4"/>
      <c r="B1851" s="4"/>
      <c r="C1851" s="4"/>
      <c r="D1851" s="4"/>
      <c r="E1851" s="5"/>
      <c r="F1851" s="5"/>
      <c r="G1851" s="5"/>
      <c r="H1851" s="6"/>
      <c r="I1851" s="5"/>
      <c r="J1851" s="5"/>
      <c r="K1851" s="5"/>
      <c r="L1851" s="5"/>
    </row>
    <row r="1852" spans="1:12" x14ac:dyDescent="0.25">
      <c r="A1852" s="4"/>
      <c r="B1852" s="4"/>
      <c r="C1852" s="4"/>
      <c r="D1852" s="4"/>
      <c r="E1852" s="5"/>
      <c r="F1852" s="5"/>
      <c r="G1852" s="5"/>
      <c r="H1852" s="6"/>
      <c r="I1852" s="5"/>
      <c r="J1852" s="5"/>
      <c r="K1852" s="5"/>
      <c r="L1852" s="5"/>
    </row>
    <row r="1853" spans="1:12" x14ac:dyDescent="0.25">
      <c r="A1853" s="4"/>
      <c r="B1853" s="4"/>
      <c r="C1853" s="4"/>
      <c r="D1853" s="4"/>
      <c r="E1853" s="5"/>
      <c r="F1853" s="5"/>
      <c r="G1853" s="5"/>
      <c r="H1853" s="6"/>
      <c r="I1853" s="5"/>
      <c r="J1853" s="5"/>
      <c r="K1853" s="5"/>
      <c r="L1853" s="5"/>
    </row>
    <row r="1854" spans="1:12" x14ac:dyDescent="0.25">
      <c r="A1854" s="4"/>
      <c r="B1854" s="4"/>
      <c r="C1854" s="4"/>
      <c r="D1854" s="4"/>
      <c r="E1854" s="5"/>
      <c r="F1854" s="5"/>
      <c r="G1854" s="5"/>
      <c r="H1854" s="6"/>
      <c r="I1854" s="5"/>
      <c r="J1854" s="5"/>
      <c r="K1854" s="5"/>
      <c r="L1854" s="5"/>
    </row>
    <row r="1855" spans="1:12" x14ac:dyDescent="0.25">
      <c r="A1855" s="4"/>
      <c r="B1855" s="4"/>
      <c r="C1855" s="4"/>
      <c r="D1855" s="4"/>
      <c r="E1855" s="5"/>
      <c r="F1855" s="5"/>
      <c r="G1855" s="5"/>
      <c r="H1855" s="6"/>
      <c r="I1855" s="5"/>
      <c r="J1855" s="5"/>
      <c r="K1855" s="5"/>
      <c r="L1855" s="5"/>
    </row>
    <row r="1856" spans="1:12" x14ac:dyDescent="0.25">
      <c r="A1856" s="4"/>
      <c r="B1856" s="4"/>
      <c r="C1856" s="4"/>
      <c r="D1856" s="4"/>
      <c r="E1856" s="5"/>
      <c r="F1856" s="5"/>
      <c r="G1856" s="5"/>
      <c r="H1856" s="6"/>
      <c r="I1856" s="5"/>
      <c r="J1856" s="5"/>
      <c r="K1856" s="5"/>
      <c r="L1856" s="5"/>
    </row>
    <row r="1857" spans="1:12" x14ac:dyDescent="0.25">
      <c r="A1857" s="4"/>
      <c r="B1857" s="4"/>
      <c r="C1857" s="4"/>
      <c r="D1857" s="4"/>
      <c r="E1857" s="5"/>
      <c r="F1857" s="5"/>
      <c r="G1857" s="5"/>
      <c r="H1857" s="6"/>
      <c r="I1857" s="5"/>
      <c r="J1857" s="5"/>
      <c r="K1857" s="5"/>
      <c r="L1857" s="5"/>
    </row>
    <row r="1858" spans="1:12" x14ac:dyDescent="0.25">
      <c r="A1858" s="4"/>
      <c r="B1858" s="4"/>
      <c r="C1858" s="4"/>
      <c r="D1858" s="4"/>
      <c r="E1858" s="5"/>
      <c r="F1858" s="5"/>
      <c r="G1858" s="5"/>
      <c r="H1858" s="6"/>
      <c r="I1858" s="5"/>
      <c r="J1858" s="5"/>
      <c r="K1858" s="5"/>
      <c r="L1858" s="5"/>
    </row>
    <row r="1859" spans="1:12" x14ac:dyDescent="0.25">
      <c r="A1859" s="4"/>
      <c r="B1859" s="4"/>
      <c r="C1859" s="4"/>
      <c r="D1859" s="4"/>
      <c r="E1859" s="5"/>
      <c r="F1859" s="5"/>
      <c r="G1859" s="5"/>
      <c r="H1859" s="6"/>
      <c r="I1859" s="5"/>
      <c r="J1859" s="5"/>
      <c r="K1859" s="5"/>
      <c r="L1859" s="5"/>
    </row>
    <row r="1860" spans="1:12" x14ac:dyDescent="0.25">
      <c r="A1860" s="4"/>
      <c r="B1860" s="4"/>
      <c r="C1860" s="4"/>
      <c r="D1860" s="4"/>
      <c r="E1860" s="5"/>
      <c r="F1860" s="5"/>
      <c r="G1860" s="5"/>
      <c r="H1860" s="6"/>
      <c r="I1860" s="5"/>
      <c r="J1860" s="5"/>
      <c r="K1860" s="5"/>
      <c r="L1860" s="5"/>
    </row>
    <row r="1861" spans="1:12" x14ac:dyDescent="0.25">
      <c r="A1861" s="4"/>
      <c r="B1861" s="4"/>
      <c r="C1861" s="4"/>
      <c r="D1861" s="4"/>
      <c r="E1861" s="5"/>
      <c r="F1861" s="5"/>
      <c r="G1861" s="5"/>
      <c r="H1861" s="6"/>
      <c r="I1861" s="5"/>
      <c r="J1861" s="5"/>
      <c r="K1861" s="5"/>
      <c r="L1861" s="5"/>
    </row>
    <row r="1862" spans="1:12" x14ac:dyDescent="0.25">
      <c r="A1862" s="4"/>
      <c r="B1862" s="4"/>
      <c r="C1862" s="4"/>
      <c r="D1862" s="4"/>
      <c r="E1862" s="5"/>
      <c r="F1862" s="5"/>
      <c r="G1862" s="5"/>
      <c r="H1862" s="6"/>
      <c r="I1862" s="5"/>
      <c r="J1862" s="5"/>
      <c r="K1862" s="5"/>
      <c r="L1862" s="5"/>
    </row>
    <row r="1863" spans="1:12" x14ac:dyDescent="0.25">
      <c r="A1863" s="4"/>
      <c r="B1863" s="4"/>
      <c r="C1863" s="4"/>
      <c r="D1863" s="4"/>
      <c r="E1863" s="5"/>
      <c r="F1863" s="5"/>
      <c r="G1863" s="5"/>
      <c r="H1863" s="6"/>
      <c r="I1863" s="5"/>
      <c r="J1863" s="5"/>
      <c r="K1863" s="5"/>
      <c r="L1863" s="5"/>
    </row>
    <row r="1864" spans="1:12" x14ac:dyDescent="0.25">
      <c r="A1864" s="4"/>
      <c r="B1864" s="4"/>
      <c r="C1864" s="4"/>
      <c r="D1864" s="4"/>
      <c r="E1864" s="5"/>
      <c r="F1864" s="5"/>
      <c r="G1864" s="5"/>
      <c r="H1864" s="6"/>
      <c r="I1864" s="5"/>
      <c r="J1864" s="5"/>
      <c r="K1864" s="5"/>
      <c r="L1864" s="5"/>
    </row>
    <row r="1865" spans="1:12" x14ac:dyDescent="0.25">
      <c r="A1865" s="4"/>
      <c r="B1865" s="4"/>
      <c r="C1865" s="4"/>
      <c r="D1865" s="4"/>
      <c r="E1865" s="5"/>
      <c r="F1865" s="5"/>
      <c r="G1865" s="5"/>
      <c r="H1865" s="6"/>
      <c r="I1865" s="5"/>
      <c r="J1865" s="5"/>
      <c r="K1865" s="5"/>
      <c r="L1865" s="5"/>
    </row>
    <row r="1866" spans="1:12" x14ac:dyDescent="0.25">
      <c r="A1866" s="4"/>
      <c r="B1866" s="4"/>
      <c r="C1866" s="4"/>
      <c r="D1866" s="4"/>
      <c r="E1866" s="5"/>
      <c r="F1866" s="5"/>
      <c r="G1866" s="5"/>
      <c r="H1866" s="6"/>
      <c r="I1866" s="5"/>
      <c r="J1866" s="5"/>
      <c r="K1866" s="5"/>
      <c r="L1866" s="5"/>
    </row>
    <row r="1867" spans="1:12" x14ac:dyDescent="0.25">
      <c r="A1867" s="4"/>
      <c r="B1867" s="4"/>
      <c r="C1867" s="4"/>
      <c r="D1867" s="4"/>
      <c r="E1867" s="5"/>
      <c r="F1867" s="5"/>
      <c r="G1867" s="5"/>
      <c r="H1867" s="6"/>
      <c r="I1867" s="5"/>
      <c r="J1867" s="5"/>
      <c r="K1867" s="5"/>
      <c r="L1867" s="5"/>
    </row>
    <row r="1868" spans="1:12" x14ac:dyDescent="0.25">
      <c r="A1868" s="4"/>
      <c r="B1868" s="4"/>
      <c r="C1868" s="4"/>
      <c r="D1868" s="4"/>
      <c r="E1868" s="5"/>
      <c r="F1868" s="5"/>
      <c r="G1868" s="5"/>
      <c r="H1868" s="6"/>
      <c r="I1868" s="5"/>
      <c r="J1868" s="5"/>
      <c r="K1868" s="5"/>
      <c r="L1868" s="5"/>
    </row>
    <row r="1869" spans="1:12" x14ac:dyDescent="0.25">
      <c r="A1869" s="4"/>
      <c r="B1869" s="4"/>
      <c r="C1869" s="4"/>
      <c r="D1869" s="4"/>
      <c r="E1869" s="5"/>
      <c r="F1869" s="5"/>
      <c r="G1869" s="5"/>
      <c r="H1869" s="6"/>
      <c r="I1869" s="5"/>
      <c r="J1869" s="5"/>
      <c r="K1869" s="5"/>
      <c r="L1869" s="5"/>
    </row>
    <row r="1870" spans="1:12" x14ac:dyDescent="0.25">
      <c r="A1870" s="4"/>
      <c r="B1870" s="4"/>
      <c r="C1870" s="4"/>
      <c r="D1870" s="4"/>
      <c r="E1870" s="5"/>
      <c r="F1870" s="5"/>
      <c r="G1870" s="5"/>
      <c r="H1870" s="6"/>
      <c r="I1870" s="5"/>
      <c r="J1870" s="5"/>
      <c r="K1870" s="5"/>
      <c r="L1870" s="5"/>
    </row>
    <row r="1871" spans="1:12" x14ac:dyDescent="0.25">
      <c r="A1871" s="4"/>
      <c r="B1871" s="4"/>
      <c r="C1871" s="4"/>
      <c r="D1871" s="4"/>
      <c r="E1871" s="5"/>
      <c r="F1871" s="5"/>
      <c r="G1871" s="5"/>
      <c r="H1871" s="6"/>
      <c r="I1871" s="5"/>
      <c r="J1871" s="5"/>
      <c r="K1871" s="5"/>
      <c r="L1871" s="5"/>
    </row>
    <row r="1872" spans="1:12" x14ac:dyDescent="0.25">
      <c r="A1872" s="4"/>
      <c r="B1872" s="4"/>
      <c r="C1872" s="4"/>
      <c r="D1872" s="4"/>
      <c r="E1872" s="5"/>
      <c r="F1872" s="5"/>
      <c r="G1872" s="5"/>
      <c r="H1872" s="6"/>
      <c r="I1872" s="5"/>
      <c r="J1872" s="5"/>
      <c r="K1872" s="5"/>
      <c r="L1872" s="5"/>
    </row>
    <row r="1873" spans="1:12" x14ac:dyDescent="0.25">
      <c r="A1873" s="4"/>
      <c r="B1873" s="4"/>
      <c r="C1873" s="4"/>
      <c r="D1873" s="4"/>
      <c r="E1873" s="5"/>
      <c r="F1873" s="5"/>
      <c r="G1873" s="5"/>
      <c r="H1873" s="6"/>
      <c r="I1873" s="5"/>
      <c r="J1873" s="5"/>
      <c r="K1873" s="5"/>
      <c r="L1873" s="5"/>
    </row>
    <row r="1874" spans="1:12" x14ac:dyDescent="0.25">
      <c r="A1874" s="4"/>
      <c r="B1874" s="4"/>
      <c r="C1874" s="4"/>
      <c r="D1874" s="4"/>
      <c r="E1874" s="5"/>
      <c r="F1874" s="5"/>
      <c r="G1874" s="5"/>
      <c r="H1874" s="6"/>
      <c r="I1874" s="5"/>
      <c r="J1874" s="5"/>
      <c r="K1874" s="5"/>
      <c r="L1874" s="5"/>
    </row>
    <row r="1875" spans="1:12" x14ac:dyDescent="0.25">
      <c r="A1875" s="4"/>
      <c r="B1875" s="4"/>
      <c r="C1875" s="4"/>
      <c r="D1875" s="4"/>
      <c r="E1875" s="5"/>
      <c r="F1875" s="5"/>
      <c r="G1875" s="5"/>
      <c r="H1875" s="6"/>
      <c r="I1875" s="5"/>
      <c r="J1875" s="5"/>
      <c r="K1875" s="5"/>
      <c r="L1875" s="5"/>
    </row>
    <row r="1876" spans="1:12" x14ac:dyDescent="0.25">
      <c r="A1876" s="4"/>
      <c r="B1876" s="4"/>
      <c r="C1876" s="4"/>
      <c r="D1876" s="4"/>
      <c r="E1876" s="5"/>
      <c r="F1876" s="5"/>
      <c r="G1876" s="5"/>
      <c r="H1876" s="6"/>
      <c r="I1876" s="5"/>
      <c r="J1876" s="5"/>
      <c r="K1876" s="5"/>
      <c r="L1876" s="5"/>
    </row>
    <row r="1877" spans="1:12" x14ac:dyDescent="0.25">
      <c r="A1877" s="4"/>
      <c r="B1877" s="4"/>
      <c r="C1877" s="4"/>
      <c r="D1877" s="4"/>
      <c r="E1877" s="5"/>
      <c r="F1877" s="5"/>
      <c r="G1877" s="5"/>
      <c r="H1877" s="6"/>
      <c r="I1877" s="5"/>
      <c r="J1877" s="5"/>
      <c r="K1877" s="5"/>
      <c r="L1877" s="5"/>
    </row>
    <row r="1878" spans="1:12" x14ac:dyDescent="0.25">
      <c r="A1878" s="4"/>
      <c r="B1878" s="4"/>
      <c r="C1878" s="4"/>
      <c r="D1878" s="4"/>
      <c r="E1878" s="5"/>
      <c r="F1878" s="5"/>
      <c r="G1878" s="5"/>
      <c r="H1878" s="6"/>
      <c r="I1878" s="5"/>
      <c r="J1878" s="5"/>
      <c r="K1878" s="5"/>
      <c r="L1878" s="5"/>
    </row>
    <row r="1879" spans="1:12" x14ac:dyDescent="0.25">
      <c r="A1879" s="4"/>
      <c r="B1879" s="4"/>
      <c r="C1879" s="4"/>
      <c r="D1879" s="4"/>
      <c r="E1879" s="5"/>
      <c r="F1879" s="5"/>
      <c r="G1879" s="5"/>
      <c r="H1879" s="6"/>
      <c r="I1879" s="5"/>
      <c r="J1879" s="5"/>
      <c r="K1879" s="5"/>
      <c r="L1879" s="5"/>
    </row>
    <row r="1880" spans="1:12" x14ac:dyDescent="0.25">
      <c r="A1880" s="4"/>
      <c r="B1880" s="4"/>
      <c r="C1880" s="4"/>
      <c r="D1880" s="4"/>
      <c r="E1880" s="5"/>
      <c r="F1880" s="5"/>
      <c r="G1880" s="5"/>
      <c r="H1880" s="6"/>
      <c r="I1880" s="5"/>
      <c r="J1880" s="5"/>
      <c r="K1880" s="5"/>
      <c r="L1880" s="5"/>
    </row>
    <row r="1881" spans="1:12" x14ac:dyDescent="0.25">
      <c r="A1881" s="4"/>
      <c r="B1881" s="4"/>
      <c r="C1881" s="4"/>
      <c r="D1881" s="4"/>
      <c r="E1881" s="5"/>
      <c r="F1881" s="5"/>
      <c r="G1881" s="5"/>
      <c r="H1881" s="6"/>
      <c r="I1881" s="5"/>
      <c r="J1881" s="5"/>
      <c r="K1881" s="5"/>
      <c r="L1881" s="5"/>
    </row>
    <row r="1882" spans="1:12" x14ac:dyDescent="0.25">
      <c r="A1882" s="4"/>
      <c r="B1882" s="4"/>
      <c r="C1882" s="4"/>
      <c r="D1882" s="4"/>
      <c r="E1882" s="5"/>
      <c r="F1882" s="5"/>
      <c r="G1882" s="5"/>
      <c r="H1882" s="6"/>
      <c r="I1882" s="5"/>
      <c r="J1882" s="5"/>
      <c r="K1882" s="5"/>
      <c r="L1882" s="5"/>
    </row>
    <row r="1883" spans="1:12" x14ac:dyDescent="0.25">
      <c r="A1883" s="4"/>
      <c r="B1883" s="4"/>
      <c r="C1883" s="4"/>
      <c r="D1883" s="4"/>
      <c r="E1883" s="5"/>
      <c r="F1883" s="5"/>
      <c r="G1883" s="5"/>
      <c r="H1883" s="6"/>
      <c r="I1883" s="5"/>
      <c r="J1883" s="5"/>
      <c r="K1883" s="5"/>
      <c r="L1883" s="5"/>
    </row>
    <row r="1884" spans="1:12" x14ac:dyDescent="0.25">
      <c r="A1884" s="4"/>
      <c r="B1884" s="4"/>
      <c r="C1884" s="4"/>
      <c r="D1884" s="4"/>
      <c r="E1884" s="5"/>
      <c r="F1884" s="5"/>
      <c r="G1884" s="5"/>
      <c r="H1884" s="6"/>
      <c r="I1884" s="5"/>
      <c r="J1884" s="5"/>
      <c r="K1884" s="5"/>
      <c r="L1884" s="5"/>
    </row>
    <row r="1885" spans="1:12" x14ac:dyDescent="0.25">
      <c r="A1885" s="4"/>
      <c r="B1885" s="4"/>
      <c r="C1885" s="4"/>
      <c r="D1885" s="4"/>
      <c r="E1885" s="5"/>
      <c r="F1885" s="5"/>
      <c r="G1885" s="5"/>
      <c r="H1885" s="6"/>
      <c r="I1885" s="5"/>
      <c r="J1885" s="5"/>
      <c r="K1885" s="5"/>
      <c r="L1885" s="5"/>
    </row>
    <row r="1886" spans="1:12" x14ac:dyDescent="0.25">
      <c r="A1886" s="4"/>
      <c r="B1886" s="4"/>
      <c r="C1886" s="4"/>
      <c r="D1886" s="4"/>
      <c r="E1886" s="5"/>
      <c r="F1886" s="5"/>
      <c r="G1886" s="5"/>
      <c r="H1886" s="6"/>
      <c r="I1886" s="5"/>
      <c r="J1886" s="5"/>
      <c r="K1886" s="5"/>
      <c r="L1886" s="5"/>
    </row>
    <row r="1887" spans="1:12" x14ac:dyDescent="0.25">
      <c r="A1887" s="4"/>
      <c r="B1887" s="4"/>
      <c r="C1887" s="4"/>
      <c r="D1887" s="4"/>
      <c r="E1887" s="5"/>
      <c r="F1887" s="5"/>
      <c r="G1887" s="5"/>
      <c r="H1887" s="6"/>
      <c r="I1887" s="5"/>
      <c r="J1887" s="5"/>
      <c r="K1887" s="5"/>
      <c r="L1887" s="5"/>
    </row>
    <row r="1888" spans="1:12" x14ac:dyDescent="0.25">
      <c r="A1888" s="4"/>
      <c r="B1888" s="4"/>
      <c r="C1888" s="4"/>
      <c r="D1888" s="4"/>
      <c r="E1888" s="5"/>
      <c r="F1888" s="5"/>
      <c r="G1888" s="5"/>
      <c r="H1888" s="6"/>
      <c r="I1888" s="5"/>
      <c r="J1888" s="5"/>
      <c r="K1888" s="5"/>
      <c r="L1888" s="5"/>
    </row>
    <row r="1889" spans="1:12" x14ac:dyDescent="0.25">
      <c r="A1889" s="4"/>
      <c r="B1889" s="4"/>
      <c r="C1889" s="4"/>
      <c r="D1889" s="4"/>
      <c r="E1889" s="5"/>
      <c r="F1889" s="5"/>
      <c r="G1889" s="5"/>
      <c r="H1889" s="6"/>
      <c r="I1889" s="5"/>
      <c r="J1889" s="5"/>
      <c r="K1889" s="5"/>
      <c r="L1889" s="5"/>
    </row>
    <row r="1890" spans="1:12" x14ac:dyDescent="0.25">
      <c r="A1890" s="4"/>
      <c r="B1890" s="4"/>
      <c r="C1890" s="4"/>
      <c r="D1890" s="4"/>
      <c r="E1890" s="5"/>
      <c r="F1890" s="5"/>
      <c r="G1890" s="5"/>
      <c r="H1890" s="6"/>
      <c r="I1890" s="5"/>
      <c r="J1890" s="5"/>
      <c r="K1890" s="5"/>
      <c r="L1890" s="5"/>
    </row>
    <row r="1891" spans="1:12" x14ac:dyDescent="0.25">
      <c r="A1891" s="4"/>
      <c r="B1891" s="4"/>
      <c r="C1891" s="4"/>
      <c r="D1891" s="4"/>
      <c r="E1891" s="5"/>
      <c r="F1891" s="5"/>
      <c r="G1891" s="5"/>
      <c r="H1891" s="6"/>
      <c r="I1891" s="5"/>
      <c r="J1891" s="5"/>
      <c r="K1891" s="5"/>
      <c r="L1891" s="5"/>
    </row>
    <row r="1892" spans="1:12" x14ac:dyDescent="0.25">
      <c r="A1892" s="4"/>
      <c r="B1892" s="4"/>
      <c r="C1892" s="4"/>
      <c r="D1892" s="4"/>
      <c r="E1892" s="5"/>
      <c r="F1892" s="5"/>
      <c r="G1892" s="5"/>
      <c r="H1892" s="6"/>
      <c r="I1892" s="5"/>
      <c r="J1892" s="5"/>
      <c r="K1892" s="5"/>
      <c r="L1892" s="5"/>
    </row>
    <row r="1893" spans="1:12" x14ac:dyDescent="0.25">
      <c r="A1893" s="4"/>
      <c r="B1893" s="4"/>
      <c r="C1893" s="4"/>
      <c r="D1893" s="4"/>
      <c r="E1893" s="5"/>
      <c r="F1893" s="5"/>
      <c r="G1893" s="5"/>
      <c r="H1893" s="6"/>
      <c r="I1893" s="5"/>
      <c r="J1893" s="5"/>
      <c r="K1893" s="5"/>
      <c r="L1893" s="5"/>
    </row>
    <row r="1894" spans="1:12" x14ac:dyDescent="0.25">
      <c r="A1894" s="4"/>
      <c r="B1894" s="4"/>
      <c r="C1894" s="4"/>
      <c r="D1894" s="4"/>
      <c r="E1894" s="5"/>
      <c r="F1894" s="5"/>
      <c r="G1894" s="5"/>
      <c r="H1894" s="6"/>
      <c r="I1894" s="5"/>
      <c r="J1894" s="5"/>
      <c r="K1894" s="5"/>
      <c r="L1894" s="5"/>
    </row>
    <row r="1895" spans="1:12" x14ac:dyDescent="0.25">
      <c r="A1895" s="4"/>
      <c r="B1895" s="4"/>
      <c r="C1895" s="4"/>
      <c r="D1895" s="4"/>
      <c r="E1895" s="5"/>
      <c r="F1895" s="5"/>
      <c r="G1895" s="5"/>
      <c r="H1895" s="6"/>
      <c r="I1895" s="5"/>
      <c r="J1895" s="5"/>
      <c r="K1895" s="5"/>
      <c r="L1895" s="5"/>
    </row>
    <row r="1896" spans="1:12" x14ac:dyDescent="0.25">
      <c r="A1896" s="4"/>
      <c r="B1896" s="4"/>
      <c r="C1896" s="4"/>
      <c r="D1896" s="4"/>
      <c r="E1896" s="5"/>
      <c r="F1896" s="5"/>
      <c r="G1896" s="5"/>
      <c r="H1896" s="6"/>
      <c r="I1896" s="5"/>
      <c r="J1896" s="5"/>
      <c r="K1896" s="5"/>
      <c r="L1896" s="5"/>
    </row>
    <row r="1897" spans="1:12" x14ac:dyDescent="0.25">
      <c r="A1897" s="4"/>
      <c r="B1897" s="4"/>
      <c r="C1897" s="4"/>
      <c r="D1897" s="4"/>
      <c r="E1897" s="5"/>
      <c r="F1897" s="5"/>
      <c r="G1897" s="5"/>
      <c r="H1897" s="6"/>
      <c r="I1897" s="5"/>
      <c r="J1897" s="5"/>
      <c r="K1897" s="5"/>
      <c r="L1897" s="5"/>
    </row>
    <row r="1898" spans="1:12" x14ac:dyDescent="0.25">
      <c r="A1898" s="4"/>
      <c r="B1898" s="4"/>
      <c r="C1898" s="4"/>
      <c r="D1898" s="4"/>
      <c r="E1898" s="5"/>
      <c r="F1898" s="5"/>
      <c r="G1898" s="5"/>
      <c r="H1898" s="6"/>
      <c r="I1898" s="5"/>
      <c r="J1898" s="5"/>
      <c r="K1898" s="5"/>
      <c r="L1898" s="5"/>
    </row>
    <row r="1899" spans="1:12" x14ac:dyDescent="0.25">
      <c r="A1899" s="4"/>
      <c r="B1899" s="4"/>
      <c r="C1899" s="4"/>
      <c r="D1899" s="4"/>
      <c r="E1899" s="5"/>
      <c r="F1899" s="5"/>
      <c r="G1899" s="5"/>
      <c r="H1899" s="6"/>
      <c r="I1899" s="5"/>
      <c r="J1899" s="5"/>
      <c r="K1899" s="5"/>
      <c r="L1899" s="5"/>
    </row>
    <row r="1900" spans="1:12" x14ac:dyDescent="0.25">
      <c r="A1900" s="4"/>
      <c r="B1900" s="4"/>
      <c r="C1900" s="4"/>
      <c r="D1900" s="4"/>
      <c r="E1900" s="5"/>
      <c r="F1900" s="5"/>
      <c r="G1900" s="5"/>
      <c r="H1900" s="6"/>
      <c r="I1900" s="5"/>
      <c r="J1900" s="5"/>
      <c r="K1900" s="5"/>
      <c r="L1900" s="5"/>
    </row>
    <row r="1901" spans="1:12" x14ac:dyDescent="0.25">
      <c r="A1901" s="4"/>
      <c r="B1901" s="4"/>
      <c r="C1901" s="4"/>
      <c r="D1901" s="4"/>
      <c r="E1901" s="5"/>
      <c r="F1901" s="5"/>
      <c r="G1901" s="5"/>
      <c r="H1901" s="6"/>
      <c r="I1901" s="5"/>
      <c r="J1901" s="5"/>
      <c r="K1901" s="5"/>
      <c r="L1901" s="5"/>
    </row>
    <row r="1902" spans="1:12" x14ac:dyDescent="0.25">
      <c r="A1902" s="4"/>
      <c r="B1902" s="4"/>
      <c r="C1902" s="4"/>
      <c r="D1902" s="4"/>
      <c r="E1902" s="5"/>
      <c r="F1902" s="5"/>
      <c r="G1902" s="5"/>
      <c r="H1902" s="6"/>
      <c r="I1902" s="5"/>
      <c r="J1902" s="5"/>
      <c r="K1902" s="5"/>
      <c r="L1902" s="5"/>
    </row>
    <row r="1903" spans="1:12" x14ac:dyDescent="0.25">
      <c r="A1903" s="4"/>
      <c r="B1903" s="4"/>
      <c r="C1903" s="4"/>
      <c r="D1903" s="4"/>
      <c r="E1903" s="5"/>
      <c r="F1903" s="5"/>
      <c r="G1903" s="5"/>
      <c r="H1903" s="6"/>
      <c r="I1903" s="5"/>
      <c r="J1903" s="5"/>
      <c r="K1903" s="5"/>
      <c r="L1903" s="5"/>
    </row>
    <row r="1904" spans="1:12" x14ac:dyDescent="0.25">
      <c r="A1904" s="4"/>
      <c r="B1904" s="4"/>
      <c r="C1904" s="4"/>
      <c r="D1904" s="4"/>
      <c r="E1904" s="5"/>
      <c r="F1904" s="5"/>
      <c r="G1904" s="5"/>
      <c r="H1904" s="6"/>
      <c r="I1904" s="5"/>
      <c r="J1904" s="5"/>
      <c r="K1904" s="5"/>
      <c r="L1904" s="5"/>
    </row>
    <row r="1905" spans="1:12" x14ac:dyDescent="0.25">
      <c r="A1905" s="4"/>
      <c r="B1905" s="4"/>
      <c r="C1905" s="4"/>
      <c r="D1905" s="4"/>
      <c r="E1905" s="5"/>
      <c r="F1905" s="5"/>
      <c r="G1905" s="5"/>
      <c r="H1905" s="6"/>
      <c r="I1905" s="5"/>
      <c r="J1905" s="5"/>
      <c r="K1905" s="5"/>
      <c r="L1905" s="5"/>
    </row>
    <row r="1906" spans="1:12" x14ac:dyDescent="0.25">
      <c r="A1906" s="4"/>
      <c r="B1906" s="4"/>
      <c r="C1906" s="4"/>
      <c r="D1906" s="4"/>
      <c r="E1906" s="5"/>
      <c r="F1906" s="5"/>
      <c r="G1906" s="5"/>
      <c r="H1906" s="6"/>
      <c r="I1906" s="5"/>
      <c r="J1906" s="5"/>
      <c r="K1906" s="5"/>
      <c r="L1906" s="5"/>
    </row>
    <row r="1907" spans="1:12" x14ac:dyDescent="0.25">
      <c r="A1907" s="4"/>
      <c r="B1907" s="4"/>
      <c r="C1907" s="4"/>
      <c r="D1907" s="4"/>
      <c r="E1907" s="5"/>
      <c r="F1907" s="5"/>
      <c r="G1907" s="5"/>
      <c r="H1907" s="6"/>
      <c r="I1907" s="5"/>
      <c r="J1907" s="5"/>
      <c r="K1907" s="5"/>
      <c r="L1907" s="5"/>
    </row>
    <row r="1908" spans="1:12" x14ac:dyDescent="0.25">
      <c r="A1908" s="4"/>
      <c r="B1908" s="4"/>
      <c r="C1908" s="4"/>
      <c r="D1908" s="4"/>
      <c r="E1908" s="5"/>
      <c r="F1908" s="5"/>
      <c r="G1908" s="5"/>
      <c r="H1908" s="6"/>
      <c r="I1908" s="5"/>
      <c r="J1908" s="5"/>
      <c r="K1908" s="5"/>
      <c r="L1908" s="5"/>
    </row>
    <row r="1909" spans="1:12" x14ac:dyDescent="0.25">
      <c r="A1909" s="4"/>
      <c r="B1909" s="4"/>
      <c r="C1909" s="4"/>
      <c r="D1909" s="4"/>
      <c r="E1909" s="5"/>
      <c r="F1909" s="5"/>
      <c r="G1909" s="5"/>
      <c r="H1909" s="6"/>
      <c r="I1909" s="5"/>
      <c r="J1909" s="5"/>
      <c r="K1909" s="5"/>
      <c r="L1909" s="5"/>
    </row>
    <row r="1910" spans="1:12" x14ac:dyDescent="0.25">
      <c r="A1910" s="4"/>
      <c r="B1910" s="4"/>
      <c r="C1910" s="4"/>
      <c r="D1910" s="4"/>
      <c r="E1910" s="5"/>
      <c r="F1910" s="5"/>
      <c r="G1910" s="5"/>
      <c r="H1910" s="6"/>
      <c r="I1910" s="5"/>
      <c r="J1910" s="5"/>
      <c r="K1910" s="5"/>
      <c r="L1910" s="5"/>
    </row>
    <row r="1911" spans="1:12" x14ac:dyDescent="0.25">
      <c r="A1911" s="4"/>
      <c r="B1911" s="4"/>
      <c r="C1911" s="4"/>
      <c r="D1911" s="4"/>
      <c r="E1911" s="5"/>
      <c r="F1911" s="5"/>
      <c r="G1911" s="5"/>
      <c r="H1911" s="6"/>
      <c r="I1911" s="5"/>
      <c r="J1911" s="5"/>
      <c r="K1911" s="5"/>
      <c r="L1911" s="5"/>
    </row>
    <row r="1912" spans="1:12" x14ac:dyDescent="0.25">
      <c r="A1912" s="4"/>
      <c r="B1912" s="4"/>
      <c r="C1912" s="4"/>
      <c r="D1912" s="4"/>
      <c r="E1912" s="5"/>
      <c r="F1912" s="5"/>
      <c r="G1912" s="5"/>
      <c r="H1912" s="6"/>
      <c r="I1912" s="5"/>
      <c r="J1912" s="5"/>
      <c r="K1912" s="5"/>
      <c r="L1912" s="5"/>
    </row>
    <row r="1913" spans="1:12" x14ac:dyDescent="0.25">
      <c r="A1913" s="4"/>
      <c r="B1913" s="4"/>
      <c r="C1913" s="4"/>
      <c r="D1913" s="4"/>
      <c r="E1913" s="5"/>
      <c r="F1913" s="5"/>
      <c r="G1913" s="5"/>
      <c r="H1913" s="6"/>
      <c r="I1913" s="5"/>
      <c r="J1913" s="5"/>
      <c r="K1913" s="5"/>
      <c r="L1913" s="5"/>
    </row>
    <row r="1914" spans="1:12" x14ac:dyDescent="0.25">
      <c r="A1914" s="4"/>
      <c r="B1914" s="4"/>
      <c r="C1914" s="4"/>
      <c r="D1914" s="4"/>
      <c r="E1914" s="5"/>
      <c r="F1914" s="5"/>
      <c r="G1914" s="5"/>
      <c r="H1914" s="6"/>
      <c r="I1914" s="5"/>
      <c r="J1914" s="5"/>
      <c r="K1914" s="5"/>
      <c r="L1914" s="5"/>
    </row>
    <row r="1915" spans="1:12" x14ac:dyDescent="0.25">
      <c r="A1915" s="4"/>
      <c r="B1915" s="4"/>
      <c r="C1915" s="4"/>
      <c r="D1915" s="4"/>
      <c r="E1915" s="5"/>
      <c r="F1915" s="5"/>
      <c r="G1915" s="5"/>
      <c r="H1915" s="6"/>
      <c r="I1915" s="5"/>
      <c r="J1915" s="5"/>
      <c r="K1915" s="5"/>
      <c r="L1915" s="5"/>
    </row>
    <row r="1916" spans="1:12" x14ac:dyDescent="0.25">
      <c r="A1916" s="4"/>
      <c r="B1916" s="4"/>
      <c r="C1916" s="4"/>
      <c r="D1916" s="4"/>
      <c r="E1916" s="5"/>
      <c r="F1916" s="5"/>
      <c r="G1916" s="5"/>
      <c r="H1916" s="6"/>
      <c r="I1916" s="5"/>
      <c r="J1916" s="5"/>
      <c r="K1916" s="5"/>
      <c r="L1916" s="5"/>
    </row>
    <row r="1917" spans="1:12" x14ac:dyDescent="0.25">
      <c r="A1917" s="4"/>
      <c r="B1917" s="4"/>
      <c r="C1917" s="4"/>
      <c r="D1917" s="4"/>
      <c r="E1917" s="5"/>
      <c r="F1917" s="5"/>
      <c r="G1917" s="5"/>
      <c r="H1917" s="6"/>
      <c r="I1917" s="5"/>
      <c r="J1917" s="5"/>
      <c r="K1917" s="5"/>
      <c r="L1917" s="5"/>
    </row>
    <row r="1918" spans="1:12" x14ac:dyDescent="0.25">
      <c r="A1918" s="4"/>
      <c r="B1918" s="4"/>
      <c r="C1918" s="4"/>
      <c r="D1918" s="4"/>
      <c r="E1918" s="5"/>
      <c r="F1918" s="5"/>
      <c r="G1918" s="5"/>
      <c r="H1918" s="6"/>
      <c r="I1918" s="5"/>
      <c r="J1918" s="5"/>
      <c r="K1918" s="5"/>
      <c r="L1918" s="5"/>
    </row>
    <row r="1919" spans="1:12" x14ac:dyDescent="0.25">
      <c r="A1919" s="4"/>
      <c r="B1919" s="4"/>
      <c r="C1919" s="4"/>
      <c r="D1919" s="4"/>
      <c r="E1919" s="5"/>
      <c r="F1919" s="5"/>
      <c r="G1919" s="5"/>
      <c r="H1919" s="6"/>
      <c r="I1919" s="5"/>
      <c r="J1919" s="5"/>
      <c r="K1919" s="5"/>
      <c r="L1919" s="5"/>
    </row>
    <row r="1920" spans="1:12" x14ac:dyDescent="0.25">
      <c r="A1920" s="4"/>
      <c r="B1920" s="4"/>
      <c r="C1920" s="4"/>
      <c r="D1920" s="4"/>
      <c r="E1920" s="5"/>
      <c r="F1920" s="5"/>
      <c r="G1920" s="5"/>
      <c r="H1920" s="6"/>
      <c r="I1920" s="5"/>
      <c r="J1920" s="5"/>
      <c r="K1920" s="5"/>
      <c r="L1920" s="5"/>
    </row>
    <row r="1921" spans="1:12" x14ac:dyDescent="0.25">
      <c r="A1921" s="4"/>
      <c r="B1921" s="4"/>
      <c r="C1921" s="4"/>
      <c r="D1921" s="4"/>
      <c r="E1921" s="5"/>
      <c r="F1921" s="5"/>
      <c r="G1921" s="5"/>
      <c r="H1921" s="6"/>
      <c r="I1921" s="5"/>
      <c r="J1921" s="5"/>
      <c r="K1921" s="5"/>
      <c r="L1921" s="5"/>
    </row>
    <row r="1922" spans="1:12" x14ac:dyDescent="0.25">
      <c r="A1922" s="4"/>
      <c r="B1922" s="4"/>
      <c r="C1922" s="4"/>
      <c r="D1922" s="4"/>
      <c r="E1922" s="5"/>
      <c r="F1922" s="5"/>
      <c r="G1922" s="5"/>
      <c r="H1922" s="6"/>
      <c r="I1922" s="5"/>
      <c r="J1922" s="5"/>
      <c r="K1922" s="5"/>
      <c r="L1922" s="5"/>
    </row>
    <row r="1923" spans="1:12" x14ac:dyDescent="0.25">
      <c r="A1923" s="4"/>
      <c r="B1923" s="4"/>
      <c r="C1923" s="4"/>
      <c r="D1923" s="4"/>
      <c r="E1923" s="5"/>
      <c r="F1923" s="5"/>
      <c r="G1923" s="5"/>
      <c r="H1923" s="6"/>
      <c r="I1923" s="5"/>
      <c r="J1923" s="5"/>
      <c r="K1923" s="5"/>
      <c r="L1923" s="5"/>
    </row>
    <row r="1924" spans="1:12" x14ac:dyDescent="0.25">
      <c r="A1924" s="4"/>
      <c r="B1924" s="4"/>
      <c r="C1924" s="4"/>
      <c r="D1924" s="4"/>
      <c r="E1924" s="5"/>
      <c r="F1924" s="5"/>
      <c r="G1924" s="5"/>
      <c r="H1924" s="6"/>
      <c r="I1924" s="5"/>
      <c r="J1924" s="5"/>
      <c r="K1924" s="5"/>
      <c r="L1924" s="5"/>
    </row>
    <row r="1925" spans="1:12" x14ac:dyDescent="0.25">
      <c r="A1925" s="4"/>
      <c r="B1925" s="4"/>
      <c r="C1925" s="4"/>
      <c r="D1925" s="4"/>
      <c r="E1925" s="5"/>
      <c r="F1925" s="5"/>
      <c r="G1925" s="5"/>
      <c r="H1925" s="6"/>
      <c r="I1925" s="5"/>
      <c r="J1925" s="5"/>
      <c r="K1925" s="5"/>
      <c r="L1925" s="5"/>
    </row>
    <row r="1926" spans="1:12" x14ac:dyDescent="0.25">
      <c r="A1926" s="4"/>
      <c r="B1926" s="4"/>
      <c r="C1926" s="4"/>
      <c r="D1926" s="4"/>
      <c r="E1926" s="5"/>
      <c r="F1926" s="5"/>
      <c r="G1926" s="5"/>
      <c r="H1926" s="6"/>
      <c r="I1926" s="5"/>
      <c r="J1926" s="5"/>
      <c r="K1926" s="5"/>
      <c r="L1926" s="5"/>
    </row>
    <row r="1927" spans="1:12" x14ac:dyDescent="0.25">
      <c r="A1927" s="4"/>
      <c r="B1927" s="4"/>
      <c r="C1927" s="4"/>
      <c r="D1927" s="4"/>
      <c r="E1927" s="5"/>
      <c r="F1927" s="5"/>
      <c r="G1927" s="5"/>
      <c r="H1927" s="6"/>
      <c r="I1927" s="5"/>
      <c r="J1927" s="5"/>
      <c r="K1927" s="5"/>
      <c r="L1927" s="5"/>
    </row>
    <row r="1928" spans="1:12" x14ac:dyDescent="0.25">
      <c r="A1928" s="4"/>
      <c r="B1928" s="4"/>
      <c r="C1928" s="4"/>
      <c r="D1928" s="4"/>
      <c r="E1928" s="5"/>
      <c r="F1928" s="5"/>
      <c r="G1928" s="5"/>
      <c r="H1928" s="6"/>
      <c r="I1928" s="5"/>
      <c r="J1928" s="5"/>
      <c r="K1928" s="5"/>
      <c r="L1928" s="5"/>
    </row>
    <row r="1929" spans="1:12" x14ac:dyDescent="0.25">
      <c r="A1929" s="4"/>
      <c r="B1929" s="4"/>
      <c r="C1929" s="4"/>
      <c r="D1929" s="4"/>
      <c r="E1929" s="5"/>
      <c r="F1929" s="5"/>
      <c r="G1929" s="5"/>
      <c r="H1929" s="6"/>
      <c r="I1929" s="5"/>
      <c r="J1929" s="5"/>
      <c r="K1929" s="5"/>
      <c r="L1929" s="5"/>
    </row>
    <row r="1930" spans="1:12" x14ac:dyDescent="0.25">
      <c r="A1930" s="4"/>
      <c r="B1930" s="4"/>
      <c r="C1930" s="4"/>
      <c r="D1930" s="4"/>
      <c r="E1930" s="5"/>
      <c r="F1930" s="5"/>
      <c r="G1930" s="5"/>
      <c r="H1930" s="6"/>
      <c r="I1930" s="5"/>
      <c r="J1930" s="5"/>
      <c r="K1930" s="5"/>
      <c r="L1930" s="5"/>
    </row>
    <row r="1931" spans="1:12" x14ac:dyDescent="0.25">
      <c r="A1931" s="4"/>
      <c r="B1931" s="4"/>
      <c r="C1931" s="4"/>
      <c r="D1931" s="4"/>
      <c r="E1931" s="5"/>
      <c r="F1931" s="5"/>
      <c r="G1931" s="5"/>
      <c r="H1931" s="6"/>
      <c r="I1931" s="5"/>
      <c r="J1931" s="5"/>
      <c r="K1931" s="5"/>
      <c r="L1931" s="5"/>
    </row>
    <row r="1932" spans="1:12" x14ac:dyDescent="0.25">
      <c r="A1932" s="4"/>
      <c r="B1932" s="4"/>
      <c r="C1932" s="4"/>
      <c r="D1932" s="4"/>
      <c r="E1932" s="5"/>
      <c r="F1932" s="5"/>
      <c r="G1932" s="5"/>
      <c r="H1932" s="6"/>
      <c r="I1932" s="5"/>
      <c r="J1932" s="5"/>
      <c r="K1932" s="5"/>
      <c r="L1932" s="5"/>
    </row>
    <row r="1933" spans="1:12" x14ac:dyDescent="0.25">
      <c r="A1933" s="4"/>
      <c r="B1933" s="4"/>
      <c r="C1933" s="4"/>
      <c r="D1933" s="4"/>
      <c r="E1933" s="5"/>
      <c r="F1933" s="5"/>
      <c r="G1933" s="5"/>
      <c r="H1933" s="6"/>
      <c r="I1933" s="5"/>
      <c r="J1933" s="5"/>
      <c r="K1933" s="5"/>
      <c r="L1933" s="5"/>
    </row>
    <row r="1934" spans="1:12" x14ac:dyDescent="0.25">
      <c r="A1934" s="4"/>
      <c r="B1934" s="4"/>
      <c r="C1934" s="4"/>
      <c r="D1934" s="4"/>
      <c r="E1934" s="5"/>
      <c r="F1934" s="5"/>
      <c r="G1934" s="5"/>
      <c r="H1934" s="6"/>
      <c r="I1934" s="5"/>
      <c r="J1934" s="5"/>
      <c r="K1934" s="5"/>
      <c r="L1934" s="5"/>
    </row>
    <row r="1935" spans="1:12" x14ac:dyDescent="0.25">
      <c r="A1935" s="4"/>
      <c r="B1935" s="4"/>
      <c r="C1935" s="4"/>
      <c r="D1935" s="4"/>
      <c r="E1935" s="5"/>
      <c r="F1935" s="5"/>
      <c r="G1935" s="5"/>
      <c r="H1935" s="6"/>
      <c r="I1935" s="5"/>
      <c r="J1935" s="5"/>
      <c r="K1935" s="5"/>
      <c r="L1935" s="5"/>
    </row>
    <row r="1936" spans="1:12" x14ac:dyDescent="0.25">
      <c r="A1936" s="4"/>
      <c r="B1936" s="4"/>
      <c r="C1936" s="4"/>
      <c r="D1936" s="4"/>
      <c r="E1936" s="5"/>
      <c r="F1936" s="5"/>
      <c r="G1936" s="5"/>
      <c r="H1936" s="6"/>
      <c r="I1936" s="5"/>
      <c r="J1936" s="5"/>
      <c r="K1936" s="5"/>
      <c r="L1936" s="5"/>
    </row>
    <row r="1937" spans="1:12" x14ac:dyDescent="0.25">
      <c r="A1937" s="4"/>
      <c r="B1937" s="4"/>
      <c r="C1937" s="4"/>
      <c r="D1937" s="4"/>
      <c r="E1937" s="5"/>
      <c r="F1937" s="5"/>
      <c r="G1937" s="5"/>
      <c r="H1937" s="6"/>
      <c r="I1937" s="5"/>
      <c r="J1937" s="5"/>
      <c r="K1937" s="5"/>
      <c r="L1937" s="5"/>
    </row>
    <row r="1938" spans="1:12" x14ac:dyDescent="0.25">
      <c r="A1938" s="4"/>
      <c r="B1938" s="4"/>
      <c r="C1938" s="4"/>
      <c r="D1938" s="4"/>
      <c r="E1938" s="5"/>
      <c r="F1938" s="5"/>
      <c r="G1938" s="5"/>
      <c r="H1938" s="6"/>
      <c r="I1938" s="5"/>
      <c r="J1938" s="5"/>
      <c r="K1938" s="5"/>
      <c r="L1938" s="5"/>
    </row>
    <row r="1939" spans="1:12" x14ac:dyDescent="0.25">
      <c r="A1939" s="4"/>
      <c r="B1939" s="4"/>
      <c r="C1939" s="4"/>
      <c r="D1939" s="4"/>
      <c r="E1939" s="5"/>
      <c r="F1939" s="5"/>
      <c r="G1939" s="5"/>
      <c r="H1939" s="6"/>
      <c r="I1939" s="5"/>
      <c r="J1939" s="5"/>
      <c r="K1939" s="5"/>
      <c r="L1939" s="5"/>
    </row>
    <row r="1940" spans="1:12" x14ac:dyDescent="0.25">
      <c r="A1940" s="4"/>
      <c r="B1940" s="4"/>
      <c r="C1940" s="4"/>
      <c r="D1940" s="4"/>
      <c r="E1940" s="5"/>
      <c r="F1940" s="5"/>
      <c r="G1940" s="5"/>
      <c r="H1940" s="6"/>
      <c r="I1940" s="5"/>
      <c r="J1940" s="5"/>
      <c r="K1940" s="5"/>
      <c r="L1940" s="5"/>
    </row>
    <row r="1941" spans="1:12" x14ac:dyDescent="0.25">
      <c r="A1941" s="4"/>
      <c r="B1941" s="4"/>
      <c r="C1941" s="4"/>
      <c r="D1941" s="4"/>
      <c r="E1941" s="5"/>
      <c r="F1941" s="5"/>
      <c r="G1941" s="5"/>
      <c r="H1941" s="6"/>
      <c r="I1941" s="5"/>
      <c r="J1941" s="5"/>
      <c r="K1941" s="5"/>
      <c r="L1941" s="5"/>
    </row>
    <row r="1942" spans="1:12" x14ac:dyDescent="0.25">
      <c r="A1942" s="4"/>
      <c r="B1942" s="4"/>
      <c r="C1942" s="4"/>
      <c r="D1942" s="4"/>
      <c r="E1942" s="5"/>
      <c r="F1942" s="5"/>
      <c r="G1942" s="5"/>
      <c r="H1942" s="6"/>
      <c r="I1942" s="5"/>
      <c r="J1942" s="5"/>
      <c r="K1942" s="5"/>
      <c r="L1942" s="5"/>
    </row>
    <row r="1943" spans="1:12" x14ac:dyDescent="0.25">
      <c r="A1943" s="4"/>
      <c r="B1943" s="4"/>
      <c r="C1943" s="4"/>
      <c r="D1943" s="4"/>
      <c r="E1943" s="5"/>
      <c r="F1943" s="5"/>
      <c r="G1943" s="5"/>
      <c r="H1943" s="6"/>
      <c r="I1943" s="5"/>
      <c r="J1943" s="5"/>
      <c r="K1943" s="5"/>
      <c r="L1943" s="5"/>
    </row>
    <row r="1944" spans="1:12" x14ac:dyDescent="0.25">
      <c r="A1944" s="4"/>
      <c r="B1944" s="4"/>
      <c r="C1944" s="4"/>
      <c r="D1944" s="4"/>
      <c r="E1944" s="5"/>
      <c r="F1944" s="5"/>
      <c r="G1944" s="5"/>
      <c r="H1944" s="6"/>
      <c r="I1944" s="5"/>
      <c r="J1944" s="5"/>
      <c r="K1944" s="5"/>
      <c r="L1944" s="5"/>
    </row>
    <row r="1945" spans="1:12" x14ac:dyDescent="0.25">
      <c r="A1945" s="4"/>
      <c r="B1945" s="4"/>
      <c r="C1945" s="4"/>
      <c r="D1945" s="4"/>
      <c r="E1945" s="5"/>
      <c r="F1945" s="5"/>
      <c r="G1945" s="5"/>
      <c r="H1945" s="6"/>
      <c r="I1945" s="5"/>
      <c r="J1945" s="5"/>
      <c r="K1945" s="5"/>
      <c r="L1945" s="5"/>
    </row>
    <row r="1946" spans="1:12" x14ac:dyDescent="0.25">
      <c r="A1946" s="4"/>
      <c r="B1946" s="4"/>
      <c r="C1946" s="4"/>
      <c r="D1946" s="4"/>
      <c r="E1946" s="5"/>
      <c r="F1946" s="5"/>
      <c r="G1946" s="5"/>
      <c r="H1946" s="6"/>
      <c r="I1946" s="5"/>
      <c r="J1946" s="5"/>
      <c r="K1946" s="5"/>
      <c r="L1946" s="5"/>
    </row>
    <row r="1947" spans="1:12" x14ac:dyDescent="0.25">
      <c r="A1947" s="4"/>
      <c r="B1947" s="4"/>
      <c r="C1947" s="4"/>
      <c r="D1947" s="4"/>
      <c r="E1947" s="5"/>
      <c r="F1947" s="5"/>
      <c r="G1947" s="5"/>
      <c r="H1947" s="6"/>
      <c r="I1947" s="5"/>
      <c r="J1947" s="5"/>
      <c r="K1947" s="5"/>
      <c r="L1947" s="5"/>
    </row>
    <row r="1948" spans="1:12" x14ac:dyDescent="0.25">
      <c r="A1948" s="4"/>
      <c r="B1948" s="4"/>
      <c r="C1948" s="4"/>
      <c r="D1948" s="4"/>
      <c r="E1948" s="5"/>
      <c r="F1948" s="5"/>
      <c r="G1948" s="5"/>
      <c r="H1948" s="6"/>
      <c r="I1948" s="5"/>
      <c r="J1948" s="5"/>
      <c r="K1948" s="5"/>
      <c r="L1948" s="5"/>
    </row>
    <row r="1949" spans="1:12" x14ac:dyDescent="0.25">
      <c r="A1949" s="4"/>
      <c r="B1949" s="4"/>
      <c r="C1949" s="4"/>
      <c r="D1949" s="4"/>
      <c r="E1949" s="5"/>
      <c r="F1949" s="5"/>
      <c r="G1949" s="5"/>
      <c r="H1949" s="6"/>
      <c r="I1949" s="5"/>
      <c r="J1949" s="5"/>
      <c r="K1949" s="5"/>
      <c r="L1949" s="5"/>
    </row>
    <row r="1950" spans="1:12" x14ac:dyDescent="0.25">
      <c r="A1950" s="4"/>
      <c r="B1950" s="4"/>
      <c r="C1950" s="4"/>
      <c r="D1950" s="4"/>
      <c r="E1950" s="5"/>
      <c r="F1950" s="5"/>
      <c r="G1950" s="5"/>
      <c r="H1950" s="6"/>
      <c r="I1950" s="5"/>
      <c r="J1950" s="5"/>
      <c r="K1950" s="5"/>
      <c r="L1950" s="5"/>
    </row>
    <row r="1951" spans="1:12" x14ac:dyDescent="0.25">
      <c r="A1951" s="4"/>
      <c r="B1951" s="4"/>
      <c r="C1951" s="4"/>
      <c r="D1951" s="4"/>
      <c r="E1951" s="5"/>
      <c r="F1951" s="5"/>
      <c r="G1951" s="5"/>
      <c r="H1951" s="6"/>
      <c r="I1951" s="5"/>
      <c r="J1951" s="5"/>
      <c r="K1951" s="5"/>
      <c r="L1951" s="5"/>
    </row>
    <row r="1952" spans="1:12" x14ac:dyDescent="0.25">
      <c r="A1952" s="4"/>
      <c r="B1952" s="4"/>
      <c r="C1952" s="4"/>
      <c r="D1952" s="4"/>
      <c r="E1952" s="5"/>
      <c r="F1952" s="5"/>
      <c r="G1952" s="5"/>
      <c r="H1952" s="6"/>
      <c r="I1952" s="5"/>
      <c r="J1952" s="5"/>
      <c r="K1952" s="5"/>
      <c r="L1952" s="5"/>
    </row>
    <row r="1953" spans="1:12" x14ac:dyDescent="0.25">
      <c r="A1953" s="4"/>
      <c r="B1953" s="4"/>
      <c r="C1953" s="4"/>
      <c r="D1953" s="4"/>
      <c r="E1953" s="5"/>
      <c r="F1953" s="5"/>
      <c r="G1953" s="5"/>
      <c r="H1953" s="6"/>
      <c r="I1953" s="5"/>
      <c r="J1953" s="5"/>
      <c r="K1953" s="5"/>
      <c r="L1953" s="5"/>
    </row>
    <row r="1954" spans="1:12" x14ac:dyDescent="0.25">
      <c r="A1954" s="4"/>
      <c r="B1954" s="4"/>
      <c r="C1954" s="4"/>
      <c r="D1954" s="4"/>
      <c r="E1954" s="5"/>
      <c r="F1954" s="5"/>
      <c r="G1954" s="5"/>
      <c r="H1954" s="6"/>
      <c r="I1954" s="5"/>
      <c r="J1954" s="5"/>
      <c r="K1954" s="5"/>
      <c r="L1954" s="5"/>
    </row>
    <row r="1955" spans="1:12" x14ac:dyDescent="0.25">
      <c r="A1955" s="4"/>
      <c r="B1955" s="4"/>
      <c r="C1955" s="4"/>
      <c r="D1955" s="4"/>
      <c r="E1955" s="5"/>
      <c r="F1955" s="5"/>
      <c r="G1955" s="5"/>
      <c r="H1955" s="6"/>
      <c r="I1955" s="5"/>
      <c r="J1955" s="5"/>
      <c r="K1955" s="5"/>
      <c r="L1955" s="5"/>
    </row>
    <row r="1956" spans="1:12" x14ac:dyDescent="0.25">
      <c r="A1956" s="4"/>
      <c r="B1956" s="4"/>
      <c r="C1956" s="4"/>
      <c r="D1956" s="4"/>
      <c r="E1956" s="5"/>
      <c r="F1956" s="5"/>
      <c r="G1956" s="5"/>
      <c r="H1956" s="6"/>
      <c r="I1956" s="5"/>
      <c r="J1956" s="5"/>
      <c r="K1956" s="5"/>
      <c r="L1956" s="5"/>
    </row>
    <row r="1957" spans="1:12" x14ac:dyDescent="0.25">
      <c r="A1957" s="4"/>
      <c r="B1957" s="4"/>
      <c r="C1957" s="4"/>
      <c r="D1957" s="4"/>
      <c r="E1957" s="5"/>
      <c r="F1957" s="5"/>
      <c r="G1957" s="5"/>
      <c r="H1957" s="6"/>
      <c r="I1957" s="5"/>
      <c r="J1957" s="5"/>
      <c r="K1957" s="5"/>
      <c r="L1957" s="5"/>
    </row>
    <row r="1958" spans="1:12" x14ac:dyDescent="0.25">
      <c r="A1958" s="4"/>
      <c r="B1958" s="4"/>
      <c r="C1958" s="4"/>
      <c r="D1958" s="4"/>
      <c r="E1958" s="5"/>
      <c r="F1958" s="5"/>
      <c r="G1958" s="5"/>
      <c r="H1958" s="6"/>
      <c r="I1958" s="5"/>
      <c r="J1958" s="5"/>
      <c r="K1958" s="5"/>
      <c r="L1958" s="5"/>
    </row>
    <row r="1959" spans="1:12" x14ac:dyDescent="0.25">
      <c r="A1959" s="4"/>
      <c r="B1959" s="4"/>
      <c r="C1959" s="4"/>
      <c r="D1959" s="4"/>
      <c r="E1959" s="5"/>
      <c r="F1959" s="5"/>
      <c r="G1959" s="5"/>
      <c r="H1959" s="6"/>
      <c r="I1959" s="5"/>
      <c r="J1959" s="5"/>
      <c r="K1959" s="5"/>
      <c r="L1959" s="5"/>
    </row>
    <row r="1960" spans="1:12" x14ac:dyDescent="0.25">
      <c r="A1960" s="4"/>
      <c r="B1960" s="4"/>
      <c r="C1960" s="4"/>
      <c r="D1960" s="4"/>
      <c r="E1960" s="5"/>
      <c r="F1960" s="5"/>
      <c r="G1960" s="5"/>
      <c r="H1960" s="6"/>
      <c r="I1960" s="5"/>
      <c r="J1960" s="5"/>
      <c r="K1960" s="5"/>
      <c r="L1960" s="5"/>
    </row>
    <row r="1961" spans="1:12" x14ac:dyDescent="0.25">
      <c r="A1961" s="4"/>
      <c r="B1961" s="4"/>
      <c r="C1961" s="4"/>
      <c r="D1961" s="4"/>
      <c r="E1961" s="5"/>
      <c r="F1961" s="5"/>
      <c r="G1961" s="5"/>
      <c r="H1961" s="6"/>
      <c r="I1961" s="5"/>
      <c r="J1961" s="5"/>
      <c r="K1961" s="5"/>
      <c r="L1961" s="5"/>
    </row>
    <row r="1962" spans="1:12" x14ac:dyDescent="0.25">
      <c r="A1962" s="4"/>
      <c r="B1962" s="4"/>
      <c r="C1962" s="4"/>
      <c r="D1962" s="4"/>
      <c r="E1962" s="5"/>
      <c r="F1962" s="5"/>
      <c r="G1962" s="5"/>
      <c r="H1962" s="6"/>
      <c r="I1962" s="5"/>
      <c r="J1962" s="5"/>
      <c r="K1962" s="5"/>
      <c r="L1962" s="5"/>
    </row>
    <row r="1963" spans="1:12" x14ac:dyDescent="0.25">
      <c r="A1963" s="4"/>
      <c r="B1963" s="4"/>
      <c r="C1963" s="4"/>
      <c r="D1963" s="4"/>
      <c r="E1963" s="5"/>
      <c r="F1963" s="5"/>
      <c r="G1963" s="5"/>
      <c r="H1963" s="6"/>
      <c r="I1963" s="5"/>
      <c r="J1963" s="5"/>
      <c r="K1963" s="5"/>
      <c r="L1963" s="5"/>
    </row>
    <row r="1964" spans="1:12" x14ac:dyDescent="0.25">
      <c r="A1964" s="4"/>
      <c r="B1964" s="4"/>
      <c r="C1964" s="4"/>
      <c r="D1964" s="4"/>
      <c r="E1964" s="5"/>
      <c r="F1964" s="5"/>
      <c r="G1964" s="5"/>
      <c r="H1964" s="6"/>
      <c r="I1964" s="5"/>
      <c r="J1964" s="5"/>
      <c r="K1964" s="5"/>
      <c r="L1964" s="5"/>
    </row>
    <row r="1965" spans="1:12" x14ac:dyDescent="0.25">
      <c r="A1965" s="4"/>
      <c r="B1965" s="4"/>
      <c r="C1965" s="4"/>
      <c r="D1965" s="4"/>
      <c r="E1965" s="5"/>
      <c r="F1965" s="5"/>
      <c r="G1965" s="5"/>
      <c r="H1965" s="6"/>
      <c r="I1965" s="5"/>
      <c r="J1965" s="5"/>
      <c r="K1965" s="5"/>
      <c r="L1965" s="5"/>
    </row>
    <row r="1966" spans="1:12" x14ac:dyDescent="0.25">
      <c r="A1966" s="4"/>
      <c r="B1966" s="4"/>
      <c r="C1966" s="4"/>
      <c r="D1966" s="4"/>
      <c r="E1966" s="5"/>
      <c r="F1966" s="5"/>
      <c r="G1966" s="5"/>
      <c r="H1966" s="6"/>
      <c r="I1966" s="5"/>
      <c r="J1966" s="5"/>
      <c r="K1966" s="5"/>
      <c r="L1966" s="5"/>
    </row>
    <row r="1967" spans="1:12" x14ac:dyDescent="0.25">
      <c r="A1967" s="4"/>
      <c r="B1967" s="4"/>
      <c r="C1967" s="4"/>
      <c r="D1967" s="4"/>
      <c r="E1967" s="5"/>
      <c r="F1967" s="5"/>
      <c r="G1967" s="5"/>
      <c r="H1967" s="6"/>
      <c r="I1967" s="5"/>
      <c r="J1967" s="5"/>
      <c r="K1967" s="5"/>
      <c r="L1967" s="5"/>
    </row>
    <row r="1968" spans="1:12" x14ac:dyDescent="0.25">
      <c r="A1968" s="4"/>
      <c r="B1968" s="4"/>
      <c r="C1968" s="4"/>
      <c r="D1968" s="4"/>
      <c r="E1968" s="5"/>
      <c r="F1968" s="5"/>
      <c r="G1968" s="5"/>
      <c r="H1968" s="6"/>
      <c r="I1968" s="5"/>
      <c r="J1968" s="5"/>
      <c r="K1968" s="5"/>
      <c r="L1968" s="5"/>
    </row>
    <row r="1969" spans="1:12" x14ac:dyDescent="0.25">
      <c r="A1969" s="4"/>
      <c r="B1969" s="4"/>
      <c r="C1969" s="4"/>
      <c r="D1969" s="4"/>
      <c r="E1969" s="5"/>
      <c r="F1969" s="5"/>
      <c r="G1969" s="5"/>
      <c r="H1969" s="6"/>
      <c r="I1969" s="5"/>
      <c r="J1969" s="5"/>
      <c r="K1969" s="5"/>
      <c r="L1969" s="5"/>
    </row>
    <row r="1970" spans="1:12" x14ac:dyDescent="0.25">
      <c r="A1970" s="4"/>
      <c r="B1970" s="4"/>
      <c r="C1970" s="4"/>
      <c r="D1970" s="4"/>
      <c r="E1970" s="5"/>
      <c r="F1970" s="5"/>
      <c r="G1970" s="5"/>
      <c r="H1970" s="6"/>
      <c r="I1970" s="5"/>
      <c r="J1970" s="5"/>
      <c r="K1970" s="5"/>
      <c r="L1970" s="5"/>
    </row>
    <row r="1971" spans="1:12" x14ac:dyDescent="0.25">
      <c r="A1971" s="4"/>
      <c r="B1971" s="4"/>
      <c r="C1971" s="4"/>
      <c r="D1971" s="4"/>
      <c r="E1971" s="5"/>
      <c r="F1971" s="5"/>
      <c r="G1971" s="5"/>
      <c r="H1971" s="6"/>
      <c r="I1971" s="5"/>
      <c r="J1971" s="5"/>
      <c r="K1971" s="5"/>
      <c r="L1971" s="5"/>
    </row>
    <row r="1972" spans="1:12" x14ac:dyDescent="0.25">
      <c r="A1972" s="4"/>
      <c r="B1972" s="4"/>
      <c r="C1972" s="4"/>
      <c r="D1972" s="4"/>
      <c r="E1972" s="5"/>
      <c r="F1972" s="5"/>
      <c r="G1972" s="5"/>
      <c r="H1972" s="6"/>
      <c r="I1972" s="5"/>
      <c r="J1972" s="5"/>
      <c r="K1972" s="5"/>
      <c r="L1972" s="5"/>
    </row>
    <row r="1973" spans="1:12" x14ac:dyDescent="0.25">
      <c r="A1973" s="4"/>
      <c r="B1973" s="4"/>
      <c r="C1973" s="4"/>
      <c r="D1973" s="4"/>
      <c r="E1973" s="5"/>
      <c r="F1973" s="5"/>
      <c r="G1973" s="5"/>
      <c r="H1973" s="6"/>
      <c r="I1973" s="5"/>
      <c r="J1973" s="5"/>
      <c r="K1973" s="5"/>
      <c r="L1973" s="5"/>
    </row>
    <row r="1974" spans="1:12" x14ac:dyDescent="0.25">
      <c r="A1974" s="4"/>
      <c r="B1974" s="4"/>
      <c r="C1974" s="4"/>
      <c r="D1974" s="4"/>
      <c r="E1974" s="5"/>
      <c r="F1974" s="5"/>
      <c r="G1974" s="5"/>
      <c r="H1974" s="6"/>
      <c r="I1974" s="5"/>
      <c r="J1974" s="5"/>
      <c r="K1974" s="5"/>
      <c r="L1974" s="5"/>
    </row>
    <row r="1975" spans="1:12" x14ac:dyDescent="0.25">
      <c r="A1975" s="4"/>
      <c r="B1975" s="4"/>
      <c r="C1975" s="4"/>
      <c r="D1975" s="4"/>
      <c r="E1975" s="5"/>
      <c r="F1975" s="5"/>
      <c r="G1975" s="5"/>
      <c r="H1975" s="6"/>
      <c r="I1975" s="5"/>
      <c r="J1975" s="5"/>
      <c r="K1975" s="5"/>
      <c r="L1975" s="5"/>
    </row>
    <row r="1976" spans="1:12" x14ac:dyDescent="0.25">
      <c r="A1976" s="4"/>
      <c r="B1976" s="4"/>
      <c r="C1976" s="4"/>
      <c r="D1976" s="4"/>
      <c r="E1976" s="5"/>
      <c r="F1976" s="5"/>
      <c r="G1976" s="5"/>
      <c r="H1976" s="6"/>
      <c r="I1976" s="5"/>
      <c r="J1976" s="5"/>
      <c r="K1976" s="5"/>
      <c r="L1976" s="5"/>
    </row>
    <row r="1977" spans="1:12" x14ac:dyDescent="0.25">
      <c r="A1977" s="4"/>
      <c r="B1977" s="4"/>
      <c r="C1977" s="4"/>
      <c r="D1977" s="4"/>
      <c r="E1977" s="5"/>
      <c r="F1977" s="5"/>
      <c r="G1977" s="5"/>
      <c r="H1977" s="6"/>
      <c r="I1977" s="5"/>
      <c r="J1977" s="5"/>
      <c r="K1977" s="5"/>
      <c r="L1977" s="5"/>
    </row>
    <row r="1978" spans="1:12" x14ac:dyDescent="0.25">
      <c r="A1978" s="4"/>
      <c r="B1978" s="4"/>
      <c r="C1978" s="4"/>
      <c r="D1978" s="4"/>
      <c r="E1978" s="5"/>
      <c r="F1978" s="5"/>
      <c r="G1978" s="5"/>
      <c r="H1978" s="6"/>
      <c r="I1978" s="5"/>
      <c r="J1978" s="5"/>
      <c r="K1978" s="5"/>
      <c r="L1978" s="5"/>
    </row>
    <row r="1979" spans="1:12" x14ac:dyDescent="0.25">
      <c r="A1979" s="4"/>
      <c r="B1979" s="4"/>
      <c r="C1979" s="4"/>
      <c r="D1979" s="4"/>
      <c r="E1979" s="5"/>
      <c r="F1979" s="5"/>
      <c r="G1979" s="5"/>
      <c r="H1979" s="6"/>
      <c r="I1979" s="5"/>
      <c r="J1979" s="5"/>
      <c r="K1979" s="5"/>
      <c r="L1979" s="5"/>
    </row>
    <row r="1980" spans="1:12" x14ac:dyDescent="0.25">
      <c r="A1980" s="4"/>
      <c r="B1980" s="4"/>
      <c r="C1980" s="4"/>
      <c r="D1980" s="4"/>
      <c r="E1980" s="5"/>
      <c r="F1980" s="5"/>
      <c r="G1980" s="5"/>
      <c r="H1980" s="6"/>
      <c r="I1980" s="5"/>
      <c r="J1980" s="5"/>
      <c r="K1980" s="5"/>
      <c r="L1980" s="5"/>
    </row>
    <row r="1981" spans="1:12" x14ac:dyDescent="0.25">
      <c r="A1981" s="4"/>
      <c r="B1981" s="4"/>
      <c r="C1981" s="4"/>
      <c r="D1981" s="4"/>
      <c r="E1981" s="5"/>
      <c r="F1981" s="5"/>
      <c r="G1981" s="5"/>
      <c r="H1981" s="6"/>
      <c r="I1981" s="5"/>
      <c r="J1981" s="5"/>
      <c r="K1981" s="5"/>
      <c r="L1981" s="5"/>
    </row>
    <row r="1982" spans="1:12" x14ac:dyDescent="0.25">
      <c r="A1982" s="4"/>
      <c r="B1982" s="4"/>
      <c r="C1982" s="4"/>
      <c r="D1982" s="4"/>
      <c r="E1982" s="5"/>
      <c r="F1982" s="5"/>
      <c r="G1982" s="5"/>
      <c r="H1982" s="6"/>
      <c r="I1982" s="5"/>
      <c r="J1982" s="5"/>
      <c r="K1982" s="5"/>
      <c r="L1982" s="5"/>
    </row>
    <row r="1983" spans="1:12" x14ac:dyDescent="0.25">
      <c r="A1983" s="4"/>
      <c r="B1983" s="4"/>
      <c r="C1983" s="4"/>
      <c r="D1983" s="4"/>
      <c r="E1983" s="5"/>
      <c r="F1983" s="5"/>
      <c r="G1983" s="5"/>
      <c r="H1983" s="6"/>
      <c r="I1983" s="5"/>
      <c r="J1983" s="5"/>
      <c r="K1983" s="5"/>
      <c r="L1983" s="5"/>
    </row>
    <row r="1984" spans="1:12" x14ac:dyDescent="0.25">
      <c r="A1984" s="4"/>
      <c r="B1984" s="4"/>
      <c r="C1984" s="4"/>
      <c r="D1984" s="4"/>
      <c r="E1984" s="5"/>
      <c r="F1984" s="5"/>
      <c r="G1984" s="5"/>
      <c r="H1984" s="6"/>
      <c r="I1984" s="5"/>
      <c r="J1984" s="5"/>
      <c r="K1984" s="5"/>
      <c r="L1984" s="5"/>
    </row>
    <row r="1985" spans="1:12" x14ac:dyDescent="0.25">
      <c r="A1985" s="4"/>
      <c r="B1985" s="4"/>
      <c r="C1985" s="4"/>
      <c r="D1985" s="4"/>
      <c r="E1985" s="5"/>
      <c r="F1985" s="5"/>
      <c r="G1985" s="5"/>
      <c r="H1985" s="6"/>
      <c r="I1985" s="5"/>
      <c r="J1985" s="5"/>
      <c r="K1985" s="5"/>
      <c r="L1985" s="5"/>
    </row>
    <row r="1986" spans="1:12" x14ac:dyDescent="0.25">
      <c r="A1986" s="4"/>
      <c r="B1986" s="4"/>
      <c r="C1986" s="4"/>
      <c r="D1986" s="4"/>
      <c r="E1986" s="5"/>
      <c r="F1986" s="5"/>
      <c r="G1986" s="5"/>
      <c r="H1986" s="6"/>
      <c r="I1986" s="5"/>
      <c r="J1986" s="5"/>
      <c r="K1986" s="5"/>
      <c r="L1986" s="5"/>
    </row>
    <row r="1987" spans="1:12" x14ac:dyDescent="0.25">
      <c r="A1987" s="4"/>
      <c r="B1987" s="4"/>
      <c r="C1987" s="4"/>
      <c r="D1987" s="4"/>
      <c r="E1987" s="5"/>
      <c r="F1987" s="5"/>
      <c r="G1987" s="5"/>
      <c r="H1987" s="6"/>
      <c r="I1987" s="5"/>
      <c r="J1987" s="5"/>
      <c r="K1987" s="5"/>
      <c r="L1987" s="5"/>
    </row>
    <row r="1988" spans="1:12" x14ac:dyDescent="0.25">
      <c r="A1988" s="4"/>
      <c r="B1988" s="4"/>
      <c r="C1988" s="4"/>
      <c r="D1988" s="4"/>
      <c r="E1988" s="5"/>
      <c r="F1988" s="5"/>
      <c r="G1988" s="5"/>
      <c r="H1988" s="6"/>
      <c r="I1988" s="5"/>
      <c r="J1988" s="5"/>
      <c r="K1988" s="5"/>
      <c r="L1988" s="5"/>
    </row>
    <row r="1989" spans="1:12" x14ac:dyDescent="0.25">
      <c r="A1989" s="4"/>
      <c r="B1989" s="4"/>
      <c r="C1989" s="4"/>
      <c r="D1989" s="4"/>
      <c r="E1989" s="5"/>
      <c r="F1989" s="5"/>
      <c r="G1989" s="5"/>
      <c r="H1989" s="6"/>
      <c r="I1989" s="5"/>
      <c r="J1989" s="5"/>
      <c r="K1989" s="5"/>
      <c r="L1989" s="5"/>
    </row>
    <row r="1990" spans="1:12" x14ac:dyDescent="0.25">
      <c r="A1990" s="4"/>
      <c r="B1990" s="4"/>
      <c r="C1990" s="4"/>
      <c r="D1990" s="4"/>
      <c r="E1990" s="5"/>
      <c r="F1990" s="5"/>
      <c r="G1990" s="5"/>
      <c r="H1990" s="6"/>
      <c r="I1990" s="5"/>
      <c r="J1990" s="5"/>
      <c r="K1990" s="5"/>
      <c r="L1990" s="5"/>
    </row>
    <row r="1991" spans="1:12" x14ac:dyDescent="0.25">
      <c r="A1991" s="4"/>
      <c r="B1991" s="4"/>
      <c r="C1991" s="4"/>
      <c r="D1991" s="4"/>
      <c r="E1991" s="5"/>
      <c r="F1991" s="5"/>
      <c r="G1991" s="5"/>
      <c r="H1991" s="6"/>
      <c r="I1991" s="5"/>
      <c r="J1991" s="5"/>
      <c r="K1991" s="5"/>
      <c r="L1991" s="5"/>
    </row>
    <row r="1992" spans="1:12" x14ac:dyDescent="0.25">
      <c r="A1992" s="4"/>
      <c r="B1992" s="4"/>
      <c r="C1992" s="4"/>
      <c r="D1992" s="4"/>
      <c r="E1992" s="5"/>
      <c r="F1992" s="5"/>
      <c r="G1992" s="5"/>
      <c r="H1992" s="6"/>
      <c r="I1992" s="5"/>
      <c r="J1992" s="5"/>
      <c r="K1992" s="5"/>
      <c r="L1992" s="5"/>
    </row>
    <row r="1993" spans="1:12" x14ac:dyDescent="0.25">
      <c r="A1993" s="4"/>
      <c r="B1993" s="4"/>
      <c r="C1993" s="4"/>
      <c r="D1993" s="4"/>
      <c r="E1993" s="5"/>
      <c r="F1993" s="5"/>
      <c r="G1993" s="5"/>
      <c r="H1993" s="6"/>
      <c r="I1993" s="5"/>
      <c r="J1993" s="5"/>
      <c r="K1993" s="5"/>
      <c r="L1993" s="5"/>
    </row>
    <row r="1994" spans="1:12" x14ac:dyDescent="0.25">
      <c r="A1994" s="4"/>
      <c r="B1994" s="4"/>
      <c r="C1994" s="4"/>
      <c r="D1994" s="4"/>
      <c r="E1994" s="5"/>
      <c r="F1994" s="5"/>
      <c r="G1994" s="5"/>
      <c r="H1994" s="6"/>
      <c r="I1994" s="5"/>
      <c r="J1994" s="5"/>
      <c r="K1994" s="5"/>
      <c r="L1994" s="5"/>
    </row>
    <row r="1995" spans="1:12" x14ac:dyDescent="0.25">
      <c r="A1995" s="4"/>
      <c r="B1995" s="4"/>
      <c r="C1995" s="4"/>
      <c r="D1995" s="4"/>
      <c r="E1995" s="5"/>
      <c r="F1995" s="5"/>
      <c r="G1995" s="5"/>
      <c r="H1995" s="6"/>
      <c r="I1995" s="5"/>
      <c r="J1995" s="5"/>
      <c r="K1995" s="5"/>
      <c r="L1995" s="5"/>
    </row>
    <row r="1996" spans="1:12" x14ac:dyDescent="0.25">
      <c r="A1996" s="4"/>
      <c r="B1996" s="4"/>
      <c r="C1996" s="4"/>
      <c r="D1996" s="4"/>
      <c r="E1996" s="5"/>
      <c r="F1996" s="5"/>
      <c r="G1996" s="5"/>
      <c r="H1996" s="6"/>
      <c r="I1996" s="5"/>
      <c r="J1996" s="5"/>
      <c r="K1996" s="5"/>
      <c r="L1996" s="5"/>
    </row>
    <row r="1997" spans="1:12" x14ac:dyDescent="0.25">
      <c r="A1997" s="4"/>
      <c r="B1997" s="4"/>
      <c r="C1997" s="4"/>
      <c r="D1997" s="4"/>
      <c r="E1997" s="5"/>
      <c r="F1997" s="5"/>
      <c r="G1997" s="5"/>
      <c r="H1997" s="6"/>
      <c r="I1997" s="5"/>
      <c r="J1997" s="5"/>
      <c r="K1997" s="5"/>
      <c r="L1997" s="5"/>
    </row>
    <row r="1998" spans="1:12" x14ac:dyDescent="0.25">
      <c r="A1998" s="4"/>
      <c r="B1998" s="4"/>
      <c r="C1998" s="4"/>
      <c r="D1998" s="4"/>
      <c r="E1998" s="5"/>
      <c r="F1998" s="5"/>
      <c r="G1998" s="5"/>
      <c r="H1998" s="6"/>
      <c r="I1998" s="5"/>
      <c r="J1998" s="5"/>
      <c r="K1998" s="5"/>
      <c r="L1998" s="5"/>
    </row>
    <row r="1999" spans="1:12" x14ac:dyDescent="0.25">
      <c r="A1999" s="4"/>
      <c r="B1999" s="4"/>
      <c r="C1999" s="4"/>
      <c r="D1999" s="4"/>
      <c r="E1999" s="5"/>
      <c r="F1999" s="5"/>
      <c r="G1999" s="5"/>
      <c r="H1999" s="6"/>
      <c r="I1999" s="5"/>
      <c r="J1999" s="5"/>
      <c r="K1999" s="5"/>
      <c r="L1999" s="5"/>
    </row>
    <row r="2000" spans="1:12" x14ac:dyDescent="0.25">
      <c r="A2000" s="4"/>
      <c r="B2000" s="4"/>
      <c r="C2000" s="4"/>
      <c r="D2000" s="4"/>
      <c r="E2000" s="5"/>
      <c r="F2000" s="5"/>
      <c r="G2000" s="5"/>
      <c r="H2000" s="6"/>
      <c r="I2000" s="5"/>
      <c r="J2000" s="5"/>
      <c r="K2000" s="5"/>
      <c r="L2000" s="5"/>
    </row>
    <row r="2001" spans="1:12" x14ac:dyDescent="0.25">
      <c r="A2001" s="4"/>
      <c r="B2001" s="4"/>
      <c r="C2001" s="4"/>
      <c r="D2001" s="4"/>
      <c r="E2001" s="5"/>
      <c r="F2001" s="5"/>
      <c r="G2001" s="5"/>
      <c r="H2001" s="6"/>
      <c r="I2001" s="5"/>
      <c r="J2001" s="5"/>
      <c r="K2001" s="5"/>
      <c r="L2001" s="5"/>
    </row>
    <row r="2002" spans="1:12" x14ac:dyDescent="0.25">
      <c r="A2002" s="4"/>
      <c r="B2002" s="4"/>
      <c r="C2002" s="4"/>
      <c r="D2002" s="4"/>
      <c r="E2002" s="5"/>
      <c r="F2002" s="5"/>
      <c r="G2002" s="5"/>
      <c r="H2002" s="6"/>
      <c r="I2002" s="5"/>
      <c r="J2002" s="5"/>
      <c r="K2002" s="5"/>
      <c r="L2002" s="5"/>
    </row>
    <row r="2003" spans="1:12" x14ac:dyDescent="0.25">
      <c r="A2003" s="4"/>
      <c r="B2003" s="4"/>
      <c r="C2003" s="4"/>
      <c r="D2003" s="4"/>
      <c r="E2003" s="5"/>
      <c r="F2003" s="5"/>
      <c r="G2003" s="5"/>
      <c r="H2003" s="6"/>
      <c r="I2003" s="5"/>
      <c r="J2003" s="5"/>
      <c r="K2003" s="5"/>
      <c r="L2003" s="5"/>
    </row>
    <row r="2004" spans="1:12" x14ac:dyDescent="0.25">
      <c r="A2004" s="4"/>
      <c r="B2004" s="4"/>
      <c r="C2004" s="4"/>
      <c r="D2004" s="4"/>
      <c r="E2004" s="5"/>
      <c r="F2004" s="5"/>
      <c r="G2004" s="5"/>
      <c r="H2004" s="6"/>
      <c r="I2004" s="5"/>
      <c r="J2004" s="5"/>
      <c r="K2004" s="5"/>
      <c r="L2004" s="5"/>
    </row>
    <row r="2005" spans="1:12" x14ac:dyDescent="0.25">
      <c r="A2005" s="4"/>
      <c r="B2005" s="4"/>
      <c r="C2005" s="4"/>
      <c r="D2005" s="4"/>
      <c r="E2005" s="5"/>
      <c r="F2005" s="5"/>
      <c r="G2005" s="5"/>
      <c r="H2005" s="6"/>
      <c r="I2005" s="5"/>
      <c r="J2005" s="5"/>
      <c r="K2005" s="5"/>
      <c r="L2005" s="5"/>
    </row>
    <row r="2006" spans="1:12" x14ac:dyDescent="0.25">
      <c r="A2006" s="4"/>
      <c r="B2006" s="4"/>
      <c r="C2006" s="4"/>
      <c r="D2006" s="4"/>
      <c r="E2006" s="5"/>
      <c r="F2006" s="5"/>
      <c r="G2006" s="5"/>
      <c r="H2006" s="6"/>
      <c r="I2006" s="5"/>
      <c r="J2006" s="5"/>
      <c r="K2006" s="5"/>
      <c r="L2006" s="5"/>
    </row>
    <row r="2007" spans="1:12" x14ac:dyDescent="0.25">
      <c r="A2007" s="4"/>
      <c r="B2007" s="4"/>
      <c r="C2007" s="4"/>
      <c r="D2007" s="4"/>
      <c r="E2007" s="5"/>
      <c r="F2007" s="5"/>
      <c r="G2007" s="5"/>
      <c r="H2007" s="6"/>
      <c r="I2007" s="5"/>
      <c r="J2007" s="5"/>
      <c r="K2007" s="5"/>
      <c r="L2007" s="5"/>
    </row>
    <row r="2008" spans="1:12" x14ac:dyDescent="0.25">
      <c r="A2008" s="4"/>
      <c r="B2008" s="4"/>
      <c r="C2008" s="4"/>
      <c r="D2008" s="4"/>
      <c r="E2008" s="5"/>
      <c r="F2008" s="5"/>
      <c r="G2008" s="5"/>
      <c r="H2008" s="6"/>
      <c r="I2008" s="5"/>
      <c r="J2008" s="5"/>
      <c r="K2008" s="5"/>
      <c r="L2008" s="5"/>
    </row>
    <row r="2009" spans="1:12" x14ac:dyDescent="0.25">
      <c r="A2009" s="4"/>
      <c r="B2009" s="4"/>
      <c r="C2009" s="4"/>
      <c r="D2009" s="4"/>
      <c r="E2009" s="5"/>
      <c r="F2009" s="5"/>
      <c r="G2009" s="5"/>
      <c r="H2009" s="6"/>
      <c r="I2009" s="5"/>
      <c r="J2009" s="5"/>
      <c r="K2009" s="5"/>
      <c r="L2009" s="5"/>
    </row>
    <row r="2010" spans="1:12" x14ac:dyDescent="0.25">
      <c r="A2010" s="4"/>
      <c r="B2010" s="4"/>
      <c r="C2010" s="4"/>
      <c r="D2010" s="4"/>
      <c r="E2010" s="5"/>
      <c r="F2010" s="5"/>
      <c r="G2010" s="5"/>
      <c r="H2010" s="6"/>
      <c r="I2010" s="5"/>
      <c r="J2010" s="5"/>
      <c r="K2010" s="5"/>
      <c r="L2010" s="5"/>
    </row>
    <row r="2011" spans="1:12" x14ac:dyDescent="0.25">
      <c r="A2011" s="4"/>
      <c r="B2011" s="4"/>
      <c r="C2011" s="4"/>
      <c r="D2011" s="4"/>
      <c r="E2011" s="5"/>
      <c r="F2011" s="5"/>
      <c r="G2011" s="5"/>
      <c r="H2011" s="6"/>
      <c r="I2011" s="5"/>
      <c r="J2011" s="5"/>
      <c r="K2011" s="5"/>
      <c r="L2011" s="5"/>
    </row>
    <row r="2012" spans="1:12" x14ac:dyDescent="0.25">
      <c r="A2012" s="4"/>
      <c r="B2012" s="4"/>
      <c r="C2012" s="4"/>
      <c r="D2012" s="4"/>
      <c r="E2012" s="5"/>
      <c r="F2012" s="5"/>
      <c r="G2012" s="5"/>
      <c r="H2012" s="6"/>
      <c r="I2012" s="5"/>
      <c r="J2012" s="5"/>
      <c r="K2012" s="5"/>
      <c r="L2012" s="5"/>
    </row>
    <row r="2013" spans="1:12" x14ac:dyDescent="0.25">
      <c r="A2013" s="4"/>
      <c r="B2013" s="4"/>
      <c r="C2013" s="4"/>
      <c r="D2013" s="4"/>
      <c r="E2013" s="5"/>
      <c r="F2013" s="5"/>
      <c r="G2013" s="5"/>
      <c r="H2013" s="6"/>
      <c r="I2013" s="5"/>
      <c r="J2013" s="5"/>
      <c r="K2013" s="5"/>
      <c r="L2013" s="5"/>
    </row>
    <row r="2014" spans="1:12" x14ac:dyDescent="0.25">
      <c r="A2014" s="4"/>
      <c r="B2014" s="4"/>
      <c r="C2014" s="4"/>
      <c r="D2014" s="4"/>
      <c r="E2014" s="5"/>
      <c r="F2014" s="5"/>
      <c r="G2014" s="5"/>
      <c r="H2014" s="6"/>
      <c r="I2014" s="5"/>
      <c r="J2014" s="5"/>
      <c r="K2014" s="5"/>
      <c r="L2014" s="5"/>
    </row>
    <row r="2015" spans="1:12" x14ac:dyDescent="0.25">
      <c r="A2015" s="4"/>
      <c r="B2015" s="4"/>
      <c r="C2015" s="4"/>
      <c r="D2015" s="4"/>
      <c r="E2015" s="5"/>
      <c r="F2015" s="5"/>
      <c r="G2015" s="5"/>
      <c r="H2015" s="6"/>
      <c r="I2015" s="5"/>
      <c r="J2015" s="5"/>
      <c r="K2015" s="5"/>
      <c r="L2015" s="5"/>
    </row>
    <row r="2016" spans="1:12" x14ac:dyDescent="0.25">
      <c r="A2016" s="4"/>
      <c r="B2016" s="4"/>
      <c r="C2016" s="4"/>
      <c r="D2016" s="4"/>
      <c r="E2016" s="5"/>
      <c r="F2016" s="5"/>
      <c r="G2016" s="5"/>
      <c r="H2016" s="6"/>
      <c r="I2016" s="5"/>
      <c r="J2016" s="5"/>
      <c r="K2016" s="5"/>
      <c r="L2016" s="5"/>
    </row>
    <row r="2017" spans="1:12" x14ac:dyDescent="0.25">
      <c r="A2017" s="4"/>
      <c r="B2017" s="4"/>
      <c r="C2017" s="4"/>
      <c r="D2017" s="4"/>
      <c r="E2017" s="5"/>
      <c r="F2017" s="5"/>
      <c r="G2017" s="5"/>
      <c r="H2017" s="6"/>
      <c r="I2017" s="5"/>
      <c r="J2017" s="5"/>
      <c r="K2017" s="5"/>
      <c r="L2017" s="5"/>
    </row>
    <row r="2018" spans="1:12" x14ac:dyDescent="0.25">
      <c r="A2018" s="4"/>
      <c r="B2018" s="4"/>
      <c r="C2018" s="4"/>
      <c r="D2018" s="4"/>
      <c r="E2018" s="5"/>
      <c r="F2018" s="5"/>
      <c r="G2018" s="5"/>
      <c r="H2018" s="6"/>
      <c r="I2018" s="5"/>
      <c r="J2018" s="5"/>
      <c r="K2018" s="5"/>
      <c r="L2018" s="5"/>
    </row>
    <row r="2019" spans="1:12" x14ac:dyDescent="0.25">
      <c r="A2019" s="4"/>
      <c r="B2019" s="4"/>
      <c r="C2019" s="4"/>
      <c r="D2019" s="4"/>
      <c r="E2019" s="5"/>
      <c r="F2019" s="5"/>
      <c r="G2019" s="5"/>
      <c r="H2019" s="6"/>
      <c r="I2019" s="5"/>
      <c r="J2019" s="5"/>
      <c r="K2019" s="5"/>
      <c r="L2019" s="5"/>
    </row>
    <row r="2020" spans="1:12" x14ac:dyDescent="0.25">
      <c r="A2020" s="4"/>
      <c r="B2020" s="4"/>
      <c r="C2020" s="4"/>
      <c r="D2020" s="4"/>
      <c r="E2020" s="5"/>
      <c r="F2020" s="5"/>
      <c r="G2020" s="5"/>
      <c r="H2020" s="6"/>
      <c r="I2020" s="5"/>
      <c r="J2020" s="5"/>
      <c r="K2020" s="5"/>
      <c r="L2020" s="5"/>
    </row>
    <row r="2021" spans="1:12" x14ac:dyDescent="0.25">
      <c r="A2021" s="4"/>
      <c r="B2021" s="4"/>
      <c r="C2021" s="4"/>
      <c r="D2021" s="4"/>
      <c r="E2021" s="5"/>
      <c r="F2021" s="5"/>
      <c r="G2021" s="5"/>
      <c r="H2021" s="6"/>
      <c r="I2021" s="5"/>
      <c r="J2021" s="5"/>
      <c r="K2021" s="5"/>
      <c r="L2021" s="5"/>
    </row>
    <row r="2022" spans="1:12" x14ac:dyDescent="0.25">
      <c r="A2022" s="4"/>
      <c r="B2022" s="4"/>
      <c r="C2022" s="4"/>
      <c r="D2022" s="4"/>
      <c r="E2022" s="5"/>
      <c r="F2022" s="5"/>
      <c r="G2022" s="5"/>
      <c r="H2022" s="6"/>
      <c r="I2022" s="5"/>
      <c r="J2022" s="5"/>
      <c r="K2022" s="5"/>
      <c r="L2022" s="5"/>
    </row>
    <row r="2023" spans="1:12" x14ac:dyDescent="0.25">
      <c r="A2023" s="4"/>
      <c r="B2023" s="4"/>
      <c r="C2023" s="4"/>
      <c r="D2023" s="4"/>
      <c r="E2023" s="5"/>
      <c r="F2023" s="5"/>
      <c r="G2023" s="5"/>
      <c r="H2023" s="6"/>
      <c r="I2023" s="5"/>
      <c r="J2023" s="5"/>
      <c r="K2023" s="5"/>
      <c r="L2023" s="5"/>
    </row>
    <row r="2024" spans="1:12" x14ac:dyDescent="0.25">
      <c r="A2024" s="4"/>
      <c r="B2024" s="4"/>
      <c r="C2024" s="4"/>
      <c r="D2024" s="4"/>
      <c r="E2024" s="5"/>
      <c r="F2024" s="5"/>
      <c r="G2024" s="5"/>
      <c r="H2024" s="6"/>
      <c r="I2024" s="5"/>
      <c r="J2024" s="5"/>
      <c r="K2024" s="5"/>
      <c r="L2024" s="5"/>
    </row>
    <row r="2025" spans="1:12" x14ac:dyDescent="0.25">
      <c r="A2025" s="4"/>
      <c r="B2025" s="4"/>
      <c r="C2025" s="4"/>
      <c r="D2025" s="4"/>
      <c r="E2025" s="5"/>
      <c r="F2025" s="5"/>
      <c r="G2025" s="5"/>
      <c r="H2025" s="6"/>
      <c r="I2025" s="5"/>
      <c r="J2025" s="5"/>
      <c r="K2025" s="5"/>
      <c r="L2025" s="5"/>
    </row>
    <row r="2026" spans="1:12" x14ac:dyDescent="0.25">
      <c r="A2026" s="4"/>
      <c r="B2026" s="4"/>
      <c r="C2026" s="4"/>
      <c r="D2026" s="4"/>
      <c r="E2026" s="5"/>
      <c r="F2026" s="5"/>
      <c r="G2026" s="5"/>
      <c r="H2026" s="6"/>
      <c r="I2026" s="5"/>
      <c r="J2026" s="5"/>
      <c r="K2026" s="5"/>
      <c r="L2026" s="5"/>
    </row>
    <row r="2027" spans="1:12" x14ac:dyDescent="0.25">
      <c r="A2027" s="4"/>
      <c r="B2027" s="4"/>
      <c r="C2027" s="4"/>
      <c r="D2027" s="4"/>
      <c r="E2027" s="5"/>
      <c r="F2027" s="5"/>
      <c r="G2027" s="5"/>
      <c r="H2027" s="6"/>
      <c r="I2027" s="5"/>
      <c r="J2027" s="5"/>
      <c r="K2027" s="5"/>
      <c r="L2027" s="5"/>
    </row>
    <row r="2028" spans="1:12" x14ac:dyDescent="0.25">
      <c r="A2028" s="4"/>
      <c r="B2028" s="4"/>
      <c r="C2028" s="4"/>
      <c r="D2028" s="4"/>
      <c r="E2028" s="5"/>
      <c r="F2028" s="5"/>
      <c r="G2028" s="5"/>
      <c r="H2028" s="6"/>
      <c r="I2028" s="5"/>
      <c r="J2028" s="5"/>
      <c r="K2028" s="5"/>
      <c r="L2028" s="5"/>
    </row>
    <row r="2029" spans="1:12" x14ac:dyDescent="0.25">
      <c r="A2029" s="4"/>
      <c r="B2029" s="4"/>
      <c r="C2029" s="4"/>
      <c r="D2029" s="4"/>
      <c r="E2029" s="5"/>
      <c r="F2029" s="5"/>
      <c r="G2029" s="5"/>
      <c r="H2029" s="6"/>
      <c r="I2029" s="5"/>
      <c r="J2029" s="5"/>
      <c r="K2029" s="5"/>
      <c r="L2029" s="5"/>
    </row>
    <row r="2030" spans="1:12" x14ac:dyDescent="0.25">
      <c r="A2030" s="4"/>
      <c r="B2030" s="4"/>
      <c r="C2030" s="4"/>
      <c r="D2030" s="4"/>
      <c r="E2030" s="5"/>
      <c r="F2030" s="5"/>
      <c r="G2030" s="5"/>
      <c r="H2030" s="6"/>
      <c r="I2030" s="5"/>
      <c r="J2030" s="5"/>
      <c r="K2030" s="5"/>
      <c r="L2030" s="5"/>
    </row>
    <row r="2031" spans="1:12" x14ac:dyDescent="0.25">
      <c r="A2031" s="4"/>
      <c r="B2031" s="4"/>
      <c r="C2031" s="4"/>
      <c r="D2031" s="4"/>
      <c r="E2031" s="5"/>
      <c r="F2031" s="5"/>
      <c r="G2031" s="5"/>
      <c r="H2031" s="6"/>
      <c r="I2031" s="5"/>
      <c r="J2031" s="5"/>
      <c r="K2031" s="5"/>
      <c r="L2031" s="5"/>
    </row>
    <row r="2032" spans="1:12" x14ac:dyDescent="0.25">
      <c r="A2032" s="4"/>
      <c r="B2032" s="4"/>
      <c r="C2032" s="4"/>
      <c r="D2032" s="4"/>
      <c r="E2032" s="5"/>
      <c r="F2032" s="5"/>
      <c r="G2032" s="5"/>
      <c r="H2032" s="6"/>
      <c r="I2032" s="5"/>
      <c r="J2032" s="5"/>
      <c r="K2032" s="5"/>
      <c r="L2032" s="5"/>
    </row>
    <row r="2033" spans="1:12" x14ac:dyDescent="0.25">
      <c r="A2033" s="4"/>
      <c r="B2033" s="4"/>
      <c r="C2033" s="4"/>
      <c r="D2033" s="4"/>
      <c r="E2033" s="5"/>
      <c r="F2033" s="5"/>
      <c r="G2033" s="5"/>
      <c r="H2033" s="6"/>
      <c r="I2033" s="5"/>
      <c r="J2033" s="5"/>
      <c r="K2033" s="5"/>
      <c r="L2033" s="5"/>
    </row>
    <row r="2034" spans="1:12" x14ac:dyDescent="0.25">
      <c r="A2034" s="4"/>
      <c r="B2034" s="4"/>
      <c r="C2034" s="4"/>
      <c r="D2034" s="4"/>
      <c r="E2034" s="5"/>
      <c r="F2034" s="5"/>
      <c r="G2034" s="5"/>
      <c r="H2034" s="6"/>
      <c r="I2034" s="5"/>
      <c r="J2034" s="5"/>
      <c r="K2034" s="5"/>
      <c r="L2034" s="5"/>
    </row>
    <row r="2035" spans="1:12" x14ac:dyDescent="0.25">
      <c r="A2035" s="4"/>
      <c r="B2035" s="4"/>
      <c r="C2035" s="4"/>
      <c r="D2035" s="4"/>
      <c r="E2035" s="5"/>
      <c r="F2035" s="5"/>
      <c r="G2035" s="5"/>
      <c r="H2035" s="6"/>
      <c r="I2035" s="5"/>
      <c r="J2035" s="5"/>
      <c r="K2035" s="5"/>
      <c r="L2035" s="5"/>
    </row>
    <row r="2036" spans="1:12" x14ac:dyDescent="0.25">
      <c r="A2036" s="4"/>
      <c r="B2036" s="4"/>
      <c r="C2036" s="4"/>
      <c r="D2036" s="4"/>
      <c r="E2036" s="5"/>
      <c r="F2036" s="5"/>
      <c r="G2036" s="5"/>
      <c r="H2036" s="6"/>
      <c r="I2036" s="5"/>
      <c r="J2036" s="5"/>
      <c r="K2036" s="5"/>
      <c r="L2036" s="5"/>
    </row>
    <row r="2037" spans="1:12" x14ac:dyDescent="0.25">
      <c r="A2037" s="4"/>
      <c r="B2037" s="4"/>
      <c r="C2037" s="4"/>
      <c r="D2037" s="4"/>
      <c r="E2037" s="5"/>
      <c r="F2037" s="5"/>
      <c r="G2037" s="5"/>
      <c r="H2037" s="6"/>
      <c r="I2037" s="5"/>
      <c r="J2037" s="5"/>
      <c r="K2037" s="5"/>
      <c r="L2037" s="5"/>
    </row>
    <row r="2038" spans="1:12" x14ac:dyDescent="0.25">
      <c r="A2038" s="4"/>
      <c r="B2038" s="4"/>
      <c r="C2038" s="4"/>
      <c r="D2038" s="4"/>
      <c r="E2038" s="5"/>
      <c r="F2038" s="5"/>
      <c r="G2038" s="5"/>
      <c r="H2038" s="6"/>
      <c r="I2038" s="5"/>
      <c r="J2038" s="5"/>
      <c r="K2038" s="5"/>
      <c r="L2038" s="5"/>
    </row>
    <row r="2039" spans="1:12" x14ac:dyDescent="0.25">
      <c r="A2039" s="4"/>
      <c r="B2039" s="4"/>
      <c r="C2039" s="4"/>
      <c r="D2039" s="4"/>
      <c r="E2039" s="5"/>
      <c r="F2039" s="5"/>
      <c r="G2039" s="5"/>
      <c r="H2039" s="6"/>
      <c r="I2039" s="5"/>
      <c r="J2039" s="5"/>
      <c r="K2039" s="5"/>
      <c r="L2039" s="5"/>
    </row>
    <row r="2040" spans="1:12" x14ac:dyDescent="0.25">
      <c r="A2040" s="4"/>
      <c r="B2040" s="4"/>
      <c r="C2040" s="4"/>
      <c r="D2040" s="4"/>
      <c r="E2040" s="5"/>
      <c r="F2040" s="5"/>
      <c r="G2040" s="5"/>
      <c r="H2040" s="6"/>
      <c r="I2040" s="5"/>
      <c r="J2040" s="5"/>
      <c r="K2040" s="5"/>
      <c r="L2040" s="5"/>
    </row>
    <row r="2041" spans="1:12" x14ac:dyDescent="0.25">
      <c r="A2041" s="4"/>
      <c r="B2041" s="4"/>
      <c r="C2041" s="4"/>
      <c r="D2041" s="4"/>
      <c r="E2041" s="5"/>
      <c r="F2041" s="5"/>
      <c r="G2041" s="5"/>
      <c r="H2041" s="6"/>
      <c r="I2041" s="5"/>
      <c r="J2041" s="5"/>
      <c r="K2041" s="5"/>
      <c r="L2041" s="5"/>
    </row>
    <row r="2042" spans="1:12" x14ac:dyDescent="0.25">
      <c r="A2042" s="4"/>
      <c r="B2042" s="4"/>
      <c r="C2042" s="4"/>
      <c r="D2042" s="4"/>
      <c r="E2042" s="5"/>
      <c r="F2042" s="5"/>
      <c r="G2042" s="5"/>
      <c r="H2042" s="6"/>
      <c r="I2042" s="5"/>
      <c r="J2042" s="5"/>
      <c r="K2042" s="5"/>
      <c r="L2042" s="5"/>
    </row>
    <row r="2043" spans="1:12" x14ac:dyDescent="0.25">
      <c r="A2043" s="4"/>
      <c r="B2043" s="4"/>
      <c r="C2043" s="4"/>
      <c r="D2043" s="4"/>
      <c r="E2043" s="5"/>
      <c r="F2043" s="5"/>
      <c r="G2043" s="5"/>
      <c r="H2043" s="6"/>
      <c r="I2043" s="5"/>
      <c r="J2043" s="5"/>
      <c r="K2043" s="5"/>
      <c r="L2043" s="5"/>
    </row>
    <row r="2044" spans="1:12" x14ac:dyDescent="0.25">
      <c r="A2044" s="4"/>
      <c r="B2044" s="4"/>
      <c r="C2044" s="4"/>
      <c r="D2044" s="4"/>
      <c r="E2044" s="5"/>
      <c r="F2044" s="5"/>
      <c r="G2044" s="5"/>
      <c r="H2044" s="6"/>
      <c r="I2044" s="5"/>
      <c r="J2044" s="5"/>
      <c r="K2044" s="5"/>
      <c r="L2044" s="5"/>
    </row>
    <row r="2045" spans="1:12" x14ac:dyDescent="0.25">
      <c r="A2045" s="4"/>
      <c r="B2045" s="4"/>
      <c r="C2045" s="4"/>
      <c r="D2045" s="4"/>
      <c r="E2045" s="5"/>
      <c r="F2045" s="5"/>
      <c r="G2045" s="5"/>
      <c r="H2045" s="6"/>
      <c r="I2045" s="5"/>
      <c r="J2045" s="5"/>
      <c r="K2045" s="5"/>
      <c r="L2045" s="5"/>
    </row>
    <row r="2046" spans="1:12" x14ac:dyDescent="0.25">
      <c r="A2046" s="4"/>
      <c r="B2046" s="4"/>
      <c r="C2046" s="4"/>
      <c r="D2046" s="4"/>
      <c r="E2046" s="5"/>
      <c r="F2046" s="5"/>
      <c r="G2046" s="5"/>
      <c r="H2046" s="6"/>
      <c r="I2046" s="5"/>
      <c r="J2046" s="5"/>
      <c r="K2046" s="5"/>
      <c r="L2046" s="5"/>
    </row>
    <row r="2047" spans="1:12" x14ac:dyDescent="0.25">
      <c r="A2047" s="4"/>
      <c r="B2047" s="4"/>
      <c r="C2047" s="4"/>
      <c r="D2047" s="4"/>
      <c r="E2047" s="5"/>
      <c r="F2047" s="5"/>
      <c r="G2047" s="5"/>
      <c r="H2047" s="6"/>
      <c r="I2047" s="5"/>
      <c r="J2047" s="5"/>
      <c r="K2047" s="5"/>
      <c r="L2047" s="5"/>
    </row>
    <row r="2048" spans="1:12" x14ac:dyDescent="0.25">
      <c r="A2048" s="4"/>
      <c r="B2048" s="4"/>
      <c r="C2048" s="4"/>
      <c r="D2048" s="4"/>
      <c r="E2048" s="5"/>
      <c r="F2048" s="5"/>
      <c r="G2048" s="5"/>
      <c r="H2048" s="6"/>
      <c r="I2048" s="5"/>
      <c r="J2048" s="5"/>
      <c r="K2048" s="5"/>
      <c r="L2048" s="5"/>
    </row>
    <row r="2049" spans="1:12" x14ac:dyDescent="0.25">
      <c r="A2049" s="4"/>
      <c r="B2049" s="4"/>
      <c r="C2049" s="4"/>
      <c r="D2049" s="4"/>
      <c r="E2049" s="5"/>
      <c r="F2049" s="5"/>
      <c r="G2049" s="5"/>
      <c r="H2049" s="6"/>
      <c r="I2049" s="5"/>
      <c r="J2049" s="5"/>
      <c r="K2049" s="5"/>
      <c r="L2049" s="5"/>
    </row>
    <row r="2050" spans="1:12" x14ac:dyDescent="0.25">
      <c r="A2050" s="4"/>
      <c r="B2050" s="4"/>
      <c r="C2050" s="4"/>
      <c r="D2050" s="4"/>
      <c r="E2050" s="5"/>
      <c r="F2050" s="5"/>
      <c r="G2050" s="5"/>
      <c r="H2050" s="6"/>
      <c r="I2050" s="5"/>
      <c r="J2050" s="5"/>
      <c r="K2050" s="5"/>
      <c r="L2050" s="5"/>
    </row>
    <row r="2051" spans="1:12" x14ac:dyDescent="0.25">
      <c r="A2051" s="4"/>
      <c r="B2051" s="4"/>
      <c r="C2051" s="4"/>
      <c r="D2051" s="4"/>
      <c r="E2051" s="5"/>
      <c r="F2051" s="5"/>
      <c r="G2051" s="5"/>
      <c r="H2051" s="6"/>
      <c r="I2051" s="5"/>
      <c r="J2051" s="5"/>
      <c r="K2051" s="5"/>
      <c r="L2051" s="5"/>
    </row>
    <row r="2052" spans="1:12" x14ac:dyDescent="0.25">
      <c r="A2052" s="4"/>
      <c r="B2052" s="4"/>
      <c r="C2052" s="4"/>
      <c r="D2052" s="4"/>
      <c r="E2052" s="5"/>
      <c r="F2052" s="5"/>
      <c r="G2052" s="5"/>
      <c r="H2052" s="6"/>
      <c r="I2052" s="5"/>
      <c r="J2052" s="5"/>
      <c r="K2052" s="5"/>
      <c r="L2052" s="5"/>
    </row>
    <row r="2053" spans="1:12" x14ac:dyDescent="0.25">
      <c r="A2053" s="4"/>
      <c r="B2053" s="4"/>
      <c r="C2053" s="4"/>
      <c r="D2053" s="4"/>
      <c r="E2053" s="5"/>
      <c r="F2053" s="5"/>
      <c r="G2053" s="5"/>
      <c r="H2053" s="6"/>
      <c r="I2053" s="5"/>
      <c r="J2053" s="5"/>
      <c r="K2053" s="5"/>
      <c r="L2053" s="5"/>
    </row>
    <row r="2054" spans="1:12" x14ac:dyDescent="0.25">
      <c r="A2054" s="4"/>
      <c r="B2054" s="4"/>
      <c r="C2054" s="4"/>
      <c r="D2054" s="4"/>
      <c r="E2054" s="5"/>
      <c r="F2054" s="5"/>
      <c r="G2054" s="5"/>
      <c r="H2054" s="6"/>
      <c r="I2054" s="5"/>
      <c r="J2054" s="5"/>
      <c r="K2054" s="5"/>
      <c r="L2054" s="5"/>
    </row>
    <row r="2055" spans="1:12" x14ac:dyDescent="0.25">
      <c r="A2055" s="4"/>
      <c r="B2055" s="4"/>
      <c r="C2055" s="4"/>
      <c r="D2055" s="4"/>
      <c r="E2055" s="5"/>
      <c r="F2055" s="5"/>
      <c r="G2055" s="5"/>
      <c r="H2055" s="6"/>
      <c r="I2055" s="5"/>
      <c r="J2055" s="5"/>
      <c r="K2055" s="5"/>
      <c r="L2055" s="5"/>
    </row>
    <row r="2056" spans="1:12" x14ac:dyDescent="0.25">
      <c r="A2056" s="4"/>
      <c r="B2056" s="4"/>
      <c r="C2056" s="4"/>
      <c r="D2056" s="4"/>
      <c r="E2056" s="5"/>
      <c r="F2056" s="5"/>
      <c r="G2056" s="5"/>
      <c r="H2056" s="6"/>
      <c r="I2056" s="5"/>
      <c r="J2056" s="5"/>
      <c r="K2056" s="5"/>
      <c r="L2056" s="5"/>
    </row>
    <row r="2057" spans="1:12" x14ac:dyDescent="0.25">
      <c r="A2057" s="4"/>
      <c r="B2057" s="4"/>
      <c r="C2057" s="4"/>
      <c r="D2057" s="4"/>
      <c r="E2057" s="5"/>
      <c r="F2057" s="5"/>
      <c r="G2057" s="5"/>
      <c r="H2057" s="6"/>
      <c r="I2057" s="5"/>
      <c r="J2057" s="5"/>
      <c r="K2057" s="5"/>
      <c r="L2057" s="5"/>
    </row>
    <row r="2058" spans="1:12" x14ac:dyDescent="0.25">
      <c r="A2058" s="4"/>
      <c r="B2058" s="4"/>
      <c r="C2058" s="4"/>
      <c r="D2058" s="4"/>
      <c r="E2058" s="5"/>
      <c r="F2058" s="5"/>
      <c r="G2058" s="5"/>
      <c r="H2058" s="6"/>
      <c r="I2058" s="5"/>
      <c r="J2058" s="5"/>
      <c r="K2058" s="5"/>
      <c r="L2058" s="5"/>
    </row>
    <row r="2059" spans="1:12" x14ac:dyDescent="0.25">
      <c r="A2059" s="4"/>
      <c r="B2059" s="4"/>
      <c r="C2059" s="4"/>
      <c r="D2059" s="4"/>
      <c r="E2059" s="5"/>
      <c r="F2059" s="5"/>
      <c r="G2059" s="5"/>
      <c r="H2059" s="6"/>
      <c r="I2059" s="5"/>
      <c r="J2059" s="5"/>
      <c r="K2059" s="5"/>
      <c r="L2059" s="5"/>
    </row>
    <row r="2060" spans="1:12" x14ac:dyDescent="0.25">
      <c r="A2060" s="4"/>
      <c r="B2060" s="4"/>
      <c r="C2060" s="4"/>
      <c r="D2060" s="4"/>
      <c r="E2060" s="5"/>
      <c r="F2060" s="5"/>
      <c r="G2060" s="5"/>
      <c r="H2060" s="6"/>
      <c r="I2060" s="5"/>
      <c r="J2060" s="5"/>
      <c r="K2060" s="5"/>
      <c r="L2060" s="5"/>
    </row>
    <row r="2061" spans="1:12" x14ac:dyDescent="0.25">
      <c r="A2061" s="4"/>
      <c r="B2061" s="4"/>
      <c r="C2061" s="4"/>
      <c r="D2061" s="4"/>
      <c r="E2061" s="5"/>
      <c r="F2061" s="5"/>
      <c r="G2061" s="5"/>
      <c r="H2061" s="6"/>
      <c r="I2061" s="5"/>
      <c r="J2061" s="5"/>
      <c r="K2061" s="5"/>
      <c r="L2061" s="5"/>
    </row>
    <row r="2062" spans="1:12" x14ac:dyDescent="0.25">
      <c r="A2062" s="4"/>
      <c r="B2062" s="4"/>
      <c r="C2062" s="4"/>
      <c r="D2062" s="4"/>
      <c r="E2062" s="5"/>
      <c r="F2062" s="5"/>
      <c r="G2062" s="5"/>
      <c r="H2062" s="6"/>
      <c r="I2062" s="5"/>
      <c r="J2062" s="5"/>
      <c r="K2062" s="5"/>
      <c r="L2062" s="5"/>
    </row>
    <row r="2063" spans="1:12" x14ac:dyDescent="0.25">
      <c r="A2063" s="4"/>
      <c r="B2063" s="4"/>
      <c r="C2063" s="4"/>
      <c r="D2063" s="4"/>
      <c r="E2063" s="5"/>
      <c r="F2063" s="5"/>
      <c r="G2063" s="5"/>
      <c r="H2063" s="6"/>
      <c r="I2063" s="5"/>
      <c r="J2063" s="5"/>
      <c r="K2063" s="5"/>
      <c r="L2063" s="5"/>
    </row>
    <row r="2064" spans="1:12" x14ac:dyDescent="0.25">
      <c r="A2064" s="4"/>
      <c r="B2064" s="4"/>
      <c r="C2064" s="4"/>
      <c r="D2064" s="4"/>
      <c r="E2064" s="5"/>
      <c r="F2064" s="5"/>
      <c r="G2064" s="5"/>
      <c r="H2064" s="6"/>
      <c r="I2064" s="5"/>
      <c r="J2064" s="5"/>
      <c r="K2064" s="5"/>
      <c r="L2064" s="5"/>
    </row>
    <row r="2065" spans="1:12" x14ac:dyDescent="0.25">
      <c r="A2065" s="4"/>
      <c r="B2065" s="4"/>
      <c r="C2065" s="4"/>
      <c r="D2065" s="4"/>
      <c r="E2065" s="5"/>
      <c r="F2065" s="5"/>
      <c r="G2065" s="5"/>
      <c r="H2065" s="6"/>
      <c r="I2065" s="5"/>
      <c r="J2065" s="5"/>
      <c r="K2065" s="5"/>
      <c r="L2065" s="5"/>
    </row>
    <row r="2066" spans="1:12" x14ac:dyDescent="0.25">
      <c r="A2066" s="4"/>
      <c r="B2066" s="4"/>
      <c r="C2066" s="4"/>
      <c r="D2066" s="4"/>
      <c r="E2066" s="5"/>
      <c r="F2066" s="5"/>
      <c r="G2066" s="5"/>
      <c r="H2066" s="6"/>
      <c r="I2066" s="5"/>
      <c r="J2066" s="5"/>
      <c r="K2066" s="5"/>
      <c r="L2066" s="5"/>
    </row>
    <row r="2067" spans="1:12" x14ac:dyDescent="0.25">
      <c r="A2067" s="4"/>
      <c r="B2067" s="4"/>
      <c r="C2067" s="4"/>
      <c r="D2067" s="4"/>
      <c r="E2067" s="5"/>
      <c r="F2067" s="5"/>
      <c r="G2067" s="5"/>
      <c r="H2067" s="6"/>
      <c r="I2067" s="5"/>
      <c r="J2067" s="5"/>
      <c r="K2067" s="5"/>
      <c r="L2067" s="5"/>
    </row>
    <row r="2068" spans="1:12" x14ac:dyDescent="0.25">
      <c r="A2068" s="4"/>
      <c r="B2068" s="4"/>
      <c r="C2068" s="4"/>
      <c r="D2068" s="4"/>
      <c r="E2068" s="5"/>
      <c r="F2068" s="5"/>
      <c r="G2068" s="5"/>
      <c r="H2068" s="6"/>
      <c r="I2068" s="5"/>
      <c r="J2068" s="5"/>
      <c r="K2068" s="5"/>
      <c r="L2068" s="5"/>
    </row>
    <row r="2069" spans="1:12" x14ac:dyDescent="0.25">
      <c r="A2069" s="4"/>
      <c r="B2069" s="4"/>
      <c r="C2069" s="4"/>
      <c r="D2069" s="4"/>
      <c r="E2069" s="5"/>
      <c r="F2069" s="5"/>
      <c r="G2069" s="5"/>
      <c r="H2069" s="6"/>
      <c r="I2069" s="5"/>
      <c r="J2069" s="5"/>
      <c r="K2069" s="5"/>
      <c r="L2069" s="5"/>
    </row>
    <row r="2070" spans="1:12" x14ac:dyDescent="0.25">
      <c r="A2070" s="4"/>
      <c r="B2070" s="4"/>
      <c r="C2070" s="4"/>
      <c r="D2070" s="4"/>
      <c r="E2070" s="5"/>
      <c r="F2070" s="5"/>
      <c r="G2070" s="5"/>
      <c r="H2070" s="6"/>
      <c r="I2070" s="5"/>
      <c r="J2070" s="5"/>
      <c r="K2070" s="5"/>
      <c r="L2070" s="5"/>
    </row>
    <row r="2071" spans="1:12" x14ac:dyDescent="0.25">
      <c r="A2071" s="4"/>
      <c r="B2071" s="4"/>
      <c r="C2071" s="4"/>
      <c r="D2071" s="4"/>
      <c r="E2071" s="5"/>
      <c r="F2071" s="5"/>
      <c r="G2071" s="5"/>
      <c r="H2071" s="6"/>
      <c r="I2071" s="5"/>
      <c r="J2071" s="5"/>
      <c r="K2071" s="5"/>
      <c r="L2071" s="5"/>
    </row>
    <row r="2072" spans="1:12" x14ac:dyDescent="0.25">
      <c r="A2072" s="4"/>
      <c r="B2072" s="4"/>
      <c r="C2072" s="4"/>
      <c r="D2072" s="4"/>
      <c r="E2072" s="5"/>
      <c r="F2072" s="5"/>
      <c r="G2072" s="5"/>
      <c r="H2072" s="6"/>
      <c r="I2072" s="5"/>
      <c r="J2072" s="5"/>
      <c r="K2072" s="5"/>
      <c r="L2072" s="5"/>
    </row>
    <row r="2073" spans="1:12" x14ac:dyDescent="0.25">
      <c r="A2073" s="4"/>
      <c r="B2073" s="4"/>
      <c r="C2073" s="4"/>
      <c r="D2073" s="4"/>
      <c r="E2073" s="5"/>
      <c r="F2073" s="5"/>
      <c r="G2073" s="5"/>
      <c r="H2073" s="6"/>
      <c r="I2073" s="5"/>
      <c r="J2073" s="5"/>
      <c r="K2073" s="5"/>
      <c r="L2073" s="5"/>
    </row>
    <row r="2074" spans="1:12" x14ac:dyDescent="0.25">
      <c r="A2074" s="4"/>
      <c r="B2074" s="4"/>
      <c r="C2074" s="4"/>
      <c r="D2074" s="4"/>
      <c r="E2074" s="5"/>
      <c r="F2074" s="5"/>
      <c r="G2074" s="5"/>
      <c r="H2074" s="6"/>
      <c r="I2074" s="5"/>
      <c r="J2074" s="5"/>
      <c r="K2074" s="5"/>
      <c r="L2074" s="5"/>
    </row>
    <row r="2075" spans="1:12" x14ac:dyDescent="0.25">
      <c r="A2075" s="4"/>
      <c r="B2075" s="4"/>
      <c r="C2075" s="4"/>
      <c r="D2075" s="4"/>
      <c r="E2075" s="5"/>
      <c r="F2075" s="5"/>
      <c r="G2075" s="5"/>
      <c r="H2075" s="6"/>
      <c r="I2075" s="5"/>
      <c r="J2075" s="5"/>
      <c r="K2075" s="5"/>
      <c r="L2075" s="5"/>
    </row>
    <row r="2076" spans="1:12" x14ac:dyDescent="0.25">
      <c r="A2076" s="4"/>
      <c r="B2076" s="4"/>
      <c r="C2076" s="4"/>
      <c r="D2076" s="4"/>
      <c r="E2076" s="5"/>
      <c r="F2076" s="5"/>
      <c r="G2076" s="5"/>
      <c r="H2076" s="6"/>
      <c r="I2076" s="5"/>
      <c r="J2076" s="5"/>
      <c r="K2076" s="5"/>
      <c r="L2076" s="5"/>
    </row>
    <row r="2077" spans="1:12" x14ac:dyDescent="0.25">
      <c r="A2077" s="4"/>
      <c r="B2077" s="4"/>
      <c r="C2077" s="4"/>
      <c r="D2077" s="4"/>
      <c r="E2077" s="5"/>
      <c r="F2077" s="5"/>
      <c r="G2077" s="5"/>
      <c r="H2077" s="6"/>
      <c r="I2077" s="5"/>
      <c r="J2077" s="5"/>
      <c r="K2077" s="5"/>
      <c r="L2077" s="5"/>
    </row>
    <row r="2078" spans="1:12" x14ac:dyDescent="0.25">
      <c r="A2078" s="4"/>
      <c r="B2078" s="4"/>
      <c r="C2078" s="4"/>
      <c r="D2078" s="4"/>
      <c r="E2078" s="5"/>
      <c r="F2078" s="5"/>
      <c r="G2078" s="5"/>
      <c r="H2078" s="6"/>
      <c r="I2078" s="5"/>
      <c r="J2078" s="5"/>
      <c r="K2078" s="5"/>
      <c r="L2078" s="5"/>
    </row>
    <row r="2079" spans="1:12" x14ac:dyDescent="0.25">
      <c r="A2079" s="4"/>
      <c r="B2079" s="4"/>
      <c r="C2079" s="4"/>
      <c r="D2079" s="4"/>
      <c r="E2079" s="5"/>
      <c r="F2079" s="5"/>
      <c r="G2079" s="5"/>
      <c r="H2079" s="6"/>
      <c r="I2079" s="5"/>
      <c r="J2079" s="5"/>
      <c r="K2079" s="5"/>
      <c r="L2079" s="5"/>
    </row>
    <row r="2080" spans="1:12" x14ac:dyDescent="0.25">
      <c r="A2080" s="4"/>
      <c r="B2080" s="4"/>
      <c r="C2080" s="4"/>
      <c r="D2080" s="4"/>
      <c r="E2080" s="5"/>
      <c r="F2080" s="5"/>
      <c r="G2080" s="5"/>
      <c r="H2080" s="6"/>
      <c r="I2080" s="5"/>
      <c r="J2080" s="5"/>
      <c r="K2080" s="5"/>
      <c r="L2080" s="5"/>
    </row>
    <row r="2081" spans="1:12" x14ac:dyDescent="0.25">
      <c r="A2081" s="4"/>
      <c r="B2081" s="4"/>
      <c r="C2081" s="4"/>
      <c r="D2081" s="4"/>
      <c r="E2081" s="5"/>
      <c r="F2081" s="5"/>
      <c r="G2081" s="5"/>
      <c r="H2081" s="6"/>
      <c r="I2081" s="5"/>
      <c r="J2081" s="5"/>
      <c r="K2081" s="5"/>
      <c r="L2081" s="5"/>
    </row>
    <row r="2082" spans="1:12" x14ac:dyDescent="0.25">
      <c r="A2082" s="4"/>
      <c r="B2082" s="4"/>
      <c r="C2082" s="4"/>
      <c r="D2082" s="4"/>
      <c r="E2082" s="5"/>
      <c r="F2082" s="5"/>
      <c r="G2082" s="5"/>
      <c r="H2082" s="6"/>
      <c r="I2082" s="5"/>
      <c r="J2082" s="5"/>
      <c r="K2082" s="5"/>
      <c r="L2082" s="5"/>
    </row>
    <row r="2083" spans="1:12" x14ac:dyDescent="0.25">
      <c r="A2083" s="4"/>
      <c r="B2083" s="4"/>
      <c r="C2083" s="4"/>
      <c r="D2083" s="4"/>
      <c r="E2083" s="5"/>
      <c r="F2083" s="5"/>
      <c r="G2083" s="5"/>
      <c r="H2083" s="6"/>
      <c r="I2083" s="5"/>
      <c r="J2083" s="5"/>
      <c r="K2083" s="5"/>
      <c r="L2083" s="5"/>
    </row>
    <row r="2084" spans="1:12" x14ac:dyDescent="0.25">
      <c r="A2084" s="4"/>
      <c r="B2084" s="4"/>
      <c r="C2084" s="4"/>
      <c r="D2084" s="4"/>
      <c r="E2084" s="5"/>
      <c r="F2084" s="5"/>
      <c r="G2084" s="5"/>
      <c r="H2084" s="6"/>
      <c r="I2084" s="5"/>
      <c r="J2084" s="5"/>
      <c r="K2084" s="5"/>
      <c r="L2084" s="5"/>
    </row>
    <row r="2085" spans="1:12" x14ac:dyDescent="0.25">
      <c r="A2085" s="4"/>
      <c r="B2085" s="4"/>
      <c r="C2085" s="4"/>
      <c r="D2085" s="4"/>
      <c r="E2085" s="5"/>
      <c r="F2085" s="5"/>
      <c r="G2085" s="5"/>
      <c r="H2085" s="6"/>
      <c r="I2085" s="5"/>
      <c r="J2085" s="5"/>
      <c r="K2085" s="5"/>
      <c r="L2085" s="5"/>
    </row>
    <row r="2086" spans="1:12" x14ac:dyDescent="0.25">
      <c r="A2086" s="4"/>
      <c r="B2086" s="4"/>
      <c r="C2086" s="4"/>
      <c r="D2086" s="4"/>
      <c r="E2086" s="5"/>
      <c r="F2086" s="5"/>
      <c r="G2086" s="5"/>
      <c r="H2086" s="6"/>
      <c r="I2086" s="5"/>
      <c r="J2086" s="5"/>
      <c r="K2086" s="5"/>
      <c r="L2086" s="5"/>
    </row>
    <row r="2087" spans="1:12" x14ac:dyDescent="0.25">
      <c r="A2087" s="4"/>
      <c r="B2087" s="4"/>
      <c r="C2087" s="4"/>
      <c r="D2087" s="4"/>
      <c r="E2087" s="5"/>
      <c r="F2087" s="5"/>
      <c r="G2087" s="5"/>
      <c r="H2087" s="6"/>
      <c r="I2087" s="5"/>
      <c r="J2087" s="5"/>
      <c r="K2087" s="5"/>
      <c r="L2087" s="5"/>
    </row>
    <row r="2088" spans="1:12" x14ac:dyDescent="0.25">
      <c r="A2088" s="4"/>
      <c r="B2088" s="4"/>
      <c r="C2088" s="4"/>
      <c r="D2088" s="4"/>
      <c r="E2088" s="5"/>
      <c r="F2088" s="5"/>
      <c r="G2088" s="5"/>
      <c r="H2088" s="6"/>
      <c r="I2088" s="5"/>
      <c r="J2088" s="5"/>
      <c r="K2088" s="5"/>
      <c r="L2088" s="5"/>
    </row>
    <row r="2089" spans="1:12" x14ac:dyDescent="0.25">
      <c r="A2089" s="4"/>
      <c r="B2089" s="4"/>
      <c r="C2089" s="4"/>
      <c r="D2089" s="4"/>
      <c r="E2089" s="5"/>
      <c r="F2089" s="5"/>
      <c r="G2089" s="5"/>
      <c r="H2089" s="6"/>
      <c r="I2089" s="5"/>
      <c r="J2089" s="5"/>
      <c r="K2089" s="5"/>
      <c r="L2089" s="5"/>
    </row>
    <row r="2090" spans="1:12" x14ac:dyDescent="0.25">
      <c r="A2090" s="4"/>
      <c r="B2090" s="4"/>
      <c r="C2090" s="4"/>
      <c r="D2090" s="4"/>
      <c r="E2090" s="5"/>
      <c r="F2090" s="5"/>
      <c r="G2090" s="5"/>
      <c r="H2090" s="6"/>
      <c r="I2090" s="5"/>
      <c r="J2090" s="5"/>
      <c r="K2090" s="5"/>
      <c r="L2090" s="5"/>
    </row>
    <row r="2091" spans="1:12" x14ac:dyDescent="0.25">
      <c r="A2091" s="4"/>
      <c r="B2091" s="4"/>
      <c r="C2091" s="4"/>
      <c r="D2091" s="4"/>
      <c r="E2091" s="5"/>
      <c r="F2091" s="5"/>
      <c r="G2091" s="5"/>
      <c r="H2091" s="6"/>
      <c r="I2091" s="5"/>
      <c r="J2091" s="5"/>
      <c r="K2091" s="5"/>
      <c r="L2091" s="5"/>
    </row>
    <row r="2092" spans="1:12" x14ac:dyDescent="0.25">
      <c r="A2092" s="4"/>
      <c r="B2092" s="4"/>
      <c r="C2092" s="4"/>
      <c r="D2092" s="4"/>
      <c r="E2092" s="5"/>
      <c r="F2092" s="5"/>
      <c r="G2092" s="5"/>
      <c r="H2092" s="6"/>
      <c r="I2092" s="5"/>
      <c r="J2092" s="5"/>
      <c r="K2092" s="5"/>
      <c r="L2092" s="5"/>
    </row>
    <row r="2093" spans="1:12" x14ac:dyDescent="0.25">
      <c r="A2093" s="4"/>
      <c r="B2093" s="4"/>
      <c r="C2093" s="4"/>
      <c r="D2093" s="4"/>
      <c r="E2093" s="5"/>
      <c r="F2093" s="5"/>
      <c r="G2093" s="5"/>
      <c r="H2093" s="6"/>
      <c r="I2093" s="5"/>
      <c r="J2093" s="5"/>
      <c r="K2093" s="5"/>
      <c r="L2093" s="5"/>
    </row>
    <row r="2094" spans="1:12" x14ac:dyDescent="0.25">
      <c r="A2094" s="4"/>
      <c r="B2094" s="4"/>
      <c r="C2094" s="4"/>
      <c r="D2094" s="4"/>
      <c r="E2094" s="5"/>
      <c r="F2094" s="5"/>
      <c r="G2094" s="5"/>
      <c r="H2094" s="6"/>
      <c r="I2094" s="5"/>
      <c r="J2094" s="5"/>
      <c r="K2094" s="5"/>
      <c r="L2094" s="5"/>
    </row>
    <row r="2095" spans="1:12" x14ac:dyDescent="0.25">
      <c r="A2095" s="4"/>
      <c r="B2095" s="4"/>
      <c r="C2095" s="4"/>
      <c r="D2095" s="4"/>
      <c r="E2095" s="5"/>
      <c r="F2095" s="5"/>
      <c r="G2095" s="5"/>
      <c r="H2095" s="6"/>
      <c r="I2095" s="5"/>
      <c r="J2095" s="5"/>
      <c r="K2095" s="5"/>
      <c r="L2095" s="5"/>
    </row>
    <row r="2096" spans="1:12" x14ac:dyDescent="0.25">
      <c r="A2096" s="4"/>
      <c r="B2096" s="4"/>
      <c r="C2096" s="4"/>
      <c r="D2096" s="4"/>
      <c r="E2096" s="5"/>
      <c r="F2096" s="5"/>
      <c r="G2096" s="5"/>
      <c r="H2096" s="6"/>
      <c r="I2096" s="5"/>
      <c r="J2096" s="5"/>
      <c r="K2096" s="5"/>
      <c r="L2096" s="5"/>
    </row>
    <row r="2097" spans="1:12" x14ac:dyDescent="0.25">
      <c r="A2097" s="4"/>
      <c r="B2097" s="4"/>
      <c r="C2097" s="4"/>
      <c r="D2097" s="4"/>
      <c r="E2097" s="5"/>
      <c r="F2097" s="5"/>
      <c r="G2097" s="5"/>
      <c r="H2097" s="6"/>
      <c r="I2097" s="5"/>
      <c r="J2097" s="5"/>
      <c r="K2097" s="5"/>
      <c r="L2097" s="5"/>
    </row>
    <row r="2098" spans="1:12" x14ac:dyDescent="0.25">
      <c r="A2098" s="4"/>
      <c r="B2098" s="4"/>
      <c r="C2098" s="4"/>
      <c r="D2098" s="4"/>
      <c r="E2098" s="5"/>
      <c r="F2098" s="5"/>
      <c r="G2098" s="5"/>
      <c r="H2098" s="6"/>
      <c r="I2098" s="5"/>
      <c r="J2098" s="5"/>
      <c r="K2098" s="5"/>
      <c r="L2098" s="5"/>
    </row>
    <row r="2099" spans="1:12" x14ac:dyDescent="0.25">
      <c r="A2099" s="4"/>
      <c r="B2099" s="4"/>
      <c r="C2099" s="4"/>
      <c r="D2099" s="4"/>
      <c r="E2099" s="5"/>
      <c r="F2099" s="5"/>
      <c r="G2099" s="5"/>
      <c r="H2099" s="6"/>
      <c r="I2099" s="5"/>
      <c r="J2099" s="5"/>
      <c r="K2099" s="5"/>
      <c r="L2099" s="5"/>
    </row>
    <row r="2100" spans="1:12" x14ac:dyDescent="0.25">
      <c r="A2100" s="4"/>
      <c r="B2100" s="4"/>
      <c r="C2100" s="4"/>
      <c r="D2100" s="4"/>
      <c r="E2100" s="5"/>
      <c r="F2100" s="5"/>
      <c r="G2100" s="5"/>
      <c r="H2100" s="6"/>
      <c r="I2100" s="5"/>
      <c r="J2100" s="5"/>
      <c r="K2100" s="5"/>
      <c r="L2100" s="5"/>
    </row>
    <row r="2101" spans="1:12" x14ac:dyDescent="0.25">
      <c r="A2101" s="4"/>
      <c r="B2101" s="4"/>
      <c r="C2101" s="4"/>
      <c r="D2101" s="4"/>
      <c r="E2101" s="5"/>
      <c r="F2101" s="5"/>
      <c r="G2101" s="5"/>
      <c r="H2101" s="6"/>
      <c r="I2101" s="5"/>
      <c r="J2101" s="5"/>
      <c r="K2101" s="5"/>
      <c r="L2101" s="5"/>
    </row>
    <row r="2102" spans="1:12" x14ac:dyDescent="0.25">
      <c r="A2102" s="4"/>
      <c r="B2102" s="4"/>
      <c r="C2102" s="4"/>
      <c r="D2102" s="4"/>
      <c r="E2102" s="5"/>
      <c r="F2102" s="5"/>
      <c r="G2102" s="5"/>
      <c r="H2102" s="6"/>
      <c r="I2102" s="5"/>
      <c r="J2102" s="5"/>
      <c r="K2102" s="5"/>
      <c r="L2102" s="5"/>
    </row>
    <row r="2103" spans="1:12" x14ac:dyDescent="0.25">
      <c r="A2103" s="4"/>
      <c r="B2103" s="4"/>
      <c r="C2103" s="4"/>
      <c r="D2103" s="4"/>
      <c r="E2103" s="5"/>
      <c r="F2103" s="5"/>
      <c r="G2103" s="5"/>
      <c r="H2103" s="6"/>
      <c r="I2103" s="5"/>
      <c r="J2103" s="5"/>
      <c r="K2103" s="5"/>
      <c r="L2103" s="5"/>
    </row>
    <row r="2104" spans="1:12" x14ac:dyDescent="0.25">
      <c r="A2104" s="4"/>
      <c r="B2104" s="4"/>
      <c r="C2104" s="4"/>
      <c r="D2104" s="4"/>
      <c r="E2104" s="5"/>
      <c r="F2104" s="5"/>
      <c r="G2104" s="5"/>
      <c r="H2104" s="6"/>
      <c r="I2104" s="5"/>
      <c r="J2104" s="5"/>
      <c r="K2104" s="5"/>
      <c r="L2104" s="5"/>
    </row>
    <row r="2105" spans="1:12" x14ac:dyDescent="0.25">
      <c r="A2105" s="4"/>
      <c r="B2105" s="4"/>
      <c r="C2105" s="4"/>
      <c r="D2105" s="4"/>
      <c r="E2105" s="5"/>
      <c r="F2105" s="5"/>
      <c r="G2105" s="5"/>
      <c r="H2105" s="6"/>
      <c r="I2105" s="5"/>
      <c r="J2105" s="5"/>
      <c r="K2105" s="5"/>
      <c r="L2105" s="5"/>
    </row>
    <row r="2106" spans="1:12" x14ac:dyDescent="0.25">
      <c r="A2106" s="4"/>
      <c r="B2106" s="4"/>
      <c r="C2106" s="4"/>
      <c r="D2106" s="4"/>
      <c r="E2106" s="5"/>
      <c r="F2106" s="5"/>
      <c r="G2106" s="5"/>
      <c r="H2106" s="6"/>
      <c r="I2106" s="5"/>
      <c r="J2106" s="5"/>
      <c r="K2106" s="5"/>
      <c r="L2106" s="5"/>
    </row>
    <row r="2107" spans="1:12" x14ac:dyDescent="0.25">
      <c r="A2107" s="4"/>
      <c r="B2107" s="4"/>
      <c r="C2107" s="4"/>
      <c r="D2107" s="4"/>
      <c r="E2107" s="5"/>
      <c r="F2107" s="5"/>
      <c r="G2107" s="5"/>
      <c r="H2107" s="6"/>
      <c r="I2107" s="5"/>
      <c r="J2107" s="5"/>
      <c r="K2107" s="5"/>
      <c r="L2107" s="5"/>
    </row>
    <row r="2108" spans="1:12" x14ac:dyDescent="0.25">
      <c r="A2108" s="4"/>
      <c r="B2108" s="4"/>
      <c r="C2108" s="4"/>
      <c r="D2108" s="4"/>
      <c r="E2108" s="5"/>
      <c r="F2108" s="5"/>
      <c r="G2108" s="5"/>
      <c r="H2108" s="6"/>
      <c r="I2108" s="5"/>
      <c r="J2108" s="5"/>
      <c r="K2108" s="5"/>
      <c r="L2108" s="5"/>
    </row>
    <row r="2109" spans="1:12" x14ac:dyDescent="0.25">
      <c r="A2109" s="4"/>
      <c r="B2109" s="4"/>
      <c r="C2109" s="4"/>
      <c r="D2109" s="4"/>
      <c r="E2109" s="5"/>
      <c r="F2109" s="5"/>
      <c r="G2109" s="5"/>
      <c r="H2109" s="6"/>
      <c r="I2109" s="5"/>
      <c r="J2109" s="5"/>
      <c r="K2109" s="5"/>
      <c r="L2109" s="5"/>
    </row>
    <row r="2110" spans="1:12" x14ac:dyDescent="0.25">
      <c r="A2110" s="4"/>
      <c r="B2110" s="4"/>
      <c r="C2110" s="4"/>
      <c r="D2110" s="4"/>
      <c r="E2110" s="5"/>
      <c r="F2110" s="5"/>
      <c r="G2110" s="5"/>
      <c r="H2110" s="6"/>
      <c r="I2110" s="5"/>
      <c r="J2110" s="5"/>
      <c r="K2110" s="5"/>
      <c r="L2110" s="5"/>
    </row>
    <row r="2111" spans="1:12" x14ac:dyDescent="0.25">
      <c r="A2111" s="4"/>
      <c r="B2111" s="4"/>
      <c r="C2111" s="4"/>
      <c r="D2111" s="4"/>
      <c r="E2111" s="5"/>
      <c r="F2111" s="5"/>
      <c r="G2111" s="5"/>
      <c r="H2111" s="6"/>
      <c r="I2111" s="5"/>
      <c r="J2111" s="5"/>
      <c r="K2111" s="5"/>
      <c r="L2111" s="5"/>
    </row>
    <row r="2112" spans="1:12" x14ac:dyDescent="0.25">
      <c r="A2112" s="4"/>
      <c r="B2112" s="4"/>
      <c r="C2112" s="4"/>
      <c r="D2112" s="4"/>
      <c r="E2112" s="5"/>
      <c r="F2112" s="5"/>
      <c r="G2112" s="5"/>
      <c r="H2112" s="6"/>
      <c r="I2112" s="5"/>
      <c r="J2112" s="5"/>
      <c r="K2112" s="5"/>
      <c r="L2112" s="5"/>
    </row>
    <row r="2113" spans="1:12" x14ac:dyDescent="0.25">
      <c r="A2113" s="4"/>
      <c r="B2113" s="4"/>
      <c r="C2113" s="4"/>
      <c r="D2113" s="4"/>
      <c r="E2113" s="5"/>
      <c r="F2113" s="5"/>
      <c r="G2113" s="5"/>
      <c r="H2113" s="6"/>
      <c r="I2113" s="5"/>
      <c r="J2113" s="5"/>
      <c r="K2113" s="5"/>
      <c r="L2113" s="5"/>
    </row>
    <row r="2114" spans="1:12" x14ac:dyDescent="0.25">
      <c r="A2114" s="4"/>
      <c r="B2114" s="4"/>
      <c r="C2114" s="4"/>
      <c r="D2114" s="4"/>
      <c r="E2114" s="5"/>
      <c r="F2114" s="5"/>
      <c r="G2114" s="5"/>
      <c r="H2114" s="6"/>
      <c r="I2114" s="5"/>
      <c r="J2114" s="5"/>
      <c r="K2114" s="5"/>
      <c r="L2114" s="5"/>
    </row>
    <row r="2115" spans="1:12" x14ac:dyDescent="0.25">
      <c r="A2115" s="4"/>
      <c r="B2115" s="4"/>
      <c r="C2115" s="4"/>
      <c r="D2115" s="4"/>
      <c r="E2115" s="5"/>
      <c r="F2115" s="5"/>
      <c r="G2115" s="5"/>
      <c r="H2115" s="6"/>
      <c r="I2115" s="5"/>
      <c r="J2115" s="5"/>
      <c r="K2115" s="5"/>
      <c r="L2115" s="5"/>
    </row>
    <row r="2116" spans="1:12" x14ac:dyDescent="0.25">
      <c r="A2116" s="4"/>
      <c r="B2116" s="4"/>
      <c r="C2116" s="4"/>
      <c r="D2116" s="4"/>
      <c r="E2116" s="5"/>
      <c r="F2116" s="5"/>
      <c r="G2116" s="5"/>
      <c r="H2116" s="6"/>
      <c r="I2116" s="5"/>
      <c r="J2116" s="5"/>
      <c r="K2116" s="5"/>
      <c r="L2116" s="5"/>
    </row>
    <row r="2117" spans="1:12" x14ac:dyDescent="0.25">
      <c r="A2117" s="4"/>
      <c r="B2117" s="4"/>
      <c r="C2117" s="4"/>
      <c r="D2117" s="4"/>
      <c r="E2117" s="5"/>
      <c r="F2117" s="5"/>
      <c r="G2117" s="5"/>
      <c r="H2117" s="6"/>
      <c r="I2117" s="5"/>
      <c r="J2117" s="5"/>
      <c r="K2117" s="5"/>
      <c r="L2117" s="5"/>
    </row>
    <row r="2118" spans="1:12" x14ac:dyDescent="0.25">
      <c r="A2118" s="4"/>
      <c r="B2118" s="4"/>
      <c r="C2118" s="4"/>
      <c r="D2118" s="4"/>
      <c r="E2118" s="5"/>
      <c r="F2118" s="5"/>
      <c r="G2118" s="5"/>
      <c r="H2118" s="6"/>
      <c r="I2118" s="5"/>
      <c r="J2118" s="5"/>
      <c r="K2118" s="5"/>
      <c r="L2118" s="5"/>
    </row>
    <row r="2119" spans="1:12" x14ac:dyDescent="0.25">
      <c r="A2119" s="4"/>
      <c r="B2119" s="4"/>
      <c r="C2119" s="4"/>
      <c r="D2119" s="4"/>
      <c r="E2119" s="5"/>
      <c r="F2119" s="5"/>
      <c r="G2119" s="5"/>
      <c r="H2119" s="6"/>
      <c r="I2119" s="5"/>
      <c r="J2119" s="5"/>
      <c r="K2119" s="5"/>
      <c r="L2119" s="5"/>
    </row>
    <row r="2120" spans="1:12" x14ac:dyDescent="0.25">
      <c r="A2120" s="4"/>
      <c r="B2120" s="4"/>
      <c r="C2120" s="4"/>
      <c r="D2120" s="4"/>
      <c r="E2120" s="5"/>
      <c r="F2120" s="5"/>
      <c r="G2120" s="5"/>
      <c r="H2120" s="6"/>
      <c r="I2120" s="5"/>
      <c r="J2120" s="5"/>
      <c r="K2120" s="5"/>
      <c r="L2120" s="5"/>
    </row>
    <row r="2121" spans="1:12" x14ac:dyDescent="0.25">
      <c r="A2121" s="4"/>
      <c r="B2121" s="4"/>
      <c r="C2121" s="4"/>
      <c r="D2121" s="4"/>
      <c r="E2121" s="5"/>
      <c r="F2121" s="5"/>
      <c r="G2121" s="5"/>
      <c r="H2121" s="6"/>
      <c r="I2121" s="5"/>
      <c r="J2121" s="5"/>
      <c r="K2121" s="5"/>
      <c r="L2121" s="5"/>
    </row>
    <row r="2122" spans="1:12" x14ac:dyDescent="0.25">
      <c r="A2122" s="4"/>
      <c r="B2122" s="4"/>
      <c r="C2122" s="4"/>
      <c r="D2122" s="4"/>
      <c r="E2122" s="5"/>
      <c r="F2122" s="5"/>
      <c r="G2122" s="5"/>
      <c r="H2122" s="6"/>
      <c r="I2122" s="5"/>
      <c r="J2122" s="5"/>
      <c r="K2122" s="5"/>
      <c r="L2122" s="5"/>
    </row>
    <row r="2123" spans="1:12" x14ac:dyDescent="0.25">
      <c r="A2123" s="4"/>
      <c r="B2123" s="4"/>
      <c r="C2123" s="4"/>
      <c r="D2123" s="4"/>
      <c r="E2123" s="5"/>
      <c r="F2123" s="5"/>
      <c r="G2123" s="5"/>
      <c r="H2123" s="6"/>
      <c r="I2123" s="5"/>
      <c r="J2123" s="5"/>
      <c r="K2123" s="5"/>
      <c r="L2123" s="5"/>
    </row>
    <row r="2124" spans="1:12" x14ac:dyDescent="0.25">
      <c r="A2124" s="4"/>
      <c r="B2124" s="4"/>
      <c r="C2124" s="4"/>
      <c r="D2124" s="4"/>
      <c r="E2124" s="5"/>
      <c r="F2124" s="5"/>
      <c r="G2124" s="5"/>
      <c r="H2124" s="6"/>
      <c r="I2124" s="5"/>
      <c r="J2124" s="5"/>
      <c r="K2124" s="5"/>
      <c r="L2124" s="5"/>
    </row>
    <row r="2125" spans="1:12" x14ac:dyDescent="0.25">
      <c r="A2125" s="4"/>
      <c r="B2125" s="4"/>
      <c r="C2125" s="4"/>
      <c r="D2125" s="4"/>
      <c r="E2125" s="5"/>
      <c r="F2125" s="5"/>
      <c r="G2125" s="5"/>
      <c r="H2125" s="6"/>
      <c r="I2125" s="5"/>
      <c r="J2125" s="5"/>
      <c r="K2125" s="5"/>
      <c r="L2125" s="5"/>
    </row>
    <row r="2126" spans="1:12" x14ac:dyDescent="0.25">
      <c r="A2126" s="4"/>
      <c r="B2126" s="4"/>
      <c r="C2126" s="4"/>
      <c r="D2126" s="4"/>
      <c r="E2126" s="5"/>
      <c r="F2126" s="5"/>
      <c r="G2126" s="5"/>
      <c r="H2126" s="6"/>
      <c r="I2126" s="5"/>
      <c r="J2126" s="5"/>
      <c r="K2126" s="5"/>
      <c r="L2126" s="5"/>
    </row>
    <row r="2127" spans="1:12" x14ac:dyDescent="0.25">
      <c r="A2127" s="4"/>
      <c r="B2127" s="4"/>
      <c r="C2127" s="4"/>
      <c r="D2127" s="4"/>
      <c r="E2127" s="5"/>
      <c r="F2127" s="5"/>
      <c r="G2127" s="5"/>
      <c r="H2127" s="6"/>
      <c r="I2127" s="5"/>
      <c r="J2127" s="5"/>
      <c r="K2127" s="5"/>
      <c r="L2127" s="5"/>
    </row>
    <row r="2128" spans="1:12" x14ac:dyDescent="0.25">
      <c r="A2128" s="4"/>
      <c r="B2128" s="4"/>
      <c r="C2128" s="4"/>
      <c r="D2128" s="4"/>
      <c r="E2128" s="5"/>
      <c r="F2128" s="5"/>
      <c r="G2128" s="5"/>
      <c r="H2128" s="6"/>
      <c r="I2128" s="5"/>
      <c r="J2128" s="5"/>
      <c r="K2128" s="5"/>
      <c r="L2128" s="5"/>
    </row>
    <row r="2129" spans="1:12" x14ac:dyDescent="0.25">
      <c r="A2129" s="4"/>
      <c r="B2129" s="4"/>
      <c r="C2129" s="4"/>
      <c r="D2129" s="4"/>
      <c r="E2129" s="5"/>
      <c r="F2129" s="5"/>
      <c r="G2129" s="5"/>
      <c r="H2129" s="6"/>
      <c r="I2129" s="5"/>
      <c r="J2129" s="5"/>
      <c r="K2129" s="5"/>
      <c r="L2129" s="5"/>
    </row>
    <row r="2130" spans="1:12" x14ac:dyDescent="0.25">
      <c r="A2130" s="4"/>
      <c r="B2130" s="4"/>
      <c r="C2130" s="4"/>
      <c r="D2130" s="4"/>
      <c r="E2130" s="5"/>
      <c r="F2130" s="5"/>
      <c r="G2130" s="5"/>
      <c r="H2130" s="6"/>
      <c r="I2130" s="5"/>
      <c r="J2130" s="5"/>
      <c r="K2130" s="5"/>
      <c r="L2130" s="5"/>
    </row>
    <row r="2131" spans="1:12" x14ac:dyDescent="0.25">
      <c r="A2131" s="4"/>
      <c r="B2131" s="4"/>
      <c r="C2131" s="4"/>
      <c r="D2131" s="4"/>
      <c r="E2131" s="5"/>
      <c r="F2131" s="5"/>
      <c r="G2131" s="5"/>
      <c r="H2131" s="6"/>
      <c r="I2131" s="5"/>
      <c r="J2131" s="5"/>
      <c r="K2131" s="5"/>
      <c r="L2131" s="5"/>
    </row>
    <row r="2132" spans="1:12" x14ac:dyDescent="0.25">
      <c r="A2132" s="4"/>
      <c r="B2132" s="4"/>
      <c r="C2132" s="4"/>
      <c r="D2132" s="4"/>
      <c r="E2132" s="5"/>
      <c r="F2132" s="5"/>
      <c r="G2132" s="5"/>
      <c r="H2132" s="6"/>
      <c r="I2132" s="5"/>
      <c r="J2132" s="5"/>
      <c r="K2132" s="5"/>
      <c r="L2132" s="5"/>
    </row>
    <row r="2133" spans="1:12" x14ac:dyDescent="0.25">
      <c r="A2133" s="4"/>
      <c r="B2133" s="4"/>
      <c r="C2133" s="4"/>
      <c r="D2133" s="4"/>
      <c r="E2133" s="5"/>
      <c r="F2133" s="5"/>
      <c r="G2133" s="5"/>
      <c r="H2133" s="6"/>
      <c r="I2133" s="5"/>
      <c r="J2133" s="5"/>
      <c r="K2133" s="5"/>
      <c r="L2133" s="5"/>
    </row>
    <row r="2134" spans="1:12" x14ac:dyDescent="0.25">
      <c r="A2134" s="4"/>
      <c r="B2134" s="4"/>
      <c r="C2134" s="4"/>
      <c r="D2134" s="4"/>
      <c r="E2134" s="5"/>
      <c r="F2134" s="5"/>
      <c r="G2134" s="5"/>
      <c r="H2134" s="6"/>
      <c r="I2134" s="5"/>
      <c r="J2134" s="5"/>
      <c r="K2134" s="5"/>
      <c r="L2134" s="5"/>
    </row>
    <row r="2135" spans="1:12" x14ac:dyDescent="0.25">
      <c r="A2135" s="4"/>
      <c r="B2135" s="4"/>
      <c r="C2135" s="4"/>
      <c r="D2135" s="4"/>
      <c r="E2135" s="5"/>
      <c r="F2135" s="5"/>
      <c r="G2135" s="5"/>
      <c r="H2135" s="6"/>
      <c r="I2135" s="5"/>
      <c r="J2135" s="5"/>
      <c r="K2135" s="5"/>
      <c r="L2135" s="5"/>
    </row>
    <row r="2136" spans="1:12" x14ac:dyDescent="0.25">
      <c r="A2136" s="4"/>
      <c r="B2136" s="4"/>
      <c r="C2136" s="4"/>
      <c r="D2136" s="4"/>
      <c r="E2136" s="5"/>
      <c r="F2136" s="5"/>
      <c r="G2136" s="5"/>
      <c r="H2136" s="6"/>
      <c r="I2136" s="5"/>
      <c r="J2136" s="5"/>
      <c r="K2136" s="5"/>
      <c r="L2136" s="5"/>
    </row>
    <row r="2137" spans="1:12" x14ac:dyDescent="0.25">
      <c r="A2137" s="4"/>
      <c r="B2137" s="4"/>
      <c r="C2137" s="4"/>
      <c r="D2137" s="4"/>
      <c r="E2137" s="5"/>
      <c r="F2137" s="5"/>
      <c r="G2137" s="5"/>
      <c r="H2137" s="6"/>
      <c r="I2137" s="5"/>
      <c r="J2137" s="5"/>
      <c r="K2137" s="5"/>
      <c r="L2137" s="5"/>
    </row>
    <row r="2138" spans="1:12" x14ac:dyDescent="0.25">
      <c r="A2138" s="4"/>
      <c r="B2138" s="4"/>
      <c r="C2138" s="4"/>
      <c r="D2138" s="4"/>
      <c r="E2138" s="5"/>
      <c r="F2138" s="5"/>
      <c r="G2138" s="5"/>
      <c r="H2138" s="6"/>
      <c r="I2138" s="5"/>
      <c r="J2138" s="5"/>
      <c r="K2138" s="5"/>
      <c r="L2138" s="5"/>
    </row>
    <row r="2139" spans="1:12" x14ac:dyDescent="0.25">
      <c r="A2139" s="4"/>
      <c r="B2139" s="4"/>
      <c r="C2139" s="4"/>
      <c r="D2139" s="4"/>
      <c r="E2139" s="5"/>
      <c r="F2139" s="5"/>
      <c r="G2139" s="5"/>
      <c r="H2139" s="6"/>
      <c r="I2139" s="5"/>
      <c r="J2139" s="5"/>
      <c r="K2139" s="5"/>
      <c r="L2139" s="5"/>
    </row>
    <row r="2140" spans="1:12" x14ac:dyDescent="0.25">
      <c r="A2140" s="4"/>
      <c r="B2140" s="4"/>
      <c r="C2140" s="4"/>
      <c r="D2140" s="4"/>
      <c r="E2140" s="5"/>
      <c r="F2140" s="5"/>
      <c r="G2140" s="5"/>
      <c r="H2140" s="6"/>
      <c r="I2140" s="5"/>
      <c r="J2140" s="5"/>
      <c r="K2140" s="5"/>
      <c r="L2140" s="5"/>
    </row>
    <row r="2141" spans="1:12" x14ac:dyDescent="0.25">
      <c r="A2141" s="4"/>
      <c r="B2141" s="4"/>
      <c r="C2141" s="4"/>
      <c r="D2141" s="4"/>
      <c r="E2141" s="5"/>
      <c r="F2141" s="5"/>
      <c r="G2141" s="5"/>
      <c r="H2141" s="6"/>
      <c r="I2141" s="5"/>
      <c r="J2141" s="5"/>
      <c r="K2141" s="5"/>
      <c r="L2141" s="5"/>
    </row>
    <row r="2142" spans="1:12" x14ac:dyDescent="0.25">
      <c r="A2142" s="4"/>
      <c r="B2142" s="4"/>
      <c r="C2142" s="4"/>
      <c r="D2142" s="4"/>
      <c r="E2142" s="5"/>
      <c r="F2142" s="5"/>
      <c r="G2142" s="5"/>
      <c r="H2142" s="6"/>
      <c r="I2142" s="5"/>
      <c r="J2142" s="5"/>
      <c r="K2142" s="5"/>
      <c r="L2142" s="5"/>
    </row>
    <row r="2143" spans="1:12" x14ac:dyDescent="0.25">
      <c r="A2143" s="4"/>
      <c r="B2143" s="4"/>
      <c r="C2143" s="4"/>
      <c r="D2143" s="4"/>
      <c r="E2143" s="5"/>
      <c r="F2143" s="5"/>
      <c r="G2143" s="5"/>
      <c r="H2143" s="6"/>
      <c r="I2143" s="5"/>
      <c r="J2143" s="5"/>
      <c r="K2143" s="5"/>
      <c r="L2143" s="5"/>
    </row>
    <row r="2144" spans="1:12" x14ac:dyDescent="0.25">
      <c r="A2144" s="4"/>
      <c r="B2144" s="4"/>
      <c r="C2144" s="4"/>
      <c r="D2144" s="4"/>
      <c r="E2144" s="5"/>
      <c r="F2144" s="5"/>
      <c r="G2144" s="5"/>
      <c r="H2144" s="6"/>
      <c r="I2144" s="5"/>
      <c r="J2144" s="5"/>
      <c r="K2144" s="5"/>
      <c r="L2144" s="5"/>
    </row>
    <row r="2145" spans="1:12" x14ac:dyDescent="0.25">
      <c r="A2145" s="4"/>
      <c r="B2145" s="4"/>
      <c r="C2145" s="4"/>
      <c r="D2145" s="4"/>
      <c r="E2145" s="5"/>
      <c r="F2145" s="5"/>
      <c r="G2145" s="5"/>
      <c r="H2145" s="6"/>
      <c r="I2145" s="5"/>
      <c r="J2145" s="5"/>
      <c r="K2145" s="5"/>
      <c r="L2145" s="5"/>
    </row>
    <row r="2146" spans="1:12" x14ac:dyDescent="0.25">
      <c r="A2146" s="4"/>
      <c r="B2146" s="4"/>
      <c r="C2146" s="4"/>
      <c r="D2146" s="4"/>
      <c r="E2146" s="5"/>
      <c r="F2146" s="5"/>
      <c r="G2146" s="5"/>
      <c r="H2146" s="6"/>
      <c r="I2146" s="5"/>
      <c r="J2146" s="5"/>
      <c r="K2146" s="5"/>
      <c r="L2146" s="5"/>
    </row>
    <row r="2147" spans="1:12" x14ac:dyDescent="0.25">
      <c r="A2147" s="4"/>
      <c r="B2147" s="4"/>
      <c r="C2147" s="4"/>
      <c r="D2147" s="4"/>
      <c r="E2147" s="5"/>
      <c r="F2147" s="5"/>
      <c r="G2147" s="5"/>
      <c r="H2147" s="6"/>
      <c r="I2147" s="5"/>
      <c r="J2147" s="5"/>
      <c r="K2147" s="5"/>
      <c r="L2147" s="5"/>
    </row>
    <row r="2148" spans="1:12" x14ac:dyDescent="0.25">
      <c r="A2148" s="4"/>
      <c r="B2148" s="4"/>
      <c r="C2148" s="4"/>
      <c r="D2148" s="4"/>
      <c r="E2148" s="5"/>
      <c r="F2148" s="5"/>
      <c r="G2148" s="5"/>
      <c r="H2148" s="6"/>
      <c r="I2148" s="5"/>
      <c r="J2148" s="5"/>
      <c r="K2148" s="5"/>
      <c r="L2148" s="5"/>
    </row>
    <row r="2149" spans="1:12" x14ac:dyDescent="0.25">
      <c r="A2149" s="4"/>
      <c r="B2149" s="4"/>
      <c r="C2149" s="4"/>
      <c r="D2149" s="4"/>
      <c r="E2149" s="5"/>
      <c r="F2149" s="5"/>
      <c r="G2149" s="5"/>
      <c r="H2149" s="6"/>
      <c r="I2149" s="5"/>
      <c r="J2149" s="5"/>
      <c r="K2149" s="5"/>
      <c r="L2149" s="5"/>
    </row>
    <row r="2150" spans="1:12" x14ac:dyDescent="0.25">
      <c r="A2150" s="4"/>
      <c r="B2150" s="4"/>
      <c r="C2150" s="4"/>
      <c r="D2150" s="4"/>
      <c r="E2150" s="5"/>
      <c r="F2150" s="5"/>
      <c r="G2150" s="5"/>
      <c r="H2150" s="6"/>
      <c r="I2150" s="5"/>
      <c r="J2150" s="5"/>
      <c r="K2150" s="5"/>
      <c r="L2150" s="5"/>
    </row>
    <row r="2151" spans="1:12" x14ac:dyDescent="0.25">
      <c r="A2151" s="4"/>
      <c r="B2151" s="4"/>
      <c r="C2151" s="4"/>
      <c r="D2151" s="4"/>
      <c r="E2151" s="5"/>
      <c r="F2151" s="5"/>
      <c r="G2151" s="5"/>
      <c r="H2151" s="6"/>
      <c r="I2151" s="5"/>
      <c r="J2151" s="5"/>
      <c r="K2151" s="5"/>
      <c r="L2151" s="5"/>
    </row>
    <row r="2152" spans="1:12" x14ac:dyDescent="0.25">
      <c r="A2152" s="4"/>
      <c r="B2152" s="4"/>
      <c r="C2152" s="4"/>
      <c r="D2152" s="4"/>
      <c r="E2152" s="5"/>
      <c r="F2152" s="5"/>
      <c r="G2152" s="5"/>
      <c r="H2152" s="6"/>
      <c r="I2152" s="5"/>
      <c r="J2152" s="5"/>
      <c r="K2152" s="5"/>
      <c r="L2152" s="5"/>
    </row>
    <row r="2153" spans="1:12" x14ac:dyDescent="0.25">
      <c r="A2153" s="4"/>
      <c r="B2153" s="4"/>
      <c r="C2153" s="4"/>
      <c r="D2153" s="4"/>
      <c r="E2153" s="5"/>
      <c r="F2153" s="5"/>
      <c r="G2153" s="5"/>
      <c r="H2153" s="6"/>
      <c r="I2153" s="5"/>
      <c r="J2153" s="5"/>
      <c r="K2153" s="5"/>
      <c r="L2153" s="5"/>
    </row>
    <row r="2154" spans="1:12" x14ac:dyDescent="0.25">
      <c r="A2154" s="4"/>
      <c r="B2154" s="4"/>
      <c r="C2154" s="4"/>
      <c r="D2154" s="4"/>
      <c r="E2154" s="5"/>
      <c r="F2154" s="5"/>
      <c r="G2154" s="5"/>
      <c r="H2154" s="6"/>
      <c r="I2154" s="5"/>
      <c r="J2154" s="5"/>
      <c r="K2154" s="5"/>
      <c r="L2154" s="5"/>
    </row>
    <row r="2155" spans="1:12" x14ac:dyDescent="0.25">
      <c r="A2155" s="4"/>
      <c r="B2155" s="4"/>
      <c r="C2155" s="4"/>
      <c r="D2155" s="4"/>
      <c r="E2155" s="5"/>
      <c r="F2155" s="5"/>
      <c r="G2155" s="5"/>
      <c r="H2155" s="6"/>
      <c r="I2155" s="5"/>
      <c r="J2155" s="5"/>
      <c r="K2155" s="5"/>
      <c r="L2155" s="5"/>
    </row>
    <row r="2156" spans="1:12" x14ac:dyDescent="0.25">
      <c r="A2156" s="4"/>
      <c r="B2156" s="4"/>
      <c r="C2156" s="4"/>
      <c r="D2156" s="4"/>
      <c r="E2156" s="5"/>
      <c r="F2156" s="5"/>
      <c r="G2156" s="5"/>
      <c r="H2156" s="6"/>
      <c r="I2156" s="5"/>
      <c r="J2156" s="5"/>
      <c r="K2156" s="5"/>
      <c r="L2156" s="5"/>
    </row>
    <row r="2157" spans="1:12" x14ac:dyDescent="0.25">
      <c r="A2157" s="4"/>
      <c r="B2157" s="4"/>
      <c r="C2157" s="4"/>
      <c r="D2157" s="4"/>
      <c r="E2157" s="5"/>
      <c r="F2157" s="5"/>
      <c r="G2157" s="5"/>
      <c r="H2157" s="6"/>
      <c r="I2157" s="5"/>
      <c r="J2157" s="5"/>
      <c r="K2157" s="5"/>
      <c r="L2157" s="5"/>
    </row>
    <row r="2158" spans="1:12" x14ac:dyDescent="0.25">
      <c r="A2158" s="4"/>
      <c r="B2158" s="4"/>
      <c r="C2158" s="4"/>
      <c r="D2158" s="4"/>
      <c r="E2158" s="5"/>
      <c r="F2158" s="5"/>
      <c r="G2158" s="5"/>
      <c r="H2158" s="6"/>
      <c r="I2158" s="5"/>
      <c r="J2158" s="5"/>
      <c r="K2158" s="5"/>
      <c r="L2158" s="5"/>
    </row>
    <row r="2159" spans="1:12" x14ac:dyDescent="0.25">
      <c r="A2159" s="4"/>
      <c r="B2159" s="4"/>
      <c r="C2159" s="4"/>
      <c r="D2159" s="4"/>
      <c r="E2159" s="5"/>
      <c r="F2159" s="5"/>
      <c r="G2159" s="5"/>
      <c r="H2159" s="6"/>
      <c r="I2159" s="5"/>
      <c r="J2159" s="5"/>
      <c r="K2159" s="5"/>
      <c r="L2159" s="5"/>
    </row>
    <row r="2160" spans="1:12" x14ac:dyDescent="0.25">
      <c r="A2160" s="4"/>
      <c r="B2160" s="4"/>
      <c r="C2160" s="4"/>
      <c r="D2160" s="4"/>
      <c r="E2160" s="5"/>
      <c r="F2160" s="5"/>
      <c r="G2160" s="5"/>
      <c r="H2160" s="6"/>
      <c r="I2160" s="5"/>
      <c r="J2160" s="5"/>
      <c r="K2160" s="5"/>
      <c r="L2160" s="5"/>
    </row>
    <row r="2161" spans="1:12" x14ac:dyDescent="0.25">
      <c r="A2161" s="4"/>
      <c r="B2161" s="4"/>
      <c r="C2161" s="4"/>
      <c r="D2161" s="4"/>
      <c r="E2161" s="5"/>
      <c r="F2161" s="5"/>
      <c r="G2161" s="5"/>
      <c r="H2161" s="6"/>
      <c r="I2161" s="5"/>
      <c r="J2161" s="5"/>
      <c r="K2161" s="5"/>
      <c r="L2161" s="5"/>
    </row>
    <row r="2162" spans="1:12" x14ac:dyDescent="0.25">
      <c r="A2162" s="4"/>
      <c r="B2162" s="4"/>
      <c r="C2162" s="4"/>
      <c r="D2162" s="4"/>
      <c r="E2162" s="5"/>
      <c r="F2162" s="5"/>
      <c r="G2162" s="5"/>
      <c r="H2162" s="6"/>
      <c r="I2162" s="5"/>
      <c r="J2162" s="5"/>
      <c r="K2162" s="5"/>
      <c r="L2162" s="5"/>
    </row>
    <row r="2163" spans="1:12" x14ac:dyDescent="0.25">
      <c r="A2163" s="4"/>
      <c r="B2163" s="4"/>
      <c r="C2163" s="4"/>
      <c r="D2163" s="4"/>
      <c r="E2163" s="5"/>
      <c r="F2163" s="5"/>
      <c r="G2163" s="5"/>
      <c r="H2163" s="6"/>
      <c r="I2163" s="5"/>
      <c r="J2163" s="5"/>
      <c r="K2163" s="5"/>
      <c r="L2163" s="5"/>
    </row>
    <row r="2164" spans="1:12" x14ac:dyDescent="0.25">
      <c r="A2164" s="4"/>
      <c r="B2164" s="4"/>
      <c r="C2164" s="4"/>
      <c r="D2164" s="4"/>
      <c r="E2164" s="5"/>
      <c r="F2164" s="5"/>
      <c r="G2164" s="5"/>
      <c r="H2164" s="6"/>
      <c r="I2164" s="5"/>
      <c r="J2164" s="5"/>
      <c r="K2164" s="5"/>
      <c r="L2164" s="5"/>
    </row>
    <row r="2165" spans="1:12" x14ac:dyDescent="0.25">
      <c r="A2165" s="4"/>
      <c r="B2165" s="4"/>
      <c r="C2165" s="4"/>
      <c r="D2165" s="4"/>
      <c r="E2165" s="5"/>
      <c r="F2165" s="5"/>
      <c r="G2165" s="5"/>
      <c r="H2165" s="6"/>
      <c r="I2165" s="5"/>
      <c r="J2165" s="5"/>
      <c r="K2165" s="5"/>
      <c r="L2165" s="5"/>
    </row>
    <row r="2166" spans="1:12" x14ac:dyDescent="0.25">
      <c r="A2166" s="4"/>
      <c r="B2166" s="4"/>
      <c r="C2166" s="4"/>
      <c r="D2166" s="4"/>
      <c r="E2166" s="5"/>
      <c r="F2166" s="5"/>
      <c r="G2166" s="5"/>
      <c r="H2166" s="6"/>
      <c r="I2166" s="5"/>
      <c r="J2166" s="5"/>
      <c r="K2166" s="5"/>
      <c r="L2166" s="5"/>
    </row>
    <row r="2167" spans="1:12" x14ac:dyDescent="0.25">
      <c r="A2167" s="4"/>
      <c r="B2167" s="4"/>
      <c r="C2167" s="4"/>
      <c r="D2167" s="4"/>
      <c r="E2167" s="5"/>
      <c r="F2167" s="5"/>
      <c r="G2167" s="5"/>
      <c r="H2167" s="6"/>
      <c r="I2167" s="5"/>
      <c r="J2167" s="5"/>
      <c r="K2167" s="5"/>
      <c r="L2167" s="5"/>
    </row>
    <row r="2168" spans="1:12" x14ac:dyDescent="0.25">
      <c r="A2168" s="4"/>
      <c r="B2168" s="4"/>
      <c r="C2168" s="4"/>
      <c r="D2168" s="4"/>
      <c r="E2168" s="5"/>
      <c r="F2168" s="5"/>
      <c r="G2168" s="5"/>
      <c r="H2168" s="6"/>
      <c r="I2168" s="5"/>
      <c r="J2168" s="5"/>
      <c r="K2168" s="5"/>
      <c r="L2168" s="5"/>
    </row>
    <row r="2169" spans="1:12" x14ac:dyDescent="0.25">
      <c r="A2169" s="4"/>
      <c r="B2169" s="4"/>
      <c r="C2169" s="4"/>
      <c r="D2169" s="4"/>
      <c r="E2169" s="5"/>
      <c r="F2169" s="5"/>
      <c r="G2169" s="5"/>
      <c r="H2169" s="6"/>
      <c r="I2169" s="5"/>
      <c r="J2169" s="5"/>
      <c r="K2169" s="5"/>
      <c r="L2169" s="5"/>
    </row>
    <row r="2170" spans="1:12" x14ac:dyDescent="0.25">
      <c r="A2170" s="4"/>
      <c r="B2170" s="4"/>
      <c r="C2170" s="4"/>
      <c r="D2170" s="4"/>
      <c r="E2170" s="5"/>
      <c r="F2170" s="5"/>
      <c r="G2170" s="5"/>
      <c r="H2170" s="6"/>
      <c r="I2170" s="5"/>
      <c r="J2170" s="5"/>
      <c r="K2170" s="5"/>
      <c r="L2170" s="5"/>
    </row>
    <row r="2171" spans="1:12" x14ac:dyDescent="0.25">
      <c r="A2171" s="4"/>
      <c r="B2171" s="4"/>
      <c r="C2171" s="4"/>
      <c r="D2171" s="4"/>
      <c r="E2171" s="5"/>
      <c r="F2171" s="5"/>
      <c r="G2171" s="5"/>
      <c r="H2171" s="6"/>
      <c r="I2171" s="5"/>
      <c r="J2171" s="5"/>
      <c r="K2171" s="5"/>
      <c r="L2171" s="5"/>
    </row>
    <row r="2172" spans="1:12" x14ac:dyDescent="0.25">
      <c r="A2172" s="4"/>
      <c r="B2172" s="4"/>
      <c r="C2172" s="4"/>
      <c r="D2172" s="4"/>
      <c r="E2172" s="5"/>
      <c r="F2172" s="5"/>
      <c r="G2172" s="5"/>
      <c r="H2172" s="6"/>
      <c r="I2172" s="5"/>
      <c r="J2172" s="5"/>
      <c r="K2172" s="5"/>
      <c r="L2172" s="5"/>
    </row>
    <row r="2173" spans="1:12" x14ac:dyDescent="0.25">
      <c r="A2173" s="4"/>
      <c r="B2173" s="4"/>
      <c r="C2173" s="4"/>
      <c r="D2173" s="4"/>
      <c r="E2173" s="5"/>
      <c r="F2173" s="5"/>
      <c r="G2173" s="5"/>
      <c r="H2173" s="6"/>
      <c r="I2173" s="5"/>
      <c r="J2173" s="5"/>
      <c r="K2173" s="5"/>
      <c r="L2173" s="5"/>
    </row>
    <row r="2174" spans="1:12" x14ac:dyDescent="0.25">
      <c r="A2174" s="4"/>
      <c r="B2174" s="4"/>
      <c r="C2174" s="4"/>
      <c r="D2174" s="4"/>
      <c r="E2174" s="5"/>
      <c r="F2174" s="5"/>
      <c r="G2174" s="5"/>
      <c r="H2174" s="6"/>
      <c r="I2174" s="5"/>
      <c r="J2174" s="5"/>
      <c r="K2174" s="5"/>
      <c r="L2174" s="5"/>
    </row>
    <row r="2175" spans="1:12" x14ac:dyDescent="0.25">
      <c r="A2175" s="4"/>
      <c r="B2175" s="4"/>
      <c r="C2175" s="4"/>
      <c r="D2175" s="4"/>
      <c r="E2175" s="5"/>
      <c r="F2175" s="5"/>
      <c r="G2175" s="5"/>
      <c r="H2175" s="6"/>
      <c r="I2175" s="5"/>
      <c r="J2175" s="5"/>
      <c r="K2175" s="5"/>
      <c r="L2175" s="5"/>
    </row>
    <row r="2176" spans="1:12" x14ac:dyDescent="0.25">
      <c r="A2176" s="4"/>
      <c r="B2176" s="4"/>
      <c r="C2176" s="4"/>
      <c r="D2176" s="4"/>
      <c r="E2176" s="5"/>
      <c r="F2176" s="5"/>
      <c r="G2176" s="5"/>
      <c r="H2176" s="6"/>
      <c r="I2176" s="5"/>
      <c r="J2176" s="5"/>
      <c r="K2176" s="5"/>
      <c r="L2176" s="5"/>
    </row>
    <row r="2177" spans="1:12" x14ac:dyDescent="0.25">
      <c r="A2177" s="4"/>
      <c r="B2177" s="4"/>
      <c r="C2177" s="4"/>
      <c r="D2177" s="4"/>
      <c r="E2177" s="5"/>
      <c r="F2177" s="5"/>
      <c r="G2177" s="5"/>
      <c r="H2177" s="6"/>
      <c r="I2177" s="5"/>
      <c r="J2177" s="5"/>
      <c r="K2177" s="5"/>
      <c r="L2177" s="5"/>
    </row>
    <row r="2178" spans="1:12" x14ac:dyDescent="0.25">
      <c r="A2178" s="4"/>
      <c r="B2178" s="4"/>
      <c r="C2178" s="4"/>
      <c r="D2178" s="4"/>
      <c r="E2178" s="5"/>
      <c r="F2178" s="5"/>
      <c r="G2178" s="5"/>
      <c r="H2178" s="6"/>
      <c r="I2178" s="5"/>
      <c r="J2178" s="5"/>
      <c r="K2178" s="5"/>
      <c r="L2178" s="5"/>
    </row>
    <row r="2179" spans="1:12" x14ac:dyDescent="0.25">
      <c r="A2179" s="4"/>
      <c r="B2179" s="4"/>
      <c r="C2179" s="4"/>
      <c r="D2179" s="4"/>
      <c r="E2179" s="5"/>
      <c r="F2179" s="5"/>
      <c r="G2179" s="5"/>
      <c r="H2179" s="6"/>
      <c r="I2179" s="5"/>
      <c r="J2179" s="5"/>
      <c r="K2179" s="5"/>
      <c r="L2179" s="5"/>
    </row>
    <row r="2180" spans="1:12" x14ac:dyDescent="0.25">
      <c r="A2180" s="4"/>
      <c r="B2180" s="4"/>
      <c r="C2180" s="4"/>
      <c r="D2180" s="4"/>
      <c r="E2180" s="5"/>
      <c r="F2180" s="5"/>
      <c r="G2180" s="5"/>
      <c r="H2180" s="6"/>
      <c r="I2180" s="5"/>
      <c r="J2180" s="5"/>
      <c r="K2180" s="5"/>
      <c r="L2180" s="5"/>
    </row>
    <row r="2181" spans="1:12" x14ac:dyDescent="0.25">
      <c r="A2181" s="4"/>
      <c r="B2181" s="4"/>
      <c r="C2181" s="4"/>
      <c r="D2181" s="4"/>
      <c r="E2181" s="5"/>
      <c r="F2181" s="5"/>
      <c r="G2181" s="5"/>
      <c r="H2181" s="6"/>
      <c r="I2181" s="5"/>
      <c r="J2181" s="5"/>
      <c r="K2181" s="5"/>
      <c r="L2181" s="5"/>
    </row>
    <row r="2182" spans="1:12" x14ac:dyDescent="0.25">
      <c r="A2182" s="4"/>
      <c r="B2182" s="4"/>
      <c r="C2182" s="4"/>
      <c r="D2182" s="4"/>
      <c r="E2182" s="5"/>
      <c r="F2182" s="5"/>
      <c r="G2182" s="5"/>
      <c r="H2182" s="6"/>
      <c r="I2182" s="5"/>
      <c r="J2182" s="5"/>
      <c r="K2182" s="5"/>
      <c r="L2182" s="5"/>
    </row>
    <row r="2183" spans="1:12" x14ac:dyDescent="0.25">
      <c r="A2183" s="4"/>
      <c r="B2183" s="4"/>
      <c r="C2183" s="4"/>
      <c r="D2183" s="4"/>
      <c r="E2183" s="5"/>
      <c r="F2183" s="5"/>
      <c r="G2183" s="5"/>
      <c r="H2183" s="6"/>
      <c r="I2183" s="5"/>
      <c r="J2183" s="5"/>
      <c r="K2183" s="5"/>
      <c r="L2183" s="5"/>
    </row>
    <row r="2184" spans="1:12" x14ac:dyDescent="0.25">
      <c r="A2184" s="4"/>
      <c r="B2184" s="4"/>
      <c r="C2184" s="4"/>
      <c r="D2184" s="4"/>
      <c r="E2184" s="5"/>
      <c r="F2184" s="5"/>
      <c r="G2184" s="5"/>
      <c r="H2184" s="6"/>
      <c r="I2184" s="5"/>
      <c r="J2184" s="5"/>
      <c r="K2184" s="5"/>
      <c r="L2184" s="5"/>
    </row>
    <row r="2185" spans="1:12" x14ac:dyDescent="0.25">
      <c r="A2185" s="4"/>
      <c r="B2185" s="4"/>
      <c r="C2185" s="4"/>
      <c r="D2185" s="4"/>
      <c r="E2185" s="5"/>
      <c r="F2185" s="5"/>
      <c r="G2185" s="5"/>
      <c r="H2185" s="6"/>
      <c r="I2185" s="5"/>
      <c r="J2185" s="5"/>
      <c r="K2185" s="5"/>
      <c r="L2185" s="5"/>
    </row>
    <row r="2186" spans="1:12" x14ac:dyDescent="0.25">
      <c r="A2186" s="4"/>
      <c r="B2186" s="4"/>
      <c r="C2186" s="4"/>
      <c r="D2186" s="4"/>
      <c r="E2186" s="5"/>
      <c r="F2186" s="5"/>
      <c r="G2186" s="5"/>
      <c r="H2186" s="6"/>
      <c r="I2186" s="5"/>
      <c r="J2186" s="5"/>
      <c r="K2186" s="5"/>
      <c r="L2186" s="5"/>
    </row>
    <row r="2187" spans="1:12" x14ac:dyDescent="0.25">
      <c r="A2187" s="4"/>
      <c r="B2187" s="4"/>
      <c r="C2187" s="4"/>
      <c r="D2187" s="4"/>
      <c r="E2187" s="5"/>
      <c r="F2187" s="5"/>
      <c r="G2187" s="5"/>
      <c r="H2187" s="6"/>
      <c r="I2187" s="5"/>
      <c r="J2187" s="5"/>
      <c r="K2187" s="5"/>
      <c r="L2187" s="5"/>
    </row>
    <row r="2188" spans="1:12" x14ac:dyDescent="0.25">
      <c r="A2188" s="4"/>
      <c r="B2188" s="4"/>
      <c r="C2188" s="4"/>
      <c r="D2188" s="4"/>
      <c r="E2188" s="5"/>
      <c r="F2188" s="5"/>
      <c r="G2188" s="5"/>
      <c r="H2188" s="6"/>
      <c r="I2188" s="5"/>
      <c r="J2188" s="5"/>
      <c r="K2188" s="5"/>
      <c r="L2188" s="5"/>
    </row>
    <row r="2189" spans="1:12" x14ac:dyDescent="0.25">
      <c r="A2189" s="4"/>
      <c r="B2189" s="4"/>
      <c r="C2189" s="4"/>
      <c r="D2189" s="4"/>
      <c r="E2189" s="5"/>
      <c r="F2189" s="5"/>
      <c r="G2189" s="5"/>
      <c r="H2189" s="6"/>
      <c r="I2189" s="5"/>
      <c r="J2189" s="5"/>
      <c r="K2189" s="5"/>
      <c r="L2189" s="5"/>
    </row>
    <row r="2190" spans="1:12" x14ac:dyDescent="0.25">
      <c r="A2190" s="4"/>
      <c r="B2190" s="4"/>
      <c r="C2190" s="4"/>
      <c r="D2190" s="4"/>
      <c r="E2190" s="5"/>
      <c r="F2190" s="5"/>
      <c r="G2190" s="5"/>
      <c r="H2190" s="6"/>
      <c r="I2190" s="5"/>
      <c r="J2190" s="5"/>
      <c r="K2190" s="5"/>
      <c r="L2190" s="5"/>
    </row>
    <row r="2191" spans="1:12" x14ac:dyDescent="0.25">
      <c r="A2191" s="4"/>
      <c r="B2191" s="4"/>
      <c r="C2191" s="4"/>
      <c r="D2191" s="4"/>
      <c r="E2191" s="5"/>
      <c r="F2191" s="5"/>
      <c r="G2191" s="5"/>
      <c r="H2191" s="6"/>
      <c r="I2191" s="5"/>
      <c r="J2191" s="5"/>
      <c r="K2191" s="5"/>
      <c r="L2191" s="5"/>
    </row>
    <row r="2192" spans="1:12" x14ac:dyDescent="0.25">
      <c r="A2192" s="4"/>
      <c r="B2192" s="4"/>
      <c r="C2192" s="4"/>
      <c r="D2192" s="4"/>
      <c r="E2192" s="5"/>
      <c r="F2192" s="5"/>
      <c r="G2192" s="5"/>
      <c r="H2192" s="6"/>
      <c r="I2192" s="5"/>
      <c r="J2192" s="5"/>
      <c r="K2192" s="5"/>
      <c r="L2192" s="5"/>
    </row>
    <row r="2193" spans="1:12" x14ac:dyDescent="0.25">
      <c r="A2193" s="4"/>
      <c r="B2193" s="4"/>
      <c r="C2193" s="4"/>
      <c r="D2193" s="4"/>
      <c r="E2193" s="5"/>
      <c r="F2193" s="5"/>
      <c r="G2193" s="5"/>
      <c r="H2193" s="6"/>
      <c r="I2193" s="5"/>
      <c r="J2193" s="5"/>
      <c r="K2193" s="5"/>
      <c r="L2193" s="5"/>
    </row>
    <row r="2194" spans="1:12" x14ac:dyDescent="0.25">
      <c r="A2194" s="4"/>
      <c r="B2194" s="4"/>
      <c r="C2194" s="4"/>
      <c r="D2194" s="4"/>
      <c r="E2194" s="5"/>
      <c r="F2194" s="5"/>
      <c r="G2194" s="5"/>
      <c r="H2194" s="6"/>
      <c r="I2194" s="5"/>
      <c r="J2194" s="5"/>
      <c r="K2194" s="5"/>
      <c r="L2194" s="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49"/>
  <sheetViews>
    <sheetView workbookViewId="0"/>
  </sheetViews>
  <sheetFormatPr baseColWidth="10" defaultRowHeight="15" x14ac:dyDescent="0.25"/>
  <sheetData>
    <row r="1" spans="1:7" x14ac:dyDescent="0.25">
      <c r="A1" s="52" t="s">
        <v>4315</v>
      </c>
      <c r="B1" s="53" t="s">
        <v>4316</v>
      </c>
      <c r="C1" s="53" t="s">
        <v>4317</v>
      </c>
      <c r="D1" s="53" t="s">
        <v>4318</v>
      </c>
      <c r="E1" s="53" t="s">
        <v>4319</v>
      </c>
      <c r="F1" s="53" t="s">
        <v>4320</v>
      </c>
      <c r="G1" s="53" t="s">
        <v>4321</v>
      </c>
    </row>
    <row r="2" spans="1:7" x14ac:dyDescent="0.25">
      <c r="A2" s="53" t="s">
        <v>0</v>
      </c>
      <c r="B2" s="53" t="s">
        <v>1</v>
      </c>
      <c r="C2" s="53">
        <v>22</v>
      </c>
      <c r="D2" s="53"/>
      <c r="E2" s="53"/>
      <c r="F2" s="53"/>
      <c r="G2" s="53">
        <v>1</v>
      </c>
    </row>
    <row r="3" spans="1:7" x14ac:dyDescent="0.25">
      <c r="A3" s="53" t="s">
        <v>2</v>
      </c>
      <c r="B3" s="53" t="s">
        <v>3</v>
      </c>
      <c r="C3" s="53">
        <v>23</v>
      </c>
      <c r="D3" s="53"/>
      <c r="E3" s="53"/>
      <c r="F3" s="53"/>
      <c r="G3" s="53">
        <v>1</v>
      </c>
    </row>
    <row r="4" spans="1:7" x14ac:dyDescent="0.25">
      <c r="A4" s="53" t="s">
        <v>4</v>
      </c>
      <c r="B4" s="53" t="s">
        <v>5</v>
      </c>
      <c r="C4" s="53">
        <v>24</v>
      </c>
      <c r="D4" s="53"/>
      <c r="E4" s="53"/>
      <c r="F4" s="53"/>
      <c r="G4" s="53">
        <v>1</v>
      </c>
    </row>
    <row r="5" spans="1:7" x14ac:dyDescent="0.25">
      <c r="A5" s="53" t="s">
        <v>6</v>
      </c>
      <c r="B5" s="53" t="s">
        <v>7</v>
      </c>
      <c r="C5" s="53">
        <v>25</v>
      </c>
      <c r="D5" s="53"/>
      <c r="E5" s="53"/>
      <c r="F5" s="53"/>
      <c r="G5" s="53">
        <v>1</v>
      </c>
    </row>
    <row r="6" spans="1:7" x14ac:dyDescent="0.25">
      <c r="A6" s="53" t="s">
        <v>8</v>
      </c>
      <c r="B6" s="53" t="s">
        <v>9</v>
      </c>
      <c r="C6" s="53">
        <v>26</v>
      </c>
      <c r="D6" s="53"/>
      <c r="E6" s="53"/>
      <c r="F6" s="53"/>
      <c r="G6" s="53">
        <v>1</v>
      </c>
    </row>
    <row r="7" spans="1:7" x14ac:dyDescent="0.25">
      <c r="A7" s="53" t="s">
        <v>10</v>
      </c>
      <c r="B7" s="53" t="s">
        <v>11</v>
      </c>
      <c r="C7" s="53">
        <v>27</v>
      </c>
      <c r="D7" s="53">
        <v>66</v>
      </c>
      <c r="E7" s="53"/>
      <c r="F7" s="53"/>
      <c r="G7" s="53">
        <v>2</v>
      </c>
    </row>
    <row r="8" spans="1:7" x14ac:dyDescent="0.25">
      <c r="A8" s="53" t="s">
        <v>12</v>
      </c>
      <c r="B8" s="53" t="s">
        <v>13</v>
      </c>
      <c r="C8" s="53">
        <v>28</v>
      </c>
      <c r="D8" s="53"/>
      <c r="E8" s="53"/>
      <c r="F8" s="53"/>
      <c r="G8" s="53">
        <v>1</v>
      </c>
    </row>
    <row r="9" spans="1:7" x14ac:dyDescent="0.25">
      <c r="A9" s="53" t="s">
        <v>14</v>
      </c>
      <c r="B9" s="53" t="s">
        <v>15</v>
      </c>
      <c r="C9" s="53">
        <v>29</v>
      </c>
      <c r="D9" s="53"/>
      <c r="E9" s="53"/>
      <c r="F9" s="53"/>
      <c r="G9" s="53">
        <v>1</v>
      </c>
    </row>
    <row r="10" spans="1:7" x14ac:dyDescent="0.25">
      <c r="A10" s="53" t="s">
        <v>16</v>
      </c>
      <c r="B10" s="53" t="s">
        <v>17</v>
      </c>
      <c r="C10" s="53">
        <v>30</v>
      </c>
      <c r="D10" s="53"/>
      <c r="E10" s="53"/>
      <c r="F10" s="53"/>
      <c r="G10" s="53">
        <v>1</v>
      </c>
    </row>
    <row r="11" spans="1:7" x14ac:dyDescent="0.25">
      <c r="A11" s="53" t="s">
        <v>18</v>
      </c>
      <c r="B11" s="53" t="s">
        <v>19</v>
      </c>
      <c r="C11" s="53">
        <v>31</v>
      </c>
      <c r="D11" s="53"/>
      <c r="E11" s="53"/>
      <c r="F11" s="53"/>
      <c r="G11" s="53">
        <v>1</v>
      </c>
    </row>
    <row r="12" spans="1:7" x14ac:dyDescent="0.25">
      <c r="A12" s="53" t="s">
        <v>20</v>
      </c>
      <c r="B12" s="53" t="s">
        <v>21</v>
      </c>
      <c r="C12" s="53">
        <v>32</v>
      </c>
      <c r="D12" s="53"/>
      <c r="E12" s="53"/>
      <c r="F12" s="53"/>
      <c r="G12" s="53">
        <v>1</v>
      </c>
    </row>
    <row r="13" spans="1:7" x14ac:dyDescent="0.25">
      <c r="A13" s="53" t="s">
        <v>22</v>
      </c>
      <c r="B13" s="53" t="s">
        <v>23</v>
      </c>
      <c r="C13" s="53">
        <v>33</v>
      </c>
      <c r="D13" s="53"/>
      <c r="E13" s="53"/>
      <c r="F13" s="53"/>
      <c r="G13" s="53">
        <v>1</v>
      </c>
    </row>
    <row r="14" spans="1:7" x14ac:dyDescent="0.25">
      <c r="A14" s="53" t="s">
        <v>24</v>
      </c>
      <c r="B14" s="53" t="s">
        <v>25</v>
      </c>
      <c r="C14" s="53">
        <v>34</v>
      </c>
      <c r="D14" s="53"/>
      <c r="E14" s="53"/>
      <c r="F14" s="53"/>
      <c r="G14" s="53">
        <v>1</v>
      </c>
    </row>
    <row r="15" spans="1:7" x14ac:dyDescent="0.25">
      <c r="A15" s="53" t="s">
        <v>26</v>
      </c>
      <c r="B15" s="53" t="s">
        <v>27</v>
      </c>
      <c r="C15" s="53">
        <v>35</v>
      </c>
      <c r="D15" s="53"/>
      <c r="E15" s="53"/>
      <c r="F15" s="53"/>
      <c r="G15" s="53">
        <v>1</v>
      </c>
    </row>
    <row r="16" spans="1:7" x14ac:dyDescent="0.25">
      <c r="A16" s="53" t="s">
        <v>28</v>
      </c>
      <c r="B16" s="53" t="s">
        <v>29</v>
      </c>
      <c r="C16" s="53">
        <v>36</v>
      </c>
      <c r="D16" s="53"/>
      <c r="E16" s="53"/>
      <c r="F16" s="53"/>
      <c r="G16" s="53">
        <v>1</v>
      </c>
    </row>
    <row r="17" spans="1:7" x14ac:dyDescent="0.25">
      <c r="A17" s="53" t="s">
        <v>30</v>
      </c>
      <c r="B17" s="53" t="s">
        <v>31</v>
      </c>
      <c r="C17" s="53">
        <v>37</v>
      </c>
      <c r="D17" s="53"/>
      <c r="E17" s="53"/>
      <c r="F17" s="53"/>
      <c r="G17" s="53">
        <v>1</v>
      </c>
    </row>
    <row r="18" spans="1:7" x14ac:dyDescent="0.25">
      <c r="A18" s="53" t="s">
        <v>32</v>
      </c>
      <c r="B18" s="53" t="s">
        <v>33</v>
      </c>
      <c r="C18" s="53">
        <v>38</v>
      </c>
      <c r="D18" s="53"/>
      <c r="E18" s="53"/>
      <c r="F18" s="53"/>
      <c r="G18" s="53">
        <v>1</v>
      </c>
    </row>
    <row r="19" spans="1:7" x14ac:dyDescent="0.25">
      <c r="A19" s="53" t="s">
        <v>34</v>
      </c>
      <c r="B19" s="53" t="s">
        <v>35</v>
      </c>
      <c r="C19" s="53">
        <v>39</v>
      </c>
      <c r="D19" s="53"/>
      <c r="E19" s="53"/>
      <c r="F19" s="53"/>
      <c r="G19" s="53">
        <v>1</v>
      </c>
    </row>
    <row r="20" spans="1:7" x14ac:dyDescent="0.25">
      <c r="A20" s="53" t="s">
        <v>36</v>
      </c>
      <c r="B20" s="53" t="s">
        <v>37</v>
      </c>
      <c r="C20" s="53">
        <v>40</v>
      </c>
      <c r="D20" s="53"/>
      <c r="E20" s="53"/>
      <c r="F20" s="53"/>
      <c r="G20" s="53">
        <v>1</v>
      </c>
    </row>
    <row r="21" spans="1:7" x14ac:dyDescent="0.25">
      <c r="A21" s="53" t="s">
        <v>38</v>
      </c>
      <c r="B21" s="53" t="s">
        <v>39</v>
      </c>
      <c r="C21" s="53">
        <v>41</v>
      </c>
      <c r="D21" s="53"/>
      <c r="E21" s="53"/>
      <c r="F21" s="53"/>
      <c r="G21" s="53">
        <v>1</v>
      </c>
    </row>
    <row r="22" spans="1:7" x14ac:dyDescent="0.25">
      <c r="A22" s="53" t="s">
        <v>40</v>
      </c>
      <c r="B22" s="53" t="s">
        <v>41</v>
      </c>
      <c r="C22" s="53">
        <v>42</v>
      </c>
      <c r="D22" s="53"/>
      <c r="E22" s="53"/>
      <c r="F22" s="53"/>
      <c r="G22" s="53">
        <v>1</v>
      </c>
    </row>
    <row r="23" spans="1:7" x14ac:dyDescent="0.25">
      <c r="A23" s="53" t="s">
        <v>42</v>
      </c>
      <c r="B23" s="53" t="s">
        <v>43</v>
      </c>
      <c r="C23" s="53">
        <v>43</v>
      </c>
      <c r="D23" s="53"/>
      <c r="E23" s="53"/>
      <c r="F23" s="53"/>
      <c r="G23" s="53">
        <v>1</v>
      </c>
    </row>
    <row r="24" spans="1:7" x14ac:dyDescent="0.25">
      <c r="A24" s="53" t="s">
        <v>44</v>
      </c>
      <c r="B24" s="53" t="s">
        <v>45</v>
      </c>
      <c r="C24" s="53">
        <v>44</v>
      </c>
      <c r="D24" s="53"/>
      <c r="E24" s="53"/>
      <c r="F24" s="53"/>
      <c r="G24" s="53">
        <v>1</v>
      </c>
    </row>
    <row r="25" spans="1:7" x14ac:dyDescent="0.25">
      <c r="A25" s="53" t="s">
        <v>46</v>
      </c>
      <c r="B25" s="53" t="s">
        <v>47</v>
      </c>
      <c r="C25" s="53">
        <v>45</v>
      </c>
      <c r="D25" s="53"/>
      <c r="E25" s="53"/>
      <c r="F25" s="53"/>
      <c r="G25" s="53">
        <v>1</v>
      </c>
    </row>
    <row r="26" spans="1:7" x14ac:dyDescent="0.25">
      <c r="A26" s="53" t="s">
        <v>48</v>
      </c>
      <c r="B26" s="53" t="s">
        <v>49</v>
      </c>
      <c r="C26" s="53">
        <v>47</v>
      </c>
      <c r="D26" s="53"/>
      <c r="E26" s="53"/>
      <c r="F26" s="53"/>
      <c r="G26" s="53">
        <v>1</v>
      </c>
    </row>
    <row r="27" spans="1:7" x14ac:dyDescent="0.25">
      <c r="A27" s="53" t="s">
        <v>50</v>
      </c>
      <c r="B27" s="53" t="s">
        <v>51</v>
      </c>
      <c r="C27" s="53">
        <v>48</v>
      </c>
      <c r="D27" s="53"/>
      <c r="E27" s="53"/>
      <c r="F27" s="53"/>
      <c r="G27" s="53">
        <v>1</v>
      </c>
    </row>
    <row r="28" spans="1:7" x14ac:dyDescent="0.25">
      <c r="A28" s="53" t="s">
        <v>68</v>
      </c>
      <c r="B28" s="53" t="s">
        <v>69</v>
      </c>
      <c r="C28" s="53">
        <v>73</v>
      </c>
      <c r="D28" s="53"/>
      <c r="E28" s="53"/>
      <c r="F28" s="53"/>
      <c r="G28" s="53">
        <v>1</v>
      </c>
    </row>
    <row r="29" spans="1:7" x14ac:dyDescent="0.25">
      <c r="A29" s="53" t="s">
        <v>52</v>
      </c>
      <c r="B29" s="53" t="s">
        <v>53</v>
      </c>
      <c r="C29" s="53">
        <v>51</v>
      </c>
      <c r="D29" s="53"/>
      <c r="E29" s="53"/>
      <c r="F29" s="53"/>
      <c r="G29" s="53">
        <v>1</v>
      </c>
    </row>
    <row r="30" spans="1:7" x14ac:dyDescent="0.25">
      <c r="A30" s="53" t="s">
        <v>54</v>
      </c>
      <c r="B30" s="53" t="s">
        <v>55</v>
      </c>
      <c r="C30" s="53">
        <v>52</v>
      </c>
      <c r="D30" s="53"/>
      <c r="E30" s="53"/>
      <c r="F30" s="53"/>
      <c r="G30" s="53">
        <v>1</v>
      </c>
    </row>
    <row r="31" spans="1:7" x14ac:dyDescent="0.25">
      <c r="A31" s="53" t="s">
        <v>56</v>
      </c>
      <c r="B31" s="53" t="s">
        <v>57</v>
      </c>
      <c r="C31" s="53">
        <v>53</v>
      </c>
      <c r="D31" s="53"/>
      <c r="E31" s="53"/>
      <c r="F31" s="53"/>
      <c r="G31" s="53">
        <v>1</v>
      </c>
    </row>
    <row r="32" spans="1:7" x14ac:dyDescent="0.25">
      <c r="A32" s="53" t="s">
        <v>58</v>
      </c>
      <c r="B32" s="53" t="s">
        <v>59</v>
      </c>
      <c r="C32" s="53">
        <v>54</v>
      </c>
      <c r="D32" s="53"/>
      <c r="E32" s="53"/>
      <c r="F32" s="53"/>
      <c r="G32" s="53">
        <v>1</v>
      </c>
    </row>
    <row r="33" spans="1:7" x14ac:dyDescent="0.25">
      <c r="A33" s="53" t="s">
        <v>60</v>
      </c>
      <c r="B33" s="53" t="s">
        <v>61</v>
      </c>
      <c r="C33" s="53">
        <v>55</v>
      </c>
      <c r="D33" s="53"/>
      <c r="E33" s="53"/>
      <c r="F33" s="53"/>
      <c r="G33" s="53">
        <v>1</v>
      </c>
    </row>
    <row r="34" spans="1:7" x14ac:dyDescent="0.25">
      <c r="A34" s="53" t="s">
        <v>62</v>
      </c>
      <c r="B34" s="53" t="s">
        <v>63</v>
      </c>
      <c r="C34" s="53">
        <v>56</v>
      </c>
      <c r="D34" s="53"/>
      <c r="E34" s="53"/>
      <c r="F34" s="53"/>
      <c r="G34" s="53">
        <v>1</v>
      </c>
    </row>
    <row r="35" spans="1:7" x14ac:dyDescent="0.25">
      <c r="A35" s="53" t="s">
        <v>64</v>
      </c>
      <c r="B35" s="53" t="s">
        <v>65</v>
      </c>
      <c r="C35" s="53">
        <v>57</v>
      </c>
      <c r="D35" s="53"/>
      <c r="E35" s="53"/>
      <c r="F35" s="53"/>
      <c r="G35" s="53">
        <v>1</v>
      </c>
    </row>
    <row r="36" spans="1:7" x14ac:dyDescent="0.25">
      <c r="A36" s="53" t="s">
        <v>66</v>
      </c>
      <c r="B36" s="53" t="s">
        <v>67</v>
      </c>
      <c r="C36" s="53">
        <v>58</v>
      </c>
      <c r="D36" s="53"/>
      <c r="E36" s="53"/>
      <c r="F36" s="53"/>
      <c r="G36" s="53">
        <v>1</v>
      </c>
    </row>
    <row r="37" spans="1:7" x14ac:dyDescent="0.25">
      <c r="A37" s="53" t="s">
        <v>70</v>
      </c>
      <c r="B37" s="53" t="s">
        <v>71</v>
      </c>
      <c r="C37" s="53">
        <v>74</v>
      </c>
      <c r="D37" s="53"/>
      <c r="E37" s="53"/>
      <c r="F37" s="53"/>
      <c r="G37" s="53">
        <v>1</v>
      </c>
    </row>
    <row r="38" spans="1:7" x14ac:dyDescent="0.25">
      <c r="A38" s="53" t="s">
        <v>72</v>
      </c>
      <c r="B38" s="53" t="s">
        <v>73</v>
      </c>
      <c r="C38" s="53">
        <v>78</v>
      </c>
      <c r="D38" s="53"/>
      <c r="E38" s="53"/>
      <c r="F38" s="53"/>
      <c r="G38" s="53">
        <v>1</v>
      </c>
    </row>
    <row r="39" spans="1:7" x14ac:dyDescent="0.25">
      <c r="A39" s="53" t="s">
        <v>74</v>
      </c>
      <c r="B39" s="53" t="s">
        <v>75</v>
      </c>
      <c r="C39" s="53">
        <v>79</v>
      </c>
      <c r="D39" s="53"/>
      <c r="E39" s="53"/>
      <c r="F39" s="53"/>
      <c r="G39" s="53">
        <v>1</v>
      </c>
    </row>
    <row r="40" spans="1:7" x14ac:dyDescent="0.25">
      <c r="A40" s="53" t="s">
        <v>76</v>
      </c>
      <c r="B40" s="53" t="s">
        <v>77</v>
      </c>
      <c r="C40" s="53">
        <v>83</v>
      </c>
      <c r="D40" s="53"/>
      <c r="E40" s="53"/>
      <c r="F40" s="53"/>
      <c r="G40" s="53">
        <v>1</v>
      </c>
    </row>
    <row r="41" spans="1:7" x14ac:dyDescent="0.25">
      <c r="A41" s="53" t="s">
        <v>78</v>
      </c>
      <c r="B41" s="53" t="s">
        <v>79</v>
      </c>
      <c r="C41" s="53">
        <v>189</v>
      </c>
      <c r="D41" s="53"/>
      <c r="E41" s="53"/>
      <c r="F41" s="53"/>
      <c r="G41" s="53">
        <v>1</v>
      </c>
    </row>
    <row r="42" spans="1:7" x14ac:dyDescent="0.25">
      <c r="A42" s="53" t="s">
        <v>80</v>
      </c>
      <c r="B42" s="53" t="s">
        <v>81</v>
      </c>
      <c r="C42" s="53">
        <v>190</v>
      </c>
      <c r="D42" s="53"/>
      <c r="E42" s="53"/>
      <c r="F42" s="53"/>
      <c r="G42" s="53">
        <v>1</v>
      </c>
    </row>
    <row r="43" spans="1:7" x14ac:dyDescent="0.25">
      <c r="A43" s="53" t="s">
        <v>82</v>
      </c>
      <c r="B43" s="53" t="s">
        <v>83</v>
      </c>
      <c r="C43" s="53">
        <v>191</v>
      </c>
      <c r="D43" s="53"/>
      <c r="E43" s="53"/>
      <c r="F43" s="53"/>
      <c r="G43" s="53">
        <v>1</v>
      </c>
    </row>
    <row r="44" spans="1:7" x14ac:dyDescent="0.25">
      <c r="A44" s="53" t="s">
        <v>84</v>
      </c>
      <c r="B44" s="53" t="s">
        <v>85</v>
      </c>
      <c r="C44" s="53">
        <v>192</v>
      </c>
      <c r="D44" s="53"/>
      <c r="E44" s="53"/>
      <c r="F44" s="53"/>
      <c r="G44" s="53">
        <v>1</v>
      </c>
    </row>
    <row r="45" spans="1:7" x14ac:dyDescent="0.25">
      <c r="A45" s="53" t="s">
        <v>86</v>
      </c>
      <c r="B45" s="53" t="s">
        <v>87</v>
      </c>
      <c r="C45" s="53">
        <v>193</v>
      </c>
      <c r="D45" s="53"/>
      <c r="E45" s="53"/>
      <c r="F45" s="53"/>
      <c r="G45" s="53">
        <v>1</v>
      </c>
    </row>
    <row r="46" spans="1:7" x14ac:dyDescent="0.25">
      <c r="A46" s="53" t="s">
        <v>88</v>
      </c>
      <c r="B46" s="53" t="s">
        <v>89</v>
      </c>
      <c r="C46" s="53">
        <v>194</v>
      </c>
      <c r="D46" s="53"/>
      <c r="E46" s="53"/>
      <c r="F46" s="53"/>
      <c r="G46" s="53">
        <v>1</v>
      </c>
    </row>
    <row r="47" spans="1:7" x14ac:dyDescent="0.25">
      <c r="A47" s="53" t="s">
        <v>90</v>
      </c>
      <c r="B47" s="53" t="s">
        <v>91</v>
      </c>
      <c r="C47" s="53">
        <v>195</v>
      </c>
      <c r="D47" s="53"/>
      <c r="E47" s="53"/>
      <c r="F47" s="53"/>
      <c r="G47" s="53">
        <v>1</v>
      </c>
    </row>
    <row r="48" spans="1:7" x14ac:dyDescent="0.25">
      <c r="A48" s="53" t="s">
        <v>92</v>
      </c>
      <c r="B48" s="53" t="s">
        <v>93</v>
      </c>
      <c r="C48" s="53">
        <v>196</v>
      </c>
      <c r="D48" s="53"/>
      <c r="E48" s="53"/>
      <c r="F48" s="53"/>
      <c r="G48" s="53">
        <v>1</v>
      </c>
    </row>
    <row r="49" spans="1:7" x14ac:dyDescent="0.25">
      <c r="A49" s="53" t="s">
        <v>94</v>
      </c>
      <c r="B49" s="53" t="s">
        <v>95</v>
      </c>
      <c r="C49" s="53">
        <v>197</v>
      </c>
      <c r="D49" s="53"/>
      <c r="E49" s="53"/>
      <c r="F49" s="53"/>
      <c r="G49" s="53">
        <v>1</v>
      </c>
    </row>
    <row r="50" spans="1:7" x14ac:dyDescent="0.25">
      <c r="A50" s="53" t="s">
        <v>96</v>
      </c>
      <c r="B50" s="53" t="s">
        <v>97</v>
      </c>
      <c r="C50" s="53">
        <v>198</v>
      </c>
      <c r="D50" s="53"/>
      <c r="E50" s="53"/>
      <c r="F50" s="53"/>
      <c r="G50" s="53">
        <v>1</v>
      </c>
    </row>
    <row r="51" spans="1:7" x14ac:dyDescent="0.25">
      <c r="A51" s="53" t="s">
        <v>98</v>
      </c>
      <c r="B51" s="53" t="s">
        <v>99</v>
      </c>
      <c r="C51" s="53">
        <v>199</v>
      </c>
      <c r="D51" s="53"/>
      <c r="E51" s="53"/>
      <c r="F51" s="53"/>
      <c r="G51" s="53">
        <v>1</v>
      </c>
    </row>
    <row r="52" spans="1:7" x14ac:dyDescent="0.25">
      <c r="A52" s="53" t="s">
        <v>100</v>
      </c>
      <c r="B52" s="53" t="s">
        <v>101</v>
      </c>
      <c r="C52" s="53">
        <v>200</v>
      </c>
      <c r="D52" s="53"/>
      <c r="E52" s="53"/>
      <c r="F52" s="53"/>
      <c r="G52" s="53">
        <v>1</v>
      </c>
    </row>
    <row r="53" spans="1:7" x14ac:dyDescent="0.25">
      <c r="A53" s="53" t="s">
        <v>102</v>
      </c>
      <c r="B53" s="53" t="s">
        <v>103</v>
      </c>
      <c r="C53" s="53">
        <v>201</v>
      </c>
      <c r="D53" s="53"/>
      <c r="E53" s="53"/>
      <c r="F53" s="53"/>
      <c r="G53" s="53">
        <v>1</v>
      </c>
    </row>
    <row r="54" spans="1:7" x14ac:dyDescent="0.25">
      <c r="A54" s="53" t="s">
        <v>104</v>
      </c>
      <c r="B54" s="53" t="s">
        <v>105</v>
      </c>
      <c r="C54" s="53">
        <v>202</v>
      </c>
      <c r="D54" s="53"/>
      <c r="E54" s="53"/>
      <c r="F54" s="53"/>
      <c r="G54" s="53">
        <v>1</v>
      </c>
    </row>
    <row r="55" spans="1:7" x14ac:dyDescent="0.25">
      <c r="A55" s="53" t="s">
        <v>106</v>
      </c>
      <c r="B55" s="53" t="s">
        <v>107</v>
      </c>
      <c r="C55" s="53">
        <v>203</v>
      </c>
      <c r="D55" s="53"/>
      <c r="E55" s="53"/>
      <c r="F55" s="53"/>
      <c r="G55" s="53">
        <v>1</v>
      </c>
    </row>
    <row r="56" spans="1:7" x14ac:dyDescent="0.25">
      <c r="A56" s="53" t="s">
        <v>108</v>
      </c>
      <c r="B56" s="53" t="s">
        <v>109</v>
      </c>
      <c r="C56" s="53">
        <v>204</v>
      </c>
      <c r="D56" s="53"/>
      <c r="E56" s="53"/>
      <c r="F56" s="53"/>
      <c r="G56" s="53">
        <v>1</v>
      </c>
    </row>
    <row r="57" spans="1:7" x14ac:dyDescent="0.25">
      <c r="A57" s="53" t="s">
        <v>110</v>
      </c>
      <c r="B57" s="53" t="s">
        <v>111</v>
      </c>
      <c r="C57" s="53">
        <v>205</v>
      </c>
      <c r="D57" s="53"/>
      <c r="E57" s="53"/>
      <c r="F57" s="53"/>
      <c r="G57" s="53">
        <v>1</v>
      </c>
    </row>
    <row r="58" spans="1:7" x14ac:dyDescent="0.25">
      <c r="A58" s="53" t="s">
        <v>112</v>
      </c>
      <c r="B58" s="53" t="s">
        <v>113</v>
      </c>
      <c r="C58" s="53">
        <v>206</v>
      </c>
      <c r="D58" s="53"/>
      <c r="E58" s="53"/>
      <c r="F58" s="53"/>
      <c r="G58" s="53">
        <v>1</v>
      </c>
    </row>
    <row r="59" spans="1:7" x14ac:dyDescent="0.25">
      <c r="A59" s="57" t="s">
        <v>114</v>
      </c>
      <c r="B59" s="58" t="s">
        <v>115</v>
      </c>
      <c r="C59" s="58">
        <v>207</v>
      </c>
      <c r="G59" s="54">
        <v>1</v>
      </c>
    </row>
    <row r="60" spans="1:7" x14ac:dyDescent="0.25">
      <c r="A60" s="53" t="s">
        <v>348</v>
      </c>
      <c r="B60" s="53" t="s">
        <v>349</v>
      </c>
      <c r="C60" s="53">
        <v>333</v>
      </c>
      <c r="D60" s="53"/>
      <c r="E60" s="53"/>
      <c r="F60" s="53"/>
      <c r="G60" s="53">
        <v>1</v>
      </c>
    </row>
    <row r="61" spans="1:7" x14ac:dyDescent="0.25">
      <c r="A61" s="53" t="s">
        <v>116</v>
      </c>
      <c r="B61" s="53" t="s">
        <v>117</v>
      </c>
      <c r="C61" s="53">
        <v>208</v>
      </c>
      <c r="D61" s="53"/>
      <c r="E61" s="53"/>
      <c r="F61" s="53"/>
      <c r="G61" s="53">
        <v>1</v>
      </c>
    </row>
    <row r="62" spans="1:7" x14ac:dyDescent="0.25">
      <c r="A62" s="53" t="s">
        <v>118</v>
      </c>
      <c r="B62" s="53" t="s">
        <v>119</v>
      </c>
      <c r="C62" s="53">
        <v>209</v>
      </c>
      <c r="D62" s="53"/>
      <c r="E62" s="53"/>
      <c r="F62" s="53"/>
      <c r="G62" s="53">
        <v>1</v>
      </c>
    </row>
    <row r="63" spans="1:7" x14ac:dyDescent="0.25">
      <c r="A63" s="53" t="s">
        <v>120</v>
      </c>
      <c r="B63" s="53" t="s">
        <v>121</v>
      </c>
      <c r="C63" s="53">
        <v>210</v>
      </c>
      <c r="D63" s="53"/>
      <c r="E63" s="53"/>
      <c r="F63" s="53"/>
      <c r="G63" s="53">
        <v>1</v>
      </c>
    </row>
    <row r="64" spans="1:7" x14ac:dyDescent="0.25">
      <c r="A64" s="53" t="s">
        <v>122</v>
      </c>
      <c r="B64" s="53" t="s">
        <v>123</v>
      </c>
      <c r="C64" s="53">
        <v>211</v>
      </c>
      <c r="D64" s="53"/>
      <c r="E64" s="53"/>
      <c r="F64" s="53"/>
      <c r="G64" s="53">
        <v>1</v>
      </c>
    </row>
    <row r="65" spans="1:7" x14ac:dyDescent="0.25">
      <c r="A65" s="53" t="s">
        <v>124</v>
      </c>
      <c r="B65" s="53" t="s">
        <v>125</v>
      </c>
      <c r="C65" s="53">
        <v>212</v>
      </c>
      <c r="D65" s="53"/>
      <c r="E65" s="53"/>
      <c r="F65" s="53"/>
      <c r="G65" s="53">
        <v>1</v>
      </c>
    </row>
    <row r="66" spans="1:7" x14ac:dyDescent="0.25">
      <c r="A66" s="53" t="s">
        <v>126</v>
      </c>
      <c r="B66" s="53" t="s">
        <v>127</v>
      </c>
      <c r="C66" s="53">
        <v>213</v>
      </c>
      <c r="D66" s="53"/>
      <c r="E66" s="53"/>
      <c r="F66" s="53"/>
      <c r="G66" s="53">
        <v>1</v>
      </c>
    </row>
    <row r="67" spans="1:7" x14ac:dyDescent="0.25">
      <c r="A67" s="53" t="s">
        <v>128</v>
      </c>
      <c r="B67" s="53" t="s">
        <v>129</v>
      </c>
      <c r="C67" s="53">
        <v>214</v>
      </c>
      <c r="D67" s="53"/>
      <c r="E67" s="53"/>
      <c r="F67" s="53"/>
      <c r="G67" s="53">
        <v>1</v>
      </c>
    </row>
    <row r="68" spans="1:7" x14ac:dyDescent="0.25">
      <c r="A68" s="53" t="s">
        <v>130</v>
      </c>
      <c r="B68" s="53" t="s">
        <v>131</v>
      </c>
      <c r="C68" s="53">
        <v>215</v>
      </c>
      <c r="D68" s="53"/>
      <c r="E68" s="53"/>
      <c r="F68" s="53"/>
      <c r="G68" s="53">
        <v>1</v>
      </c>
    </row>
    <row r="69" spans="1:7" x14ac:dyDescent="0.25">
      <c r="A69" s="53" t="s">
        <v>132</v>
      </c>
      <c r="B69" s="53" t="s">
        <v>133</v>
      </c>
      <c r="C69" s="53">
        <v>216</v>
      </c>
      <c r="D69" s="53"/>
      <c r="E69" s="53"/>
      <c r="F69" s="53"/>
      <c r="G69" s="53">
        <v>1</v>
      </c>
    </row>
    <row r="70" spans="1:7" x14ac:dyDescent="0.25">
      <c r="A70" s="53" t="s">
        <v>134</v>
      </c>
      <c r="B70" s="53" t="s">
        <v>135</v>
      </c>
      <c r="C70" s="53">
        <v>217</v>
      </c>
      <c r="D70" s="53"/>
      <c r="E70" s="53"/>
      <c r="F70" s="53"/>
      <c r="G70" s="53">
        <v>1</v>
      </c>
    </row>
    <row r="71" spans="1:7" x14ac:dyDescent="0.25">
      <c r="A71" s="53" t="s">
        <v>136</v>
      </c>
      <c r="B71" s="53" t="s">
        <v>137</v>
      </c>
      <c r="C71" s="53">
        <v>218</v>
      </c>
      <c r="D71" s="53"/>
      <c r="E71" s="53"/>
      <c r="F71" s="53"/>
      <c r="G71" s="53">
        <v>1</v>
      </c>
    </row>
    <row r="72" spans="1:7" x14ac:dyDescent="0.25">
      <c r="A72" s="53" t="s">
        <v>138</v>
      </c>
      <c r="B72" s="53" t="s">
        <v>139</v>
      </c>
      <c r="C72" s="53">
        <v>219</v>
      </c>
      <c r="D72" s="53"/>
      <c r="E72" s="53"/>
      <c r="F72" s="53"/>
      <c r="G72" s="53">
        <v>1</v>
      </c>
    </row>
    <row r="73" spans="1:7" x14ac:dyDescent="0.25">
      <c r="A73" s="53" t="s">
        <v>140</v>
      </c>
      <c r="B73" s="53" t="s">
        <v>141</v>
      </c>
      <c r="C73" s="53">
        <v>220</v>
      </c>
      <c r="D73" s="53"/>
      <c r="E73" s="53"/>
      <c r="F73" s="53"/>
      <c r="G73" s="53">
        <v>1</v>
      </c>
    </row>
    <row r="74" spans="1:7" x14ac:dyDescent="0.25">
      <c r="A74" s="53" t="s">
        <v>142</v>
      </c>
      <c r="B74" s="53" t="s">
        <v>143</v>
      </c>
      <c r="C74" s="53">
        <v>221</v>
      </c>
      <c r="D74" s="53"/>
      <c r="E74" s="53"/>
      <c r="F74" s="53"/>
      <c r="G74" s="53">
        <v>1</v>
      </c>
    </row>
    <row r="75" spans="1:7" x14ac:dyDescent="0.25">
      <c r="A75" s="53" t="s">
        <v>144</v>
      </c>
      <c r="B75" s="53" t="s">
        <v>145</v>
      </c>
      <c r="C75" s="53">
        <v>222</v>
      </c>
      <c r="D75" s="53"/>
      <c r="E75" s="53"/>
      <c r="F75" s="53"/>
      <c r="G75" s="53">
        <v>1</v>
      </c>
    </row>
    <row r="76" spans="1:7" x14ac:dyDescent="0.25">
      <c r="A76" s="53" t="s">
        <v>146</v>
      </c>
      <c r="B76" s="53" t="s">
        <v>147</v>
      </c>
      <c r="C76" s="53">
        <v>223</v>
      </c>
      <c r="D76" s="53"/>
      <c r="E76" s="53"/>
      <c r="F76" s="53"/>
      <c r="G76" s="53">
        <v>1</v>
      </c>
    </row>
    <row r="77" spans="1:7" x14ac:dyDescent="0.25">
      <c r="A77" s="53" t="s">
        <v>148</v>
      </c>
      <c r="B77" s="53" t="s">
        <v>149</v>
      </c>
      <c r="C77" s="53">
        <v>224</v>
      </c>
      <c r="D77" s="53"/>
      <c r="E77" s="53"/>
      <c r="F77" s="53"/>
      <c r="G77" s="53">
        <v>1</v>
      </c>
    </row>
    <row r="78" spans="1:7" x14ac:dyDescent="0.25">
      <c r="A78" s="53" t="s">
        <v>150</v>
      </c>
      <c r="B78" s="53" t="s">
        <v>151</v>
      </c>
      <c r="C78" s="53">
        <v>225</v>
      </c>
      <c r="D78" s="53"/>
      <c r="E78" s="53"/>
      <c r="F78" s="53"/>
      <c r="G78" s="53">
        <v>1</v>
      </c>
    </row>
    <row r="79" spans="1:7" x14ac:dyDescent="0.25">
      <c r="A79" s="53" t="s">
        <v>152</v>
      </c>
      <c r="B79" s="53" t="s">
        <v>153</v>
      </c>
      <c r="C79" s="53">
        <v>226</v>
      </c>
      <c r="D79" s="53"/>
      <c r="E79" s="53"/>
      <c r="F79" s="53"/>
      <c r="G79" s="53">
        <v>1</v>
      </c>
    </row>
    <row r="80" spans="1:7" x14ac:dyDescent="0.25">
      <c r="A80" s="53" t="s">
        <v>154</v>
      </c>
      <c r="B80" s="53" t="s">
        <v>155</v>
      </c>
      <c r="C80" s="53">
        <v>227</v>
      </c>
      <c r="D80" s="53"/>
      <c r="E80" s="53"/>
      <c r="F80" s="53"/>
      <c r="G80" s="53">
        <v>1</v>
      </c>
    </row>
    <row r="81" spans="1:7" x14ac:dyDescent="0.25">
      <c r="A81" s="53" t="s">
        <v>156</v>
      </c>
      <c r="B81" s="53" t="s">
        <v>157</v>
      </c>
      <c r="C81" s="53">
        <v>228</v>
      </c>
      <c r="D81" s="53"/>
      <c r="E81" s="53"/>
      <c r="F81" s="53"/>
      <c r="G81" s="53">
        <v>1</v>
      </c>
    </row>
    <row r="82" spans="1:7" x14ac:dyDescent="0.25">
      <c r="A82" s="53" t="s">
        <v>158</v>
      </c>
      <c r="B82" s="53" t="s">
        <v>159</v>
      </c>
      <c r="C82" s="53">
        <v>229</v>
      </c>
      <c r="D82" s="53"/>
      <c r="E82" s="53"/>
      <c r="F82" s="53"/>
      <c r="G82" s="53">
        <v>1</v>
      </c>
    </row>
    <row r="83" spans="1:7" x14ac:dyDescent="0.25">
      <c r="A83" s="53" t="s">
        <v>160</v>
      </c>
      <c r="B83" s="53" t="s">
        <v>161</v>
      </c>
      <c r="C83" s="53">
        <v>230</v>
      </c>
      <c r="D83" s="53"/>
      <c r="E83" s="53"/>
      <c r="F83" s="53"/>
      <c r="G83" s="53">
        <v>1</v>
      </c>
    </row>
    <row r="84" spans="1:7" x14ac:dyDescent="0.25">
      <c r="A84" s="53" t="s">
        <v>162</v>
      </c>
      <c r="B84" s="53" t="s">
        <v>163</v>
      </c>
      <c r="C84" s="53">
        <v>231</v>
      </c>
      <c r="D84" s="53"/>
      <c r="E84" s="53"/>
      <c r="F84" s="53"/>
      <c r="G84" s="53">
        <v>1</v>
      </c>
    </row>
    <row r="85" spans="1:7" x14ac:dyDescent="0.25">
      <c r="A85" s="53" t="s">
        <v>164</v>
      </c>
      <c r="B85" s="53" t="s">
        <v>165</v>
      </c>
      <c r="C85" s="53">
        <v>232</v>
      </c>
      <c r="D85" s="53"/>
      <c r="E85" s="53"/>
      <c r="F85" s="53"/>
      <c r="G85" s="53">
        <v>1</v>
      </c>
    </row>
    <row r="86" spans="1:7" x14ac:dyDescent="0.25">
      <c r="A86" s="53" t="s">
        <v>166</v>
      </c>
      <c r="B86" s="53" t="s">
        <v>167</v>
      </c>
      <c r="C86" s="53">
        <v>233</v>
      </c>
      <c r="D86" s="53"/>
      <c r="E86" s="53"/>
      <c r="F86" s="53"/>
      <c r="G86" s="53">
        <v>1</v>
      </c>
    </row>
    <row r="87" spans="1:7" x14ac:dyDescent="0.25">
      <c r="A87" s="53" t="s">
        <v>168</v>
      </c>
      <c r="B87" s="53" t="s">
        <v>169</v>
      </c>
      <c r="C87" s="53">
        <v>234</v>
      </c>
      <c r="D87" s="53"/>
      <c r="E87" s="53"/>
      <c r="F87" s="53"/>
      <c r="G87" s="53">
        <v>1</v>
      </c>
    </row>
    <row r="88" spans="1:7" x14ac:dyDescent="0.25">
      <c r="A88" s="53" t="s">
        <v>170</v>
      </c>
      <c r="B88" s="53" t="s">
        <v>171</v>
      </c>
      <c r="C88" s="53">
        <v>235</v>
      </c>
      <c r="D88" s="53"/>
      <c r="E88" s="53"/>
      <c r="F88" s="53"/>
      <c r="G88" s="53">
        <v>1</v>
      </c>
    </row>
    <row r="89" spans="1:7" x14ac:dyDescent="0.25">
      <c r="A89" s="53" t="s">
        <v>172</v>
      </c>
      <c r="B89" s="53" t="s">
        <v>173</v>
      </c>
      <c r="C89" s="53">
        <v>236</v>
      </c>
      <c r="D89" s="53"/>
      <c r="E89" s="53"/>
      <c r="F89" s="53"/>
      <c r="G89" s="53">
        <v>1</v>
      </c>
    </row>
    <row r="90" spans="1:7" x14ac:dyDescent="0.25">
      <c r="A90" s="53" t="s">
        <v>174</v>
      </c>
      <c r="B90" s="53" t="s">
        <v>175</v>
      </c>
      <c r="C90" s="53">
        <v>237</v>
      </c>
      <c r="D90" s="53"/>
      <c r="E90" s="53"/>
      <c r="F90" s="53"/>
      <c r="G90" s="53">
        <v>1</v>
      </c>
    </row>
    <row r="91" spans="1:7" x14ac:dyDescent="0.25">
      <c r="A91" s="53" t="s">
        <v>176</v>
      </c>
      <c r="B91" s="53" t="s">
        <v>177</v>
      </c>
      <c r="C91" s="53">
        <v>238</v>
      </c>
      <c r="D91" s="53"/>
      <c r="E91" s="53"/>
      <c r="F91" s="53"/>
      <c r="G91" s="53">
        <v>1</v>
      </c>
    </row>
    <row r="92" spans="1:7" x14ac:dyDescent="0.25">
      <c r="A92" s="53" t="s">
        <v>178</v>
      </c>
      <c r="B92" s="53" t="s">
        <v>179</v>
      </c>
      <c r="C92" s="53">
        <v>239</v>
      </c>
      <c r="D92" s="53"/>
      <c r="E92" s="53"/>
      <c r="F92" s="53"/>
      <c r="G92" s="53">
        <v>1</v>
      </c>
    </row>
    <row r="93" spans="1:7" x14ac:dyDescent="0.25">
      <c r="A93" s="53" t="s">
        <v>180</v>
      </c>
      <c r="B93" s="53" t="s">
        <v>181</v>
      </c>
      <c r="C93" s="53">
        <v>240</v>
      </c>
      <c r="D93" s="53"/>
      <c r="E93" s="53"/>
      <c r="F93" s="53"/>
      <c r="G93" s="53">
        <v>1</v>
      </c>
    </row>
    <row r="94" spans="1:7" x14ac:dyDescent="0.25">
      <c r="A94" s="53" t="s">
        <v>182</v>
      </c>
      <c r="B94" s="53" t="s">
        <v>183</v>
      </c>
      <c r="C94" s="53">
        <v>241</v>
      </c>
      <c r="D94" s="53"/>
      <c r="E94" s="53"/>
      <c r="F94" s="53"/>
      <c r="G94" s="53">
        <v>1</v>
      </c>
    </row>
    <row r="95" spans="1:7" x14ac:dyDescent="0.25">
      <c r="A95" s="53" t="s">
        <v>184</v>
      </c>
      <c r="B95" s="53" t="s">
        <v>185</v>
      </c>
      <c r="C95" s="53">
        <v>242</v>
      </c>
      <c r="D95" s="53"/>
      <c r="E95" s="53"/>
      <c r="F95" s="53"/>
      <c r="G95" s="53">
        <v>1</v>
      </c>
    </row>
    <row r="96" spans="1:7" x14ac:dyDescent="0.25">
      <c r="A96" s="53" t="s">
        <v>186</v>
      </c>
      <c r="B96" s="53" t="s">
        <v>187</v>
      </c>
      <c r="C96" s="53">
        <v>243</v>
      </c>
      <c r="D96" s="53"/>
      <c r="E96" s="53"/>
      <c r="F96" s="53"/>
      <c r="G96" s="53">
        <v>1</v>
      </c>
    </row>
    <row r="97" spans="1:7" x14ac:dyDescent="0.25">
      <c r="A97" s="53" t="s">
        <v>188</v>
      </c>
      <c r="B97" s="53" t="s">
        <v>189</v>
      </c>
      <c r="C97" s="53">
        <v>244</v>
      </c>
      <c r="D97" s="53"/>
      <c r="E97" s="53"/>
      <c r="F97" s="53"/>
      <c r="G97" s="53">
        <v>1</v>
      </c>
    </row>
    <row r="98" spans="1:7" x14ac:dyDescent="0.25">
      <c r="A98" s="53" t="s">
        <v>190</v>
      </c>
      <c r="B98" s="53" t="s">
        <v>191</v>
      </c>
      <c r="C98" s="53">
        <v>245</v>
      </c>
      <c r="D98" s="53"/>
      <c r="E98" s="53"/>
      <c r="F98" s="53"/>
      <c r="G98" s="53">
        <v>1</v>
      </c>
    </row>
    <row r="99" spans="1:7" x14ac:dyDescent="0.25">
      <c r="A99" s="53" t="s">
        <v>192</v>
      </c>
      <c r="B99" s="53" t="s">
        <v>193</v>
      </c>
      <c r="C99" s="53">
        <v>246</v>
      </c>
      <c r="D99" s="53"/>
      <c r="E99" s="53"/>
      <c r="F99" s="53"/>
      <c r="G99" s="53">
        <v>1</v>
      </c>
    </row>
    <row r="100" spans="1:7" x14ac:dyDescent="0.25">
      <c r="A100" s="53" t="s">
        <v>194</v>
      </c>
      <c r="B100" s="53" t="s">
        <v>195</v>
      </c>
      <c r="C100" s="53">
        <v>247</v>
      </c>
      <c r="D100" s="53"/>
      <c r="E100" s="53"/>
      <c r="F100" s="53"/>
      <c r="G100" s="53">
        <v>1</v>
      </c>
    </row>
    <row r="101" spans="1:7" x14ac:dyDescent="0.25">
      <c r="A101" s="53" t="s">
        <v>196</v>
      </c>
      <c r="B101" s="53" t="s">
        <v>197</v>
      </c>
      <c r="C101" s="53">
        <v>248</v>
      </c>
      <c r="D101" s="53"/>
      <c r="E101" s="53"/>
      <c r="F101" s="53"/>
      <c r="G101" s="53">
        <v>1</v>
      </c>
    </row>
    <row r="102" spans="1:7" x14ac:dyDescent="0.25">
      <c r="A102" s="53" t="s">
        <v>198</v>
      </c>
      <c r="B102" s="53" t="s">
        <v>199</v>
      </c>
      <c r="C102" s="53">
        <v>249</v>
      </c>
      <c r="D102" s="53"/>
      <c r="E102" s="53"/>
      <c r="F102" s="53"/>
      <c r="G102" s="53">
        <v>1</v>
      </c>
    </row>
    <row r="103" spans="1:7" x14ac:dyDescent="0.25">
      <c r="A103" s="53" t="s">
        <v>200</v>
      </c>
      <c r="B103" s="53" t="s">
        <v>201</v>
      </c>
      <c r="C103" s="53">
        <v>250</v>
      </c>
      <c r="D103" s="53"/>
      <c r="E103" s="53"/>
      <c r="F103" s="53"/>
      <c r="G103" s="53">
        <v>1</v>
      </c>
    </row>
    <row r="104" spans="1:7" x14ac:dyDescent="0.25">
      <c r="A104" s="53" t="s">
        <v>350</v>
      </c>
      <c r="B104" s="53" t="s">
        <v>351</v>
      </c>
      <c r="C104" s="53">
        <v>334</v>
      </c>
      <c r="D104" s="53"/>
      <c r="E104" s="53"/>
      <c r="F104" s="53"/>
      <c r="G104" s="53">
        <v>1</v>
      </c>
    </row>
    <row r="105" spans="1:7" x14ac:dyDescent="0.25">
      <c r="A105" s="53" t="s">
        <v>202</v>
      </c>
      <c r="B105" s="53" t="s">
        <v>203</v>
      </c>
      <c r="C105" s="53">
        <v>251</v>
      </c>
      <c r="D105" s="53"/>
      <c r="E105" s="53"/>
      <c r="F105" s="53"/>
      <c r="G105" s="53">
        <v>1</v>
      </c>
    </row>
    <row r="106" spans="1:7" x14ac:dyDescent="0.25">
      <c r="A106" s="53" t="s">
        <v>204</v>
      </c>
      <c r="B106" s="53" t="s">
        <v>205</v>
      </c>
      <c r="C106" s="53">
        <v>252</v>
      </c>
      <c r="D106" s="53"/>
      <c r="E106" s="53"/>
      <c r="F106" s="53"/>
      <c r="G106" s="53">
        <v>1</v>
      </c>
    </row>
    <row r="107" spans="1:7" x14ac:dyDescent="0.25">
      <c r="A107" s="53" t="s">
        <v>206</v>
      </c>
      <c r="B107" s="53" t="s">
        <v>207</v>
      </c>
      <c r="C107" s="53">
        <v>253</v>
      </c>
      <c r="D107" s="53"/>
      <c r="E107" s="53"/>
      <c r="F107" s="53"/>
      <c r="G107" s="53">
        <v>1</v>
      </c>
    </row>
    <row r="108" spans="1:7" x14ac:dyDescent="0.25">
      <c r="A108" s="53" t="s">
        <v>352</v>
      </c>
      <c r="B108" s="53" t="s">
        <v>353</v>
      </c>
      <c r="C108" s="53">
        <v>335</v>
      </c>
      <c r="D108" s="53"/>
      <c r="E108" s="53"/>
      <c r="F108" s="53"/>
      <c r="G108" s="53">
        <v>1</v>
      </c>
    </row>
    <row r="109" spans="1:7" x14ac:dyDescent="0.25">
      <c r="A109" s="53" t="s">
        <v>208</v>
      </c>
      <c r="B109" s="53" t="s">
        <v>209</v>
      </c>
      <c r="C109" s="53">
        <v>255</v>
      </c>
      <c r="D109" s="53"/>
      <c r="E109" s="53"/>
      <c r="F109" s="53"/>
      <c r="G109" s="53">
        <v>1</v>
      </c>
    </row>
    <row r="110" spans="1:7" x14ac:dyDescent="0.25">
      <c r="A110" s="53" t="s">
        <v>210</v>
      </c>
      <c r="B110" s="53" t="s">
        <v>211</v>
      </c>
      <c r="C110" s="53">
        <v>256</v>
      </c>
      <c r="D110" s="53"/>
      <c r="E110" s="53"/>
      <c r="F110" s="53"/>
      <c r="G110" s="53">
        <v>1</v>
      </c>
    </row>
    <row r="111" spans="1:7" x14ac:dyDescent="0.25">
      <c r="A111" s="53" t="s">
        <v>212</v>
      </c>
      <c r="B111" s="53" t="s">
        <v>213</v>
      </c>
      <c r="C111" s="53">
        <v>257</v>
      </c>
      <c r="D111" s="53"/>
      <c r="E111" s="53"/>
      <c r="F111" s="53"/>
      <c r="G111" s="53">
        <v>1</v>
      </c>
    </row>
    <row r="112" spans="1:7" x14ac:dyDescent="0.25">
      <c r="A112" s="53" t="s">
        <v>214</v>
      </c>
      <c r="B112" s="53" t="s">
        <v>215</v>
      </c>
      <c r="C112" s="53">
        <v>258</v>
      </c>
      <c r="D112" s="53"/>
      <c r="E112" s="53"/>
      <c r="F112" s="53"/>
      <c r="G112" s="53">
        <v>1</v>
      </c>
    </row>
    <row r="113" spans="1:7" x14ac:dyDescent="0.25">
      <c r="A113" s="53" t="s">
        <v>216</v>
      </c>
      <c r="B113" s="53" t="s">
        <v>217</v>
      </c>
      <c r="C113" s="53">
        <v>259</v>
      </c>
      <c r="D113" s="53"/>
      <c r="E113" s="53"/>
      <c r="F113" s="53"/>
      <c r="G113" s="53">
        <v>1</v>
      </c>
    </row>
    <row r="114" spans="1:7" x14ac:dyDescent="0.25">
      <c r="A114" s="53" t="s">
        <v>218</v>
      </c>
      <c r="B114" s="53" t="s">
        <v>219</v>
      </c>
      <c r="C114" s="53">
        <v>260</v>
      </c>
      <c r="D114" s="53"/>
      <c r="E114" s="53"/>
      <c r="F114" s="53"/>
      <c r="G114" s="53">
        <v>1</v>
      </c>
    </row>
    <row r="115" spans="1:7" x14ac:dyDescent="0.25">
      <c r="A115" s="53" t="s">
        <v>220</v>
      </c>
      <c r="B115" s="53" t="s">
        <v>221</v>
      </c>
      <c r="C115" s="53">
        <v>261</v>
      </c>
      <c r="D115" s="53"/>
      <c r="E115" s="53"/>
      <c r="F115" s="53"/>
      <c r="G115" s="53">
        <v>1</v>
      </c>
    </row>
    <row r="116" spans="1:7" x14ac:dyDescent="0.25">
      <c r="A116" s="53" t="s">
        <v>222</v>
      </c>
      <c r="B116" s="53" t="s">
        <v>223</v>
      </c>
      <c r="C116" s="53">
        <v>262</v>
      </c>
      <c r="D116" s="53"/>
      <c r="E116" s="53"/>
      <c r="F116" s="53"/>
      <c r="G116" s="53">
        <v>1</v>
      </c>
    </row>
    <row r="117" spans="1:7" x14ac:dyDescent="0.25">
      <c r="A117" s="53" t="s">
        <v>224</v>
      </c>
      <c r="B117" s="53" t="s">
        <v>225</v>
      </c>
      <c r="C117" s="53">
        <v>263</v>
      </c>
      <c r="D117" s="53"/>
      <c r="E117" s="53"/>
      <c r="F117" s="53"/>
      <c r="G117" s="53">
        <v>1</v>
      </c>
    </row>
    <row r="118" spans="1:7" x14ac:dyDescent="0.25">
      <c r="A118" s="53" t="s">
        <v>354</v>
      </c>
      <c r="B118" s="53" t="s">
        <v>355</v>
      </c>
      <c r="C118" s="53">
        <v>336</v>
      </c>
      <c r="D118" s="53"/>
      <c r="E118" s="53"/>
      <c r="F118" s="53"/>
      <c r="G118" s="53">
        <v>1</v>
      </c>
    </row>
    <row r="119" spans="1:7" x14ac:dyDescent="0.25">
      <c r="A119" s="53" t="s">
        <v>226</v>
      </c>
      <c r="B119" s="53" t="s">
        <v>227</v>
      </c>
      <c r="C119" s="53">
        <v>264</v>
      </c>
      <c r="D119" s="53"/>
      <c r="E119" s="53"/>
      <c r="F119" s="53"/>
      <c r="G119" s="53">
        <v>1</v>
      </c>
    </row>
    <row r="120" spans="1:7" x14ac:dyDescent="0.25">
      <c r="A120" s="53" t="s">
        <v>228</v>
      </c>
      <c r="B120" s="53" t="s">
        <v>229</v>
      </c>
      <c r="C120" s="53">
        <v>265</v>
      </c>
      <c r="D120" s="53"/>
      <c r="E120" s="53"/>
      <c r="F120" s="53"/>
      <c r="G120" s="53">
        <v>1</v>
      </c>
    </row>
    <row r="121" spans="1:7" x14ac:dyDescent="0.25">
      <c r="A121" s="53" t="s">
        <v>230</v>
      </c>
      <c r="B121" s="53" t="s">
        <v>231</v>
      </c>
      <c r="C121" s="53">
        <v>266</v>
      </c>
      <c r="D121" s="53"/>
      <c r="E121" s="53"/>
      <c r="F121" s="53"/>
      <c r="G121" s="53">
        <v>1</v>
      </c>
    </row>
    <row r="122" spans="1:7" x14ac:dyDescent="0.25">
      <c r="A122" s="53" t="s">
        <v>232</v>
      </c>
      <c r="B122" s="53" t="s">
        <v>233</v>
      </c>
      <c r="C122" s="53">
        <v>267</v>
      </c>
      <c r="D122" s="53"/>
      <c r="E122" s="53"/>
      <c r="F122" s="53"/>
      <c r="G122" s="53">
        <v>1</v>
      </c>
    </row>
    <row r="123" spans="1:7" x14ac:dyDescent="0.25">
      <c r="A123" s="53" t="s">
        <v>234</v>
      </c>
      <c r="B123" s="53" t="s">
        <v>235</v>
      </c>
      <c r="C123" s="53">
        <v>268</v>
      </c>
      <c r="D123" s="53"/>
      <c r="E123" s="53"/>
      <c r="F123" s="53"/>
      <c r="G123" s="53">
        <v>1</v>
      </c>
    </row>
    <row r="124" spans="1:7" x14ac:dyDescent="0.25">
      <c r="A124" s="53" t="s">
        <v>236</v>
      </c>
      <c r="B124" s="53" t="s">
        <v>237</v>
      </c>
      <c r="C124" s="53">
        <v>269</v>
      </c>
      <c r="D124" s="53"/>
      <c r="E124" s="53"/>
      <c r="F124" s="53"/>
      <c r="G124" s="53">
        <v>1</v>
      </c>
    </row>
    <row r="125" spans="1:7" x14ac:dyDescent="0.25">
      <c r="A125" s="53" t="s">
        <v>238</v>
      </c>
      <c r="B125" s="53" t="s">
        <v>239</v>
      </c>
      <c r="C125" s="53">
        <v>270</v>
      </c>
      <c r="D125" s="53"/>
      <c r="E125" s="53"/>
      <c r="F125" s="53"/>
      <c r="G125" s="53">
        <v>1</v>
      </c>
    </row>
    <row r="126" spans="1:7" x14ac:dyDescent="0.25">
      <c r="A126" s="53" t="s">
        <v>240</v>
      </c>
      <c r="B126" s="53" t="s">
        <v>241</v>
      </c>
      <c r="C126" s="53">
        <v>271</v>
      </c>
      <c r="D126" s="53"/>
      <c r="E126" s="53"/>
      <c r="F126" s="53"/>
      <c r="G126" s="53">
        <v>1</v>
      </c>
    </row>
    <row r="127" spans="1:7" x14ac:dyDescent="0.25">
      <c r="A127" s="53" t="s">
        <v>242</v>
      </c>
      <c r="B127" s="53" t="s">
        <v>243</v>
      </c>
      <c r="C127" s="53">
        <v>272</v>
      </c>
      <c r="D127" s="53"/>
      <c r="E127" s="53"/>
      <c r="F127" s="53"/>
      <c r="G127" s="53">
        <v>1</v>
      </c>
    </row>
    <row r="128" spans="1:7" x14ac:dyDescent="0.25">
      <c r="A128" s="53" t="s">
        <v>244</v>
      </c>
      <c r="B128" s="53" t="s">
        <v>245</v>
      </c>
      <c r="C128" s="53">
        <v>273</v>
      </c>
      <c r="D128" s="53"/>
      <c r="E128" s="53"/>
      <c r="F128" s="53"/>
      <c r="G128" s="53">
        <v>1</v>
      </c>
    </row>
    <row r="129" spans="1:7" x14ac:dyDescent="0.25">
      <c r="A129" s="53" t="s">
        <v>246</v>
      </c>
      <c r="B129" s="53" t="s">
        <v>247</v>
      </c>
      <c r="C129" s="53">
        <v>274</v>
      </c>
      <c r="D129" s="53"/>
      <c r="E129" s="53"/>
      <c r="F129" s="53"/>
      <c r="G129" s="53">
        <v>1</v>
      </c>
    </row>
    <row r="130" spans="1:7" x14ac:dyDescent="0.25">
      <c r="A130" s="53" t="s">
        <v>248</v>
      </c>
      <c r="B130" s="53" t="s">
        <v>249</v>
      </c>
      <c r="C130" s="53">
        <v>275</v>
      </c>
      <c r="D130" s="53"/>
      <c r="E130" s="53"/>
      <c r="F130" s="53"/>
      <c r="G130" s="53">
        <v>1</v>
      </c>
    </row>
    <row r="131" spans="1:7" x14ac:dyDescent="0.25">
      <c r="A131" s="53" t="s">
        <v>356</v>
      </c>
      <c r="B131" s="53" t="s">
        <v>357</v>
      </c>
      <c r="C131" s="53">
        <v>337</v>
      </c>
      <c r="D131" s="53"/>
      <c r="E131" s="53"/>
      <c r="F131" s="53"/>
      <c r="G131" s="53">
        <v>1</v>
      </c>
    </row>
    <row r="132" spans="1:7" x14ac:dyDescent="0.25">
      <c r="A132" s="53" t="s">
        <v>250</v>
      </c>
      <c r="B132" s="53" t="s">
        <v>251</v>
      </c>
      <c r="C132" s="53">
        <v>276</v>
      </c>
      <c r="D132" s="53"/>
      <c r="E132" s="53"/>
      <c r="F132" s="53"/>
      <c r="G132" s="53">
        <v>1</v>
      </c>
    </row>
    <row r="133" spans="1:7" x14ac:dyDescent="0.25">
      <c r="A133" s="53" t="s">
        <v>252</v>
      </c>
      <c r="B133" s="53" t="s">
        <v>253</v>
      </c>
      <c r="C133" s="53">
        <v>277</v>
      </c>
      <c r="D133" s="53"/>
      <c r="E133" s="53"/>
      <c r="F133" s="53"/>
      <c r="G133" s="53">
        <v>1</v>
      </c>
    </row>
    <row r="134" spans="1:7" x14ac:dyDescent="0.25">
      <c r="A134" s="53" t="s">
        <v>254</v>
      </c>
      <c r="B134" s="53" t="s">
        <v>255</v>
      </c>
      <c r="C134" s="53">
        <v>278</v>
      </c>
      <c r="D134" s="53"/>
      <c r="E134" s="53"/>
      <c r="F134" s="53"/>
      <c r="G134" s="53">
        <v>1</v>
      </c>
    </row>
    <row r="135" spans="1:7" x14ac:dyDescent="0.25">
      <c r="A135" s="57" t="s">
        <v>256</v>
      </c>
      <c r="B135" s="58" t="s">
        <v>257</v>
      </c>
      <c r="C135" s="58">
        <v>279</v>
      </c>
      <c r="G135" s="54">
        <v>1</v>
      </c>
    </row>
    <row r="136" spans="1:7" x14ac:dyDescent="0.25">
      <c r="A136" s="53" t="s">
        <v>258</v>
      </c>
      <c r="B136" s="53" t="s">
        <v>259</v>
      </c>
      <c r="C136" s="53">
        <v>280</v>
      </c>
      <c r="D136" s="53"/>
      <c r="E136" s="53"/>
      <c r="F136" s="53"/>
      <c r="G136" s="53">
        <v>1</v>
      </c>
    </row>
    <row r="137" spans="1:7" x14ac:dyDescent="0.25">
      <c r="A137" s="53" t="s">
        <v>260</v>
      </c>
      <c r="B137" s="53" t="s">
        <v>261</v>
      </c>
      <c r="C137" s="53">
        <v>281</v>
      </c>
      <c r="D137" s="53"/>
      <c r="E137" s="53"/>
      <c r="F137" s="53"/>
      <c r="G137" s="53">
        <v>1</v>
      </c>
    </row>
    <row r="138" spans="1:7" x14ac:dyDescent="0.25">
      <c r="A138" s="53" t="s">
        <v>262</v>
      </c>
      <c r="B138" s="53" t="s">
        <v>263</v>
      </c>
      <c r="C138" s="53">
        <v>282</v>
      </c>
      <c r="D138" s="53"/>
      <c r="E138" s="53"/>
      <c r="F138" s="53"/>
      <c r="G138" s="53">
        <v>1</v>
      </c>
    </row>
    <row r="139" spans="1:7" x14ac:dyDescent="0.25">
      <c r="A139" s="53" t="s">
        <v>264</v>
      </c>
      <c r="B139" s="53" t="s">
        <v>265</v>
      </c>
      <c r="C139" s="53">
        <v>285</v>
      </c>
      <c r="D139" s="53"/>
      <c r="E139" s="53"/>
      <c r="F139" s="53"/>
      <c r="G139" s="53">
        <v>1</v>
      </c>
    </row>
    <row r="140" spans="1:7" x14ac:dyDescent="0.25">
      <c r="A140" s="53" t="s">
        <v>266</v>
      </c>
      <c r="B140" s="53" t="s">
        <v>267</v>
      </c>
      <c r="C140" s="53">
        <v>286</v>
      </c>
      <c r="D140" s="53"/>
      <c r="E140" s="53"/>
      <c r="F140" s="53"/>
      <c r="G140" s="53">
        <v>1</v>
      </c>
    </row>
    <row r="141" spans="1:7" x14ac:dyDescent="0.25">
      <c r="A141" s="53" t="s">
        <v>268</v>
      </c>
      <c r="B141" s="53" t="s">
        <v>269</v>
      </c>
      <c r="C141" s="53">
        <v>287</v>
      </c>
      <c r="D141" s="53"/>
      <c r="E141" s="53"/>
      <c r="F141" s="53"/>
      <c r="G141" s="53">
        <v>1</v>
      </c>
    </row>
    <row r="142" spans="1:7" x14ac:dyDescent="0.25">
      <c r="A142" s="53" t="s">
        <v>270</v>
      </c>
      <c r="B142" s="53" t="s">
        <v>271</v>
      </c>
      <c r="C142" s="53">
        <v>288</v>
      </c>
      <c r="D142" s="53"/>
      <c r="E142" s="53"/>
      <c r="F142" s="53"/>
      <c r="G142" s="53">
        <v>1</v>
      </c>
    </row>
    <row r="143" spans="1:7" x14ac:dyDescent="0.25">
      <c r="A143" s="53" t="s">
        <v>272</v>
      </c>
      <c r="B143" s="53" t="s">
        <v>273</v>
      </c>
      <c r="C143" s="53">
        <v>289</v>
      </c>
      <c r="D143" s="53"/>
      <c r="E143" s="53"/>
      <c r="F143" s="53"/>
      <c r="G143" s="53">
        <v>1</v>
      </c>
    </row>
    <row r="144" spans="1:7" x14ac:dyDescent="0.25">
      <c r="A144" s="53" t="s">
        <v>274</v>
      </c>
      <c r="B144" s="53" t="s">
        <v>275</v>
      </c>
      <c r="C144" s="53">
        <v>290</v>
      </c>
      <c r="D144" s="53"/>
      <c r="E144" s="53"/>
      <c r="F144" s="53"/>
      <c r="G144" s="53">
        <v>1</v>
      </c>
    </row>
    <row r="145" spans="1:7" x14ac:dyDescent="0.25">
      <c r="A145" s="53" t="s">
        <v>276</v>
      </c>
      <c r="B145" s="53" t="s">
        <v>277</v>
      </c>
      <c r="C145" s="53">
        <v>291</v>
      </c>
      <c r="D145" s="53"/>
      <c r="E145" s="53"/>
      <c r="F145" s="53"/>
      <c r="G145" s="53">
        <v>1</v>
      </c>
    </row>
    <row r="146" spans="1:7" x14ac:dyDescent="0.25">
      <c r="A146" s="53" t="s">
        <v>278</v>
      </c>
      <c r="B146" s="53" t="s">
        <v>279</v>
      </c>
      <c r="C146" s="53">
        <v>292</v>
      </c>
      <c r="D146" s="53"/>
      <c r="E146" s="53"/>
      <c r="F146" s="53"/>
      <c r="G146" s="53">
        <v>1</v>
      </c>
    </row>
    <row r="147" spans="1:7" x14ac:dyDescent="0.25">
      <c r="A147" s="53" t="s">
        <v>280</v>
      </c>
      <c r="B147" s="53" t="s">
        <v>281</v>
      </c>
      <c r="C147" s="53">
        <v>293</v>
      </c>
      <c r="D147" s="53"/>
      <c r="E147" s="53"/>
      <c r="F147" s="53"/>
      <c r="G147" s="53">
        <v>1</v>
      </c>
    </row>
    <row r="148" spans="1:7" x14ac:dyDescent="0.25">
      <c r="A148" s="53" t="s">
        <v>282</v>
      </c>
      <c r="B148" s="53" t="s">
        <v>283</v>
      </c>
      <c r="C148" s="53">
        <v>294</v>
      </c>
      <c r="D148" s="53"/>
      <c r="E148" s="53"/>
      <c r="F148" s="53"/>
      <c r="G148" s="53">
        <v>1</v>
      </c>
    </row>
    <row r="149" spans="1:7" x14ac:dyDescent="0.25">
      <c r="A149" s="53" t="s">
        <v>284</v>
      </c>
      <c r="B149" s="53" t="s">
        <v>285</v>
      </c>
      <c r="C149" s="53">
        <v>295</v>
      </c>
      <c r="D149" s="53"/>
      <c r="E149" s="53"/>
      <c r="F149" s="53"/>
      <c r="G149" s="53">
        <v>1</v>
      </c>
    </row>
    <row r="150" spans="1:7" x14ac:dyDescent="0.25">
      <c r="A150" s="53" t="s">
        <v>286</v>
      </c>
      <c r="B150" s="53" t="s">
        <v>287</v>
      </c>
      <c r="C150" s="53">
        <v>296</v>
      </c>
      <c r="D150" s="53"/>
      <c r="E150" s="53"/>
      <c r="F150" s="53"/>
      <c r="G150" s="53">
        <v>1</v>
      </c>
    </row>
    <row r="151" spans="1:7" x14ac:dyDescent="0.25">
      <c r="A151" s="53" t="s">
        <v>288</v>
      </c>
      <c r="B151" s="53" t="s">
        <v>289</v>
      </c>
      <c r="C151" s="53">
        <v>297</v>
      </c>
      <c r="D151" s="53"/>
      <c r="E151" s="53"/>
      <c r="F151" s="53"/>
      <c r="G151" s="53">
        <v>1</v>
      </c>
    </row>
    <row r="152" spans="1:7" x14ac:dyDescent="0.25">
      <c r="A152" s="53" t="s">
        <v>290</v>
      </c>
      <c r="B152" s="53" t="s">
        <v>291</v>
      </c>
      <c r="C152" s="53">
        <v>298</v>
      </c>
      <c r="D152" s="53"/>
      <c r="E152" s="53"/>
      <c r="F152" s="53"/>
      <c r="G152" s="53">
        <v>1</v>
      </c>
    </row>
    <row r="153" spans="1:7" x14ac:dyDescent="0.25">
      <c r="A153" s="53" t="s">
        <v>292</v>
      </c>
      <c r="B153" s="53" t="s">
        <v>293</v>
      </c>
      <c r="C153" s="53">
        <v>299</v>
      </c>
      <c r="D153" s="53"/>
      <c r="E153" s="53"/>
      <c r="F153" s="53"/>
      <c r="G153" s="53">
        <v>1</v>
      </c>
    </row>
    <row r="154" spans="1:7" x14ac:dyDescent="0.25">
      <c r="A154" s="53" t="s">
        <v>294</v>
      </c>
      <c r="B154" s="53" t="s">
        <v>295</v>
      </c>
      <c r="C154" s="53">
        <v>300</v>
      </c>
      <c r="D154" s="53"/>
      <c r="E154" s="53"/>
      <c r="F154" s="53"/>
      <c r="G154" s="53">
        <v>1</v>
      </c>
    </row>
    <row r="155" spans="1:7" x14ac:dyDescent="0.25">
      <c r="A155" s="53" t="s">
        <v>296</v>
      </c>
      <c r="B155" s="53" t="s">
        <v>297</v>
      </c>
      <c r="C155" s="53">
        <v>301</v>
      </c>
      <c r="D155" s="53"/>
      <c r="E155" s="53"/>
      <c r="F155" s="53"/>
      <c r="G155" s="53">
        <v>1</v>
      </c>
    </row>
    <row r="156" spans="1:7" x14ac:dyDescent="0.25">
      <c r="A156" s="53" t="s">
        <v>298</v>
      </c>
      <c r="B156" s="53" t="s">
        <v>299</v>
      </c>
      <c r="C156" s="53">
        <v>302</v>
      </c>
      <c r="D156" s="53"/>
      <c r="E156" s="53"/>
      <c r="F156" s="53"/>
      <c r="G156" s="53">
        <v>1</v>
      </c>
    </row>
    <row r="157" spans="1:7" x14ac:dyDescent="0.25">
      <c r="A157" s="53" t="s">
        <v>300</v>
      </c>
      <c r="B157" s="53" t="s">
        <v>301</v>
      </c>
      <c r="C157" s="53">
        <v>303</v>
      </c>
      <c r="D157" s="53"/>
      <c r="E157" s="53"/>
      <c r="F157" s="53"/>
      <c r="G157" s="53">
        <v>1</v>
      </c>
    </row>
    <row r="158" spans="1:7" x14ac:dyDescent="0.25">
      <c r="A158" s="53" t="s">
        <v>302</v>
      </c>
      <c r="B158" s="53" t="s">
        <v>303</v>
      </c>
      <c r="C158" s="53">
        <v>304</v>
      </c>
      <c r="D158" s="53"/>
      <c r="E158" s="53"/>
      <c r="F158" s="53"/>
      <c r="G158" s="53">
        <v>1</v>
      </c>
    </row>
    <row r="159" spans="1:7" x14ac:dyDescent="0.25">
      <c r="A159" s="53" t="s">
        <v>304</v>
      </c>
      <c r="B159" s="53" t="s">
        <v>305</v>
      </c>
      <c r="C159" s="53">
        <v>305</v>
      </c>
      <c r="D159" s="53"/>
      <c r="E159" s="53"/>
      <c r="F159" s="53"/>
      <c r="G159" s="53">
        <v>1</v>
      </c>
    </row>
    <row r="160" spans="1:7" x14ac:dyDescent="0.25">
      <c r="A160" s="53" t="s">
        <v>306</v>
      </c>
      <c r="B160" s="53" t="s">
        <v>307</v>
      </c>
      <c r="C160" s="53">
        <v>306</v>
      </c>
      <c r="D160" s="53"/>
      <c r="E160" s="53"/>
      <c r="F160" s="53"/>
      <c r="G160" s="53">
        <v>1</v>
      </c>
    </row>
    <row r="161" spans="1:7" x14ac:dyDescent="0.25">
      <c r="A161" s="53" t="s">
        <v>308</v>
      </c>
      <c r="B161" s="53" t="s">
        <v>309</v>
      </c>
      <c r="C161" s="53">
        <v>307</v>
      </c>
      <c r="D161" s="53"/>
      <c r="E161" s="53"/>
      <c r="F161" s="53"/>
      <c r="G161" s="53">
        <v>1</v>
      </c>
    </row>
    <row r="162" spans="1:7" x14ac:dyDescent="0.25">
      <c r="A162" s="53" t="s">
        <v>310</v>
      </c>
      <c r="B162" s="53" t="s">
        <v>311</v>
      </c>
      <c r="C162" s="53">
        <v>309</v>
      </c>
      <c r="D162" s="53"/>
      <c r="E162" s="53"/>
      <c r="F162" s="53"/>
      <c r="G162" s="53">
        <v>1</v>
      </c>
    </row>
    <row r="163" spans="1:7" x14ac:dyDescent="0.25">
      <c r="A163" s="53" t="s">
        <v>312</v>
      </c>
      <c r="B163" s="53" t="s">
        <v>313</v>
      </c>
      <c r="C163" s="53">
        <v>310</v>
      </c>
      <c r="D163" s="53"/>
      <c r="E163" s="53"/>
      <c r="F163" s="53"/>
      <c r="G163" s="53">
        <v>1</v>
      </c>
    </row>
    <row r="164" spans="1:7" x14ac:dyDescent="0.25">
      <c r="A164" s="4" t="s">
        <v>314</v>
      </c>
      <c r="B164" s="4" t="s">
        <v>315</v>
      </c>
      <c r="C164" s="4">
        <v>311</v>
      </c>
      <c r="G164" s="54">
        <v>1</v>
      </c>
    </row>
    <row r="165" spans="1:7" x14ac:dyDescent="0.25">
      <c r="A165" s="53" t="s">
        <v>316</v>
      </c>
      <c r="B165" s="53" t="s">
        <v>317</v>
      </c>
      <c r="C165" s="53">
        <v>314</v>
      </c>
      <c r="D165" s="53"/>
      <c r="E165" s="53"/>
      <c r="F165" s="53"/>
      <c r="G165" s="53">
        <v>1</v>
      </c>
    </row>
    <row r="166" spans="1:7" x14ac:dyDescent="0.25">
      <c r="A166" s="53" t="s">
        <v>318</v>
      </c>
      <c r="B166" s="53" t="s">
        <v>319</v>
      </c>
      <c r="C166" s="53">
        <v>315</v>
      </c>
      <c r="D166" s="53"/>
      <c r="E166" s="53"/>
      <c r="F166" s="53"/>
      <c r="G166" s="53">
        <v>1</v>
      </c>
    </row>
    <row r="167" spans="1:7" x14ac:dyDescent="0.25">
      <c r="A167" s="53" t="s">
        <v>320</v>
      </c>
      <c r="B167" s="53" t="s">
        <v>321</v>
      </c>
      <c r="C167" s="53">
        <v>316</v>
      </c>
      <c r="D167" s="53"/>
      <c r="E167" s="53"/>
      <c r="F167" s="53"/>
      <c r="G167" s="53">
        <v>1</v>
      </c>
    </row>
    <row r="168" spans="1:7" x14ac:dyDescent="0.25">
      <c r="A168" s="53" t="s">
        <v>322</v>
      </c>
      <c r="B168" s="53" t="s">
        <v>323</v>
      </c>
      <c r="C168" s="53">
        <v>317</v>
      </c>
      <c r="D168" s="53"/>
      <c r="E168" s="53"/>
      <c r="F168" s="53"/>
      <c r="G168" s="53">
        <v>1</v>
      </c>
    </row>
    <row r="169" spans="1:7" x14ac:dyDescent="0.25">
      <c r="A169" s="53" t="s">
        <v>324</v>
      </c>
      <c r="B169" s="53" t="s">
        <v>325</v>
      </c>
      <c r="C169" s="53">
        <v>318</v>
      </c>
      <c r="D169" s="53"/>
      <c r="E169" s="53"/>
      <c r="F169" s="53"/>
      <c r="G169" s="53">
        <v>1</v>
      </c>
    </row>
    <row r="170" spans="1:7" x14ac:dyDescent="0.25">
      <c r="A170" s="53" t="s">
        <v>326</v>
      </c>
      <c r="B170" s="53" t="s">
        <v>327</v>
      </c>
      <c r="C170" s="53">
        <v>319</v>
      </c>
      <c r="D170" s="53"/>
      <c r="E170" s="53"/>
      <c r="F170" s="53"/>
      <c r="G170" s="53">
        <v>1</v>
      </c>
    </row>
    <row r="171" spans="1:7" x14ac:dyDescent="0.25">
      <c r="A171" s="53" t="s">
        <v>328</v>
      </c>
      <c r="B171" s="53" t="s">
        <v>329</v>
      </c>
      <c r="C171" s="53">
        <v>320</v>
      </c>
      <c r="D171" s="53"/>
      <c r="E171" s="53"/>
      <c r="F171" s="53"/>
      <c r="G171" s="53">
        <v>1</v>
      </c>
    </row>
    <row r="172" spans="1:7" x14ac:dyDescent="0.25">
      <c r="A172" s="53" t="s">
        <v>330</v>
      </c>
      <c r="B172" s="53" t="s">
        <v>331</v>
      </c>
      <c r="C172" s="53">
        <v>321</v>
      </c>
      <c r="D172" s="53"/>
      <c r="E172" s="53"/>
      <c r="F172" s="53"/>
      <c r="G172" s="53">
        <v>1</v>
      </c>
    </row>
    <row r="173" spans="1:7" x14ac:dyDescent="0.25">
      <c r="A173" s="53" t="s">
        <v>332</v>
      </c>
      <c r="B173" s="53" t="s">
        <v>333</v>
      </c>
      <c r="C173" s="53">
        <v>322</v>
      </c>
      <c r="D173" s="53"/>
      <c r="E173" s="53"/>
      <c r="F173" s="53"/>
      <c r="G173" s="53">
        <v>1</v>
      </c>
    </row>
    <row r="174" spans="1:7" x14ac:dyDescent="0.25">
      <c r="A174" s="53" t="s">
        <v>334</v>
      </c>
      <c r="B174" s="53" t="s">
        <v>335</v>
      </c>
      <c r="C174" s="53">
        <v>323</v>
      </c>
      <c r="D174" s="53"/>
      <c r="E174" s="53"/>
      <c r="F174" s="53"/>
      <c r="G174" s="53">
        <v>1</v>
      </c>
    </row>
    <row r="175" spans="1:7" x14ac:dyDescent="0.25">
      <c r="A175" s="53" t="s">
        <v>336</v>
      </c>
      <c r="B175" s="53" t="s">
        <v>337</v>
      </c>
      <c r="C175" s="53">
        <v>324</v>
      </c>
      <c r="D175" s="53"/>
      <c r="E175" s="53"/>
      <c r="F175" s="53"/>
      <c r="G175" s="53">
        <v>1</v>
      </c>
    </row>
    <row r="176" spans="1:7" x14ac:dyDescent="0.25">
      <c r="A176" s="53" t="s">
        <v>338</v>
      </c>
      <c r="B176" s="53" t="s">
        <v>339</v>
      </c>
      <c r="C176" s="53">
        <v>325</v>
      </c>
      <c r="D176" s="53"/>
      <c r="E176" s="53"/>
      <c r="F176" s="53"/>
      <c r="G176" s="53">
        <v>1</v>
      </c>
    </row>
    <row r="177" spans="1:7" x14ac:dyDescent="0.25">
      <c r="A177" s="53" t="s">
        <v>358</v>
      </c>
      <c r="B177" s="53" t="s">
        <v>359</v>
      </c>
      <c r="C177" s="53">
        <v>338</v>
      </c>
      <c r="D177" s="53"/>
      <c r="E177" s="53"/>
      <c r="F177" s="53"/>
      <c r="G177" s="53">
        <v>1</v>
      </c>
    </row>
    <row r="178" spans="1:7" x14ac:dyDescent="0.25">
      <c r="A178" s="53" t="s">
        <v>340</v>
      </c>
      <c r="B178" s="53" t="s">
        <v>341</v>
      </c>
      <c r="C178" s="53">
        <v>329</v>
      </c>
      <c r="D178" s="53"/>
      <c r="E178" s="53"/>
      <c r="F178" s="53"/>
      <c r="G178" s="53">
        <v>1</v>
      </c>
    </row>
    <row r="179" spans="1:7" x14ac:dyDescent="0.25">
      <c r="A179" s="53" t="s">
        <v>360</v>
      </c>
      <c r="B179" s="53" t="s">
        <v>361</v>
      </c>
      <c r="C179" s="53">
        <v>339</v>
      </c>
      <c r="D179" s="53"/>
      <c r="E179" s="53"/>
      <c r="F179" s="53"/>
      <c r="G179" s="53">
        <v>1</v>
      </c>
    </row>
    <row r="180" spans="1:7" x14ac:dyDescent="0.25">
      <c r="A180" s="53" t="s">
        <v>342</v>
      </c>
      <c r="B180" s="53" t="s">
        <v>343</v>
      </c>
      <c r="C180" s="53">
        <v>330</v>
      </c>
      <c r="D180" s="53"/>
      <c r="E180" s="53"/>
      <c r="F180" s="53"/>
      <c r="G180" s="53">
        <v>1</v>
      </c>
    </row>
    <row r="181" spans="1:7" x14ac:dyDescent="0.25">
      <c r="A181" s="53" t="s">
        <v>344</v>
      </c>
      <c r="B181" s="53" t="s">
        <v>345</v>
      </c>
      <c r="C181" s="53">
        <v>331</v>
      </c>
      <c r="D181" s="53"/>
      <c r="E181" s="53"/>
      <c r="F181" s="53"/>
      <c r="G181" s="53">
        <v>1</v>
      </c>
    </row>
    <row r="182" spans="1:7" x14ac:dyDescent="0.25">
      <c r="A182" s="53" t="s">
        <v>346</v>
      </c>
      <c r="B182" s="53" t="s">
        <v>347</v>
      </c>
      <c r="C182" s="53">
        <v>332</v>
      </c>
      <c r="D182" s="53"/>
      <c r="E182" s="53"/>
      <c r="F182" s="53"/>
      <c r="G182" s="53">
        <v>1</v>
      </c>
    </row>
    <row r="183" spans="1:7" x14ac:dyDescent="0.25">
      <c r="A183" s="53" t="s">
        <v>362</v>
      </c>
      <c r="B183" s="53" t="s">
        <v>363</v>
      </c>
      <c r="C183" s="53">
        <v>340</v>
      </c>
      <c r="D183" s="53"/>
      <c r="E183" s="53"/>
      <c r="F183" s="53"/>
      <c r="G183" s="53">
        <v>1</v>
      </c>
    </row>
    <row r="184" spans="1:7" x14ac:dyDescent="0.25">
      <c r="A184" s="53" t="s">
        <v>364</v>
      </c>
      <c r="B184" s="53" t="s">
        <v>365</v>
      </c>
      <c r="C184" s="53">
        <v>344</v>
      </c>
      <c r="D184" s="53"/>
      <c r="E184" s="53"/>
      <c r="F184" s="53"/>
      <c r="G184" s="53">
        <v>1</v>
      </c>
    </row>
    <row r="185" spans="1:7" x14ac:dyDescent="0.25">
      <c r="A185" s="53" t="s">
        <v>366</v>
      </c>
      <c r="B185" s="53" t="s">
        <v>367</v>
      </c>
      <c r="C185" s="53">
        <v>345</v>
      </c>
      <c r="D185" s="53"/>
      <c r="E185" s="53"/>
      <c r="F185" s="53"/>
      <c r="G185" s="53">
        <v>1</v>
      </c>
    </row>
    <row r="186" spans="1:7" x14ac:dyDescent="0.25">
      <c r="A186" s="53" t="s">
        <v>368</v>
      </c>
      <c r="B186" s="53" t="s">
        <v>369</v>
      </c>
      <c r="C186" s="53">
        <v>410</v>
      </c>
      <c r="D186" s="53">
        <v>470</v>
      </c>
      <c r="E186" s="53"/>
      <c r="F186" s="53"/>
      <c r="G186" s="53">
        <v>2</v>
      </c>
    </row>
    <row r="187" spans="1:7" x14ac:dyDescent="0.25">
      <c r="A187" s="53" t="s">
        <v>370</v>
      </c>
      <c r="B187" s="53" t="s">
        <v>371</v>
      </c>
      <c r="C187" s="53">
        <v>411</v>
      </c>
      <c r="D187" s="53"/>
      <c r="E187" s="53"/>
      <c r="F187" s="53"/>
      <c r="G187" s="53">
        <v>1</v>
      </c>
    </row>
    <row r="188" spans="1:7" x14ac:dyDescent="0.25">
      <c r="A188" s="53" t="s">
        <v>372</v>
      </c>
      <c r="B188" s="53" t="s">
        <v>373</v>
      </c>
      <c r="C188" s="53">
        <v>414</v>
      </c>
      <c r="D188" s="53">
        <v>474</v>
      </c>
      <c r="E188" s="53"/>
      <c r="F188" s="53"/>
      <c r="G188" s="53">
        <v>2</v>
      </c>
    </row>
    <row r="189" spans="1:7" x14ac:dyDescent="0.25">
      <c r="A189" s="53" t="s">
        <v>374</v>
      </c>
      <c r="B189" s="53" t="s">
        <v>375</v>
      </c>
      <c r="C189" s="53">
        <v>415</v>
      </c>
      <c r="D189" s="53"/>
      <c r="E189" s="53"/>
      <c r="F189" s="53"/>
      <c r="G189" s="53">
        <v>1</v>
      </c>
    </row>
    <row r="190" spans="1:7" x14ac:dyDescent="0.25">
      <c r="A190" s="53" t="s">
        <v>376</v>
      </c>
      <c r="B190" s="53" t="s">
        <v>377</v>
      </c>
      <c r="C190" s="53">
        <v>416</v>
      </c>
      <c r="D190" s="53"/>
      <c r="E190" s="53"/>
      <c r="F190" s="53"/>
      <c r="G190" s="53">
        <v>1</v>
      </c>
    </row>
    <row r="191" spans="1:7" x14ac:dyDescent="0.25">
      <c r="A191" s="53" t="s">
        <v>378</v>
      </c>
      <c r="B191" s="53" t="s">
        <v>379</v>
      </c>
      <c r="C191" s="53">
        <v>417</v>
      </c>
      <c r="D191" s="53"/>
      <c r="E191" s="53"/>
      <c r="F191" s="53"/>
      <c r="G191" s="53">
        <v>1</v>
      </c>
    </row>
    <row r="192" spans="1:7" x14ac:dyDescent="0.25">
      <c r="A192" s="53" t="s">
        <v>380</v>
      </c>
      <c r="B192" s="53" t="s">
        <v>381</v>
      </c>
      <c r="C192" s="53">
        <v>419</v>
      </c>
      <c r="D192" s="53"/>
      <c r="E192" s="53"/>
      <c r="F192" s="53"/>
      <c r="G192" s="53">
        <v>1</v>
      </c>
    </row>
    <row r="193" spans="1:7" x14ac:dyDescent="0.25">
      <c r="A193" s="53" t="s">
        <v>382</v>
      </c>
      <c r="B193" s="53" t="s">
        <v>383</v>
      </c>
      <c r="C193" s="53">
        <v>420</v>
      </c>
      <c r="D193" s="53"/>
      <c r="E193" s="53"/>
      <c r="F193" s="53"/>
      <c r="G193" s="53">
        <v>1</v>
      </c>
    </row>
    <row r="194" spans="1:7" x14ac:dyDescent="0.25">
      <c r="A194" s="53" t="s">
        <v>384</v>
      </c>
      <c r="B194" s="53" t="s">
        <v>385</v>
      </c>
      <c r="C194" s="53">
        <v>421</v>
      </c>
      <c r="D194" s="53"/>
      <c r="E194" s="53"/>
      <c r="F194" s="53"/>
      <c r="G194" s="53">
        <v>1</v>
      </c>
    </row>
    <row r="195" spans="1:7" x14ac:dyDescent="0.25">
      <c r="A195" s="53" t="s">
        <v>386</v>
      </c>
      <c r="B195" s="53" t="s">
        <v>387</v>
      </c>
      <c r="C195" s="53">
        <v>424</v>
      </c>
      <c r="D195" s="53"/>
      <c r="E195" s="53"/>
      <c r="F195" s="53"/>
      <c r="G195" s="53">
        <v>1</v>
      </c>
    </row>
    <row r="196" spans="1:7" x14ac:dyDescent="0.25">
      <c r="A196" s="53" t="s">
        <v>388</v>
      </c>
      <c r="B196" s="53" t="s">
        <v>389</v>
      </c>
      <c r="C196" s="53">
        <v>425</v>
      </c>
      <c r="D196" s="53"/>
      <c r="E196" s="53"/>
      <c r="F196" s="53"/>
      <c r="G196" s="53">
        <v>1</v>
      </c>
    </row>
    <row r="197" spans="1:7" x14ac:dyDescent="0.25">
      <c r="A197" s="53" t="s">
        <v>390</v>
      </c>
      <c r="B197" s="53" t="s">
        <v>391</v>
      </c>
      <c r="C197" s="53">
        <v>429</v>
      </c>
      <c r="D197" s="53"/>
      <c r="E197" s="53"/>
      <c r="F197" s="53"/>
      <c r="G197" s="53">
        <v>1</v>
      </c>
    </row>
    <row r="198" spans="1:7" x14ac:dyDescent="0.25">
      <c r="A198" s="53" t="s">
        <v>392</v>
      </c>
      <c r="B198" s="53" t="s">
        <v>393</v>
      </c>
      <c r="C198" s="53">
        <v>430</v>
      </c>
      <c r="D198" s="53"/>
      <c r="E198" s="53"/>
      <c r="F198" s="53"/>
      <c r="G198" s="53">
        <v>1</v>
      </c>
    </row>
    <row r="199" spans="1:7" x14ac:dyDescent="0.25">
      <c r="A199" s="53" t="s">
        <v>394</v>
      </c>
      <c r="B199" s="53" t="s">
        <v>395</v>
      </c>
      <c r="C199" s="53">
        <v>434</v>
      </c>
      <c r="D199" s="53"/>
      <c r="E199" s="53"/>
      <c r="F199" s="53"/>
      <c r="G199" s="53">
        <v>1</v>
      </c>
    </row>
    <row r="200" spans="1:7" x14ac:dyDescent="0.25">
      <c r="A200" s="53" t="s">
        <v>396</v>
      </c>
      <c r="B200" s="53" t="s">
        <v>397</v>
      </c>
      <c r="C200" s="53">
        <v>435</v>
      </c>
      <c r="D200" s="53"/>
      <c r="E200" s="53"/>
      <c r="F200" s="53"/>
      <c r="G200" s="53">
        <v>1</v>
      </c>
    </row>
    <row r="201" spans="1:7" x14ac:dyDescent="0.25">
      <c r="A201" s="53" t="s">
        <v>398</v>
      </c>
      <c r="B201" s="53" t="s">
        <v>399</v>
      </c>
      <c r="C201" s="53">
        <v>436</v>
      </c>
      <c r="D201" s="53"/>
      <c r="E201" s="53"/>
      <c r="F201" s="53"/>
      <c r="G201" s="53">
        <v>1</v>
      </c>
    </row>
    <row r="202" spans="1:7" x14ac:dyDescent="0.25">
      <c r="A202" s="53" t="s">
        <v>400</v>
      </c>
      <c r="B202" s="53" t="s">
        <v>401</v>
      </c>
      <c r="C202" s="53">
        <v>437</v>
      </c>
      <c r="D202" s="53"/>
      <c r="E202" s="53"/>
      <c r="F202" s="53"/>
      <c r="G202" s="53">
        <v>1</v>
      </c>
    </row>
    <row r="203" spans="1:7" x14ac:dyDescent="0.25">
      <c r="A203" s="53" t="s">
        <v>402</v>
      </c>
      <c r="B203" s="53" t="s">
        <v>403</v>
      </c>
      <c r="C203" s="53">
        <v>439</v>
      </c>
      <c r="D203" s="53"/>
      <c r="E203" s="53"/>
      <c r="F203" s="53"/>
      <c r="G203" s="53">
        <v>1</v>
      </c>
    </row>
    <row r="204" spans="1:7" x14ac:dyDescent="0.25">
      <c r="A204" s="53" t="s">
        <v>404</v>
      </c>
      <c r="B204" s="53" t="s">
        <v>405</v>
      </c>
      <c r="C204" s="53">
        <v>440</v>
      </c>
      <c r="D204" s="53">
        <v>460</v>
      </c>
      <c r="E204" s="53"/>
      <c r="F204" s="53"/>
      <c r="G204" s="53">
        <v>2</v>
      </c>
    </row>
    <row r="205" spans="1:7" x14ac:dyDescent="0.25">
      <c r="A205" s="53" t="s">
        <v>406</v>
      </c>
      <c r="B205" s="53" t="s">
        <v>407</v>
      </c>
      <c r="C205" s="53">
        <v>441</v>
      </c>
      <c r="D205" s="53">
        <v>461</v>
      </c>
      <c r="E205" s="53"/>
      <c r="F205" s="53"/>
      <c r="G205" s="53">
        <v>2</v>
      </c>
    </row>
    <row r="206" spans="1:7" x14ac:dyDescent="0.25">
      <c r="A206" s="53" t="s">
        <v>408</v>
      </c>
      <c r="B206" s="53" t="s">
        <v>409</v>
      </c>
      <c r="C206" s="53">
        <v>444</v>
      </c>
      <c r="D206" s="53">
        <v>464</v>
      </c>
      <c r="E206" s="53"/>
      <c r="F206" s="53"/>
      <c r="G206" s="53">
        <v>2</v>
      </c>
    </row>
    <row r="207" spans="1:7" x14ac:dyDescent="0.25">
      <c r="A207" s="53" t="s">
        <v>410</v>
      </c>
      <c r="B207" s="53" t="s">
        <v>411</v>
      </c>
      <c r="C207" s="53">
        <v>445</v>
      </c>
      <c r="D207" s="53"/>
      <c r="E207" s="53"/>
      <c r="F207" s="53"/>
      <c r="G207" s="53">
        <v>1</v>
      </c>
    </row>
    <row r="208" spans="1:7" x14ac:dyDescent="0.25">
      <c r="A208" s="53" t="s">
        <v>412</v>
      </c>
      <c r="B208" s="53" t="s">
        <v>413</v>
      </c>
      <c r="C208" s="53">
        <v>446</v>
      </c>
      <c r="D208" s="53"/>
      <c r="E208" s="53"/>
      <c r="F208" s="53"/>
      <c r="G208" s="53">
        <v>1</v>
      </c>
    </row>
    <row r="209" spans="1:7" x14ac:dyDescent="0.25">
      <c r="A209" s="53" t="s">
        <v>414</v>
      </c>
      <c r="B209" s="53" t="s">
        <v>415</v>
      </c>
      <c r="C209" s="53">
        <v>447</v>
      </c>
      <c r="D209" s="53"/>
      <c r="E209" s="53"/>
      <c r="F209" s="53"/>
      <c r="G209" s="53">
        <v>1</v>
      </c>
    </row>
    <row r="210" spans="1:7" x14ac:dyDescent="0.25">
      <c r="A210" s="53" t="s">
        <v>416</v>
      </c>
      <c r="B210" s="53" t="s">
        <v>417</v>
      </c>
      <c r="C210" s="53">
        <v>449</v>
      </c>
      <c r="D210" s="53"/>
      <c r="E210" s="53"/>
      <c r="F210" s="53"/>
      <c r="G210" s="53">
        <v>1</v>
      </c>
    </row>
    <row r="211" spans="1:7" x14ac:dyDescent="0.25">
      <c r="A211" s="53" t="s">
        <v>418</v>
      </c>
      <c r="B211" s="53" t="s">
        <v>419</v>
      </c>
      <c r="C211" s="53">
        <v>450</v>
      </c>
      <c r="D211" s="53"/>
      <c r="E211" s="53"/>
      <c r="F211" s="53"/>
      <c r="G211" s="53">
        <v>1</v>
      </c>
    </row>
    <row r="212" spans="1:7" x14ac:dyDescent="0.25">
      <c r="A212" s="53" t="s">
        <v>420</v>
      </c>
      <c r="B212" s="53" t="s">
        <v>421</v>
      </c>
      <c r="C212" s="53">
        <v>451</v>
      </c>
      <c r="D212" s="53"/>
      <c r="E212" s="53"/>
      <c r="F212" s="53"/>
      <c r="G212" s="53">
        <v>1</v>
      </c>
    </row>
    <row r="213" spans="1:7" x14ac:dyDescent="0.25">
      <c r="A213" s="53" t="s">
        <v>422</v>
      </c>
      <c r="B213" s="53" t="s">
        <v>423</v>
      </c>
      <c r="C213" s="53">
        <v>454</v>
      </c>
      <c r="D213" s="53"/>
      <c r="E213" s="53"/>
      <c r="F213" s="53"/>
      <c r="G213" s="53">
        <v>1</v>
      </c>
    </row>
    <row r="214" spans="1:7" x14ac:dyDescent="0.25">
      <c r="A214" s="53" t="s">
        <v>424</v>
      </c>
      <c r="B214" s="53" t="s">
        <v>425</v>
      </c>
      <c r="C214" s="53">
        <v>455</v>
      </c>
      <c r="D214" s="53"/>
      <c r="E214" s="53"/>
      <c r="F214" s="53"/>
      <c r="G214" s="53">
        <v>1</v>
      </c>
    </row>
    <row r="215" spans="1:7" x14ac:dyDescent="0.25">
      <c r="A215" s="53" t="s">
        <v>426</v>
      </c>
      <c r="B215" s="53" t="s">
        <v>427</v>
      </c>
      <c r="C215" s="53">
        <v>459</v>
      </c>
      <c r="D215" s="53"/>
      <c r="E215" s="53"/>
      <c r="F215" s="53"/>
      <c r="G215" s="53">
        <v>1</v>
      </c>
    </row>
    <row r="216" spans="1:7" x14ac:dyDescent="0.25">
      <c r="A216" s="53" t="s">
        <v>428</v>
      </c>
      <c r="B216" s="53" t="s">
        <v>429</v>
      </c>
      <c r="C216" s="53">
        <v>465</v>
      </c>
      <c r="D216" s="53"/>
      <c r="E216" s="53"/>
      <c r="F216" s="53"/>
      <c r="G216" s="53">
        <v>1</v>
      </c>
    </row>
    <row r="217" spans="1:7" x14ac:dyDescent="0.25">
      <c r="A217" s="53" t="s">
        <v>430</v>
      </c>
      <c r="B217" s="53" t="s">
        <v>431</v>
      </c>
      <c r="C217" s="53">
        <v>469</v>
      </c>
      <c r="D217" s="53"/>
      <c r="E217" s="53"/>
      <c r="F217" s="53"/>
      <c r="G217" s="53">
        <v>1</v>
      </c>
    </row>
    <row r="218" spans="1:7" x14ac:dyDescent="0.25">
      <c r="A218" s="53" t="s">
        <v>432</v>
      </c>
      <c r="B218" s="53" t="s">
        <v>433</v>
      </c>
      <c r="C218" s="53">
        <v>506</v>
      </c>
      <c r="D218" s="53"/>
      <c r="E218" s="53"/>
      <c r="F218" s="53"/>
      <c r="G218" s="53">
        <v>1</v>
      </c>
    </row>
    <row r="219" spans="1:7" x14ac:dyDescent="0.25">
      <c r="A219" s="53" t="s">
        <v>434</v>
      </c>
      <c r="B219" s="53" t="s">
        <v>435</v>
      </c>
      <c r="C219" s="53">
        <v>510</v>
      </c>
      <c r="D219" s="53"/>
      <c r="E219" s="53"/>
      <c r="F219" s="53"/>
      <c r="G219" s="53">
        <v>1</v>
      </c>
    </row>
    <row r="220" spans="1:7" x14ac:dyDescent="0.25">
      <c r="A220" s="53" t="s">
        <v>436</v>
      </c>
      <c r="B220" s="53" t="s">
        <v>437</v>
      </c>
      <c r="C220" s="53">
        <v>511</v>
      </c>
      <c r="D220" s="53"/>
      <c r="E220" s="53"/>
      <c r="F220" s="53"/>
      <c r="G220" s="53">
        <v>1</v>
      </c>
    </row>
    <row r="221" spans="1:7" x14ac:dyDescent="0.25">
      <c r="A221" s="53" t="s">
        <v>438</v>
      </c>
      <c r="B221" s="53" t="s">
        <v>439</v>
      </c>
      <c r="C221" s="53">
        <v>512</v>
      </c>
      <c r="D221" s="53"/>
      <c r="E221" s="53"/>
      <c r="F221" s="53"/>
      <c r="G221" s="53">
        <v>1</v>
      </c>
    </row>
    <row r="222" spans="1:7" x14ac:dyDescent="0.25">
      <c r="A222" s="53" t="s">
        <v>440</v>
      </c>
      <c r="B222" s="53" t="s">
        <v>441</v>
      </c>
      <c r="C222" s="53">
        <v>513</v>
      </c>
      <c r="D222" s="53"/>
      <c r="E222" s="53"/>
      <c r="F222" s="53"/>
      <c r="G222" s="53">
        <v>1</v>
      </c>
    </row>
    <row r="223" spans="1:7" x14ac:dyDescent="0.25">
      <c r="A223" s="53" t="s">
        <v>442</v>
      </c>
      <c r="B223" s="53" t="s">
        <v>443</v>
      </c>
      <c r="C223" s="53">
        <v>514</v>
      </c>
      <c r="D223" s="53"/>
      <c r="E223" s="53"/>
      <c r="F223" s="53"/>
      <c r="G223" s="53">
        <v>1</v>
      </c>
    </row>
    <row r="224" spans="1:7" x14ac:dyDescent="0.25">
      <c r="A224" s="53" t="s">
        <v>444</v>
      </c>
      <c r="B224" s="53" t="s">
        <v>445</v>
      </c>
      <c r="C224" s="53">
        <v>515</v>
      </c>
      <c r="D224" s="53"/>
      <c r="E224" s="53"/>
      <c r="F224" s="53"/>
      <c r="G224" s="53">
        <v>1</v>
      </c>
    </row>
    <row r="225" spans="1:7" x14ac:dyDescent="0.25">
      <c r="A225" s="53" t="s">
        <v>446</v>
      </c>
      <c r="B225" s="53" t="s">
        <v>447</v>
      </c>
      <c r="C225" s="53">
        <v>516</v>
      </c>
      <c r="D225" s="53"/>
      <c r="E225" s="53"/>
      <c r="F225" s="53"/>
      <c r="G225" s="53">
        <v>1</v>
      </c>
    </row>
    <row r="226" spans="1:7" x14ac:dyDescent="0.25">
      <c r="A226" s="53" t="s">
        <v>448</v>
      </c>
      <c r="B226" s="53" t="s">
        <v>449</v>
      </c>
      <c r="C226" s="53">
        <v>518</v>
      </c>
      <c r="D226" s="53"/>
      <c r="E226" s="53"/>
      <c r="F226" s="53"/>
      <c r="G226" s="53">
        <v>1</v>
      </c>
    </row>
    <row r="227" spans="1:7" x14ac:dyDescent="0.25">
      <c r="A227" s="53" t="s">
        <v>450</v>
      </c>
      <c r="B227" s="53" t="s">
        <v>451</v>
      </c>
      <c r="C227" s="53">
        <v>519</v>
      </c>
      <c r="D227" s="53"/>
      <c r="E227" s="53"/>
      <c r="F227" s="53"/>
      <c r="G227" s="53">
        <v>1</v>
      </c>
    </row>
    <row r="228" spans="1:7" x14ac:dyDescent="0.25">
      <c r="A228" s="4" t="s">
        <v>452</v>
      </c>
      <c r="B228" s="4" t="s">
        <v>453</v>
      </c>
      <c r="C228" s="4">
        <v>520</v>
      </c>
      <c r="G228" s="54">
        <v>1</v>
      </c>
    </row>
    <row r="229" spans="1:7" x14ac:dyDescent="0.25">
      <c r="A229" s="53" t="s">
        <v>454</v>
      </c>
      <c r="B229" s="53" t="s">
        <v>455</v>
      </c>
      <c r="C229" s="53">
        <v>523</v>
      </c>
      <c r="D229" s="53"/>
      <c r="E229" s="53"/>
      <c r="F229" s="53"/>
      <c r="G229" s="53">
        <v>1</v>
      </c>
    </row>
    <row r="230" spans="1:7" x14ac:dyDescent="0.25">
      <c r="A230" s="53" t="s">
        <v>456</v>
      </c>
      <c r="B230" s="53" t="s">
        <v>457</v>
      </c>
      <c r="C230" s="53">
        <v>524</v>
      </c>
      <c r="D230" s="53"/>
      <c r="E230" s="53"/>
      <c r="F230" s="53"/>
      <c r="G230" s="53">
        <v>1</v>
      </c>
    </row>
    <row r="231" spans="1:7" x14ac:dyDescent="0.25">
      <c r="A231" s="53" t="s">
        <v>458</v>
      </c>
      <c r="B231" s="53" t="s">
        <v>459</v>
      </c>
      <c r="C231" s="53">
        <v>525</v>
      </c>
      <c r="D231" s="53"/>
      <c r="E231" s="53"/>
      <c r="F231" s="53"/>
      <c r="G231" s="53">
        <v>1</v>
      </c>
    </row>
    <row r="232" spans="1:7" x14ac:dyDescent="0.25">
      <c r="A232" s="53" t="s">
        <v>460</v>
      </c>
      <c r="B232" s="53" t="s">
        <v>461</v>
      </c>
      <c r="C232" s="53">
        <v>526</v>
      </c>
      <c r="D232" s="53"/>
      <c r="E232" s="53"/>
      <c r="F232" s="53"/>
      <c r="G232" s="53">
        <v>1</v>
      </c>
    </row>
    <row r="233" spans="1:7" x14ac:dyDescent="0.25">
      <c r="A233" s="53" t="s">
        <v>462</v>
      </c>
      <c r="B233" s="53" t="s">
        <v>463</v>
      </c>
      <c r="C233" s="53">
        <v>528</v>
      </c>
      <c r="D233" s="53"/>
      <c r="E233" s="53"/>
      <c r="F233" s="53"/>
      <c r="G233" s="53">
        <v>1</v>
      </c>
    </row>
    <row r="234" spans="1:7" x14ac:dyDescent="0.25">
      <c r="A234" s="53" t="s">
        <v>464</v>
      </c>
      <c r="B234" s="53" t="s">
        <v>465</v>
      </c>
      <c r="C234" s="53">
        <v>529</v>
      </c>
      <c r="D234" s="53"/>
      <c r="E234" s="53"/>
      <c r="F234" s="53"/>
      <c r="G234" s="53">
        <v>1</v>
      </c>
    </row>
    <row r="235" spans="1:7" x14ac:dyDescent="0.25">
      <c r="A235" s="53" t="s">
        <v>466</v>
      </c>
      <c r="B235" s="53" t="s">
        <v>467</v>
      </c>
      <c r="C235" s="53">
        <v>530</v>
      </c>
      <c r="D235" s="53"/>
      <c r="E235" s="53"/>
      <c r="F235" s="53"/>
      <c r="G235" s="53">
        <v>1</v>
      </c>
    </row>
    <row r="236" spans="1:7" x14ac:dyDescent="0.25">
      <c r="A236" s="53" t="s">
        <v>468</v>
      </c>
      <c r="B236" s="53" t="s">
        <v>469</v>
      </c>
      <c r="C236" s="53">
        <v>531</v>
      </c>
      <c r="D236" s="53"/>
      <c r="E236" s="53"/>
      <c r="F236" s="53"/>
      <c r="G236" s="53">
        <v>1</v>
      </c>
    </row>
    <row r="237" spans="1:7" x14ac:dyDescent="0.25">
      <c r="A237" s="53" t="s">
        <v>470</v>
      </c>
      <c r="B237" s="53" t="s">
        <v>471</v>
      </c>
      <c r="C237" s="53">
        <v>533</v>
      </c>
      <c r="D237" s="53"/>
      <c r="E237" s="53"/>
      <c r="F237" s="53"/>
      <c r="G237" s="53">
        <v>1</v>
      </c>
    </row>
    <row r="238" spans="1:7" x14ac:dyDescent="0.25">
      <c r="A238" s="53" t="s">
        <v>472</v>
      </c>
      <c r="B238" s="53" t="s">
        <v>473</v>
      </c>
      <c r="C238" s="53">
        <v>534</v>
      </c>
      <c r="D238" s="53"/>
      <c r="E238" s="53"/>
      <c r="F238" s="53"/>
      <c r="G238" s="53">
        <v>1</v>
      </c>
    </row>
    <row r="239" spans="1:7" x14ac:dyDescent="0.25">
      <c r="A239" s="53" t="s">
        <v>476</v>
      </c>
      <c r="B239" s="53" t="s">
        <v>477</v>
      </c>
      <c r="C239" s="53">
        <v>536</v>
      </c>
      <c r="D239" s="53"/>
      <c r="E239" s="53"/>
      <c r="F239" s="53"/>
      <c r="G239" s="53">
        <v>1</v>
      </c>
    </row>
    <row r="240" spans="1:7" x14ac:dyDescent="0.25">
      <c r="A240" s="53" t="s">
        <v>474</v>
      </c>
      <c r="B240" s="53" t="s">
        <v>475</v>
      </c>
      <c r="C240" s="53">
        <v>535</v>
      </c>
      <c r="D240" s="53"/>
      <c r="E240" s="53"/>
      <c r="F240" s="53"/>
      <c r="G240" s="53">
        <v>1</v>
      </c>
    </row>
    <row r="241" spans="1:7" x14ac:dyDescent="0.25">
      <c r="A241" s="53" t="s">
        <v>478</v>
      </c>
      <c r="B241" s="53" t="s">
        <v>479</v>
      </c>
      <c r="C241" s="53">
        <v>624</v>
      </c>
      <c r="D241" s="53"/>
      <c r="E241" s="53"/>
      <c r="F241" s="53"/>
      <c r="G241" s="53">
        <v>1</v>
      </c>
    </row>
    <row r="242" spans="1:7" x14ac:dyDescent="0.25">
      <c r="A242" s="53" t="s">
        <v>480</v>
      </c>
      <c r="B242" s="53" t="s">
        <v>481</v>
      </c>
      <c r="C242" s="53">
        <v>625</v>
      </c>
      <c r="D242" s="53"/>
      <c r="E242" s="53"/>
      <c r="F242" s="53"/>
      <c r="G242" s="53">
        <v>1</v>
      </c>
    </row>
    <row r="243" spans="1:7" x14ac:dyDescent="0.25">
      <c r="A243" s="53" t="s">
        <v>584</v>
      </c>
      <c r="B243" s="53" t="s">
        <v>585</v>
      </c>
      <c r="C243" s="53">
        <v>711</v>
      </c>
      <c r="D243" s="53"/>
      <c r="E243" s="53"/>
      <c r="F243" s="53"/>
      <c r="G243" s="53">
        <v>1</v>
      </c>
    </row>
    <row r="244" spans="1:7" x14ac:dyDescent="0.25">
      <c r="A244" s="53" t="s">
        <v>482</v>
      </c>
      <c r="B244" s="53" t="s">
        <v>483</v>
      </c>
      <c r="C244" s="53">
        <v>628</v>
      </c>
      <c r="D244" s="53"/>
      <c r="E244" s="53"/>
      <c r="F244" s="53"/>
      <c r="G244" s="53">
        <v>1</v>
      </c>
    </row>
    <row r="245" spans="1:7" x14ac:dyDescent="0.25">
      <c r="A245" s="53" t="s">
        <v>484</v>
      </c>
      <c r="B245" s="53" t="s">
        <v>485</v>
      </c>
      <c r="C245" s="53">
        <v>629</v>
      </c>
      <c r="D245" s="53"/>
      <c r="E245" s="53"/>
      <c r="F245" s="53"/>
      <c r="G245" s="53">
        <v>1</v>
      </c>
    </row>
    <row r="246" spans="1:7" x14ac:dyDescent="0.25">
      <c r="A246" s="55" t="s">
        <v>486</v>
      </c>
      <c r="B246" s="55" t="s">
        <v>487</v>
      </c>
      <c r="C246" s="55">
        <v>632</v>
      </c>
      <c r="G246" s="54">
        <v>1</v>
      </c>
    </row>
    <row r="247" spans="1:7" x14ac:dyDescent="0.25">
      <c r="A247" s="53" t="s">
        <v>488</v>
      </c>
      <c r="B247" s="53" t="s">
        <v>489</v>
      </c>
      <c r="C247" s="53">
        <v>633</v>
      </c>
      <c r="D247" s="53"/>
      <c r="E247" s="53"/>
      <c r="F247" s="53"/>
      <c r="G247" s="53">
        <v>1</v>
      </c>
    </row>
    <row r="248" spans="1:7" x14ac:dyDescent="0.25">
      <c r="A248" s="53" t="s">
        <v>490</v>
      </c>
      <c r="B248" s="53" t="s">
        <v>491</v>
      </c>
      <c r="C248" s="53">
        <v>634</v>
      </c>
      <c r="D248" s="53"/>
      <c r="E248" s="53"/>
      <c r="F248" s="53"/>
      <c r="G248" s="53">
        <v>1</v>
      </c>
    </row>
    <row r="249" spans="1:7" x14ac:dyDescent="0.25">
      <c r="A249" s="53" t="s">
        <v>492</v>
      </c>
      <c r="B249" s="53" t="s">
        <v>493</v>
      </c>
      <c r="C249" s="53">
        <v>635</v>
      </c>
      <c r="D249" s="53"/>
      <c r="E249" s="53"/>
      <c r="F249" s="53"/>
      <c r="G249" s="53">
        <v>1</v>
      </c>
    </row>
    <row r="250" spans="1:7" x14ac:dyDescent="0.25">
      <c r="A250" s="53" t="s">
        <v>494</v>
      </c>
      <c r="B250" s="53" t="s">
        <v>495</v>
      </c>
      <c r="C250" s="53">
        <v>636</v>
      </c>
      <c r="D250" s="53"/>
      <c r="E250" s="53"/>
      <c r="F250" s="53"/>
      <c r="G250" s="53">
        <v>1</v>
      </c>
    </row>
    <row r="251" spans="1:7" x14ac:dyDescent="0.25">
      <c r="A251" s="53" t="s">
        <v>496</v>
      </c>
      <c r="B251" s="53" t="s">
        <v>497</v>
      </c>
      <c r="C251" s="53">
        <v>637</v>
      </c>
      <c r="D251" s="53"/>
      <c r="E251" s="53"/>
      <c r="F251" s="53"/>
      <c r="G251" s="53">
        <v>1</v>
      </c>
    </row>
    <row r="252" spans="1:7" x14ac:dyDescent="0.25">
      <c r="A252" s="53" t="s">
        <v>498</v>
      </c>
      <c r="B252" s="53" t="s">
        <v>499</v>
      </c>
      <c r="C252" s="53">
        <v>638</v>
      </c>
      <c r="D252" s="53"/>
      <c r="E252" s="53"/>
      <c r="F252" s="53"/>
      <c r="G252" s="53">
        <v>1</v>
      </c>
    </row>
    <row r="253" spans="1:7" x14ac:dyDescent="0.25">
      <c r="A253" s="53" t="s">
        <v>500</v>
      </c>
      <c r="B253" s="53" t="s">
        <v>501</v>
      </c>
      <c r="C253" s="53">
        <v>639</v>
      </c>
      <c r="D253" s="53"/>
      <c r="E253" s="53"/>
      <c r="F253" s="53"/>
      <c r="G253" s="53">
        <v>1</v>
      </c>
    </row>
    <row r="254" spans="1:7" x14ac:dyDescent="0.25">
      <c r="A254" s="53" t="s">
        <v>502</v>
      </c>
      <c r="B254" s="53" t="s">
        <v>503</v>
      </c>
      <c r="C254" s="53">
        <v>642</v>
      </c>
      <c r="D254" s="53"/>
      <c r="E254" s="53"/>
      <c r="F254" s="53"/>
      <c r="G254" s="53">
        <v>1</v>
      </c>
    </row>
    <row r="255" spans="1:7" x14ac:dyDescent="0.25">
      <c r="A255" s="53" t="s">
        <v>504</v>
      </c>
      <c r="B255" s="53" t="s">
        <v>505</v>
      </c>
      <c r="C255" s="53">
        <v>643</v>
      </c>
      <c r="D255" s="53"/>
      <c r="E255" s="53"/>
      <c r="F255" s="53"/>
      <c r="G255" s="53">
        <v>1</v>
      </c>
    </row>
    <row r="256" spans="1:7" x14ac:dyDescent="0.25">
      <c r="A256" s="53" t="s">
        <v>506</v>
      </c>
      <c r="B256" s="53" t="s">
        <v>507</v>
      </c>
      <c r="C256" s="53">
        <v>644</v>
      </c>
      <c r="D256" s="53"/>
      <c r="E256" s="53"/>
      <c r="F256" s="53"/>
      <c r="G256" s="53">
        <v>1</v>
      </c>
    </row>
    <row r="257" spans="1:7" x14ac:dyDescent="0.25">
      <c r="A257" s="53" t="s">
        <v>508</v>
      </c>
      <c r="B257" s="53" t="s">
        <v>509</v>
      </c>
      <c r="C257" s="53">
        <v>647</v>
      </c>
      <c r="D257" s="53"/>
      <c r="E257" s="53"/>
      <c r="F257" s="53"/>
      <c r="G257" s="53">
        <v>1</v>
      </c>
    </row>
    <row r="258" spans="1:7" x14ac:dyDescent="0.25">
      <c r="A258" s="53" t="s">
        <v>510</v>
      </c>
      <c r="B258" s="53" t="s">
        <v>511</v>
      </c>
      <c r="C258" s="53">
        <v>651</v>
      </c>
      <c r="D258" s="53"/>
      <c r="E258" s="53"/>
      <c r="F258" s="53"/>
      <c r="G258" s="53">
        <v>1</v>
      </c>
    </row>
    <row r="259" spans="1:7" x14ac:dyDescent="0.25">
      <c r="A259" s="53" t="s">
        <v>512</v>
      </c>
      <c r="B259" s="53" t="s">
        <v>513</v>
      </c>
      <c r="C259" s="53">
        <v>652</v>
      </c>
      <c r="D259" s="53"/>
      <c r="E259" s="53"/>
      <c r="F259" s="53"/>
      <c r="G259" s="53">
        <v>1</v>
      </c>
    </row>
    <row r="260" spans="1:7" x14ac:dyDescent="0.25">
      <c r="A260" s="53" t="s">
        <v>514</v>
      </c>
      <c r="B260" s="53" t="s">
        <v>515</v>
      </c>
      <c r="C260" s="53">
        <v>655</v>
      </c>
      <c r="D260" s="53"/>
      <c r="E260" s="53"/>
      <c r="F260" s="53"/>
      <c r="G260" s="53">
        <v>1</v>
      </c>
    </row>
    <row r="261" spans="1:7" x14ac:dyDescent="0.25">
      <c r="A261" s="4" t="s">
        <v>516</v>
      </c>
      <c r="B261" s="4" t="s">
        <v>517</v>
      </c>
      <c r="C261" s="4">
        <v>656</v>
      </c>
      <c r="G261" s="54">
        <v>1</v>
      </c>
    </row>
    <row r="262" spans="1:7" x14ac:dyDescent="0.25">
      <c r="A262" s="53" t="s">
        <v>518</v>
      </c>
      <c r="B262" s="53" t="s">
        <v>519</v>
      </c>
      <c r="C262" s="53">
        <v>659</v>
      </c>
      <c r="D262" s="53"/>
      <c r="E262" s="53"/>
      <c r="F262" s="53"/>
      <c r="G262" s="53">
        <v>1</v>
      </c>
    </row>
    <row r="263" spans="1:7" x14ac:dyDescent="0.25">
      <c r="A263" s="53" t="s">
        <v>520</v>
      </c>
      <c r="B263" s="53" t="s">
        <v>521</v>
      </c>
      <c r="C263" s="53">
        <v>663</v>
      </c>
      <c r="D263" s="53"/>
      <c r="E263" s="53"/>
      <c r="F263" s="53"/>
      <c r="G263" s="53">
        <v>1</v>
      </c>
    </row>
    <row r="264" spans="1:7" x14ac:dyDescent="0.25">
      <c r="A264" s="53" t="s">
        <v>522</v>
      </c>
      <c r="B264" s="53" t="s">
        <v>523</v>
      </c>
      <c r="C264" s="53">
        <v>664</v>
      </c>
      <c r="D264" s="53"/>
      <c r="E264" s="53"/>
      <c r="F264" s="53"/>
      <c r="G264" s="53">
        <v>1</v>
      </c>
    </row>
    <row r="265" spans="1:7" x14ac:dyDescent="0.25">
      <c r="A265" s="53" t="s">
        <v>524</v>
      </c>
      <c r="B265" s="53" t="s">
        <v>525</v>
      </c>
      <c r="C265" s="53">
        <v>668</v>
      </c>
      <c r="D265" s="53"/>
      <c r="E265" s="53"/>
      <c r="F265" s="53"/>
      <c r="G265" s="53">
        <v>1</v>
      </c>
    </row>
    <row r="266" spans="1:7" x14ac:dyDescent="0.25">
      <c r="A266" s="53" t="s">
        <v>526</v>
      </c>
      <c r="B266" s="53" t="s">
        <v>527</v>
      </c>
      <c r="C266" s="53">
        <v>669</v>
      </c>
      <c r="D266" s="53"/>
      <c r="E266" s="53"/>
      <c r="F266" s="53"/>
      <c r="G266" s="53">
        <v>1</v>
      </c>
    </row>
    <row r="267" spans="1:7" x14ac:dyDescent="0.25">
      <c r="A267" s="53" t="s">
        <v>528</v>
      </c>
      <c r="B267" s="53" t="s">
        <v>529</v>
      </c>
      <c r="C267" s="53">
        <v>670</v>
      </c>
      <c r="D267" s="53"/>
      <c r="E267" s="53"/>
      <c r="F267" s="53"/>
      <c r="G267" s="53">
        <v>1</v>
      </c>
    </row>
    <row r="268" spans="1:7" x14ac:dyDescent="0.25">
      <c r="A268" s="53" t="s">
        <v>530</v>
      </c>
      <c r="B268" s="53" t="s">
        <v>531</v>
      </c>
      <c r="C268" s="53">
        <v>671</v>
      </c>
      <c r="D268" s="53"/>
      <c r="E268" s="53"/>
      <c r="F268" s="53"/>
      <c r="G268" s="53">
        <v>1</v>
      </c>
    </row>
    <row r="269" spans="1:7" x14ac:dyDescent="0.25">
      <c r="A269" s="53" t="s">
        <v>532</v>
      </c>
      <c r="B269" s="53" t="s">
        <v>533</v>
      </c>
      <c r="C269" s="53">
        <v>672</v>
      </c>
      <c r="D269" s="53"/>
      <c r="E269" s="53"/>
      <c r="F269" s="53"/>
      <c r="G269" s="53">
        <v>1</v>
      </c>
    </row>
    <row r="270" spans="1:7" x14ac:dyDescent="0.25">
      <c r="A270" s="53" t="s">
        <v>534</v>
      </c>
      <c r="B270" s="53" t="s">
        <v>535</v>
      </c>
      <c r="C270" s="53">
        <v>673</v>
      </c>
      <c r="D270" s="53"/>
      <c r="E270" s="53"/>
      <c r="F270" s="53"/>
      <c r="G270" s="53">
        <v>1</v>
      </c>
    </row>
    <row r="271" spans="1:7" x14ac:dyDescent="0.25">
      <c r="A271" s="53" t="s">
        <v>536</v>
      </c>
      <c r="B271" s="53" t="s">
        <v>537</v>
      </c>
      <c r="C271" s="53">
        <v>674</v>
      </c>
      <c r="D271" s="53"/>
      <c r="E271" s="53"/>
      <c r="F271" s="53"/>
      <c r="G271" s="53">
        <v>1</v>
      </c>
    </row>
    <row r="272" spans="1:7" x14ac:dyDescent="0.25">
      <c r="A272" s="53" t="s">
        <v>538</v>
      </c>
      <c r="B272" s="53" t="s">
        <v>539</v>
      </c>
      <c r="C272" s="53">
        <v>675</v>
      </c>
      <c r="D272" s="53"/>
      <c r="E272" s="53"/>
      <c r="F272" s="53"/>
      <c r="G272" s="53">
        <v>1</v>
      </c>
    </row>
    <row r="273" spans="1:7" x14ac:dyDescent="0.25">
      <c r="A273" s="57" t="s">
        <v>540</v>
      </c>
      <c r="B273" s="58" t="s">
        <v>541</v>
      </c>
      <c r="C273" s="58">
        <v>676</v>
      </c>
      <c r="G273" s="54">
        <v>1</v>
      </c>
    </row>
    <row r="274" spans="1:7" x14ac:dyDescent="0.25">
      <c r="A274" s="53" t="s">
        <v>542</v>
      </c>
      <c r="B274" s="53" t="s">
        <v>543</v>
      </c>
      <c r="C274" s="53">
        <v>678</v>
      </c>
      <c r="D274" s="53"/>
      <c r="E274" s="53"/>
      <c r="F274" s="53"/>
      <c r="G274" s="53">
        <v>1</v>
      </c>
    </row>
    <row r="275" spans="1:7" x14ac:dyDescent="0.25">
      <c r="A275" s="53" t="s">
        <v>544</v>
      </c>
      <c r="B275" s="53" t="s">
        <v>545</v>
      </c>
      <c r="C275" s="53">
        <v>679</v>
      </c>
      <c r="D275" s="53"/>
      <c r="E275" s="53"/>
      <c r="F275" s="53"/>
      <c r="G275" s="53">
        <v>1</v>
      </c>
    </row>
    <row r="276" spans="1:7" x14ac:dyDescent="0.25">
      <c r="A276" s="53" t="s">
        <v>546</v>
      </c>
      <c r="B276" s="53" t="s">
        <v>547</v>
      </c>
      <c r="C276" s="53">
        <v>680</v>
      </c>
      <c r="D276" s="53"/>
      <c r="E276" s="53"/>
      <c r="F276" s="53"/>
      <c r="G276" s="53">
        <v>1</v>
      </c>
    </row>
    <row r="277" spans="1:7" x14ac:dyDescent="0.25">
      <c r="A277" s="53" t="s">
        <v>548</v>
      </c>
      <c r="B277" s="53" t="s">
        <v>549</v>
      </c>
      <c r="C277" s="53">
        <v>683</v>
      </c>
      <c r="D277" s="53"/>
      <c r="E277" s="53"/>
      <c r="F277" s="53"/>
      <c r="G277" s="53">
        <v>1</v>
      </c>
    </row>
    <row r="278" spans="1:7" x14ac:dyDescent="0.25">
      <c r="A278" s="53" t="s">
        <v>550</v>
      </c>
      <c r="B278" s="53" t="s">
        <v>551</v>
      </c>
      <c r="C278" s="53">
        <v>684</v>
      </c>
      <c r="D278" s="53"/>
      <c r="E278" s="53"/>
      <c r="F278" s="53"/>
      <c r="G278" s="53">
        <v>1</v>
      </c>
    </row>
    <row r="279" spans="1:7" x14ac:dyDescent="0.25">
      <c r="A279" s="53" t="s">
        <v>586</v>
      </c>
      <c r="B279" s="53" t="s">
        <v>587</v>
      </c>
      <c r="C279" s="53">
        <v>712</v>
      </c>
      <c r="D279" s="53"/>
      <c r="E279" s="53"/>
      <c r="F279" s="53"/>
      <c r="G279" s="53">
        <v>1</v>
      </c>
    </row>
    <row r="280" spans="1:7" x14ac:dyDescent="0.25">
      <c r="A280" s="53" t="s">
        <v>552</v>
      </c>
      <c r="B280" s="53" t="s">
        <v>553</v>
      </c>
      <c r="C280" s="53">
        <v>687</v>
      </c>
      <c r="D280" s="53"/>
      <c r="E280" s="53"/>
      <c r="F280" s="53"/>
      <c r="G280" s="53">
        <v>1</v>
      </c>
    </row>
    <row r="281" spans="1:7" x14ac:dyDescent="0.25">
      <c r="A281" s="53" t="s">
        <v>554</v>
      </c>
      <c r="B281" s="53" t="s">
        <v>555</v>
      </c>
      <c r="C281" s="53">
        <v>688</v>
      </c>
      <c r="D281" s="53"/>
      <c r="E281" s="53"/>
      <c r="F281" s="53"/>
      <c r="G281" s="53">
        <v>1</v>
      </c>
    </row>
    <row r="282" spans="1:7" x14ac:dyDescent="0.25">
      <c r="A282" s="53" t="s">
        <v>556</v>
      </c>
      <c r="B282" s="53" t="s">
        <v>557</v>
      </c>
      <c r="C282" s="53">
        <v>691</v>
      </c>
      <c r="D282" s="53"/>
      <c r="E282" s="53"/>
      <c r="F282" s="53"/>
      <c r="G282" s="53">
        <v>1</v>
      </c>
    </row>
    <row r="283" spans="1:7" x14ac:dyDescent="0.25">
      <c r="A283" s="53" t="s">
        <v>558</v>
      </c>
      <c r="B283" s="53" t="s">
        <v>559</v>
      </c>
      <c r="C283" s="53">
        <v>692</v>
      </c>
      <c r="D283" s="53"/>
      <c r="E283" s="53"/>
      <c r="F283" s="53"/>
      <c r="G283" s="53">
        <v>1</v>
      </c>
    </row>
    <row r="284" spans="1:7" x14ac:dyDescent="0.25">
      <c r="A284" s="53" t="s">
        <v>560</v>
      </c>
      <c r="B284" s="53" t="s">
        <v>561</v>
      </c>
      <c r="C284" s="53">
        <v>696</v>
      </c>
      <c r="D284" s="53"/>
      <c r="E284" s="53"/>
      <c r="F284" s="53"/>
      <c r="G284" s="53">
        <v>1</v>
      </c>
    </row>
    <row r="285" spans="1:7" x14ac:dyDescent="0.25">
      <c r="A285" s="53" t="s">
        <v>562</v>
      </c>
      <c r="B285" s="53" t="s">
        <v>563</v>
      </c>
      <c r="C285" s="53">
        <v>698</v>
      </c>
      <c r="D285" s="53"/>
      <c r="E285" s="53"/>
      <c r="F285" s="53"/>
      <c r="G285" s="53">
        <v>1</v>
      </c>
    </row>
    <row r="286" spans="1:7" x14ac:dyDescent="0.25">
      <c r="A286" s="53" t="s">
        <v>564</v>
      </c>
      <c r="B286" s="53" t="s">
        <v>565</v>
      </c>
      <c r="C286" s="53">
        <v>699</v>
      </c>
      <c r="D286" s="53"/>
      <c r="E286" s="53"/>
      <c r="F286" s="53"/>
      <c r="G286" s="53">
        <v>1</v>
      </c>
    </row>
    <row r="287" spans="1:7" x14ac:dyDescent="0.25">
      <c r="A287" s="53" t="s">
        <v>566</v>
      </c>
      <c r="B287" s="53" t="s">
        <v>567</v>
      </c>
      <c r="C287" s="53">
        <v>702</v>
      </c>
      <c r="D287" s="53"/>
      <c r="E287" s="53"/>
      <c r="F287" s="53"/>
      <c r="G287" s="53">
        <v>1</v>
      </c>
    </row>
    <row r="288" spans="1:7" x14ac:dyDescent="0.25">
      <c r="A288" s="53" t="s">
        <v>568</v>
      </c>
      <c r="B288" s="53" t="s">
        <v>569</v>
      </c>
      <c r="C288" s="53">
        <v>703</v>
      </c>
      <c r="D288" s="53"/>
      <c r="E288" s="53"/>
      <c r="F288" s="53"/>
      <c r="G288" s="53">
        <v>1</v>
      </c>
    </row>
    <row r="289" spans="1:7" x14ac:dyDescent="0.25">
      <c r="A289" s="53" t="s">
        <v>570</v>
      </c>
      <c r="B289" s="53" t="s">
        <v>571</v>
      </c>
      <c r="C289" s="53">
        <v>704</v>
      </c>
      <c r="D289" s="53"/>
      <c r="E289" s="53"/>
      <c r="F289" s="53"/>
      <c r="G289" s="53">
        <v>1</v>
      </c>
    </row>
    <row r="290" spans="1:7" x14ac:dyDescent="0.25">
      <c r="A290" s="53" t="s">
        <v>572</v>
      </c>
      <c r="B290" s="53" t="s">
        <v>573</v>
      </c>
      <c r="C290" s="53">
        <v>705</v>
      </c>
      <c r="D290" s="53"/>
      <c r="E290" s="53"/>
      <c r="F290" s="53"/>
      <c r="G290" s="53">
        <v>1</v>
      </c>
    </row>
    <row r="291" spans="1:7" x14ac:dyDescent="0.25">
      <c r="A291" s="53" t="s">
        <v>574</v>
      </c>
      <c r="B291" s="53" t="s">
        <v>575</v>
      </c>
      <c r="C291" s="53">
        <v>706</v>
      </c>
      <c r="D291" s="53"/>
      <c r="E291" s="53"/>
      <c r="F291" s="53"/>
      <c r="G291" s="53">
        <v>1</v>
      </c>
    </row>
    <row r="292" spans="1:7" x14ac:dyDescent="0.25">
      <c r="A292" s="53" t="s">
        <v>576</v>
      </c>
      <c r="B292" s="53" t="s">
        <v>577</v>
      </c>
      <c r="C292" s="53">
        <v>707</v>
      </c>
      <c r="D292" s="53"/>
      <c r="E292" s="53"/>
      <c r="F292" s="53"/>
      <c r="G292" s="53">
        <v>1</v>
      </c>
    </row>
    <row r="293" spans="1:7" x14ac:dyDescent="0.25">
      <c r="A293" s="53" t="s">
        <v>578</v>
      </c>
      <c r="B293" s="53" t="s">
        <v>579</v>
      </c>
      <c r="C293" s="53">
        <v>708</v>
      </c>
      <c r="D293" s="53"/>
      <c r="E293" s="53"/>
      <c r="F293" s="53"/>
      <c r="G293" s="53">
        <v>1</v>
      </c>
    </row>
    <row r="294" spans="1:7" x14ac:dyDescent="0.25">
      <c r="A294" s="53" t="s">
        <v>580</v>
      </c>
      <c r="B294" s="53" t="s">
        <v>581</v>
      </c>
      <c r="C294" s="53">
        <v>709</v>
      </c>
      <c r="D294" s="53"/>
      <c r="E294" s="53"/>
      <c r="F294" s="53"/>
      <c r="G294" s="53">
        <v>1</v>
      </c>
    </row>
    <row r="295" spans="1:7" x14ac:dyDescent="0.25">
      <c r="A295" s="53" t="s">
        <v>582</v>
      </c>
      <c r="B295" s="53" t="s">
        <v>583</v>
      </c>
      <c r="C295" s="53">
        <v>710</v>
      </c>
      <c r="D295" s="53"/>
      <c r="E295" s="53"/>
      <c r="F295" s="53"/>
      <c r="G295" s="53">
        <v>1</v>
      </c>
    </row>
    <row r="296" spans="1:7" x14ac:dyDescent="0.25">
      <c r="A296" s="53" t="s">
        <v>588</v>
      </c>
      <c r="B296" s="53" t="s">
        <v>589</v>
      </c>
      <c r="C296" s="53">
        <v>713</v>
      </c>
      <c r="D296" s="53"/>
      <c r="E296" s="53"/>
      <c r="F296" s="53"/>
      <c r="G296" s="53">
        <v>1</v>
      </c>
    </row>
    <row r="297" spans="1:7" x14ac:dyDescent="0.25">
      <c r="A297" s="53" t="s">
        <v>590</v>
      </c>
      <c r="B297" s="53" t="s">
        <v>591</v>
      </c>
      <c r="C297" s="53">
        <v>714</v>
      </c>
      <c r="D297" s="53"/>
      <c r="E297" s="53"/>
      <c r="F297" s="53"/>
      <c r="G297" s="53">
        <v>1</v>
      </c>
    </row>
    <row r="298" spans="1:7" x14ac:dyDescent="0.25">
      <c r="A298" s="53" t="s">
        <v>592</v>
      </c>
      <c r="B298" s="53" t="s">
        <v>593</v>
      </c>
      <c r="C298" s="53">
        <v>715</v>
      </c>
      <c r="D298" s="53"/>
      <c r="E298" s="53"/>
      <c r="F298" s="53"/>
      <c r="G298" s="53">
        <v>1</v>
      </c>
    </row>
    <row r="299" spans="1:7" x14ac:dyDescent="0.25">
      <c r="A299" s="53" t="s">
        <v>594</v>
      </c>
      <c r="B299" s="53" t="s">
        <v>595</v>
      </c>
      <c r="C299" s="53">
        <v>716</v>
      </c>
      <c r="D299" s="53"/>
      <c r="E299" s="53"/>
      <c r="F299" s="53"/>
      <c r="G299" s="53">
        <v>1</v>
      </c>
    </row>
    <row r="300" spans="1:7" x14ac:dyDescent="0.25">
      <c r="A300" s="53" t="s">
        <v>596</v>
      </c>
      <c r="B300" s="53" t="s">
        <v>597</v>
      </c>
      <c r="C300" s="53">
        <v>717</v>
      </c>
      <c r="D300" s="53"/>
      <c r="E300" s="53"/>
      <c r="F300" s="53"/>
      <c r="G300" s="53">
        <v>1</v>
      </c>
    </row>
    <row r="301" spans="1:7" x14ac:dyDescent="0.25">
      <c r="A301" s="53" t="s">
        <v>598</v>
      </c>
      <c r="B301" s="53" t="s">
        <v>599</v>
      </c>
      <c r="C301" s="53">
        <v>718</v>
      </c>
      <c r="D301" s="53"/>
      <c r="E301" s="53"/>
      <c r="F301" s="53"/>
      <c r="G301" s="53">
        <v>1</v>
      </c>
    </row>
    <row r="302" spans="1:7" x14ac:dyDescent="0.25">
      <c r="A302" s="53" t="s">
        <v>600</v>
      </c>
      <c r="B302" s="53" t="s">
        <v>601</v>
      </c>
      <c r="C302" s="53">
        <v>719</v>
      </c>
      <c r="D302" s="53"/>
      <c r="E302" s="53"/>
      <c r="F302" s="53"/>
      <c r="G302" s="53">
        <v>1</v>
      </c>
    </row>
    <row r="303" spans="1:7" x14ac:dyDescent="0.25">
      <c r="A303" s="53" t="s">
        <v>602</v>
      </c>
      <c r="B303" s="53" t="s">
        <v>603</v>
      </c>
      <c r="C303" s="53">
        <v>720</v>
      </c>
      <c r="D303" s="53"/>
      <c r="E303" s="53"/>
      <c r="F303" s="53"/>
      <c r="G303" s="53">
        <v>1</v>
      </c>
    </row>
    <row r="304" spans="1:7" x14ac:dyDescent="0.25">
      <c r="A304" s="53" t="s">
        <v>604</v>
      </c>
      <c r="B304" s="53" t="s">
        <v>605</v>
      </c>
      <c r="C304" s="53">
        <v>724</v>
      </c>
      <c r="D304" s="53"/>
      <c r="E304" s="53"/>
      <c r="F304" s="53"/>
      <c r="G304" s="53">
        <v>1</v>
      </c>
    </row>
    <row r="305" spans="1:7" x14ac:dyDescent="0.25">
      <c r="A305" s="53" t="s">
        <v>606</v>
      </c>
      <c r="B305" s="53" t="s">
        <v>607</v>
      </c>
      <c r="C305" s="53">
        <v>815</v>
      </c>
      <c r="D305" s="53"/>
      <c r="E305" s="53"/>
      <c r="F305" s="53"/>
      <c r="G305" s="53">
        <v>1</v>
      </c>
    </row>
    <row r="306" spans="1:7" x14ac:dyDescent="0.25">
      <c r="A306" s="53" t="s">
        <v>608</v>
      </c>
      <c r="B306" s="53" t="s">
        <v>609</v>
      </c>
      <c r="C306" s="53">
        <v>816</v>
      </c>
      <c r="D306" s="53"/>
      <c r="E306" s="53"/>
      <c r="F306" s="53"/>
      <c r="G306" s="53">
        <v>1</v>
      </c>
    </row>
    <row r="307" spans="1:7" x14ac:dyDescent="0.25">
      <c r="A307" s="53" t="s">
        <v>610</v>
      </c>
      <c r="B307" s="53" t="s">
        <v>611</v>
      </c>
      <c r="C307" s="53">
        <v>819</v>
      </c>
      <c r="D307" s="53"/>
      <c r="E307" s="53"/>
      <c r="F307" s="53"/>
      <c r="G307" s="53">
        <v>1</v>
      </c>
    </row>
    <row r="308" spans="1:7" x14ac:dyDescent="0.25">
      <c r="A308" s="53" t="s">
        <v>612</v>
      </c>
      <c r="B308" s="53" t="s">
        <v>613</v>
      </c>
      <c r="C308" s="53">
        <v>820</v>
      </c>
      <c r="D308" s="53"/>
      <c r="E308" s="53"/>
      <c r="F308" s="53"/>
      <c r="G308" s="53">
        <v>1</v>
      </c>
    </row>
    <row r="309" spans="1:7" x14ac:dyDescent="0.25">
      <c r="A309" s="53" t="s">
        <v>614</v>
      </c>
      <c r="B309" s="53" t="s">
        <v>615</v>
      </c>
      <c r="C309" s="53">
        <v>821</v>
      </c>
      <c r="D309" s="53"/>
      <c r="E309" s="53"/>
      <c r="F309" s="53"/>
      <c r="G309" s="53">
        <v>1</v>
      </c>
    </row>
    <row r="310" spans="1:7" x14ac:dyDescent="0.25">
      <c r="A310" s="53" t="s">
        <v>616</v>
      </c>
      <c r="B310" s="53" t="s">
        <v>617</v>
      </c>
      <c r="C310" s="53">
        <v>822</v>
      </c>
      <c r="D310" s="53"/>
      <c r="E310" s="53"/>
      <c r="F310" s="53"/>
      <c r="G310" s="53">
        <v>1</v>
      </c>
    </row>
    <row r="311" spans="1:7" x14ac:dyDescent="0.25">
      <c r="A311" s="53" t="s">
        <v>618</v>
      </c>
      <c r="B311" s="53" t="s">
        <v>619</v>
      </c>
      <c r="C311" s="53">
        <v>823</v>
      </c>
      <c r="D311" s="53"/>
      <c r="E311" s="53"/>
      <c r="F311" s="53"/>
      <c r="G311" s="53">
        <v>1</v>
      </c>
    </row>
    <row r="312" spans="1:7" x14ac:dyDescent="0.25">
      <c r="A312" s="53" t="s">
        <v>702</v>
      </c>
      <c r="B312" s="53" t="s">
        <v>703</v>
      </c>
      <c r="C312" s="53">
        <v>874</v>
      </c>
      <c r="D312" s="53"/>
      <c r="E312" s="53"/>
      <c r="F312" s="53"/>
      <c r="G312" s="53">
        <v>1</v>
      </c>
    </row>
    <row r="313" spans="1:7" x14ac:dyDescent="0.25">
      <c r="A313" s="53" t="s">
        <v>620</v>
      </c>
      <c r="B313" s="53" t="s">
        <v>621</v>
      </c>
      <c r="C313" s="53">
        <v>826</v>
      </c>
      <c r="D313" s="53"/>
      <c r="E313" s="53"/>
      <c r="F313" s="53"/>
      <c r="G313" s="53">
        <v>1</v>
      </c>
    </row>
    <row r="314" spans="1:7" x14ac:dyDescent="0.25">
      <c r="A314" s="53" t="s">
        <v>622</v>
      </c>
      <c r="B314" s="53" t="s">
        <v>623</v>
      </c>
      <c r="C314" s="53">
        <v>827</v>
      </c>
      <c r="D314" s="53"/>
      <c r="E314" s="53"/>
      <c r="F314" s="53"/>
      <c r="G314" s="53">
        <v>1</v>
      </c>
    </row>
    <row r="315" spans="1:7" x14ac:dyDescent="0.25">
      <c r="A315" s="53" t="s">
        <v>624</v>
      </c>
      <c r="B315" s="53" t="s">
        <v>625</v>
      </c>
      <c r="C315" s="53">
        <v>828</v>
      </c>
      <c r="D315" s="53"/>
      <c r="E315" s="53"/>
      <c r="F315" s="53"/>
      <c r="G315" s="53">
        <v>1</v>
      </c>
    </row>
    <row r="316" spans="1:7" x14ac:dyDescent="0.25">
      <c r="A316" s="53" t="s">
        <v>704</v>
      </c>
      <c r="B316" s="53" t="s">
        <v>705</v>
      </c>
      <c r="C316" s="53">
        <v>875</v>
      </c>
      <c r="D316" s="53"/>
      <c r="E316" s="53"/>
      <c r="F316" s="53"/>
      <c r="G316" s="53">
        <v>1</v>
      </c>
    </row>
    <row r="317" spans="1:7" x14ac:dyDescent="0.25">
      <c r="A317" s="53" t="s">
        <v>626</v>
      </c>
      <c r="B317" s="53" t="s">
        <v>627</v>
      </c>
      <c r="C317" s="53">
        <v>830</v>
      </c>
      <c r="D317" s="53"/>
      <c r="E317" s="53"/>
      <c r="F317" s="53"/>
      <c r="G317" s="53">
        <v>1</v>
      </c>
    </row>
    <row r="318" spans="1:7" x14ac:dyDescent="0.25">
      <c r="A318" s="53" t="s">
        <v>628</v>
      </c>
      <c r="B318" s="53" t="s">
        <v>629</v>
      </c>
      <c r="C318" s="53">
        <v>831</v>
      </c>
      <c r="D318" s="53"/>
      <c r="E318" s="53"/>
      <c r="F318" s="53"/>
      <c r="G318" s="53">
        <v>1</v>
      </c>
    </row>
    <row r="319" spans="1:7" x14ac:dyDescent="0.25">
      <c r="A319" s="53" t="s">
        <v>630</v>
      </c>
      <c r="B319" s="53" t="s">
        <v>631</v>
      </c>
      <c r="C319" s="53">
        <v>832</v>
      </c>
      <c r="D319" s="53"/>
      <c r="E319" s="53"/>
      <c r="F319" s="53"/>
      <c r="G319" s="53">
        <v>1</v>
      </c>
    </row>
    <row r="320" spans="1:7" x14ac:dyDescent="0.25">
      <c r="A320" s="53" t="s">
        <v>632</v>
      </c>
      <c r="B320" s="53" t="s">
        <v>633</v>
      </c>
      <c r="C320" s="53">
        <v>833</v>
      </c>
      <c r="D320" s="53"/>
      <c r="E320" s="53"/>
      <c r="F320" s="53"/>
      <c r="G320" s="53">
        <v>1</v>
      </c>
    </row>
    <row r="321" spans="1:7" x14ac:dyDescent="0.25">
      <c r="A321" s="53" t="s">
        <v>706</v>
      </c>
      <c r="B321" s="53" t="s">
        <v>707</v>
      </c>
      <c r="C321" s="53">
        <v>876</v>
      </c>
      <c r="D321" s="53"/>
      <c r="E321" s="53"/>
      <c r="F321" s="53"/>
      <c r="G321" s="53">
        <v>1</v>
      </c>
    </row>
    <row r="322" spans="1:7" x14ac:dyDescent="0.25">
      <c r="A322" s="53" t="s">
        <v>634</v>
      </c>
      <c r="B322" s="53" t="s">
        <v>635</v>
      </c>
      <c r="C322" s="53">
        <v>834</v>
      </c>
      <c r="D322" s="53"/>
      <c r="E322" s="53"/>
      <c r="F322" s="53"/>
      <c r="G322" s="53">
        <v>1</v>
      </c>
    </row>
    <row r="323" spans="1:7" x14ac:dyDescent="0.25">
      <c r="A323" s="53" t="s">
        <v>636</v>
      </c>
      <c r="B323" s="53" t="s">
        <v>637</v>
      </c>
      <c r="C323" s="53">
        <v>835</v>
      </c>
      <c r="D323" s="53"/>
      <c r="E323" s="53"/>
      <c r="F323" s="53"/>
      <c r="G323" s="53">
        <v>1</v>
      </c>
    </row>
    <row r="324" spans="1:7" x14ac:dyDescent="0.25">
      <c r="A324" s="53" t="s">
        <v>638</v>
      </c>
      <c r="B324" s="53" t="s">
        <v>639</v>
      </c>
      <c r="C324" s="53">
        <v>836</v>
      </c>
      <c r="D324" s="53"/>
      <c r="E324" s="53"/>
      <c r="F324" s="53"/>
      <c r="G324" s="53">
        <v>1</v>
      </c>
    </row>
    <row r="325" spans="1:7" x14ac:dyDescent="0.25">
      <c r="A325" s="53" t="s">
        <v>708</v>
      </c>
      <c r="B325" s="53" t="s">
        <v>709</v>
      </c>
      <c r="C325" s="53">
        <v>877</v>
      </c>
      <c r="D325" s="53"/>
      <c r="E325" s="53"/>
      <c r="F325" s="53"/>
      <c r="G325" s="53">
        <v>1</v>
      </c>
    </row>
    <row r="326" spans="1:7" x14ac:dyDescent="0.25">
      <c r="A326" s="53" t="s">
        <v>640</v>
      </c>
      <c r="B326" s="53" t="s">
        <v>641</v>
      </c>
      <c r="C326" s="53">
        <v>838</v>
      </c>
      <c r="D326" s="53"/>
      <c r="E326" s="53"/>
      <c r="F326" s="53"/>
      <c r="G326" s="53">
        <v>1</v>
      </c>
    </row>
    <row r="327" spans="1:7" x14ac:dyDescent="0.25">
      <c r="A327" s="53" t="s">
        <v>642</v>
      </c>
      <c r="B327" s="53" t="s">
        <v>643</v>
      </c>
      <c r="C327" s="53">
        <v>839</v>
      </c>
      <c r="D327" s="53"/>
      <c r="E327" s="53"/>
      <c r="F327" s="53"/>
      <c r="G327" s="53">
        <v>1</v>
      </c>
    </row>
    <row r="328" spans="1:7" x14ac:dyDescent="0.25">
      <c r="A328" s="53" t="s">
        <v>644</v>
      </c>
      <c r="B328" s="53" t="s">
        <v>645</v>
      </c>
      <c r="C328" s="53">
        <v>840</v>
      </c>
      <c r="D328" s="53"/>
      <c r="E328" s="53"/>
      <c r="F328" s="53"/>
      <c r="G328" s="53">
        <v>1</v>
      </c>
    </row>
    <row r="329" spans="1:7" x14ac:dyDescent="0.25">
      <c r="A329" s="53" t="s">
        <v>710</v>
      </c>
      <c r="B329" s="53" t="s">
        <v>711</v>
      </c>
      <c r="C329" s="53">
        <v>878</v>
      </c>
      <c r="D329" s="53"/>
      <c r="E329" s="53"/>
      <c r="F329" s="53"/>
      <c r="G329" s="53">
        <v>1</v>
      </c>
    </row>
    <row r="330" spans="1:7" x14ac:dyDescent="0.25">
      <c r="A330" s="53" t="s">
        <v>646</v>
      </c>
      <c r="B330" s="53" t="s">
        <v>647</v>
      </c>
      <c r="C330" s="53">
        <v>842</v>
      </c>
      <c r="D330" s="53"/>
      <c r="E330" s="53"/>
      <c r="F330" s="53"/>
      <c r="G330" s="53">
        <v>1</v>
      </c>
    </row>
    <row r="331" spans="1:7" x14ac:dyDescent="0.25">
      <c r="A331" s="53" t="s">
        <v>648</v>
      </c>
      <c r="B331" s="53" t="s">
        <v>649</v>
      </c>
      <c r="C331" s="53">
        <v>843</v>
      </c>
      <c r="D331" s="53"/>
      <c r="E331" s="53"/>
      <c r="F331" s="53"/>
      <c r="G331" s="53">
        <v>1</v>
      </c>
    </row>
    <row r="332" spans="1:7" x14ac:dyDescent="0.25">
      <c r="A332" s="53" t="s">
        <v>650</v>
      </c>
      <c r="B332" s="53" t="s">
        <v>651</v>
      </c>
      <c r="C332" s="53">
        <v>844</v>
      </c>
      <c r="D332" s="53"/>
      <c r="E332" s="53"/>
      <c r="F332" s="53"/>
      <c r="G332" s="53">
        <v>1</v>
      </c>
    </row>
    <row r="333" spans="1:7" x14ac:dyDescent="0.25">
      <c r="A333" s="53" t="s">
        <v>652</v>
      </c>
      <c r="B333" s="53" t="s">
        <v>653</v>
      </c>
      <c r="C333" s="53">
        <v>845</v>
      </c>
      <c r="D333" s="53"/>
      <c r="E333" s="53"/>
      <c r="F333" s="53"/>
      <c r="G333" s="53">
        <v>1</v>
      </c>
    </row>
    <row r="334" spans="1:7" x14ac:dyDescent="0.25">
      <c r="A334" s="53" t="s">
        <v>654</v>
      </c>
      <c r="B334" s="53" t="s">
        <v>655</v>
      </c>
      <c r="C334" s="53">
        <v>846</v>
      </c>
      <c r="D334" s="53"/>
      <c r="E334" s="53"/>
      <c r="F334" s="53"/>
      <c r="G334" s="53">
        <v>1</v>
      </c>
    </row>
    <row r="335" spans="1:7" x14ac:dyDescent="0.25">
      <c r="A335" s="53" t="s">
        <v>656</v>
      </c>
      <c r="B335" s="53" t="s">
        <v>657</v>
      </c>
      <c r="C335" s="53">
        <v>847</v>
      </c>
      <c r="D335" s="53"/>
      <c r="E335" s="53"/>
      <c r="F335" s="53"/>
      <c r="G335" s="53">
        <v>1</v>
      </c>
    </row>
    <row r="336" spans="1:7" x14ac:dyDescent="0.25">
      <c r="A336" s="53" t="s">
        <v>658</v>
      </c>
      <c r="B336" s="53" t="s">
        <v>659</v>
      </c>
      <c r="C336" s="53">
        <v>848</v>
      </c>
      <c r="D336" s="53"/>
      <c r="E336" s="53"/>
      <c r="F336" s="53"/>
      <c r="G336" s="53">
        <v>1</v>
      </c>
    </row>
    <row r="337" spans="1:7" x14ac:dyDescent="0.25">
      <c r="A337" s="53" t="s">
        <v>660</v>
      </c>
      <c r="B337" s="53" t="s">
        <v>661</v>
      </c>
      <c r="C337" s="53">
        <v>849</v>
      </c>
      <c r="D337" s="53"/>
      <c r="E337" s="53"/>
      <c r="F337" s="53"/>
      <c r="G337" s="53">
        <v>1</v>
      </c>
    </row>
    <row r="338" spans="1:7" x14ac:dyDescent="0.25">
      <c r="A338" s="53" t="s">
        <v>662</v>
      </c>
      <c r="B338" s="53" t="s">
        <v>663</v>
      </c>
      <c r="C338" s="53">
        <v>850</v>
      </c>
      <c r="D338" s="53"/>
      <c r="E338" s="53"/>
      <c r="F338" s="53"/>
      <c r="G338" s="53">
        <v>1</v>
      </c>
    </row>
    <row r="339" spans="1:7" x14ac:dyDescent="0.25">
      <c r="A339" s="53" t="s">
        <v>712</v>
      </c>
      <c r="B339" s="53" t="s">
        <v>713</v>
      </c>
      <c r="C339" s="53">
        <v>879</v>
      </c>
      <c r="D339" s="53"/>
      <c r="E339" s="53"/>
      <c r="F339" s="53"/>
      <c r="G339" s="53">
        <v>1</v>
      </c>
    </row>
    <row r="340" spans="1:7" x14ac:dyDescent="0.25">
      <c r="A340" s="53" t="s">
        <v>664</v>
      </c>
      <c r="B340" s="53" t="s">
        <v>665</v>
      </c>
      <c r="C340" s="53">
        <v>851</v>
      </c>
      <c r="D340" s="53"/>
      <c r="E340" s="53"/>
      <c r="F340" s="53"/>
      <c r="G340" s="53">
        <v>1</v>
      </c>
    </row>
    <row r="341" spans="1:7" x14ac:dyDescent="0.25">
      <c r="A341" s="53" t="s">
        <v>666</v>
      </c>
      <c r="B341" s="53" t="s">
        <v>667</v>
      </c>
      <c r="C341" s="53">
        <v>852</v>
      </c>
      <c r="D341" s="53"/>
      <c r="E341" s="53"/>
      <c r="F341" s="53"/>
      <c r="G341" s="53">
        <v>1</v>
      </c>
    </row>
    <row r="342" spans="1:7" x14ac:dyDescent="0.25">
      <c r="A342" s="53" t="s">
        <v>668</v>
      </c>
      <c r="B342" s="53" t="s">
        <v>669</v>
      </c>
      <c r="C342" s="53">
        <v>853</v>
      </c>
      <c r="D342" s="53"/>
      <c r="E342" s="53"/>
      <c r="F342" s="53"/>
      <c r="G342" s="53">
        <v>1</v>
      </c>
    </row>
    <row r="343" spans="1:7" x14ac:dyDescent="0.25">
      <c r="A343" s="53" t="s">
        <v>670</v>
      </c>
      <c r="B343" s="53" t="s">
        <v>671</v>
      </c>
      <c r="C343" s="53">
        <v>854</v>
      </c>
      <c r="D343" s="53"/>
      <c r="E343" s="53"/>
      <c r="F343" s="53"/>
      <c r="G343" s="53">
        <v>1</v>
      </c>
    </row>
    <row r="344" spans="1:7" x14ac:dyDescent="0.25">
      <c r="A344" s="53" t="s">
        <v>672</v>
      </c>
      <c r="B344" s="53" t="s">
        <v>673</v>
      </c>
      <c r="C344" s="53">
        <v>855</v>
      </c>
      <c r="D344" s="53"/>
      <c r="E344" s="53"/>
      <c r="F344" s="53"/>
      <c r="G344" s="53">
        <v>1</v>
      </c>
    </row>
    <row r="345" spans="1:7" x14ac:dyDescent="0.25">
      <c r="A345" s="53" t="s">
        <v>674</v>
      </c>
      <c r="B345" s="53" t="s">
        <v>675</v>
      </c>
      <c r="C345" s="53">
        <v>856</v>
      </c>
      <c r="D345" s="53"/>
      <c r="E345" s="53"/>
      <c r="F345" s="53"/>
      <c r="G345" s="53">
        <v>1</v>
      </c>
    </row>
    <row r="346" spans="1:7" x14ac:dyDescent="0.25">
      <c r="A346" s="53" t="s">
        <v>676</v>
      </c>
      <c r="B346" s="53" t="s">
        <v>677</v>
      </c>
      <c r="C346" s="53">
        <v>857</v>
      </c>
      <c r="D346" s="53"/>
      <c r="E346" s="53"/>
      <c r="F346" s="53"/>
      <c r="G346" s="53">
        <v>1</v>
      </c>
    </row>
    <row r="347" spans="1:7" x14ac:dyDescent="0.25">
      <c r="A347" s="53" t="s">
        <v>714</v>
      </c>
      <c r="B347" s="53" t="s">
        <v>715</v>
      </c>
      <c r="C347" s="53">
        <v>880</v>
      </c>
      <c r="D347" s="53"/>
      <c r="E347" s="53"/>
      <c r="F347" s="53"/>
      <c r="G347" s="53">
        <v>1</v>
      </c>
    </row>
    <row r="348" spans="1:7" x14ac:dyDescent="0.25">
      <c r="A348" s="53" t="s">
        <v>678</v>
      </c>
      <c r="B348" s="53" t="s">
        <v>679</v>
      </c>
      <c r="C348" s="53">
        <v>860</v>
      </c>
      <c r="D348" s="53"/>
      <c r="E348" s="53"/>
      <c r="F348" s="53"/>
      <c r="G348" s="53">
        <v>1</v>
      </c>
    </row>
    <row r="349" spans="1:7" x14ac:dyDescent="0.25">
      <c r="A349" s="53" t="s">
        <v>680</v>
      </c>
      <c r="B349" s="53" t="s">
        <v>681</v>
      </c>
      <c r="C349" s="53">
        <v>861</v>
      </c>
      <c r="D349" s="53"/>
      <c r="E349" s="53"/>
      <c r="F349" s="53"/>
      <c r="G349" s="53">
        <v>1</v>
      </c>
    </row>
    <row r="350" spans="1:7" x14ac:dyDescent="0.25">
      <c r="A350" s="53" t="s">
        <v>682</v>
      </c>
      <c r="B350" s="53" t="s">
        <v>683</v>
      </c>
      <c r="C350" s="53">
        <v>862</v>
      </c>
      <c r="D350" s="53"/>
      <c r="E350" s="53"/>
      <c r="F350" s="53"/>
      <c r="G350" s="53">
        <v>1</v>
      </c>
    </row>
    <row r="351" spans="1:7" x14ac:dyDescent="0.25">
      <c r="A351" s="53" t="s">
        <v>684</v>
      </c>
      <c r="B351" s="53" t="s">
        <v>685</v>
      </c>
      <c r="C351" s="53">
        <v>863</v>
      </c>
      <c r="D351" s="53"/>
      <c r="E351" s="53"/>
      <c r="F351" s="53"/>
      <c r="G351" s="53">
        <v>1</v>
      </c>
    </row>
    <row r="352" spans="1:7" x14ac:dyDescent="0.25">
      <c r="A352" s="53" t="s">
        <v>716</v>
      </c>
      <c r="B352" s="53" t="s">
        <v>717</v>
      </c>
      <c r="C352" s="53">
        <v>881</v>
      </c>
      <c r="D352" s="53"/>
      <c r="E352" s="53"/>
      <c r="F352" s="53"/>
      <c r="G352" s="53">
        <v>1</v>
      </c>
    </row>
    <row r="353" spans="1:7" x14ac:dyDescent="0.25">
      <c r="A353" s="53" t="s">
        <v>686</v>
      </c>
      <c r="B353" s="53" t="s">
        <v>687</v>
      </c>
      <c r="C353" s="53">
        <v>864</v>
      </c>
      <c r="D353" s="53"/>
      <c r="E353" s="53"/>
      <c r="F353" s="53"/>
      <c r="G353" s="53">
        <v>1</v>
      </c>
    </row>
    <row r="354" spans="1:7" x14ac:dyDescent="0.25">
      <c r="A354" s="53" t="s">
        <v>688</v>
      </c>
      <c r="B354" s="53" t="s">
        <v>689</v>
      </c>
      <c r="C354" s="53">
        <v>865</v>
      </c>
      <c r="D354" s="53"/>
      <c r="E354" s="53"/>
      <c r="F354" s="53"/>
      <c r="G354" s="53">
        <v>1</v>
      </c>
    </row>
    <row r="355" spans="1:7" x14ac:dyDescent="0.25">
      <c r="A355" s="53" t="s">
        <v>690</v>
      </c>
      <c r="B355" s="53" t="s">
        <v>691</v>
      </c>
      <c r="C355" s="53">
        <v>868</v>
      </c>
      <c r="D355" s="53"/>
      <c r="E355" s="53"/>
      <c r="F355" s="53"/>
      <c r="G355" s="53">
        <v>1</v>
      </c>
    </row>
    <row r="356" spans="1:7" x14ac:dyDescent="0.25">
      <c r="A356" s="53" t="s">
        <v>692</v>
      </c>
      <c r="B356" s="53" t="s">
        <v>693</v>
      </c>
      <c r="C356" s="53">
        <v>869</v>
      </c>
      <c r="D356" s="53"/>
      <c r="E356" s="53"/>
      <c r="F356" s="53"/>
      <c r="G356" s="53">
        <v>1</v>
      </c>
    </row>
    <row r="357" spans="1:7" x14ac:dyDescent="0.25">
      <c r="A357" s="4" t="s">
        <v>694</v>
      </c>
      <c r="B357" s="4" t="s">
        <v>695</v>
      </c>
      <c r="C357" s="4">
        <v>870</v>
      </c>
      <c r="G357" s="54">
        <v>1</v>
      </c>
    </row>
    <row r="358" spans="1:7" x14ac:dyDescent="0.25">
      <c r="A358" s="53" t="s">
        <v>696</v>
      </c>
      <c r="B358" s="53" t="s">
        <v>697</v>
      </c>
      <c r="C358" s="53">
        <v>871</v>
      </c>
      <c r="D358" s="53"/>
      <c r="E358" s="53"/>
      <c r="F358" s="53"/>
      <c r="G358" s="53">
        <v>1</v>
      </c>
    </row>
    <row r="359" spans="1:7" x14ac:dyDescent="0.25">
      <c r="A359" s="53" t="s">
        <v>698</v>
      </c>
      <c r="B359" s="53" t="s">
        <v>699</v>
      </c>
      <c r="C359" s="53">
        <v>872</v>
      </c>
      <c r="D359" s="53"/>
      <c r="E359" s="53"/>
      <c r="F359" s="53"/>
      <c r="G359" s="53">
        <v>1</v>
      </c>
    </row>
    <row r="360" spans="1:7" x14ac:dyDescent="0.25">
      <c r="A360" s="53" t="s">
        <v>718</v>
      </c>
      <c r="B360" s="53" t="s">
        <v>719</v>
      </c>
      <c r="C360" s="53">
        <v>882</v>
      </c>
      <c r="D360" s="53"/>
      <c r="E360" s="53"/>
      <c r="F360" s="53"/>
      <c r="G360" s="53">
        <v>1</v>
      </c>
    </row>
    <row r="361" spans="1:7" x14ac:dyDescent="0.25">
      <c r="A361" s="53" t="s">
        <v>700</v>
      </c>
      <c r="B361" s="53" t="s">
        <v>701</v>
      </c>
      <c r="C361" s="53">
        <v>873</v>
      </c>
      <c r="D361" s="53"/>
      <c r="E361" s="53"/>
      <c r="F361" s="53"/>
      <c r="G361" s="53">
        <v>1</v>
      </c>
    </row>
    <row r="362" spans="1:7" x14ac:dyDescent="0.25">
      <c r="A362" s="53" t="s">
        <v>720</v>
      </c>
      <c r="B362" s="53" t="s">
        <v>721</v>
      </c>
      <c r="C362" s="53">
        <v>1005</v>
      </c>
      <c r="D362" s="53"/>
      <c r="E362" s="53"/>
      <c r="F362" s="53"/>
      <c r="G362" s="53">
        <v>1</v>
      </c>
    </row>
    <row r="363" spans="1:7" x14ac:dyDescent="0.25">
      <c r="A363" s="53" t="s">
        <v>722</v>
      </c>
      <c r="B363" s="53" t="s">
        <v>723</v>
      </c>
      <c r="C363" s="53">
        <v>1006</v>
      </c>
      <c r="D363" s="53"/>
      <c r="E363" s="53"/>
      <c r="F363" s="53"/>
      <c r="G363" s="53">
        <v>1</v>
      </c>
    </row>
    <row r="364" spans="1:7" x14ac:dyDescent="0.25">
      <c r="A364" s="53" t="s">
        <v>724</v>
      </c>
      <c r="B364" s="53" t="s">
        <v>725</v>
      </c>
      <c r="C364" s="53">
        <v>1007</v>
      </c>
      <c r="D364" s="53"/>
      <c r="E364" s="53"/>
      <c r="F364" s="53"/>
      <c r="G364" s="53">
        <v>1</v>
      </c>
    </row>
    <row r="365" spans="1:7" x14ac:dyDescent="0.25">
      <c r="A365" s="53" t="s">
        <v>726</v>
      </c>
      <c r="B365" s="53" t="s">
        <v>727</v>
      </c>
      <c r="C365" s="53">
        <v>1008</v>
      </c>
      <c r="D365" s="53"/>
      <c r="E365" s="53"/>
      <c r="F365" s="53"/>
      <c r="G365" s="53">
        <v>1</v>
      </c>
    </row>
    <row r="366" spans="1:7" x14ac:dyDescent="0.25">
      <c r="A366" s="53" t="s">
        <v>728</v>
      </c>
      <c r="B366" s="53" t="s">
        <v>729</v>
      </c>
      <c r="C366" s="53">
        <v>1009</v>
      </c>
      <c r="D366" s="53"/>
      <c r="E366" s="53"/>
      <c r="F366" s="53"/>
      <c r="G366" s="53">
        <v>1</v>
      </c>
    </row>
    <row r="367" spans="1:7" x14ac:dyDescent="0.25">
      <c r="A367" s="53" t="s">
        <v>730</v>
      </c>
      <c r="B367" s="53" t="s">
        <v>731</v>
      </c>
      <c r="C367" s="53">
        <v>1010</v>
      </c>
      <c r="D367" s="53"/>
      <c r="E367" s="53"/>
      <c r="F367" s="53"/>
      <c r="G367" s="53">
        <v>1</v>
      </c>
    </row>
    <row r="368" spans="1:7" x14ac:dyDescent="0.25">
      <c r="A368" s="53" t="s">
        <v>732</v>
      </c>
      <c r="B368" s="53" t="s">
        <v>733</v>
      </c>
      <c r="C368" s="53">
        <v>1011</v>
      </c>
      <c r="D368" s="53"/>
      <c r="E368" s="53"/>
      <c r="F368" s="53"/>
      <c r="G368" s="53">
        <v>1</v>
      </c>
    </row>
    <row r="369" spans="1:7" x14ac:dyDescent="0.25">
      <c r="A369" s="53" t="s">
        <v>734</v>
      </c>
      <c r="B369" s="53" t="s">
        <v>735</v>
      </c>
      <c r="C369" s="53">
        <v>1012</v>
      </c>
      <c r="D369" s="53"/>
      <c r="E369" s="53"/>
      <c r="F369" s="53"/>
      <c r="G369" s="53">
        <v>1</v>
      </c>
    </row>
    <row r="370" spans="1:7" x14ac:dyDescent="0.25">
      <c r="A370" s="53" t="s">
        <v>736</v>
      </c>
      <c r="B370" s="53" t="s">
        <v>737</v>
      </c>
      <c r="C370" s="53">
        <v>1013</v>
      </c>
      <c r="D370" s="53"/>
      <c r="E370" s="53"/>
      <c r="F370" s="53"/>
      <c r="G370" s="53">
        <v>1</v>
      </c>
    </row>
    <row r="371" spans="1:7" x14ac:dyDescent="0.25">
      <c r="A371" s="53" t="s">
        <v>738</v>
      </c>
      <c r="B371" s="53" t="s">
        <v>739</v>
      </c>
      <c r="C371" s="53">
        <v>1014</v>
      </c>
      <c r="D371" s="53"/>
      <c r="E371" s="53"/>
      <c r="F371" s="53"/>
      <c r="G371" s="53">
        <v>1</v>
      </c>
    </row>
    <row r="372" spans="1:7" x14ac:dyDescent="0.25">
      <c r="A372" s="53" t="s">
        <v>740</v>
      </c>
      <c r="B372" s="53" t="s">
        <v>741</v>
      </c>
      <c r="C372" s="53">
        <v>1015</v>
      </c>
      <c r="D372" s="53"/>
      <c r="E372" s="53"/>
      <c r="F372" s="53"/>
      <c r="G372" s="53">
        <v>1</v>
      </c>
    </row>
    <row r="373" spans="1:7" x14ac:dyDescent="0.25">
      <c r="A373" s="53" t="s">
        <v>742</v>
      </c>
      <c r="B373" s="53" t="s">
        <v>743</v>
      </c>
      <c r="C373" s="53">
        <v>1016</v>
      </c>
      <c r="D373" s="53"/>
      <c r="E373" s="53"/>
      <c r="F373" s="53"/>
      <c r="G373" s="53">
        <v>1</v>
      </c>
    </row>
    <row r="374" spans="1:7" x14ac:dyDescent="0.25">
      <c r="A374" s="53" t="s">
        <v>744</v>
      </c>
      <c r="B374" s="53" t="s">
        <v>745</v>
      </c>
      <c r="C374" s="53">
        <v>1129</v>
      </c>
      <c r="D374" s="53"/>
      <c r="E374" s="53"/>
      <c r="F374" s="53"/>
      <c r="G374" s="53">
        <v>1</v>
      </c>
    </row>
    <row r="375" spans="1:7" x14ac:dyDescent="0.25">
      <c r="A375" s="53" t="s">
        <v>746</v>
      </c>
      <c r="B375" s="53" t="s">
        <v>747</v>
      </c>
      <c r="C375" s="53">
        <v>1130</v>
      </c>
      <c r="D375" s="53"/>
      <c r="E375" s="53"/>
      <c r="F375" s="53"/>
      <c r="G375" s="53">
        <v>1</v>
      </c>
    </row>
    <row r="376" spans="1:7" x14ac:dyDescent="0.25">
      <c r="A376" s="53" t="s">
        <v>748</v>
      </c>
      <c r="B376" s="53" t="s">
        <v>749</v>
      </c>
      <c r="C376" s="53">
        <v>1131</v>
      </c>
      <c r="D376" s="53"/>
      <c r="E376" s="53"/>
      <c r="F376" s="53"/>
      <c r="G376" s="53">
        <v>1</v>
      </c>
    </row>
    <row r="377" spans="1:7" x14ac:dyDescent="0.25">
      <c r="A377" s="53" t="s">
        <v>750</v>
      </c>
      <c r="B377" s="53" t="s">
        <v>751</v>
      </c>
      <c r="C377" s="53">
        <v>1132</v>
      </c>
      <c r="D377" s="53"/>
      <c r="E377" s="53"/>
      <c r="F377" s="53"/>
      <c r="G377" s="53">
        <v>1</v>
      </c>
    </row>
    <row r="378" spans="1:7" x14ac:dyDescent="0.25">
      <c r="A378" s="53" t="s">
        <v>752</v>
      </c>
      <c r="B378" s="53" t="s">
        <v>753</v>
      </c>
      <c r="C378" s="53">
        <v>1133</v>
      </c>
      <c r="D378" s="53"/>
      <c r="E378" s="53"/>
      <c r="F378" s="53"/>
      <c r="G378" s="53">
        <v>1</v>
      </c>
    </row>
    <row r="379" spans="1:7" x14ac:dyDescent="0.25">
      <c r="A379" s="53" t="s">
        <v>956</v>
      </c>
      <c r="B379" s="53" t="s">
        <v>957</v>
      </c>
      <c r="C379" s="53">
        <v>1237</v>
      </c>
      <c r="D379" s="53"/>
      <c r="E379" s="53"/>
      <c r="F379" s="53"/>
      <c r="G379" s="53">
        <v>1</v>
      </c>
    </row>
    <row r="380" spans="1:7" x14ac:dyDescent="0.25">
      <c r="A380" s="53" t="s">
        <v>754</v>
      </c>
      <c r="B380" s="53" t="s">
        <v>755</v>
      </c>
      <c r="C380" s="53">
        <v>1134</v>
      </c>
      <c r="D380" s="53"/>
      <c r="E380" s="53"/>
      <c r="F380" s="53"/>
      <c r="G380" s="53">
        <v>1</v>
      </c>
    </row>
    <row r="381" spans="1:7" x14ac:dyDescent="0.25">
      <c r="A381" s="53" t="s">
        <v>756</v>
      </c>
      <c r="B381" s="53" t="s">
        <v>757</v>
      </c>
      <c r="C381" s="53">
        <v>1135</v>
      </c>
      <c r="D381" s="53"/>
      <c r="E381" s="53"/>
      <c r="F381" s="53"/>
      <c r="G381" s="53">
        <v>1</v>
      </c>
    </row>
    <row r="382" spans="1:7" x14ac:dyDescent="0.25">
      <c r="A382" s="53" t="s">
        <v>758</v>
      </c>
      <c r="B382" s="53" t="s">
        <v>759</v>
      </c>
      <c r="C382" s="53">
        <v>1136</v>
      </c>
      <c r="D382" s="53"/>
      <c r="E382" s="53"/>
      <c r="F382" s="53"/>
      <c r="G382" s="53">
        <v>1</v>
      </c>
    </row>
    <row r="383" spans="1:7" x14ac:dyDescent="0.25">
      <c r="A383" s="53" t="s">
        <v>760</v>
      </c>
      <c r="B383" s="53" t="s">
        <v>761</v>
      </c>
      <c r="C383" s="53">
        <v>1137</v>
      </c>
      <c r="D383" s="53"/>
      <c r="E383" s="53"/>
      <c r="F383" s="53"/>
      <c r="G383" s="53">
        <v>1</v>
      </c>
    </row>
    <row r="384" spans="1:7" x14ac:dyDescent="0.25">
      <c r="A384" s="53" t="s">
        <v>958</v>
      </c>
      <c r="B384" s="53" t="s">
        <v>959</v>
      </c>
      <c r="C384" s="53">
        <v>1238</v>
      </c>
      <c r="D384" s="53"/>
      <c r="E384" s="53"/>
      <c r="F384" s="53"/>
      <c r="G384" s="53">
        <v>1</v>
      </c>
    </row>
    <row r="385" spans="1:7" x14ac:dyDescent="0.25">
      <c r="A385" s="53" t="s">
        <v>762</v>
      </c>
      <c r="B385" s="53" t="s">
        <v>763</v>
      </c>
      <c r="C385" s="53">
        <v>1138</v>
      </c>
      <c r="D385" s="53"/>
      <c r="E385" s="53"/>
      <c r="F385" s="53"/>
      <c r="G385" s="53">
        <v>1</v>
      </c>
    </row>
    <row r="386" spans="1:7" x14ac:dyDescent="0.25">
      <c r="A386" s="53" t="s">
        <v>764</v>
      </c>
      <c r="B386" s="53" t="s">
        <v>765</v>
      </c>
      <c r="C386" s="53">
        <v>1139</v>
      </c>
      <c r="D386" s="53"/>
      <c r="E386" s="53"/>
      <c r="F386" s="53"/>
      <c r="G386" s="53">
        <v>1</v>
      </c>
    </row>
    <row r="387" spans="1:7" x14ac:dyDescent="0.25">
      <c r="A387" s="53" t="s">
        <v>766</v>
      </c>
      <c r="B387" s="53" t="s">
        <v>767</v>
      </c>
      <c r="C387" s="53">
        <v>1140</v>
      </c>
      <c r="D387" s="53"/>
      <c r="E387" s="53"/>
      <c r="F387" s="53"/>
      <c r="G387" s="53">
        <v>1</v>
      </c>
    </row>
    <row r="388" spans="1:7" x14ac:dyDescent="0.25">
      <c r="A388" s="53" t="s">
        <v>768</v>
      </c>
      <c r="B388" s="53" t="s">
        <v>769</v>
      </c>
      <c r="C388" s="53">
        <v>1141</v>
      </c>
      <c r="D388" s="53"/>
      <c r="E388" s="53"/>
      <c r="F388" s="53"/>
      <c r="G388" s="53">
        <v>1</v>
      </c>
    </row>
    <row r="389" spans="1:7" x14ac:dyDescent="0.25">
      <c r="A389" s="53" t="s">
        <v>770</v>
      </c>
      <c r="B389" s="53" t="s">
        <v>771</v>
      </c>
      <c r="C389" s="53">
        <v>1142</v>
      </c>
      <c r="D389" s="53"/>
      <c r="E389" s="53"/>
      <c r="F389" s="53"/>
      <c r="G389" s="53">
        <v>1</v>
      </c>
    </row>
    <row r="390" spans="1:7" x14ac:dyDescent="0.25">
      <c r="A390" s="53" t="s">
        <v>772</v>
      </c>
      <c r="B390" s="53" t="s">
        <v>773</v>
      </c>
      <c r="C390" s="53">
        <v>1143</v>
      </c>
      <c r="D390" s="53"/>
      <c r="E390" s="53"/>
      <c r="F390" s="53"/>
      <c r="G390" s="53">
        <v>1</v>
      </c>
    </row>
    <row r="391" spans="1:7" x14ac:dyDescent="0.25">
      <c r="A391" s="53" t="s">
        <v>774</v>
      </c>
      <c r="B391" s="53" t="s">
        <v>775</v>
      </c>
      <c r="C391" s="53">
        <v>1144</v>
      </c>
      <c r="D391" s="53"/>
      <c r="E391" s="53"/>
      <c r="F391" s="53"/>
      <c r="G391" s="53">
        <v>1</v>
      </c>
    </row>
    <row r="392" spans="1:7" x14ac:dyDescent="0.25">
      <c r="A392" s="53" t="s">
        <v>776</v>
      </c>
      <c r="B392" s="53" t="s">
        <v>777</v>
      </c>
      <c r="C392" s="53">
        <v>1145</v>
      </c>
      <c r="D392" s="53"/>
      <c r="E392" s="53"/>
      <c r="F392" s="53"/>
      <c r="G392" s="53">
        <v>1</v>
      </c>
    </row>
    <row r="393" spans="1:7" x14ac:dyDescent="0.25">
      <c r="A393" s="53" t="s">
        <v>960</v>
      </c>
      <c r="B393" s="53" t="s">
        <v>961</v>
      </c>
      <c r="C393" s="53">
        <v>1239</v>
      </c>
      <c r="D393" s="53"/>
      <c r="E393" s="53"/>
      <c r="F393" s="53"/>
      <c r="G393" s="53">
        <v>1</v>
      </c>
    </row>
    <row r="394" spans="1:7" x14ac:dyDescent="0.25">
      <c r="A394" s="53" t="s">
        <v>778</v>
      </c>
      <c r="B394" s="53" t="s">
        <v>779</v>
      </c>
      <c r="C394" s="53">
        <v>1146</v>
      </c>
      <c r="D394" s="53"/>
      <c r="E394" s="53"/>
      <c r="F394" s="53"/>
      <c r="G394" s="53">
        <v>1</v>
      </c>
    </row>
    <row r="395" spans="1:7" x14ac:dyDescent="0.25">
      <c r="A395" s="53" t="s">
        <v>780</v>
      </c>
      <c r="B395" s="53" t="s">
        <v>781</v>
      </c>
      <c r="C395" s="53">
        <v>1147</v>
      </c>
      <c r="D395" s="53"/>
      <c r="E395" s="53"/>
      <c r="F395" s="53"/>
      <c r="G395" s="53">
        <v>1</v>
      </c>
    </row>
    <row r="396" spans="1:7" x14ac:dyDescent="0.25">
      <c r="A396" s="53" t="s">
        <v>782</v>
      </c>
      <c r="B396" s="53" t="s">
        <v>783</v>
      </c>
      <c r="C396" s="53">
        <v>1148</v>
      </c>
      <c r="D396" s="53"/>
      <c r="E396" s="53"/>
      <c r="F396" s="53"/>
      <c r="G396" s="53">
        <v>1</v>
      </c>
    </row>
    <row r="397" spans="1:7" x14ac:dyDescent="0.25">
      <c r="A397" s="53" t="s">
        <v>784</v>
      </c>
      <c r="B397" s="53" t="s">
        <v>785</v>
      </c>
      <c r="C397" s="53">
        <v>1149</v>
      </c>
      <c r="D397" s="53"/>
      <c r="E397" s="53"/>
      <c r="F397" s="53"/>
      <c r="G397" s="53">
        <v>1</v>
      </c>
    </row>
    <row r="398" spans="1:7" x14ac:dyDescent="0.25">
      <c r="A398" s="53" t="s">
        <v>786</v>
      </c>
      <c r="B398" s="53" t="s">
        <v>787</v>
      </c>
      <c r="C398" s="53">
        <v>1150</v>
      </c>
      <c r="D398" s="53"/>
      <c r="E398" s="53"/>
      <c r="F398" s="53"/>
      <c r="G398" s="53">
        <v>1</v>
      </c>
    </row>
    <row r="399" spans="1:7" x14ac:dyDescent="0.25">
      <c r="A399" s="53" t="s">
        <v>788</v>
      </c>
      <c r="B399" s="53" t="s">
        <v>789</v>
      </c>
      <c r="C399" s="53">
        <v>1151</v>
      </c>
      <c r="D399" s="53"/>
      <c r="E399" s="53"/>
      <c r="F399" s="53"/>
      <c r="G399" s="53">
        <v>1</v>
      </c>
    </row>
    <row r="400" spans="1:7" x14ac:dyDescent="0.25">
      <c r="A400" s="53" t="s">
        <v>790</v>
      </c>
      <c r="B400" s="53" t="s">
        <v>791</v>
      </c>
      <c r="C400" s="53">
        <v>1152</v>
      </c>
      <c r="D400" s="53"/>
      <c r="E400" s="53"/>
      <c r="F400" s="53"/>
      <c r="G400" s="53">
        <v>1</v>
      </c>
    </row>
    <row r="401" spans="1:7" x14ac:dyDescent="0.25">
      <c r="A401" s="53" t="s">
        <v>792</v>
      </c>
      <c r="B401" s="53" t="s">
        <v>793</v>
      </c>
      <c r="C401" s="53">
        <v>1153</v>
      </c>
      <c r="D401" s="53"/>
      <c r="E401" s="53"/>
      <c r="F401" s="53"/>
      <c r="G401" s="53">
        <v>1</v>
      </c>
    </row>
    <row r="402" spans="1:7" x14ac:dyDescent="0.25">
      <c r="A402" s="53" t="s">
        <v>794</v>
      </c>
      <c r="B402" s="53" t="s">
        <v>795</v>
      </c>
      <c r="C402" s="53">
        <v>1154</v>
      </c>
      <c r="D402" s="53"/>
      <c r="E402" s="53"/>
      <c r="F402" s="53"/>
      <c r="G402" s="53">
        <v>1</v>
      </c>
    </row>
    <row r="403" spans="1:7" x14ac:dyDescent="0.25">
      <c r="A403" s="53" t="s">
        <v>796</v>
      </c>
      <c r="B403" s="53" t="s">
        <v>797</v>
      </c>
      <c r="C403" s="53">
        <v>1155</v>
      </c>
      <c r="D403" s="53"/>
      <c r="E403" s="53"/>
      <c r="F403" s="53"/>
      <c r="G403" s="53">
        <v>1</v>
      </c>
    </row>
    <row r="404" spans="1:7" x14ac:dyDescent="0.25">
      <c r="A404" s="53" t="s">
        <v>798</v>
      </c>
      <c r="B404" s="53" t="s">
        <v>799</v>
      </c>
      <c r="C404" s="53">
        <v>1156</v>
      </c>
      <c r="D404" s="53"/>
      <c r="E404" s="53"/>
      <c r="F404" s="53"/>
      <c r="G404" s="53">
        <v>1</v>
      </c>
    </row>
    <row r="405" spans="1:7" x14ac:dyDescent="0.25">
      <c r="A405" s="53" t="s">
        <v>800</v>
      </c>
      <c r="B405" s="53" t="s">
        <v>801</v>
      </c>
      <c r="C405" s="53">
        <v>1157</v>
      </c>
      <c r="D405" s="53"/>
      <c r="E405" s="53"/>
      <c r="F405" s="53"/>
      <c r="G405" s="53">
        <v>1</v>
      </c>
    </row>
    <row r="406" spans="1:7" x14ac:dyDescent="0.25">
      <c r="A406" s="53" t="s">
        <v>802</v>
      </c>
      <c r="B406" s="53" t="s">
        <v>803</v>
      </c>
      <c r="C406" s="53">
        <v>1158</v>
      </c>
      <c r="D406" s="53"/>
      <c r="E406" s="53"/>
      <c r="F406" s="53"/>
      <c r="G406" s="53">
        <v>1</v>
      </c>
    </row>
    <row r="407" spans="1:7" x14ac:dyDescent="0.25">
      <c r="A407" s="53" t="s">
        <v>804</v>
      </c>
      <c r="B407" s="53" t="s">
        <v>805</v>
      </c>
      <c r="C407" s="53">
        <v>1159</v>
      </c>
      <c r="D407" s="53"/>
      <c r="E407" s="53"/>
      <c r="F407" s="53"/>
      <c r="G407" s="53">
        <v>1</v>
      </c>
    </row>
    <row r="408" spans="1:7" x14ac:dyDescent="0.25">
      <c r="A408" s="53" t="s">
        <v>806</v>
      </c>
      <c r="B408" s="53" t="s">
        <v>807</v>
      </c>
      <c r="C408" s="53">
        <v>1160</v>
      </c>
      <c r="D408" s="53"/>
      <c r="E408" s="53"/>
      <c r="F408" s="53"/>
      <c r="G408" s="53">
        <v>1</v>
      </c>
    </row>
    <row r="409" spans="1:7" x14ac:dyDescent="0.25">
      <c r="A409" s="53" t="s">
        <v>808</v>
      </c>
      <c r="B409" s="53" t="s">
        <v>809</v>
      </c>
      <c r="C409" s="53">
        <v>1161</v>
      </c>
      <c r="D409" s="53"/>
      <c r="E409" s="53"/>
      <c r="F409" s="53"/>
      <c r="G409" s="53">
        <v>1</v>
      </c>
    </row>
    <row r="410" spans="1:7" x14ac:dyDescent="0.25">
      <c r="A410" s="53" t="s">
        <v>810</v>
      </c>
      <c r="B410" s="53" t="s">
        <v>811</v>
      </c>
      <c r="C410" s="53">
        <v>1162</v>
      </c>
      <c r="D410" s="53"/>
      <c r="E410" s="53"/>
      <c r="F410" s="53"/>
      <c r="G410" s="53">
        <v>1</v>
      </c>
    </row>
    <row r="411" spans="1:7" x14ac:dyDescent="0.25">
      <c r="A411" s="53" t="s">
        <v>812</v>
      </c>
      <c r="B411" s="53" t="s">
        <v>813</v>
      </c>
      <c r="C411" s="53">
        <v>1163</v>
      </c>
      <c r="D411" s="53"/>
      <c r="E411" s="53"/>
      <c r="F411" s="53"/>
      <c r="G411" s="53">
        <v>1</v>
      </c>
    </row>
    <row r="412" spans="1:7" x14ac:dyDescent="0.25">
      <c r="A412" s="53" t="s">
        <v>814</v>
      </c>
      <c r="B412" s="53" t="s">
        <v>815</v>
      </c>
      <c r="C412" s="53">
        <v>1164</v>
      </c>
      <c r="D412" s="53"/>
      <c r="E412" s="53"/>
      <c r="F412" s="53"/>
      <c r="G412" s="53">
        <v>1</v>
      </c>
    </row>
    <row r="413" spans="1:7" x14ac:dyDescent="0.25">
      <c r="A413" s="53" t="s">
        <v>816</v>
      </c>
      <c r="B413" s="53" t="s">
        <v>817</v>
      </c>
      <c r="C413" s="53">
        <v>1165</v>
      </c>
      <c r="D413" s="53"/>
      <c r="E413" s="53"/>
      <c r="F413" s="53"/>
      <c r="G413" s="53">
        <v>1</v>
      </c>
    </row>
    <row r="414" spans="1:7" x14ac:dyDescent="0.25">
      <c r="A414" s="53" t="s">
        <v>818</v>
      </c>
      <c r="B414" s="53" t="s">
        <v>819</v>
      </c>
      <c r="C414" s="53">
        <v>1166</v>
      </c>
      <c r="D414" s="53"/>
      <c r="E414" s="53"/>
      <c r="F414" s="53"/>
      <c r="G414" s="53">
        <v>1</v>
      </c>
    </row>
    <row r="415" spans="1:7" x14ac:dyDescent="0.25">
      <c r="A415" s="53" t="s">
        <v>820</v>
      </c>
      <c r="B415" s="53" t="s">
        <v>821</v>
      </c>
      <c r="C415" s="53">
        <v>1167</v>
      </c>
      <c r="D415" s="53"/>
      <c r="E415" s="53"/>
      <c r="F415" s="53"/>
      <c r="G415" s="53">
        <v>1</v>
      </c>
    </row>
    <row r="416" spans="1:7" x14ac:dyDescent="0.25">
      <c r="A416" s="53" t="s">
        <v>822</v>
      </c>
      <c r="B416" s="53" t="s">
        <v>823</v>
      </c>
      <c r="C416" s="53">
        <v>1168</v>
      </c>
      <c r="D416" s="53"/>
      <c r="E416" s="53"/>
      <c r="F416" s="53"/>
      <c r="G416" s="53">
        <v>1</v>
      </c>
    </row>
    <row r="417" spans="1:7" x14ac:dyDescent="0.25">
      <c r="A417" s="53" t="s">
        <v>824</v>
      </c>
      <c r="B417" s="53" t="s">
        <v>825</v>
      </c>
      <c r="C417" s="53">
        <v>1169</v>
      </c>
      <c r="D417" s="53"/>
      <c r="E417" s="53"/>
      <c r="F417" s="53"/>
      <c r="G417" s="53">
        <v>1</v>
      </c>
    </row>
    <row r="418" spans="1:7" x14ac:dyDescent="0.25">
      <c r="A418" s="53" t="s">
        <v>826</v>
      </c>
      <c r="B418" s="53" t="s">
        <v>827</v>
      </c>
      <c r="C418" s="53">
        <v>1170</v>
      </c>
      <c r="D418" s="53"/>
      <c r="E418" s="53"/>
      <c r="F418" s="53"/>
      <c r="G418" s="53">
        <v>1</v>
      </c>
    </row>
    <row r="419" spans="1:7" x14ac:dyDescent="0.25">
      <c r="A419" s="53" t="s">
        <v>828</v>
      </c>
      <c r="B419" s="53" t="s">
        <v>829</v>
      </c>
      <c r="C419" s="53">
        <v>1171</v>
      </c>
      <c r="D419" s="53"/>
      <c r="E419" s="53"/>
      <c r="F419" s="53"/>
      <c r="G419" s="53">
        <v>1</v>
      </c>
    </row>
    <row r="420" spans="1:7" x14ac:dyDescent="0.25">
      <c r="A420" s="53" t="s">
        <v>830</v>
      </c>
      <c r="B420" s="53" t="s">
        <v>831</v>
      </c>
      <c r="C420" s="53">
        <v>1172</v>
      </c>
      <c r="D420" s="53"/>
      <c r="E420" s="53"/>
      <c r="F420" s="53"/>
      <c r="G420" s="53">
        <v>1</v>
      </c>
    </row>
    <row r="421" spans="1:7" x14ac:dyDescent="0.25">
      <c r="A421" s="53" t="s">
        <v>832</v>
      </c>
      <c r="B421" s="53" t="s">
        <v>833</v>
      </c>
      <c r="C421" s="53">
        <v>1173</v>
      </c>
      <c r="D421" s="53"/>
      <c r="E421" s="53"/>
      <c r="F421" s="53"/>
      <c r="G421" s="53">
        <v>1</v>
      </c>
    </row>
    <row r="422" spans="1:7" x14ac:dyDescent="0.25">
      <c r="A422" s="53" t="s">
        <v>834</v>
      </c>
      <c r="B422" s="53" t="s">
        <v>835</v>
      </c>
      <c r="C422" s="53">
        <v>1174</v>
      </c>
      <c r="D422" s="53"/>
      <c r="E422" s="53"/>
      <c r="F422" s="53"/>
      <c r="G422" s="53">
        <v>1</v>
      </c>
    </row>
    <row r="423" spans="1:7" x14ac:dyDescent="0.25">
      <c r="A423" s="53" t="s">
        <v>836</v>
      </c>
      <c r="B423" s="53" t="s">
        <v>837</v>
      </c>
      <c r="C423" s="53">
        <v>1175</v>
      </c>
      <c r="D423" s="53"/>
      <c r="E423" s="53"/>
      <c r="F423" s="53"/>
      <c r="G423" s="53">
        <v>1</v>
      </c>
    </row>
    <row r="424" spans="1:7" x14ac:dyDescent="0.25">
      <c r="A424" s="53" t="s">
        <v>838</v>
      </c>
      <c r="B424" s="53" t="s">
        <v>839</v>
      </c>
      <c r="C424" s="53">
        <v>1176</v>
      </c>
      <c r="D424" s="53"/>
      <c r="E424" s="53"/>
      <c r="F424" s="53"/>
      <c r="G424" s="53">
        <v>1</v>
      </c>
    </row>
    <row r="425" spans="1:7" x14ac:dyDescent="0.25">
      <c r="A425" s="53" t="s">
        <v>840</v>
      </c>
      <c r="B425" s="53" t="s">
        <v>841</v>
      </c>
      <c r="C425" s="53">
        <v>1177</v>
      </c>
      <c r="D425" s="53"/>
      <c r="E425" s="53"/>
      <c r="F425" s="53"/>
      <c r="G425" s="53">
        <v>1</v>
      </c>
    </row>
    <row r="426" spans="1:7" x14ac:dyDescent="0.25">
      <c r="A426" s="53" t="s">
        <v>842</v>
      </c>
      <c r="B426" s="53" t="s">
        <v>843</v>
      </c>
      <c r="C426" s="53">
        <v>1178</v>
      </c>
      <c r="D426" s="53"/>
      <c r="E426" s="53"/>
      <c r="F426" s="53"/>
      <c r="G426" s="53">
        <v>1</v>
      </c>
    </row>
    <row r="427" spans="1:7" x14ac:dyDescent="0.25">
      <c r="A427" s="53" t="s">
        <v>844</v>
      </c>
      <c r="B427" s="53" t="s">
        <v>845</v>
      </c>
      <c r="C427" s="53">
        <v>1179</v>
      </c>
      <c r="D427" s="53"/>
      <c r="E427" s="53"/>
      <c r="F427" s="53"/>
      <c r="G427" s="53">
        <v>1</v>
      </c>
    </row>
    <row r="428" spans="1:7" x14ac:dyDescent="0.25">
      <c r="A428" s="53" t="s">
        <v>846</v>
      </c>
      <c r="B428" s="53" t="s">
        <v>847</v>
      </c>
      <c r="C428" s="53">
        <v>1180</v>
      </c>
      <c r="D428" s="53"/>
      <c r="E428" s="53"/>
      <c r="F428" s="53"/>
      <c r="G428" s="53">
        <v>1</v>
      </c>
    </row>
    <row r="429" spans="1:7" x14ac:dyDescent="0.25">
      <c r="A429" s="53" t="s">
        <v>848</v>
      </c>
      <c r="B429" s="53" t="s">
        <v>849</v>
      </c>
      <c r="C429" s="53">
        <v>1181</v>
      </c>
      <c r="D429" s="53"/>
      <c r="E429" s="53"/>
      <c r="F429" s="53"/>
      <c r="G429" s="53">
        <v>1</v>
      </c>
    </row>
    <row r="430" spans="1:7" x14ac:dyDescent="0.25">
      <c r="A430" s="53" t="s">
        <v>850</v>
      </c>
      <c r="B430" s="53" t="s">
        <v>851</v>
      </c>
      <c r="C430" s="53">
        <v>1182</v>
      </c>
      <c r="D430" s="53"/>
      <c r="E430" s="53"/>
      <c r="F430" s="53"/>
      <c r="G430" s="53">
        <v>1</v>
      </c>
    </row>
    <row r="431" spans="1:7" x14ac:dyDescent="0.25">
      <c r="A431" s="53" t="s">
        <v>852</v>
      </c>
      <c r="B431" s="53" t="s">
        <v>853</v>
      </c>
      <c r="C431" s="53">
        <v>1183</v>
      </c>
      <c r="D431" s="53"/>
      <c r="E431" s="53"/>
      <c r="F431" s="53"/>
      <c r="G431" s="53">
        <v>1</v>
      </c>
    </row>
    <row r="432" spans="1:7" x14ac:dyDescent="0.25">
      <c r="A432" s="53" t="s">
        <v>854</v>
      </c>
      <c r="B432" s="53" t="s">
        <v>855</v>
      </c>
      <c r="C432" s="53">
        <v>1184</v>
      </c>
      <c r="D432" s="53"/>
      <c r="E432" s="53"/>
      <c r="F432" s="53"/>
      <c r="G432" s="53">
        <v>1</v>
      </c>
    </row>
    <row r="433" spans="1:7" x14ac:dyDescent="0.25">
      <c r="A433" s="53" t="s">
        <v>856</v>
      </c>
      <c r="B433" s="53" t="s">
        <v>857</v>
      </c>
      <c r="C433" s="53">
        <v>1185</v>
      </c>
      <c r="D433" s="53"/>
      <c r="E433" s="53"/>
      <c r="F433" s="53"/>
      <c r="G433" s="53">
        <v>1</v>
      </c>
    </row>
    <row r="434" spans="1:7" x14ac:dyDescent="0.25">
      <c r="A434" s="53" t="s">
        <v>858</v>
      </c>
      <c r="B434" s="53" t="s">
        <v>859</v>
      </c>
      <c r="C434" s="53">
        <v>1186</v>
      </c>
      <c r="D434" s="53"/>
      <c r="E434" s="53"/>
      <c r="F434" s="53"/>
      <c r="G434" s="53">
        <v>1</v>
      </c>
    </row>
    <row r="435" spans="1:7" x14ac:dyDescent="0.25">
      <c r="A435" s="53" t="s">
        <v>860</v>
      </c>
      <c r="B435" s="53" t="s">
        <v>861</v>
      </c>
      <c r="C435" s="53">
        <v>1187</v>
      </c>
      <c r="D435" s="53"/>
      <c r="E435" s="53"/>
      <c r="F435" s="53"/>
      <c r="G435" s="53">
        <v>1</v>
      </c>
    </row>
    <row r="436" spans="1:7" x14ac:dyDescent="0.25">
      <c r="A436" s="53" t="s">
        <v>862</v>
      </c>
      <c r="B436" s="53" t="s">
        <v>863</v>
      </c>
      <c r="C436" s="53">
        <v>1188</v>
      </c>
      <c r="D436" s="53"/>
      <c r="E436" s="53"/>
      <c r="F436" s="53"/>
      <c r="G436" s="53">
        <v>1</v>
      </c>
    </row>
    <row r="437" spans="1:7" x14ac:dyDescent="0.25">
      <c r="A437" s="53" t="s">
        <v>864</v>
      </c>
      <c r="B437" s="53" t="s">
        <v>865</v>
      </c>
      <c r="C437" s="53">
        <v>1189</v>
      </c>
      <c r="D437" s="53"/>
      <c r="E437" s="53"/>
      <c r="F437" s="53"/>
      <c r="G437" s="53">
        <v>1</v>
      </c>
    </row>
    <row r="438" spans="1:7" x14ac:dyDescent="0.25">
      <c r="A438" s="53" t="s">
        <v>866</v>
      </c>
      <c r="B438" s="53" t="s">
        <v>867</v>
      </c>
      <c r="C438" s="53">
        <v>1190</v>
      </c>
      <c r="D438" s="53"/>
      <c r="E438" s="53"/>
      <c r="F438" s="53"/>
      <c r="G438" s="53">
        <v>1</v>
      </c>
    </row>
    <row r="439" spans="1:7" x14ac:dyDescent="0.25">
      <c r="A439" s="53" t="s">
        <v>868</v>
      </c>
      <c r="B439" s="53" t="s">
        <v>869</v>
      </c>
      <c r="C439" s="53">
        <v>1191</v>
      </c>
      <c r="D439" s="53"/>
      <c r="E439" s="53"/>
      <c r="F439" s="53"/>
      <c r="G439" s="53">
        <v>1</v>
      </c>
    </row>
    <row r="440" spans="1:7" x14ac:dyDescent="0.25">
      <c r="A440" s="53" t="s">
        <v>870</v>
      </c>
      <c r="B440" s="53" t="s">
        <v>871</v>
      </c>
      <c r="C440" s="53">
        <v>1192</v>
      </c>
      <c r="D440" s="53"/>
      <c r="E440" s="53"/>
      <c r="F440" s="53"/>
      <c r="G440" s="53">
        <v>1</v>
      </c>
    </row>
    <row r="441" spans="1:7" x14ac:dyDescent="0.25">
      <c r="A441" s="53" t="s">
        <v>872</v>
      </c>
      <c r="B441" s="53" t="s">
        <v>873</v>
      </c>
      <c r="C441" s="53">
        <v>1193</v>
      </c>
      <c r="D441" s="53"/>
      <c r="E441" s="53"/>
      <c r="F441" s="53"/>
      <c r="G441" s="53">
        <v>1</v>
      </c>
    </row>
    <row r="442" spans="1:7" x14ac:dyDescent="0.25">
      <c r="A442" s="53" t="s">
        <v>874</v>
      </c>
      <c r="B442" s="53" t="s">
        <v>875</v>
      </c>
      <c r="C442" s="53">
        <v>1194</v>
      </c>
      <c r="D442" s="53"/>
      <c r="E442" s="53"/>
      <c r="F442" s="53"/>
      <c r="G442" s="53">
        <v>1</v>
      </c>
    </row>
    <row r="443" spans="1:7" x14ac:dyDescent="0.25">
      <c r="A443" s="53" t="s">
        <v>876</v>
      </c>
      <c r="B443" s="53" t="s">
        <v>877</v>
      </c>
      <c r="C443" s="53">
        <v>1195</v>
      </c>
      <c r="D443" s="53"/>
      <c r="E443" s="53"/>
      <c r="F443" s="53"/>
      <c r="G443" s="53">
        <v>1</v>
      </c>
    </row>
    <row r="444" spans="1:7" x14ac:dyDescent="0.25">
      <c r="A444" s="53" t="s">
        <v>878</v>
      </c>
      <c r="B444" s="53" t="s">
        <v>879</v>
      </c>
      <c r="C444" s="53">
        <v>1196</v>
      </c>
      <c r="D444" s="53"/>
      <c r="E444" s="53"/>
      <c r="F444" s="53"/>
      <c r="G444" s="53">
        <v>1</v>
      </c>
    </row>
    <row r="445" spans="1:7" x14ac:dyDescent="0.25">
      <c r="A445" s="53" t="s">
        <v>880</v>
      </c>
      <c r="B445" s="53" t="s">
        <v>881</v>
      </c>
      <c r="C445" s="53">
        <v>1197</v>
      </c>
      <c r="D445" s="53"/>
      <c r="E445" s="53"/>
      <c r="F445" s="53"/>
      <c r="G445" s="53">
        <v>1</v>
      </c>
    </row>
    <row r="446" spans="1:7" x14ac:dyDescent="0.25">
      <c r="A446" s="53" t="s">
        <v>882</v>
      </c>
      <c r="B446" s="53" t="s">
        <v>883</v>
      </c>
      <c r="C446" s="53">
        <v>1198</v>
      </c>
      <c r="D446" s="53"/>
      <c r="E446" s="53"/>
      <c r="F446" s="53"/>
      <c r="G446" s="53">
        <v>1</v>
      </c>
    </row>
    <row r="447" spans="1:7" x14ac:dyDescent="0.25">
      <c r="A447" s="53" t="s">
        <v>884</v>
      </c>
      <c r="B447" s="53" t="s">
        <v>885</v>
      </c>
      <c r="C447" s="53">
        <v>1199</v>
      </c>
      <c r="D447" s="53"/>
      <c r="E447" s="53"/>
      <c r="F447" s="53"/>
      <c r="G447" s="53">
        <v>1</v>
      </c>
    </row>
    <row r="448" spans="1:7" x14ac:dyDescent="0.25">
      <c r="A448" s="53" t="s">
        <v>886</v>
      </c>
      <c r="B448" s="53" t="s">
        <v>887</v>
      </c>
      <c r="C448" s="53">
        <v>1200</v>
      </c>
      <c r="D448" s="53"/>
      <c r="E448" s="53"/>
      <c r="F448" s="53"/>
      <c r="G448" s="53">
        <v>1</v>
      </c>
    </row>
    <row r="449" spans="1:7" x14ac:dyDescent="0.25">
      <c r="A449" s="53" t="s">
        <v>888</v>
      </c>
      <c r="B449" s="53" t="s">
        <v>889</v>
      </c>
      <c r="C449" s="53">
        <v>1201</v>
      </c>
      <c r="D449" s="53"/>
      <c r="E449" s="53"/>
      <c r="F449" s="53"/>
      <c r="G449" s="53">
        <v>1</v>
      </c>
    </row>
    <row r="450" spans="1:7" x14ac:dyDescent="0.25">
      <c r="A450" s="53" t="s">
        <v>890</v>
      </c>
      <c r="B450" s="53" t="s">
        <v>891</v>
      </c>
      <c r="C450" s="53">
        <v>1202</v>
      </c>
      <c r="D450" s="53"/>
      <c r="E450" s="53"/>
      <c r="F450" s="53"/>
      <c r="G450" s="53">
        <v>1</v>
      </c>
    </row>
    <row r="451" spans="1:7" x14ac:dyDescent="0.25">
      <c r="A451" s="53" t="s">
        <v>892</v>
      </c>
      <c r="B451" s="53" t="s">
        <v>893</v>
      </c>
      <c r="C451" s="53">
        <v>1203</v>
      </c>
      <c r="D451" s="53"/>
      <c r="E451" s="53"/>
      <c r="F451" s="53"/>
      <c r="G451" s="53">
        <v>1</v>
      </c>
    </row>
    <row r="452" spans="1:7" x14ac:dyDescent="0.25">
      <c r="A452" s="53" t="s">
        <v>894</v>
      </c>
      <c r="B452" s="53" t="s">
        <v>895</v>
      </c>
      <c r="C452" s="53">
        <v>1204</v>
      </c>
      <c r="D452" s="53"/>
      <c r="E452" s="53"/>
      <c r="F452" s="53"/>
      <c r="G452" s="53">
        <v>1</v>
      </c>
    </row>
    <row r="453" spans="1:7" x14ac:dyDescent="0.25">
      <c r="A453" s="53" t="s">
        <v>896</v>
      </c>
      <c r="B453" s="53" t="s">
        <v>897</v>
      </c>
      <c r="C453" s="53">
        <v>1205</v>
      </c>
      <c r="D453" s="53"/>
      <c r="E453" s="53"/>
      <c r="F453" s="53"/>
      <c r="G453" s="53">
        <v>1</v>
      </c>
    </row>
    <row r="454" spans="1:7" x14ac:dyDescent="0.25">
      <c r="A454" s="53" t="s">
        <v>898</v>
      </c>
      <c r="B454" s="53" t="s">
        <v>899</v>
      </c>
      <c r="C454" s="53">
        <v>1206</v>
      </c>
      <c r="D454" s="53"/>
      <c r="E454" s="53"/>
      <c r="F454" s="53"/>
      <c r="G454" s="53">
        <v>1</v>
      </c>
    </row>
    <row r="455" spans="1:7" x14ac:dyDescent="0.25">
      <c r="A455" s="53" t="s">
        <v>900</v>
      </c>
      <c r="B455" s="53" t="s">
        <v>901</v>
      </c>
      <c r="C455" s="53">
        <v>1207</v>
      </c>
      <c r="D455" s="53"/>
      <c r="E455" s="53"/>
      <c r="F455" s="53"/>
      <c r="G455" s="53">
        <v>1</v>
      </c>
    </row>
    <row r="456" spans="1:7" x14ac:dyDescent="0.25">
      <c r="A456" s="53" t="s">
        <v>902</v>
      </c>
      <c r="B456" s="53" t="s">
        <v>903</v>
      </c>
      <c r="C456" s="53">
        <v>1208</v>
      </c>
      <c r="D456" s="53"/>
      <c r="E456" s="53"/>
      <c r="F456" s="53"/>
      <c r="G456" s="53">
        <v>1</v>
      </c>
    </row>
    <row r="457" spans="1:7" x14ac:dyDescent="0.25">
      <c r="A457" s="53" t="s">
        <v>962</v>
      </c>
      <c r="B457" s="53" t="s">
        <v>963</v>
      </c>
      <c r="C457" s="53">
        <v>1240</v>
      </c>
      <c r="D457" s="53"/>
      <c r="E457" s="53"/>
      <c r="F457" s="53"/>
      <c r="G457" s="53">
        <v>1</v>
      </c>
    </row>
    <row r="458" spans="1:7" x14ac:dyDescent="0.25">
      <c r="A458" s="53" t="s">
        <v>904</v>
      </c>
      <c r="B458" s="53" t="s">
        <v>905</v>
      </c>
      <c r="C458" s="53">
        <v>1209</v>
      </c>
      <c r="D458" s="53"/>
      <c r="E458" s="53"/>
      <c r="F458" s="53"/>
      <c r="G458" s="53">
        <v>1</v>
      </c>
    </row>
    <row r="459" spans="1:7" x14ac:dyDescent="0.25">
      <c r="A459" s="53" t="s">
        <v>906</v>
      </c>
      <c r="B459" s="53" t="s">
        <v>907</v>
      </c>
      <c r="C459" s="53">
        <v>1210</v>
      </c>
      <c r="D459" s="53"/>
      <c r="E459" s="53"/>
      <c r="F459" s="53"/>
      <c r="G459" s="53">
        <v>1</v>
      </c>
    </row>
    <row r="460" spans="1:7" x14ac:dyDescent="0.25">
      <c r="A460" s="53" t="s">
        <v>908</v>
      </c>
      <c r="B460" s="53" t="s">
        <v>909</v>
      </c>
      <c r="C460" s="53">
        <v>1211</v>
      </c>
      <c r="D460" s="53"/>
      <c r="E460" s="53"/>
      <c r="F460" s="53"/>
      <c r="G460" s="53">
        <v>1</v>
      </c>
    </row>
    <row r="461" spans="1:7" x14ac:dyDescent="0.25">
      <c r="A461" s="57" t="s">
        <v>910</v>
      </c>
      <c r="B461" s="58" t="s">
        <v>911</v>
      </c>
      <c r="C461" s="58">
        <v>1212</v>
      </c>
      <c r="G461" s="54">
        <v>1</v>
      </c>
    </row>
    <row r="462" spans="1:7" x14ac:dyDescent="0.25">
      <c r="A462" s="53" t="s">
        <v>912</v>
      </c>
      <c r="B462" s="53" t="s">
        <v>913</v>
      </c>
      <c r="C462" s="53">
        <v>1213</v>
      </c>
      <c r="D462" s="53"/>
      <c r="E462" s="53"/>
      <c r="F462" s="53"/>
      <c r="G462" s="53">
        <v>1</v>
      </c>
    </row>
    <row r="463" spans="1:7" x14ac:dyDescent="0.25">
      <c r="A463" s="53" t="s">
        <v>914</v>
      </c>
      <c r="B463" s="53" t="s">
        <v>915</v>
      </c>
      <c r="C463" s="53">
        <v>1214</v>
      </c>
      <c r="D463" s="53"/>
      <c r="E463" s="53"/>
      <c r="F463" s="53"/>
      <c r="G463" s="53">
        <v>1</v>
      </c>
    </row>
    <row r="464" spans="1:7" x14ac:dyDescent="0.25">
      <c r="A464" s="53" t="s">
        <v>916</v>
      </c>
      <c r="B464" s="53" t="s">
        <v>917</v>
      </c>
      <c r="C464" s="53">
        <v>1215</v>
      </c>
      <c r="D464" s="53"/>
      <c r="E464" s="53"/>
      <c r="F464" s="53"/>
      <c r="G464" s="53">
        <v>1</v>
      </c>
    </row>
    <row r="465" spans="1:7" x14ac:dyDescent="0.25">
      <c r="A465" s="53" t="s">
        <v>918</v>
      </c>
      <c r="B465" s="53" t="s">
        <v>919</v>
      </c>
      <c r="C465" s="53">
        <v>1216</v>
      </c>
      <c r="D465" s="53"/>
      <c r="E465" s="53"/>
      <c r="F465" s="53"/>
      <c r="G465" s="53">
        <v>1</v>
      </c>
    </row>
    <row r="466" spans="1:7" x14ac:dyDescent="0.25">
      <c r="A466" s="53" t="s">
        <v>920</v>
      </c>
      <c r="B466" s="53" t="s">
        <v>921</v>
      </c>
      <c r="C466" s="53">
        <v>1217</v>
      </c>
      <c r="D466" s="53"/>
      <c r="E466" s="53"/>
      <c r="F466" s="53"/>
      <c r="G466" s="53">
        <v>1</v>
      </c>
    </row>
    <row r="467" spans="1:7" x14ac:dyDescent="0.25">
      <c r="A467" s="53" t="s">
        <v>922</v>
      </c>
      <c r="B467" s="53" t="s">
        <v>923</v>
      </c>
      <c r="C467" s="53">
        <v>1218</v>
      </c>
      <c r="D467" s="53"/>
      <c r="E467" s="53"/>
      <c r="F467" s="53"/>
      <c r="G467" s="53">
        <v>1</v>
      </c>
    </row>
    <row r="468" spans="1:7" x14ac:dyDescent="0.25">
      <c r="A468" s="53" t="s">
        <v>924</v>
      </c>
      <c r="B468" s="53" t="s">
        <v>925</v>
      </c>
      <c r="C468" s="53">
        <v>1219</v>
      </c>
      <c r="D468" s="53"/>
      <c r="E468" s="53"/>
      <c r="F468" s="53"/>
      <c r="G468" s="53">
        <v>1</v>
      </c>
    </row>
    <row r="469" spans="1:7" x14ac:dyDescent="0.25">
      <c r="A469" s="53" t="s">
        <v>926</v>
      </c>
      <c r="B469" s="53" t="s">
        <v>927</v>
      </c>
      <c r="C469" s="53">
        <v>1220</v>
      </c>
      <c r="D469" s="53"/>
      <c r="E469" s="53"/>
      <c r="F469" s="53"/>
      <c r="G469" s="53">
        <v>1</v>
      </c>
    </row>
    <row r="470" spans="1:7" x14ac:dyDescent="0.25">
      <c r="A470" s="53" t="s">
        <v>928</v>
      </c>
      <c r="B470" s="53" t="s">
        <v>929</v>
      </c>
      <c r="C470" s="53">
        <v>1223</v>
      </c>
      <c r="D470" s="53"/>
      <c r="E470" s="53"/>
      <c r="F470" s="53"/>
      <c r="G470" s="53">
        <v>1</v>
      </c>
    </row>
    <row r="471" spans="1:7" x14ac:dyDescent="0.25">
      <c r="A471" s="53" t="s">
        <v>930</v>
      </c>
      <c r="B471" s="53" t="s">
        <v>931</v>
      </c>
      <c r="C471" s="53">
        <v>1224</v>
      </c>
      <c r="D471" s="53"/>
      <c r="E471" s="53"/>
      <c r="F471" s="53"/>
      <c r="G471" s="53">
        <v>1</v>
      </c>
    </row>
    <row r="472" spans="1:7" x14ac:dyDescent="0.25">
      <c r="A472" s="53" t="s">
        <v>932</v>
      </c>
      <c r="B472" s="53" t="s">
        <v>933</v>
      </c>
      <c r="C472" s="53">
        <v>1225</v>
      </c>
      <c r="D472" s="53"/>
      <c r="E472" s="53"/>
      <c r="F472" s="53"/>
      <c r="G472" s="53">
        <v>1</v>
      </c>
    </row>
    <row r="473" spans="1:7" x14ac:dyDescent="0.25">
      <c r="A473" s="53" t="s">
        <v>934</v>
      </c>
      <c r="B473" s="53" t="s">
        <v>935</v>
      </c>
      <c r="C473" s="53">
        <v>1226</v>
      </c>
      <c r="D473" s="53"/>
      <c r="E473" s="53"/>
      <c r="F473" s="53"/>
      <c r="G473" s="53">
        <v>1</v>
      </c>
    </row>
    <row r="474" spans="1:7" x14ac:dyDescent="0.25">
      <c r="A474" s="53" t="s">
        <v>936</v>
      </c>
      <c r="B474" s="53" t="s">
        <v>937</v>
      </c>
      <c r="C474" s="53">
        <v>1227</v>
      </c>
      <c r="D474" s="53"/>
      <c r="E474" s="53"/>
      <c r="F474" s="53"/>
      <c r="G474" s="53">
        <v>1</v>
      </c>
    </row>
    <row r="475" spans="1:7" x14ac:dyDescent="0.25">
      <c r="A475" s="53" t="s">
        <v>938</v>
      </c>
      <c r="B475" s="53" t="s">
        <v>939</v>
      </c>
      <c r="C475" s="53">
        <v>1228</v>
      </c>
      <c r="D475" s="53"/>
      <c r="E475" s="53"/>
      <c r="F475" s="53"/>
      <c r="G475" s="53">
        <v>1</v>
      </c>
    </row>
    <row r="476" spans="1:7" x14ac:dyDescent="0.25">
      <c r="A476" s="53" t="s">
        <v>940</v>
      </c>
      <c r="B476" s="53" t="s">
        <v>941</v>
      </c>
      <c r="C476" s="53">
        <v>1229</v>
      </c>
      <c r="D476" s="53"/>
      <c r="E476" s="53"/>
      <c r="F476" s="53"/>
      <c r="G476" s="53">
        <v>1</v>
      </c>
    </row>
    <row r="477" spans="1:7" x14ac:dyDescent="0.25">
      <c r="A477" s="53" t="s">
        <v>942</v>
      </c>
      <c r="B477" s="53" t="s">
        <v>943</v>
      </c>
      <c r="C477" s="53">
        <v>1230</v>
      </c>
      <c r="D477" s="53"/>
      <c r="E477" s="53"/>
      <c r="F477" s="53"/>
      <c r="G477" s="53">
        <v>1</v>
      </c>
    </row>
    <row r="478" spans="1:7" x14ac:dyDescent="0.25">
      <c r="A478" s="53" t="s">
        <v>944</v>
      </c>
      <c r="B478" s="53" t="s">
        <v>945</v>
      </c>
      <c r="C478" s="53">
        <v>1231</v>
      </c>
      <c r="D478" s="53"/>
      <c r="E478" s="53"/>
      <c r="F478" s="53"/>
      <c r="G478" s="53">
        <v>1</v>
      </c>
    </row>
    <row r="479" spans="1:7" x14ac:dyDescent="0.25">
      <c r="A479" s="53" t="s">
        <v>946</v>
      </c>
      <c r="B479" s="53" t="s">
        <v>947</v>
      </c>
      <c r="C479" s="53">
        <v>1232</v>
      </c>
      <c r="D479" s="53"/>
      <c r="E479" s="53"/>
      <c r="F479" s="53"/>
      <c r="G479" s="53">
        <v>1</v>
      </c>
    </row>
    <row r="480" spans="1:7" x14ac:dyDescent="0.25">
      <c r="A480" s="53" t="s">
        <v>948</v>
      </c>
      <c r="B480" s="53" t="s">
        <v>949</v>
      </c>
      <c r="C480" s="53">
        <v>1233</v>
      </c>
      <c r="D480" s="53"/>
      <c r="E480" s="53"/>
      <c r="F480" s="53"/>
      <c r="G480" s="53">
        <v>1</v>
      </c>
    </row>
    <row r="481" spans="1:7" x14ac:dyDescent="0.25">
      <c r="A481" s="53" t="s">
        <v>950</v>
      </c>
      <c r="B481" s="53" t="s">
        <v>951</v>
      </c>
      <c r="C481" s="53">
        <v>1234</v>
      </c>
      <c r="D481" s="53"/>
      <c r="E481" s="53"/>
      <c r="F481" s="53"/>
      <c r="G481" s="53">
        <v>1</v>
      </c>
    </row>
    <row r="482" spans="1:7" x14ac:dyDescent="0.25">
      <c r="A482" s="53" t="s">
        <v>952</v>
      </c>
      <c r="B482" s="53" t="s">
        <v>953</v>
      </c>
      <c r="C482" s="53">
        <v>1235</v>
      </c>
      <c r="D482" s="53"/>
      <c r="E482" s="53"/>
      <c r="F482" s="53"/>
      <c r="G482" s="53">
        <v>1</v>
      </c>
    </row>
    <row r="483" spans="1:7" x14ac:dyDescent="0.25">
      <c r="A483" s="53" t="s">
        <v>954</v>
      </c>
      <c r="B483" s="53" t="s">
        <v>955</v>
      </c>
      <c r="C483" s="53">
        <v>1236</v>
      </c>
      <c r="D483" s="53"/>
      <c r="E483" s="53"/>
      <c r="F483" s="53"/>
      <c r="G483" s="53">
        <v>1</v>
      </c>
    </row>
    <row r="484" spans="1:7" x14ac:dyDescent="0.25">
      <c r="A484" s="53" t="s">
        <v>964</v>
      </c>
      <c r="B484" s="53" t="s">
        <v>965</v>
      </c>
      <c r="C484" s="53">
        <v>1241</v>
      </c>
      <c r="D484" s="53"/>
      <c r="E484" s="53"/>
      <c r="F484" s="53"/>
      <c r="G484" s="53">
        <v>1</v>
      </c>
    </row>
    <row r="485" spans="1:7" x14ac:dyDescent="0.25">
      <c r="A485" s="53" t="s">
        <v>966</v>
      </c>
      <c r="B485" s="53" t="s">
        <v>967</v>
      </c>
      <c r="C485" s="53">
        <v>1242</v>
      </c>
      <c r="D485" s="53"/>
      <c r="E485" s="53"/>
      <c r="F485" s="53"/>
      <c r="G485" s="53">
        <v>1</v>
      </c>
    </row>
    <row r="486" spans="1:7" x14ac:dyDescent="0.25">
      <c r="A486" s="53" t="s">
        <v>968</v>
      </c>
      <c r="B486" s="53" t="s">
        <v>969</v>
      </c>
      <c r="C486" s="53">
        <v>1243</v>
      </c>
      <c r="D486" s="53"/>
      <c r="E486" s="53"/>
      <c r="F486" s="53"/>
      <c r="G486" s="53">
        <v>1</v>
      </c>
    </row>
    <row r="487" spans="1:7" x14ac:dyDescent="0.25">
      <c r="A487" s="53" t="s">
        <v>970</v>
      </c>
      <c r="B487" s="53" t="s">
        <v>971</v>
      </c>
      <c r="C487" s="53">
        <v>1244</v>
      </c>
      <c r="D487" s="53"/>
      <c r="E487" s="53"/>
      <c r="F487" s="53"/>
      <c r="G487" s="53">
        <v>1</v>
      </c>
    </row>
    <row r="488" spans="1:7" x14ac:dyDescent="0.25">
      <c r="A488" s="53" t="s">
        <v>972</v>
      </c>
      <c r="B488" s="53" t="s">
        <v>973</v>
      </c>
      <c r="C488" s="53">
        <v>1430</v>
      </c>
      <c r="D488" s="53"/>
      <c r="E488" s="53"/>
      <c r="F488" s="53"/>
      <c r="G488" s="53">
        <v>1</v>
      </c>
    </row>
    <row r="489" spans="1:7" x14ac:dyDescent="0.25">
      <c r="A489" s="53" t="s">
        <v>974</v>
      </c>
      <c r="B489" s="53" t="s">
        <v>975</v>
      </c>
      <c r="C489" s="53">
        <v>1431</v>
      </c>
      <c r="D489" s="53"/>
      <c r="E489" s="53"/>
      <c r="F489" s="53"/>
      <c r="G489" s="53">
        <v>1</v>
      </c>
    </row>
    <row r="490" spans="1:7" x14ac:dyDescent="0.25">
      <c r="A490" s="53" t="s">
        <v>976</v>
      </c>
      <c r="B490" s="53" t="s">
        <v>977</v>
      </c>
      <c r="C490" s="53">
        <v>1432</v>
      </c>
      <c r="D490" s="53"/>
      <c r="E490" s="53"/>
      <c r="F490" s="53"/>
      <c r="G490" s="53">
        <v>1</v>
      </c>
    </row>
    <row r="491" spans="1:7" x14ac:dyDescent="0.25">
      <c r="A491" s="53" t="s">
        <v>978</v>
      </c>
      <c r="B491" s="53" t="s">
        <v>979</v>
      </c>
      <c r="C491" s="53">
        <v>1433</v>
      </c>
      <c r="D491" s="53"/>
      <c r="E491" s="53"/>
      <c r="F491" s="53"/>
      <c r="G491" s="53">
        <v>1</v>
      </c>
    </row>
    <row r="492" spans="1:7" x14ac:dyDescent="0.25">
      <c r="A492" s="53" t="s">
        <v>980</v>
      </c>
      <c r="B492" s="53" t="s">
        <v>981</v>
      </c>
      <c r="C492" s="53">
        <v>1434</v>
      </c>
      <c r="D492" s="53"/>
      <c r="E492" s="53"/>
      <c r="F492" s="53"/>
      <c r="G492" s="53">
        <v>1</v>
      </c>
    </row>
    <row r="493" spans="1:7" x14ac:dyDescent="0.25">
      <c r="A493" s="53" t="s">
        <v>982</v>
      </c>
      <c r="B493" s="53" t="s">
        <v>983</v>
      </c>
      <c r="C493" s="53">
        <v>1435</v>
      </c>
      <c r="D493" s="53">
        <v>1529</v>
      </c>
      <c r="E493" s="53"/>
      <c r="F493" s="53"/>
      <c r="G493" s="53">
        <v>2</v>
      </c>
    </row>
    <row r="494" spans="1:7" x14ac:dyDescent="0.25">
      <c r="A494" s="53" t="s">
        <v>984</v>
      </c>
      <c r="B494" s="53" t="s">
        <v>985</v>
      </c>
      <c r="C494" s="53">
        <v>1436</v>
      </c>
      <c r="D494" s="53">
        <v>1530</v>
      </c>
      <c r="E494" s="53"/>
      <c r="F494" s="53"/>
      <c r="G494" s="53">
        <v>2</v>
      </c>
    </row>
    <row r="495" spans="1:7" x14ac:dyDescent="0.25">
      <c r="A495" s="53" t="s">
        <v>986</v>
      </c>
      <c r="B495" s="53" t="s">
        <v>987</v>
      </c>
      <c r="C495" s="53">
        <v>1437</v>
      </c>
      <c r="D495" s="53">
        <v>1531</v>
      </c>
      <c r="E495" s="53"/>
      <c r="F495" s="53"/>
      <c r="G495" s="53">
        <v>2</v>
      </c>
    </row>
    <row r="496" spans="1:7" x14ac:dyDescent="0.25">
      <c r="A496" s="53" t="s">
        <v>988</v>
      </c>
      <c r="B496" s="53" t="s">
        <v>989</v>
      </c>
      <c r="C496" s="53">
        <v>1438</v>
      </c>
      <c r="D496" s="53"/>
      <c r="E496" s="53"/>
      <c r="F496" s="53"/>
      <c r="G496" s="53">
        <v>1</v>
      </c>
    </row>
    <row r="497" spans="1:7" x14ac:dyDescent="0.25">
      <c r="A497" s="53" t="s">
        <v>990</v>
      </c>
      <c r="B497" s="53" t="s">
        <v>991</v>
      </c>
      <c r="C497" s="53">
        <v>1439</v>
      </c>
      <c r="D497" s="53"/>
      <c r="E497" s="53"/>
      <c r="F497" s="53"/>
      <c r="G497" s="53">
        <v>1</v>
      </c>
    </row>
    <row r="498" spans="1:7" x14ac:dyDescent="0.25">
      <c r="A498" s="53" t="s">
        <v>992</v>
      </c>
      <c r="B498" s="53" t="s">
        <v>993</v>
      </c>
      <c r="C498" s="53">
        <v>1440</v>
      </c>
      <c r="D498" s="53"/>
      <c r="E498" s="53"/>
      <c r="F498" s="53"/>
      <c r="G498" s="53">
        <v>1</v>
      </c>
    </row>
    <row r="499" spans="1:7" x14ac:dyDescent="0.25">
      <c r="A499" s="53" t="s">
        <v>994</v>
      </c>
      <c r="B499" s="53" t="s">
        <v>995</v>
      </c>
      <c r="C499" s="53">
        <v>1441</v>
      </c>
      <c r="D499" s="53"/>
      <c r="E499" s="53"/>
      <c r="F499" s="53"/>
      <c r="G499" s="53">
        <v>1</v>
      </c>
    </row>
    <row r="500" spans="1:7" x14ac:dyDescent="0.25">
      <c r="A500" s="53" t="s">
        <v>996</v>
      </c>
      <c r="B500" s="53" t="s">
        <v>997</v>
      </c>
      <c r="C500" s="53">
        <v>1442</v>
      </c>
      <c r="D500" s="53"/>
      <c r="E500" s="53"/>
      <c r="F500" s="53"/>
      <c r="G500" s="53">
        <v>1</v>
      </c>
    </row>
    <row r="501" spans="1:7" x14ac:dyDescent="0.25">
      <c r="A501" s="53" t="s">
        <v>998</v>
      </c>
      <c r="B501" s="53" t="s">
        <v>999</v>
      </c>
      <c r="C501" s="53">
        <v>1443</v>
      </c>
      <c r="D501" s="53"/>
      <c r="E501" s="53"/>
      <c r="F501" s="53"/>
      <c r="G501" s="53">
        <v>1</v>
      </c>
    </row>
    <row r="502" spans="1:7" x14ac:dyDescent="0.25">
      <c r="A502" s="53" t="s">
        <v>1000</v>
      </c>
      <c r="B502" s="53" t="s">
        <v>1001</v>
      </c>
      <c r="C502" s="53">
        <v>1444</v>
      </c>
      <c r="D502" s="53"/>
      <c r="E502" s="53"/>
      <c r="F502" s="53"/>
      <c r="G502" s="53">
        <v>1</v>
      </c>
    </row>
    <row r="503" spans="1:7" x14ac:dyDescent="0.25">
      <c r="A503" s="53" t="s">
        <v>1002</v>
      </c>
      <c r="B503" s="53" t="s">
        <v>1003</v>
      </c>
      <c r="C503" s="53">
        <v>1445</v>
      </c>
      <c r="D503" s="53"/>
      <c r="E503" s="53"/>
      <c r="F503" s="53"/>
      <c r="G503" s="53">
        <v>1</v>
      </c>
    </row>
    <row r="504" spans="1:7" x14ac:dyDescent="0.25">
      <c r="A504" s="53" t="s">
        <v>1004</v>
      </c>
      <c r="B504" s="53" t="s">
        <v>1005</v>
      </c>
      <c r="C504" s="53">
        <v>1446</v>
      </c>
      <c r="D504" s="53"/>
      <c r="E504" s="53"/>
      <c r="F504" s="53"/>
      <c r="G504" s="53">
        <v>1</v>
      </c>
    </row>
    <row r="505" spans="1:7" x14ac:dyDescent="0.25">
      <c r="A505" s="53" t="s">
        <v>1006</v>
      </c>
      <c r="B505" s="53" t="s">
        <v>1007</v>
      </c>
      <c r="C505" s="53">
        <v>1447</v>
      </c>
      <c r="D505" s="53"/>
      <c r="E505" s="53"/>
      <c r="F505" s="53"/>
      <c r="G505" s="53">
        <v>1</v>
      </c>
    </row>
    <row r="506" spans="1:7" x14ac:dyDescent="0.25">
      <c r="A506" s="53" t="s">
        <v>1008</v>
      </c>
      <c r="B506" s="53" t="s">
        <v>1009</v>
      </c>
      <c r="C506" s="53">
        <v>1448</v>
      </c>
      <c r="D506" s="53">
        <v>1520</v>
      </c>
      <c r="E506" s="53"/>
      <c r="F506" s="53"/>
      <c r="G506" s="53">
        <v>2</v>
      </c>
    </row>
    <row r="507" spans="1:7" x14ac:dyDescent="0.25">
      <c r="A507" s="53" t="s">
        <v>1010</v>
      </c>
      <c r="B507" s="53" t="s">
        <v>1011</v>
      </c>
      <c r="C507" s="53">
        <v>1449</v>
      </c>
      <c r="D507" s="53">
        <v>1521</v>
      </c>
      <c r="E507" s="53"/>
      <c r="F507" s="53"/>
      <c r="G507" s="53">
        <v>2</v>
      </c>
    </row>
    <row r="508" spans="1:7" x14ac:dyDescent="0.25">
      <c r="A508" s="53" t="s">
        <v>1012</v>
      </c>
      <c r="B508" s="53" t="s">
        <v>1013</v>
      </c>
      <c r="C508" s="53">
        <v>1450</v>
      </c>
      <c r="D508" s="53"/>
      <c r="E508" s="53"/>
      <c r="F508" s="53"/>
      <c r="G508" s="53">
        <v>1</v>
      </c>
    </row>
    <row r="509" spans="1:7" x14ac:dyDescent="0.25">
      <c r="A509" s="53" t="s">
        <v>1014</v>
      </c>
      <c r="B509" s="53" t="s">
        <v>1015</v>
      </c>
      <c r="C509" s="53">
        <v>1451</v>
      </c>
      <c r="D509" s="53"/>
      <c r="E509" s="53"/>
      <c r="F509" s="53"/>
      <c r="G509" s="53">
        <v>1</v>
      </c>
    </row>
    <row r="510" spans="1:7" x14ac:dyDescent="0.25">
      <c r="A510" s="53" t="s">
        <v>1016</v>
      </c>
      <c r="B510" s="53" t="s">
        <v>1017</v>
      </c>
      <c r="C510" s="53">
        <v>1452</v>
      </c>
      <c r="D510" s="53"/>
      <c r="E510" s="53"/>
      <c r="F510" s="53"/>
      <c r="G510" s="53">
        <v>1</v>
      </c>
    </row>
    <row r="511" spans="1:7" x14ac:dyDescent="0.25">
      <c r="A511" s="53" t="s">
        <v>1018</v>
      </c>
      <c r="B511" s="53" t="s">
        <v>1019</v>
      </c>
      <c r="C511" s="53">
        <v>1453</v>
      </c>
      <c r="D511" s="53"/>
      <c r="E511" s="53"/>
      <c r="F511" s="53"/>
      <c r="G511" s="53">
        <v>1</v>
      </c>
    </row>
    <row r="512" spans="1:7" x14ac:dyDescent="0.25">
      <c r="A512" s="53" t="s">
        <v>1020</v>
      </c>
      <c r="B512" s="53" t="s">
        <v>1021</v>
      </c>
      <c r="C512" s="53">
        <v>1454</v>
      </c>
      <c r="D512" s="53">
        <v>1826</v>
      </c>
      <c r="E512" s="53"/>
      <c r="F512" s="53"/>
      <c r="G512" s="53">
        <v>2</v>
      </c>
    </row>
    <row r="513" spans="1:7" x14ac:dyDescent="0.25">
      <c r="A513" s="53" t="s">
        <v>1022</v>
      </c>
      <c r="B513" s="53" t="s">
        <v>1023</v>
      </c>
      <c r="C513" s="53">
        <v>1455</v>
      </c>
      <c r="D513" s="53">
        <v>1827</v>
      </c>
      <c r="E513" s="53"/>
      <c r="F513" s="53"/>
      <c r="G513" s="53">
        <v>2</v>
      </c>
    </row>
    <row r="514" spans="1:7" x14ac:dyDescent="0.25">
      <c r="A514" s="53" t="s">
        <v>1024</v>
      </c>
      <c r="B514" s="53" t="s">
        <v>1025</v>
      </c>
      <c r="C514" s="53">
        <v>1456</v>
      </c>
      <c r="D514" s="53">
        <v>1828</v>
      </c>
      <c r="E514" s="53"/>
      <c r="F514" s="53"/>
      <c r="G514" s="53">
        <v>2</v>
      </c>
    </row>
    <row r="515" spans="1:7" x14ac:dyDescent="0.25">
      <c r="A515" s="53" t="s">
        <v>1026</v>
      </c>
      <c r="B515" s="53" t="s">
        <v>1027</v>
      </c>
      <c r="C515" s="53">
        <v>1457</v>
      </c>
      <c r="D515" s="53">
        <v>1829</v>
      </c>
      <c r="E515" s="53"/>
      <c r="F515" s="53"/>
      <c r="G515" s="53">
        <v>2</v>
      </c>
    </row>
    <row r="516" spans="1:7" x14ac:dyDescent="0.25">
      <c r="A516" s="53" t="s">
        <v>1118</v>
      </c>
      <c r="B516" s="53" t="s">
        <v>1119</v>
      </c>
      <c r="C516" s="53">
        <v>1523</v>
      </c>
      <c r="D516" s="53"/>
      <c r="E516" s="53"/>
      <c r="F516" s="53"/>
      <c r="G516" s="53">
        <v>1</v>
      </c>
    </row>
    <row r="517" spans="1:7" x14ac:dyDescent="0.25">
      <c r="A517" s="53" t="s">
        <v>1028</v>
      </c>
      <c r="B517" s="53" t="s">
        <v>1029</v>
      </c>
      <c r="C517" s="53">
        <v>1459</v>
      </c>
      <c r="D517" s="53"/>
      <c r="E517" s="53"/>
      <c r="F517" s="53"/>
      <c r="G517" s="53">
        <v>1</v>
      </c>
    </row>
    <row r="518" spans="1:7" x14ac:dyDescent="0.25">
      <c r="A518" s="53" t="s">
        <v>1030</v>
      </c>
      <c r="B518" s="53" t="s">
        <v>1031</v>
      </c>
      <c r="C518" s="53">
        <v>1460</v>
      </c>
      <c r="D518" s="53"/>
      <c r="E518" s="53"/>
      <c r="F518" s="53"/>
      <c r="G518" s="53">
        <v>1</v>
      </c>
    </row>
    <row r="519" spans="1:7" x14ac:dyDescent="0.25">
      <c r="A519" s="53" t="s">
        <v>1032</v>
      </c>
      <c r="B519" s="53" t="s">
        <v>1033</v>
      </c>
      <c r="C519" s="53">
        <v>1461</v>
      </c>
      <c r="D519" s="53"/>
      <c r="E519" s="53"/>
      <c r="F519" s="53"/>
      <c r="G519" s="53">
        <v>1</v>
      </c>
    </row>
    <row r="520" spans="1:7" x14ac:dyDescent="0.25">
      <c r="A520" s="53" t="s">
        <v>1034</v>
      </c>
      <c r="B520" s="53" t="s">
        <v>1035</v>
      </c>
      <c r="C520" s="53">
        <v>1462</v>
      </c>
      <c r="D520" s="53"/>
      <c r="E520" s="53"/>
      <c r="F520" s="53"/>
      <c r="G520" s="53">
        <v>1</v>
      </c>
    </row>
    <row r="521" spans="1:7" x14ac:dyDescent="0.25">
      <c r="A521" s="53" t="s">
        <v>1036</v>
      </c>
      <c r="B521" s="53" t="s">
        <v>1037</v>
      </c>
      <c r="C521" s="53">
        <v>1463</v>
      </c>
      <c r="D521" s="53"/>
      <c r="E521" s="53"/>
      <c r="F521" s="53"/>
      <c r="G521" s="53">
        <v>1</v>
      </c>
    </row>
    <row r="522" spans="1:7" x14ac:dyDescent="0.25">
      <c r="A522" s="53" t="s">
        <v>1038</v>
      </c>
      <c r="B522" s="53" t="s">
        <v>1039</v>
      </c>
      <c r="C522" s="53">
        <v>1464</v>
      </c>
      <c r="D522" s="53"/>
      <c r="E522" s="53"/>
      <c r="F522" s="53"/>
      <c r="G522" s="53">
        <v>1</v>
      </c>
    </row>
    <row r="523" spans="1:7" x14ac:dyDescent="0.25">
      <c r="A523" s="53" t="s">
        <v>1040</v>
      </c>
      <c r="B523" s="53" t="s">
        <v>1041</v>
      </c>
      <c r="C523" s="53">
        <v>1465</v>
      </c>
      <c r="D523" s="53"/>
      <c r="E523" s="53"/>
      <c r="F523" s="53"/>
      <c r="G523" s="53">
        <v>1</v>
      </c>
    </row>
    <row r="524" spans="1:7" x14ac:dyDescent="0.25">
      <c r="A524" s="53" t="s">
        <v>1042</v>
      </c>
      <c r="B524" s="53" t="s">
        <v>1043</v>
      </c>
      <c r="C524" s="53">
        <v>1466</v>
      </c>
      <c r="D524" s="53"/>
      <c r="E524" s="53"/>
      <c r="F524" s="53"/>
      <c r="G524" s="53">
        <v>1</v>
      </c>
    </row>
    <row r="525" spans="1:7" x14ac:dyDescent="0.25">
      <c r="A525" s="53" t="s">
        <v>1044</v>
      </c>
      <c r="B525" s="53" t="s">
        <v>1045</v>
      </c>
      <c r="C525" s="53">
        <v>1467</v>
      </c>
      <c r="D525" s="53"/>
      <c r="E525" s="53"/>
      <c r="F525" s="53"/>
      <c r="G525" s="53">
        <v>1</v>
      </c>
    </row>
    <row r="526" spans="1:7" x14ac:dyDescent="0.25">
      <c r="A526" s="53" t="s">
        <v>1046</v>
      </c>
      <c r="B526" s="53" t="s">
        <v>1047</v>
      </c>
      <c r="C526" s="53">
        <v>1468</v>
      </c>
      <c r="D526" s="53"/>
      <c r="E526" s="53"/>
      <c r="F526" s="53"/>
      <c r="G526" s="53">
        <v>1</v>
      </c>
    </row>
    <row r="527" spans="1:7" x14ac:dyDescent="0.25">
      <c r="A527" s="53" t="s">
        <v>1048</v>
      </c>
      <c r="B527" s="53" t="s">
        <v>1049</v>
      </c>
      <c r="C527" s="53">
        <v>1469</v>
      </c>
      <c r="D527" s="53"/>
      <c r="E527" s="53"/>
      <c r="F527" s="53"/>
      <c r="G527" s="53">
        <v>1</v>
      </c>
    </row>
    <row r="528" spans="1:7" x14ac:dyDescent="0.25">
      <c r="A528" s="53" t="s">
        <v>1050</v>
      </c>
      <c r="B528" s="53" t="s">
        <v>1051</v>
      </c>
      <c r="C528" s="53">
        <v>1471</v>
      </c>
      <c r="D528" s="53"/>
      <c r="E528" s="53"/>
      <c r="F528" s="53"/>
      <c r="G528" s="53">
        <v>1</v>
      </c>
    </row>
    <row r="529" spans="1:7" x14ac:dyDescent="0.25">
      <c r="A529" s="53" t="s">
        <v>1052</v>
      </c>
      <c r="B529" s="53" t="s">
        <v>1053</v>
      </c>
      <c r="C529" s="53">
        <v>1472</v>
      </c>
      <c r="D529" s="53"/>
      <c r="E529" s="53"/>
      <c r="F529" s="53"/>
      <c r="G529" s="53">
        <v>1</v>
      </c>
    </row>
    <row r="530" spans="1:7" x14ac:dyDescent="0.25">
      <c r="A530" s="53" t="s">
        <v>1054</v>
      </c>
      <c r="B530" s="53" t="s">
        <v>1055</v>
      </c>
      <c r="C530" s="53">
        <v>1473</v>
      </c>
      <c r="D530" s="53"/>
      <c r="E530" s="53"/>
      <c r="F530" s="53"/>
      <c r="G530" s="53">
        <v>1</v>
      </c>
    </row>
    <row r="531" spans="1:7" x14ac:dyDescent="0.25">
      <c r="A531" s="53" t="s">
        <v>1056</v>
      </c>
      <c r="B531" s="53" t="s">
        <v>1057</v>
      </c>
      <c r="C531" s="53">
        <v>1474</v>
      </c>
      <c r="D531" s="53"/>
      <c r="E531" s="53"/>
      <c r="F531" s="53"/>
      <c r="G531" s="53">
        <v>1</v>
      </c>
    </row>
    <row r="532" spans="1:7" x14ac:dyDescent="0.25">
      <c r="A532" s="53" t="s">
        <v>1058</v>
      </c>
      <c r="B532" s="53" t="s">
        <v>1059</v>
      </c>
      <c r="C532" s="53">
        <v>1475</v>
      </c>
      <c r="D532" s="53"/>
      <c r="E532" s="53"/>
      <c r="F532" s="53"/>
      <c r="G532" s="53">
        <v>1</v>
      </c>
    </row>
    <row r="533" spans="1:7" x14ac:dyDescent="0.25">
      <c r="A533" s="53" t="s">
        <v>1060</v>
      </c>
      <c r="B533" s="53" t="s">
        <v>1061</v>
      </c>
      <c r="C533" s="53">
        <v>1476</v>
      </c>
      <c r="D533" s="53"/>
      <c r="E533" s="53"/>
      <c r="F533" s="53"/>
      <c r="G533" s="53">
        <v>1</v>
      </c>
    </row>
    <row r="534" spans="1:7" x14ac:dyDescent="0.25">
      <c r="A534" s="53" t="s">
        <v>1062</v>
      </c>
      <c r="B534" s="53" t="s">
        <v>1063</v>
      </c>
      <c r="C534" s="53">
        <v>1477</v>
      </c>
      <c r="D534" s="53"/>
      <c r="E534" s="53"/>
      <c r="F534" s="53"/>
      <c r="G534" s="53">
        <v>1</v>
      </c>
    </row>
    <row r="535" spans="1:7" x14ac:dyDescent="0.25">
      <c r="A535" s="53" t="s">
        <v>1064</v>
      </c>
      <c r="B535" s="53" t="s">
        <v>1065</v>
      </c>
      <c r="C535" s="53">
        <v>1478</v>
      </c>
      <c r="D535" s="53"/>
      <c r="E535" s="53"/>
      <c r="F535" s="53"/>
      <c r="G535" s="53">
        <v>1</v>
      </c>
    </row>
    <row r="536" spans="1:7" x14ac:dyDescent="0.25">
      <c r="A536" s="4" t="s">
        <v>4270</v>
      </c>
      <c r="B536" s="4" t="s">
        <v>4271</v>
      </c>
      <c r="C536" s="53">
        <v>1532</v>
      </c>
      <c r="D536" s="53"/>
      <c r="E536" s="53"/>
      <c r="F536" s="53"/>
      <c r="G536" s="53">
        <v>1</v>
      </c>
    </row>
    <row r="537" spans="1:7" x14ac:dyDescent="0.25">
      <c r="A537" s="53" t="s">
        <v>1066</v>
      </c>
      <c r="B537" s="53" t="s">
        <v>1067</v>
      </c>
      <c r="C537" s="53">
        <v>1479</v>
      </c>
      <c r="D537" s="53"/>
      <c r="E537" s="53"/>
      <c r="F537" s="53"/>
      <c r="G537" s="53">
        <v>1</v>
      </c>
    </row>
    <row r="538" spans="1:7" x14ac:dyDescent="0.25">
      <c r="A538" s="53" t="s">
        <v>1068</v>
      </c>
      <c r="B538" s="53" t="s">
        <v>1069</v>
      </c>
      <c r="C538" s="53">
        <v>1480</v>
      </c>
      <c r="D538" s="53"/>
      <c r="E538" s="53"/>
      <c r="F538" s="53"/>
      <c r="G538" s="53">
        <v>1</v>
      </c>
    </row>
    <row r="539" spans="1:7" x14ac:dyDescent="0.25">
      <c r="A539" s="53" t="s">
        <v>1070</v>
      </c>
      <c r="B539" s="53" t="s">
        <v>1071</v>
      </c>
      <c r="C539" s="53">
        <v>1481</v>
      </c>
      <c r="D539" s="53"/>
      <c r="E539" s="53"/>
      <c r="F539" s="53"/>
      <c r="G539" s="53">
        <v>1</v>
      </c>
    </row>
    <row r="540" spans="1:7" x14ac:dyDescent="0.25">
      <c r="A540" s="53" t="s">
        <v>1072</v>
      </c>
      <c r="B540" s="53" t="s">
        <v>1073</v>
      </c>
      <c r="C540" s="53">
        <v>1482</v>
      </c>
      <c r="D540" s="53"/>
      <c r="E540" s="53"/>
      <c r="F540" s="53"/>
      <c r="G540" s="53">
        <v>1</v>
      </c>
    </row>
    <row r="541" spans="1:7" x14ac:dyDescent="0.25">
      <c r="A541" s="53" t="s">
        <v>1074</v>
      </c>
      <c r="B541" s="53" t="s">
        <v>1075</v>
      </c>
      <c r="C541" s="53">
        <v>1484</v>
      </c>
      <c r="D541" s="53"/>
      <c r="E541" s="53"/>
      <c r="F541" s="53"/>
      <c r="G541" s="53">
        <v>1</v>
      </c>
    </row>
    <row r="542" spans="1:7" x14ac:dyDescent="0.25">
      <c r="A542" s="53" t="s">
        <v>1076</v>
      </c>
      <c r="B542" s="53" t="s">
        <v>1077</v>
      </c>
      <c r="C542" s="53">
        <v>1485</v>
      </c>
      <c r="D542" s="53"/>
      <c r="E542" s="53"/>
      <c r="F542" s="53"/>
      <c r="G542" s="53">
        <v>1</v>
      </c>
    </row>
    <row r="543" spans="1:7" x14ac:dyDescent="0.25">
      <c r="A543" s="53" t="s">
        <v>1078</v>
      </c>
      <c r="B543" s="53" t="s">
        <v>1079</v>
      </c>
      <c r="C543" s="53">
        <v>1486</v>
      </c>
      <c r="D543" s="53"/>
      <c r="E543" s="53"/>
      <c r="F543" s="53"/>
      <c r="G543" s="53">
        <v>1</v>
      </c>
    </row>
    <row r="544" spans="1:7" x14ac:dyDescent="0.25">
      <c r="A544" s="53" t="s">
        <v>1080</v>
      </c>
      <c r="B544" s="53" t="s">
        <v>1081</v>
      </c>
      <c r="C544" s="53">
        <v>1487</v>
      </c>
      <c r="D544" s="53"/>
      <c r="E544" s="53"/>
      <c r="F544" s="53"/>
      <c r="G544" s="53">
        <v>1</v>
      </c>
    </row>
    <row r="545" spans="1:7" x14ac:dyDescent="0.25">
      <c r="A545" s="53" t="s">
        <v>1082</v>
      </c>
      <c r="B545" s="53" t="s">
        <v>1083</v>
      </c>
      <c r="C545" s="53">
        <v>1488</v>
      </c>
      <c r="D545" s="53"/>
      <c r="E545" s="53"/>
      <c r="F545" s="53"/>
      <c r="G545" s="53">
        <v>1</v>
      </c>
    </row>
    <row r="546" spans="1:7" x14ac:dyDescent="0.25">
      <c r="A546" s="53" t="s">
        <v>1084</v>
      </c>
      <c r="B546" s="53" t="s">
        <v>1085</v>
      </c>
      <c r="C546" s="53">
        <v>1489</v>
      </c>
      <c r="D546" s="53"/>
      <c r="E546" s="53"/>
      <c r="F546" s="53"/>
      <c r="G546" s="53">
        <v>1</v>
      </c>
    </row>
    <row r="547" spans="1:7" x14ac:dyDescent="0.25">
      <c r="A547" s="53" t="s">
        <v>1086</v>
      </c>
      <c r="B547" s="53" t="s">
        <v>1087</v>
      </c>
      <c r="C547" s="53">
        <v>1490</v>
      </c>
      <c r="D547" s="53"/>
      <c r="E547" s="53"/>
      <c r="F547" s="53"/>
      <c r="G547" s="53">
        <v>1</v>
      </c>
    </row>
    <row r="548" spans="1:7" x14ac:dyDescent="0.25">
      <c r="A548" s="53" t="s">
        <v>1088</v>
      </c>
      <c r="B548" s="53" t="s">
        <v>1089</v>
      </c>
      <c r="C548" s="53">
        <v>1493</v>
      </c>
      <c r="D548" s="53"/>
      <c r="E548" s="53"/>
      <c r="F548" s="53"/>
      <c r="G548" s="53">
        <v>1</v>
      </c>
    </row>
    <row r="549" spans="1:7" x14ac:dyDescent="0.25">
      <c r="A549" s="53" t="s">
        <v>1090</v>
      </c>
      <c r="B549" s="53" t="s">
        <v>1091</v>
      </c>
      <c r="C549" s="53">
        <v>1494</v>
      </c>
      <c r="D549" s="53"/>
      <c r="E549" s="53"/>
      <c r="F549" s="53"/>
      <c r="G549" s="53">
        <v>1</v>
      </c>
    </row>
    <row r="550" spans="1:7" x14ac:dyDescent="0.25">
      <c r="A550" s="53" t="s">
        <v>1092</v>
      </c>
      <c r="B550" s="53" t="s">
        <v>1093</v>
      </c>
      <c r="C550" s="53">
        <v>1495</v>
      </c>
      <c r="D550" s="53"/>
      <c r="E550" s="53"/>
      <c r="F550" s="53"/>
      <c r="G550" s="53">
        <v>1</v>
      </c>
    </row>
    <row r="551" spans="1:7" x14ac:dyDescent="0.25">
      <c r="A551" s="53" t="s">
        <v>1094</v>
      </c>
      <c r="B551" s="53" t="s">
        <v>1095</v>
      </c>
      <c r="C551" s="53">
        <v>1496</v>
      </c>
      <c r="D551" s="53"/>
      <c r="E551" s="53"/>
      <c r="F551" s="53"/>
      <c r="G551" s="53">
        <v>1</v>
      </c>
    </row>
    <row r="552" spans="1:7" x14ac:dyDescent="0.25">
      <c r="A552" s="53" t="s">
        <v>1096</v>
      </c>
      <c r="B552" s="53" t="s">
        <v>1097</v>
      </c>
      <c r="C552" s="53">
        <v>1497</v>
      </c>
      <c r="D552" s="53"/>
      <c r="E552" s="53"/>
      <c r="F552" s="53"/>
      <c r="G552" s="53">
        <v>1</v>
      </c>
    </row>
    <row r="553" spans="1:7" x14ac:dyDescent="0.25">
      <c r="A553" s="53" t="s">
        <v>1098</v>
      </c>
      <c r="B553" s="53" t="s">
        <v>1099</v>
      </c>
      <c r="C553" s="53">
        <v>1498</v>
      </c>
      <c r="D553" s="53"/>
      <c r="E553" s="53"/>
      <c r="F553" s="53"/>
      <c r="G553" s="53">
        <v>1</v>
      </c>
    </row>
    <row r="554" spans="1:7" x14ac:dyDescent="0.25">
      <c r="A554" s="53" t="s">
        <v>1100</v>
      </c>
      <c r="B554" s="53" t="s">
        <v>1101</v>
      </c>
      <c r="C554" s="53">
        <v>1499</v>
      </c>
      <c r="D554" s="53"/>
      <c r="E554" s="53"/>
      <c r="F554" s="53"/>
      <c r="G554" s="53">
        <v>1</v>
      </c>
    </row>
    <row r="555" spans="1:7" x14ac:dyDescent="0.25">
      <c r="A555" s="53" t="s">
        <v>1102</v>
      </c>
      <c r="B555" s="53" t="s">
        <v>1103</v>
      </c>
      <c r="C555" s="53">
        <v>1500</v>
      </c>
      <c r="D555" s="53"/>
      <c r="E555" s="53"/>
      <c r="F555" s="53"/>
      <c r="G555" s="53">
        <v>1</v>
      </c>
    </row>
    <row r="556" spans="1:7" x14ac:dyDescent="0.25">
      <c r="A556" s="53" t="s">
        <v>1104</v>
      </c>
      <c r="B556" s="53" t="s">
        <v>1105</v>
      </c>
      <c r="C556" s="53">
        <v>1501</v>
      </c>
      <c r="D556" s="53"/>
      <c r="E556" s="53"/>
      <c r="F556" s="53"/>
      <c r="G556" s="53">
        <v>1</v>
      </c>
    </row>
    <row r="557" spans="1:7" x14ac:dyDescent="0.25">
      <c r="A557" s="53" t="s">
        <v>1106</v>
      </c>
      <c r="B557" s="53" t="s">
        <v>1107</v>
      </c>
      <c r="C557" s="53">
        <v>1502</v>
      </c>
      <c r="D557" s="53"/>
      <c r="E557" s="53"/>
      <c r="F557" s="53"/>
      <c r="G557" s="53">
        <v>1</v>
      </c>
    </row>
    <row r="558" spans="1:7" x14ac:dyDescent="0.25">
      <c r="A558" s="53" t="s">
        <v>1108</v>
      </c>
      <c r="B558" s="53" t="s">
        <v>1109</v>
      </c>
      <c r="C558" s="53">
        <v>1503</v>
      </c>
      <c r="D558" s="53"/>
      <c r="E558" s="53"/>
      <c r="F558" s="53"/>
      <c r="G558" s="53">
        <v>1</v>
      </c>
    </row>
    <row r="559" spans="1:7" x14ac:dyDescent="0.25">
      <c r="A559" s="53" t="s">
        <v>1110</v>
      </c>
      <c r="B559" s="53" t="s">
        <v>1111</v>
      </c>
      <c r="C559" s="53">
        <v>1504</v>
      </c>
      <c r="D559" s="53"/>
      <c r="E559" s="53"/>
      <c r="F559" s="53"/>
      <c r="G559" s="53">
        <v>1</v>
      </c>
    </row>
    <row r="560" spans="1:7" x14ac:dyDescent="0.25">
      <c r="A560" s="57" t="s">
        <v>4336</v>
      </c>
      <c r="B560" s="57" t="s">
        <v>4337</v>
      </c>
      <c r="C560" s="57">
        <v>84</v>
      </c>
      <c r="D560" s="53"/>
      <c r="E560" s="53"/>
      <c r="F560" s="53"/>
      <c r="G560" s="53">
        <v>1</v>
      </c>
    </row>
    <row r="561" spans="1:7" x14ac:dyDescent="0.25">
      <c r="A561" s="57" t="s">
        <v>4342</v>
      </c>
      <c r="B561" s="57" t="s">
        <v>4343</v>
      </c>
      <c r="C561" s="57">
        <v>85</v>
      </c>
      <c r="D561" s="53"/>
      <c r="E561" s="53"/>
      <c r="F561" s="53"/>
      <c r="G561" s="53">
        <v>1</v>
      </c>
    </row>
    <row r="562" spans="1:7" x14ac:dyDescent="0.25">
      <c r="A562" s="57" t="s">
        <v>4348</v>
      </c>
      <c r="B562" s="57" t="s">
        <v>4349</v>
      </c>
      <c r="C562" s="57">
        <v>86</v>
      </c>
      <c r="D562" s="53"/>
      <c r="E562" s="53"/>
      <c r="F562" s="53"/>
      <c r="G562" s="53">
        <v>1</v>
      </c>
    </row>
    <row r="563" spans="1:7" x14ac:dyDescent="0.25">
      <c r="A563" s="57" t="s">
        <v>4354</v>
      </c>
      <c r="B563" s="57" t="s">
        <v>4355</v>
      </c>
      <c r="C563" s="57">
        <v>87</v>
      </c>
      <c r="D563" s="53"/>
      <c r="E563" s="53"/>
      <c r="F563" s="53"/>
      <c r="G563" s="53">
        <v>1</v>
      </c>
    </row>
    <row r="564" spans="1:7" x14ac:dyDescent="0.25">
      <c r="A564" s="57" t="s">
        <v>4360</v>
      </c>
      <c r="B564" s="57" t="s">
        <v>4361</v>
      </c>
      <c r="C564" s="57">
        <v>88</v>
      </c>
      <c r="D564" s="53"/>
      <c r="E564" s="53"/>
      <c r="F564" s="53"/>
      <c r="G564" s="53">
        <v>1</v>
      </c>
    </row>
    <row r="565" spans="1:7" x14ac:dyDescent="0.25">
      <c r="A565" s="53" t="s">
        <v>1112</v>
      </c>
      <c r="B565" s="53" t="s">
        <v>1113</v>
      </c>
      <c r="C565" s="53">
        <v>1513</v>
      </c>
      <c r="D565" s="53"/>
      <c r="E565" s="53"/>
      <c r="F565" s="53"/>
      <c r="G565" s="53">
        <v>1</v>
      </c>
    </row>
    <row r="566" spans="1:7" x14ac:dyDescent="0.25">
      <c r="A566" s="53" t="s">
        <v>1114</v>
      </c>
      <c r="B566" s="53" t="s">
        <v>1115</v>
      </c>
      <c r="C566" s="53">
        <v>1514</v>
      </c>
      <c r="D566" s="53"/>
      <c r="E566" s="53"/>
      <c r="F566" s="53"/>
      <c r="G566" s="53">
        <v>1</v>
      </c>
    </row>
    <row r="567" spans="1:7" x14ac:dyDescent="0.25">
      <c r="A567" s="53" t="s">
        <v>1116</v>
      </c>
      <c r="B567" s="53" t="s">
        <v>1117</v>
      </c>
      <c r="C567" s="53">
        <v>1517</v>
      </c>
      <c r="D567" s="53"/>
      <c r="E567" s="53"/>
      <c r="F567" s="53"/>
      <c r="G567" s="53">
        <v>1</v>
      </c>
    </row>
    <row r="568" spans="1:7" x14ac:dyDescent="0.25">
      <c r="A568" s="53" t="s">
        <v>1120</v>
      </c>
      <c r="B568" s="53" t="s">
        <v>1121</v>
      </c>
      <c r="C568" s="53">
        <v>1693</v>
      </c>
      <c r="D568" s="53"/>
      <c r="E568" s="53"/>
      <c r="F568" s="53"/>
      <c r="G568" s="53">
        <v>1</v>
      </c>
    </row>
    <row r="569" spans="1:7" x14ac:dyDescent="0.25">
      <c r="A569" s="53" t="s">
        <v>1122</v>
      </c>
      <c r="B569" s="53" t="s">
        <v>1123</v>
      </c>
      <c r="C569" s="53">
        <v>1694</v>
      </c>
      <c r="D569" s="53"/>
      <c r="E569" s="53"/>
      <c r="F569" s="53"/>
      <c r="G569" s="53">
        <v>1</v>
      </c>
    </row>
    <row r="570" spans="1:7" x14ac:dyDescent="0.25">
      <c r="A570" s="53" t="s">
        <v>1124</v>
      </c>
      <c r="B570" s="53" t="s">
        <v>1125</v>
      </c>
      <c r="C570" s="53">
        <v>1695</v>
      </c>
      <c r="D570" s="53"/>
      <c r="E570" s="53"/>
      <c r="F570" s="53"/>
      <c r="G570" s="53">
        <v>1</v>
      </c>
    </row>
    <row r="571" spans="1:7" x14ac:dyDescent="0.25">
      <c r="A571" s="53" t="s">
        <v>1126</v>
      </c>
      <c r="B571" s="53" t="s">
        <v>1127</v>
      </c>
      <c r="C571" s="53">
        <v>1696</v>
      </c>
      <c r="D571" s="53"/>
      <c r="E571" s="53"/>
      <c r="F571" s="53"/>
      <c r="G571" s="53">
        <v>1</v>
      </c>
    </row>
    <row r="572" spans="1:7" x14ac:dyDescent="0.25">
      <c r="A572" s="53" t="s">
        <v>1128</v>
      </c>
      <c r="B572" s="53" t="s">
        <v>1129</v>
      </c>
      <c r="C572" s="53">
        <v>1697</v>
      </c>
      <c r="D572" s="53"/>
      <c r="E572" s="53"/>
      <c r="F572" s="53"/>
      <c r="G572" s="53">
        <v>1</v>
      </c>
    </row>
    <row r="573" spans="1:7" x14ac:dyDescent="0.25">
      <c r="A573" s="53" t="s">
        <v>1130</v>
      </c>
      <c r="B573" s="53" t="s">
        <v>1131</v>
      </c>
      <c r="C573" s="53">
        <v>1698</v>
      </c>
      <c r="D573" s="53"/>
      <c r="E573" s="53"/>
      <c r="F573" s="53"/>
      <c r="G573" s="53">
        <v>1</v>
      </c>
    </row>
    <row r="574" spans="1:7" x14ac:dyDescent="0.25">
      <c r="A574" s="53" t="s">
        <v>1132</v>
      </c>
      <c r="B574" s="53" t="s">
        <v>1133</v>
      </c>
      <c r="C574" s="53">
        <v>1699</v>
      </c>
      <c r="D574" s="53"/>
      <c r="E574" s="53"/>
      <c r="F574" s="53"/>
      <c r="G574" s="53">
        <v>1</v>
      </c>
    </row>
    <row r="575" spans="1:7" x14ac:dyDescent="0.25">
      <c r="A575" s="53" t="s">
        <v>1134</v>
      </c>
      <c r="B575" s="53" t="s">
        <v>1135</v>
      </c>
      <c r="C575" s="53">
        <v>1700</v>
      </c>
      <c r="D575" s="53"/>
      <c r="E575" s="53"/>
      <c r="F575" s="53"/>
      <c r="G575" s="53">
        <v>1</v>
      </c>
    </row>
    <row r="576" spans="1:7" x14ac:dyDescent="0.25">
      <c r="A576" s="53" t="s">
        <v>1136</v>
      </c>
      <c r="B576" s="53" t="s">
        <v>1137</v>
      </c>
      <c r="C576" s="53">
        <v>1701</v>
      </c>
      <c r="D576" s="53"/>
      <c r="E576" s="53"/>
      <c r="F576" s="53"/>
      <c r="G576" s="53">
        <v>1</v>
      </c>
    </row>
    <row r="577" spans="1:7" x14ac:dyDescent="0.25">
      <c r="A577" s="53" t="s">
        <v>1138</v>
      </c>
      <c r="B577" s="53" t="s">
        <v>1139</v>
      </c>
      <c r="C577" s="53">
        <v>1702</v>
      </c>
      <c r="D577" s="53"/>
      <c r="E577" s="53"/>
      <c r="F577" s="53"/>
      <c r="G577" s="53">
        <v>1</v>
      </c>
    </row>
    <row r="578" spans="1:7" x14ac:dyDescent="0.25">
      <c r="A578" s="53" t="s">
        <v>1140</v>
      </c>
      <c r="B578" s="53" t="s">
        <v>1141</v>
      </c>
      <c r="C578" s="53">
        <v>1703</v>
      </c>
      <c r="D578" s="53"/>
      <c r="E578" s="53"/>
      <c r="F578" s="53"/>
      <c r="G578" s="53">
        <v>1</v>
      </c>
    </row>
    <row r="579" spans="1:7" x14ac:dyDescent="0.25">
      <c r="A579" s="53" t="s">
        <v>1142</v>
      </c>
      <c r="B579" s="53" t="s">
        <v>1143</v>
      </c>
      <c r="C579" s="53">
        <v>1704</v>
      </c>
      <c r="D579" s="53"/>
      <c r="E579" s="53"/>
      <c r="F579" s="53"/>
      <c r="G579" s="53">
        <v>1</v>
      </c>
    </row>
    <row r="580" spans="1:7" x14ac:dyDescent="0.25">
      <c r="A580" s="53" t="s">
        <v>1144</v>
      </c>
      <c r="B580" s="53" t="s">
        <v>1145</v>
      </c>
      <c r="C580" s="53">
        <v>1705</v>
      </c>
      <c r="D580" s="53"/>
      <c r="E580" s="53"/>
      <c r="F580" s="53"/>
      <c r="G580" s="53">
        <v>1</v>
      </c>
    </row>
    <row r="581" spans="1:7" x14ac:dyDescent="0.25">
      <c r="A581" s="53" t="s">
        <v>1146</v>
      </c>
      <c r="B581" s="53" t="s">
        <v>1147</v>
      </c>
      <c r="C581" s="53">
        <v>1706</v>
      </c>
      <c r="D581" s="53"/>
      <c r="E581" s="53"/>
      <c r="F581" s="53"/>
      <c r="G581" s="53">
        <v>1</v>
      </c>
    </row>
    <row r="582" spans="1:7" x14ac:dyDescent="0.25">
      <c r="A582" s="53" t="s">
        <v>1148</v>
      </c>
      <c r="B582" s="53" t="s">
        <v>1149</v>
      </c>
      <c r="C582" s="53">
        <v>1712</v>
      </c>
      <c r="D582" s="53"/>
      <c r="E582" s="53"/>
      <c r="F582" s="53"/>
      <c r="G582" s="53">
        <v>1</v>
      </c>
    </row>
    <row r="583" spans="1:7" x14ac:dyDescent="0.25">
      <c r="A583" s="53" t="s">
        <v>1150</v>
      </c>
      <c r="B583" s="53" t="s">
        <v>1151</v>
      </c>
      <c r="C583" s="53">
        <v>1713</v>
      </c>
      <c r="D583" s="53"/>
      <c r="E583" s="53"/>
      <c r="F583" s="53"/>
      <c r="G583" s="53">
        <v>1</v>
      </c>
    </row>
    <row r="584" spans="1:7" x14ac:dyDescent="0.25">
      <c r="A584" s="53" t="s">
        <v>1152</v>
      </c>
      <c r="B584" s="53" t="s">
        <v>1153</v>
      </c>
      <c r="C584" s="53">
        <v>1721</v>
      </c>
      <c r="D584" s="53"/>
      <c r="E584" s="53"/>
      <c r="F584" s="53"/>
      <c r="G584" s="53">
        <v>1</v>
      </c>
    </row>
    <row r="585" spans="1:7" x14ac:dyDescent="0.25">
      <c r="A585" s="53" t="s">
        <v>1154</v>
      </c>
      <c r="B585" s="53" t="s">
        <v>1155</v>
      </c>
      <c r="C585" s="53">
        <v>1722</v>
      </c>
      <c r="D585" s="53"/>
      <c r="E585" s="53"/>
      <c r="F585" s="53"/>
      <c r="G585" s="53">
        <v>1</v>
      </c>
    </row>
    <row r="586" spans="1:7" x14ac:dyDescent="0.25">
      <c r="A586" s="53" t="s">
        <v>1156</v>
      </c>
      <c r="B586" s="53" t="s">
        <v>1157</v>
      </c>
      <c r="C586" s="53">
        <v>1726</v>
      </c>
      <c r="D586" s="53"/>
      <c r="E586" s="53"/>
      <c r="F586" s="53"/>
      <c r="G586" s="53">
        <v>1</v>
      </c>
    </row>
    <row r="587" spans="1:7" x14ac:dyDescent="0.25">
      <c r="A587" s="53" t="s">
        <v>1158</v>
      </c>
      <c r="B587" s="53" t="s">
        <v>1159</v>
      </c>
      <c r="C587" s="53">
        <v>1727</v>
      </c>
      <c r="D587" s="53"/>
      <c r="E587" s="53"/>
      <c r="F587" s="53"/>
      <c r="G587" s="53">
        <v>1</v>
      </c>
    </row>
    <row r="588" spans="1:7" x14ac:dyDescent="0.25">
      <c r="A588" s="53" t="s">
        <v>1314</v>
      </c>
      <c r="B588" s="53" t="s">
        <v>1315</v>
      </c>
      <c r="C588" s="53">
        <v>1817</v>
      </c>
      <c r="D588" s="53"/>
      <c r="E588" s="53"/>
      <c r="F588" s="53"/>
      <c r="G588" s="53">
        <v>1</v>
      </c>
    </row>
    <row r="589" spans="1:7" x14ac:dyDescent="0.25">
      <c r="A589" s="53" t="s">
        <v>1316</v>
      </c>
      <c r="B589" s="53" t="s">
        <v>1317</v>
      </c>
      <c r="C589" s="53">
        <v>1818</v>
      </c>
      <c r="D589" s="53"/>
      <c r="E589" s="53"/>
      <c r="F589" s="53"/>
      <c r="G589" s="53">
        <v>1</v>
      </c>
    </row>
    <row r="590" spans="1:7" x14ac:dyDescent="0.25">
      <c r="A590" s="53" t="s">
        <v>1318</v>
      </c>
      <c r="B590" s="53" t="s">
        <v>1319</v>
      </c>
      <c r="C590" s="53">
        <v>1819</v>
      </c>
      <c r="D590" s="53"/>
      <c r="E590" s="53"/>
      <c r="F590" s="53"/>
      <c r="G590" s="53">
        <v>1</v>
      </c>
    </row>
    <row r="591" spans="1:7" x14ac:dyDescent="0.25">
      <c r="A591" s="53" t="s">
        <v>1320</v>
      </c>
      <c r="B591" s="53" t="s">
        <v>1321</v>
      </c>
      <c r="C591" s="53">
        <v>1821</v>
      </c>
      <c r="D591" s="53"/>
      <c r="E591" s="53"/>
      <c r="F591" s="53"/>
      <c r="G591" s="53">
        <v>1</v>
      </c>
    </row>
    <row r="592" spans="1:7" x14ac:dyDescent="0.25">
      <c r="A592" s="53" t="s">
        <v>1322</v>
      </c>
      <c r="B592" s="53" t="s">
        <v>1323</v>
      </c>
      <c r="C592" s="53">
        <v>1822</v>
      </c>
      <c r="D592" s="53"/>
      <c r="E592" s="53"/>
      <c r="F592" s="53"/>
      <c r="G592" s="53">
        <v>1</v>
      </c>
    </row>
    <row r="593" spans="1:7" x14ac:dyDescent="0.25">
      <c r="A593" s="53" t="s">
        <v>1324</v>
      </c>
      <c r="B593" s="53" t="s">
        <v>1325</v>
      </c>
      <c r="C593" s="53">
        <v>1823</v>
      </c>
      <c r="D593" s="53"/>
      <c r="E593" s="53"/>
      <c r="F593" s="53"/>
      <c r="G593" s="53">
        <v>1</v>
      </c>
    </row>
    <row r="594" spans="1:7" x14ac:dyDescent="0.25">
      <c r="A594" s="57" t="s">
        <v>1326</v>
      </c>
      <c r="B594" s="58" t="s">
        <v>1327</v>
      </c>
      <c r="C594" s="58">
        <v>1824</v>
      </c>
      <c r="G594" s="54">
        <v>1</v>
      </c>
    </row>
    <row r="595" spans="1:7" x14ac:dyDescent="0.25">
      <c r="A595" s="53" t="s">
        <v>1328</v>
      </c>
      <c r="B595" s="53" t="s">
        <v>1329</v>
      </c>
      <c r="C595" s="53">
        <v>1825</v>
      </c>
      <c r="D595" s="53"/>
      <c r="E595" s="53"/>
      <c r="F595" s="53"/>
      <c r="G595" s="53">
        <v>1</v>
      </c>
    </row>
    <row r="596" spans="1:7" x14ac:dyDescent="0.25">
      <c r="A596" s="53" t="s">
        <v>1330</v>
      </c>
      <c r="B596" s="53" t="s">
        <v>1331</v>
      </c>
      <c r="C596" s="53">
        <v>1826</v>
      </c>
      <c r="D596" s="53"/>
      <c r="E596" s="53"/>
      <c r="F596" s="53"/>
      <c r="G596" s="53">
        <v>1</v>
      </c>
    </row>
    <row r="597" spans="1:7" x14ac:dyDescent="0.25">
      <c r="A597" s="53" t="s">
        <v>1332</v>
      </c>
      <c r="B597" s="53" t="s">
        <v>1333</v>
      </c>
      <c r="C597" s="53">
        <v>1827</v>
      </c>
      <c r="D597" s="53"/>
      <c r="E597" s="53"/>
      <c r="F597" s="53"/>
      <c r="G597" s="53">
        <v>1</v>
      </c>
    </row>
    <row r="598" spans="1:7" x14ac:dyDescent="0.25">
      <c r="A598" s="53" t="s">
        <v>1334</v>
      </c>
      <c r="B598" s="53" t="s">
        <v>1335</v>
      </c>
      <c r="C598" s="53">
        <v>1828</v>
      </c>
      <c r="D598" s="53"/>
      <c r="E598" s="53"/>
      <c r="F598" s="53"/>
      <c r="G598" s="53">
        <v>1</v>
      </c>
    </row>
    <row r="599" spans="1:7" x14ac:dyDescent="0.25">
      <c r="A599" s="53" t="s">
        <v>1336</v>
      </c>
      <c r="B599" s="53" t="s">
        <v>1337</v>
      </c>
      <c r="C599" s="53">
        <v>1829</v>
      </c>
      <c r="D599" s="53"/>
      <c r="E599" s="53"/>
      <c r="F599" s="53"/>
      <c r="G599" s="53">
        <v>1</v>
      </c>
    </row>
    <row r="600" spans="1:7" x14ac:dyDescent="0.25">
      <c r="A600" s="53" t="s">
        <v>1338</v>
      </c>
      <c r="B600" s="53" t="s">
        <v>1339</v>
      </c>
      <c r="C600" s="53">
        <v>1830</v>
      </c>
      <c r="D600" s="53"/>
      <c r="E600" s="53"/>
      <c r="F600" s="53"/>
      <c r="G600" s="53">
        <v>1</v>
      </c>
    </row>
    <row r="601" spans="1:7" x14ac:dyDescent="0.25">
      <c r="A601" s="53" t="s">
        <v>1340</v>
      </c>
      <c r="B601" s="53" t="s">
        <v>1341</v>
      </c>
      <c r="C601" s="53">
        <v>1831</v>
      </c>
      <c r="D601" s="53"/>
      <c r="E601" s="53"/>
      <c r="F601" s="53"/>
      <c r="G601" s="53">
        <v>1</v>
      </c>
    </row>
    <row r="602" spans="1:7" x14ac:dyDescent="0.25">
      <c r="A602" s="53" t="s">
        <v>1342</v>
      </c>
      <c r="B602" s="53" t="s">
        <v>1343</v>
      </c>
      <c r="C602" s="53">
        <v>1832</v>
      </c>
      <c r="D602" s="53"/>
      <c r="E602" s="53"/>
      <c r="F602" s="53"/>
      <c r="G602" s="53">
        <v>1</v>
      </c>
    </row>
    <row r="603" spans="1:7" x14ac:dyDescent="0.25">
      <c r="A603" s="53" t="s">
        <v>1344</v>
      </c>
      <c r="B603" s="53" t="s">
        <v>1345</v>
      </c>
      <c r="C603" s="53">
        <v>1833</v>
      </c>
      <c r="D603" s="53"/>
      <c r="E603" s="53"/>
      <c r="F603" s="53"/>
      <c r="G603" s="53">
        <v>1</v>
      </c>
    </row>
    <row r="604" spans="1:7" x14ac:dyDescent="0.25">
      <c r="A604" s="53" t="s">
        <v>1346</v>
      </c>
      <c r="B604" s="53" t="s">
        <v>1347</v>
      </c>
      <c r="C604" s="53">
        <v>1834</v>
      </c>
      <c r="D604" s="53"/>
      <c r="E604" s="53"/>
      <c r="F604" s="53"/>
      <c r="G604" s="53">
        <v>1</v>
      </c>
    </row>
    <row r="605" spans="1:7" x14ac:dyDescent="0.25">
      <c r="A605" s="53" t="s">
        <v>1348</v>
      </c>
      <c r="B605" s="53" t="s">
        <v>1349</v>
      </c>
      <c r="C605" s="53">
        <v>1835</v>
      </c>
      <c r="D605" s="53"/>
      <c r="E605" s="53"/>
      <c r="F605" s="53"/>
      <c r="G605" s="53">
        <v>1</v>
      </c>
    </row>
    <row r="606" spans="1:7" x14ac:dyDescent="0.25">
      <c r="A606" s="53" t="s">
        <v>1350</v>
      </c>
      <c r="B606" s="53" t="s">
        <v>1351</v>
      </c>
      <c r="C606" s="53">
        <v>1836</v>
      </c>
      <c r="D606" s="53"/>
      <c r="E606" s="53"/>
      <c r="F606" s="53"/>
      <c r="G606" s="53">
        <v>1</v>
      </c>
    </row>
    <row r="607" spans="1:7" x14ac:dyDescent="0.25">
      <c r="A607" s="53" t="s">
        <v>1352</v>
      </c>
      <c r="B607" s="53" t="s">
        <v>1353</v>
      </c>
      <c r="C607" s="53">
        <v>1837</v>
      </c>
      <c r="D607" s="53"/>
      <c r="E607" s="53"/>
      <c r="F607" s="53"/>
      <c r="G607" s="53">
        <v>1</v>
      </c>
    </row>
    <row r="608" spans="1:7" x14ac:dyDescent="0.25">
      <c r="A608" s="53" t="s">
        <v>1354</v>
      </c>
      <c r="B608" s="53" t="s">
        <v>1355</v>
      </c>
      <c r="C608" s="53">
        <v>1838</v>
      </c>
      <c r="D608" s="53"/>
      <c r="E608" s="53"/>
      <c r="F608" s="53"/>
      <c r="G608" s="53">
        <v>1</v>
      </c>
    </row>
    <row r="609" spans="1:7" x14ac:dyDescent="0.25">
      <c r="A609" s="53" t="s">
        <v>1356</v>
      </c>
      <c r="B609" s="53" t="s">
        <v>1357</v>
      </c>
      <c r="C609" s="53">
        <v>1839</v>
      </c>
      <c r="D609" s="53"/>
      <c r="E609" s="53"/>
      <c r="F609" s="53"/>
      <c r="G609" s="53">
        <v>1</v>
      </c>
    </row>
    <row r="610" spans="1:7" x14ac:dyDescent="0.25">
      <c r="A610" s="53" t="s">
        <v>1358</v>
      </c>
      <c r="B610" s="53" t="s">
        <v>1359</v>
      </c>
      <c r="C610" s="53">
        <v>1840</v>
      </c>
      <c r="D610" s="53"/>
      <c r="E610" s="53"/>
      <c r="F610" s="53"/>
      <c r="G610" s="53">
        <v>1</v>
      </c>
    </row>
    <row r="611" spans="1:7" x14ac:dyDescent="0.25">
      <c r="A611" s="53" t="s">
        <v>1360</v>
      </c>
      <c r="B611" s="53" t="s">
        <v>1361</v>
      </c>
      <c r="C611" s="53">
        <v>1841</v>
      </c>
      <c r="D611" s="53"/>
      <c r="E611" s="53"/>
      <c r="F611" s="53"/>
      <c r="G611" s="53">
        <v>1</v>
      </c>
    </row>
    <row r="612" spans="1:7" x14ac:dyDescent="0.25">
      <c r="A612" s="53" t="s">
        <v>1362</v>
      </c>
      <c r="B612" s="53" t="s">
        <v>1363</v>
      </c>
      <c r="C612" s="53">
        <v>1843</v>
      </c>
      <c r="D612" s="53"/>
      <c r="E612" s="53"/>
      <c r="F612" s="53"/>
      <c r="G612" s="53">
        <v>1</v>
      </c>
    </row>
    <row r="613" spans="1:7" x14ac:dyDescent="0.25">
      <c r="A613" s="53" t="s">
        <v>1364</v>
      </c>
      <c r="B613" s="53" t="s">
        <v>1365</v>
      </c>
      <c r="C613" s="53">
        <v>1844</v>
      </c>
      <c r="D613" s="53"/>
      <c r="E613" s="53"/>
      <c r="F613" s="53"/>
      <c r="G613" s="53">
        <v>1</v>
      </c>
    </row>
    <row r="614" spans="1:7" x14ac:dyDescent="0.25">
      <c r="A614" s="53" t="s">
        <v>1366</v>
      </c>
      <c r="B614" s="53" t="s">
        <v>1367</v>
      </c>
      <c r="C614" s="53">
        <v>1845</v>
      </c>
      <c r="D614" s="53"/>
      <c r="E614" s="53"/>
      <c r="F614" s="53"/>
      <c r="G614" s="53">
        <v>1</v>
      </c>
    </row>
    <row r="615" spans="1:7" x14ac:dyDescent="0.25">
      <c r="A615" s="53" t="s">
        <v>1368</v>
      </c>
      <c r="B615" s="53" t="s">
        <v>1369</v>
      </c>
      <c r="C615" s="53">
        <v>1846</v>
      </c>
      <c r="D615" s="53"/>
      <c r="E615" s="53"/>
      <c r="F615" s="53"/>
      <c r="G615" s="53">
        <v>1</v>
      </c>
    </row>
    <row r="616" spans="1:7" x14ac:dyDescent="0.25">
      <c r="A616" s="53" t="s">
        <v>1370</v>
      </c>
      <c r="B616" s="53" t="s">
        <v>1371</v>
      </c>
      <c r="C616" s="53">
        <v>1847</v>
      </c>
      <c r="D616" s="53"/>
      <c r="E616" s="53"/>
      <c r="F616" s="53"/>
      <c r="G616" s="53">
        <v>1</v>
      </c>
    </row>
    <row r="617" spans="1:7" x14ac:dyDescent="0.25">
      <c r="A617" s="53" t="s">
        <v>1372</v>
      </c>
      <c r="B617" s="53" t="s">
        <v>1373</v>
      </c>
      <c r="C617" s="53">
        <v>1848</v>
      </c>
      <c r="D617" s="53"/>
      <c r="E617" s="53"/>
      <c r="F617" s="53"/>
      <c r="G617" s="53">
        <v>1</v>
      </c>
    </row>
    <row r="618" spans="1:7" x14ac:dyDescent="0.25">
      <c r="A618" s="53" t="s">
        <v>1374</v>
      </c>
      <c r="B618" s="53" t="s">
        <v>1375</v>
      </c>
      <c r="C618" s="53">
        <v>1849</v>
      </c>
      <c r="D618" s="53"/>
      <c r="E618" s="53"/>
      <c r="F618" s="53"/>
      <c r="G618" s="53">
        <v>1</v>
      </c>
    </row>
    <row r="619" spans="1:7" x14ac:dyDescent="0.25">
      <c r="A619" s="53" t="s">
        <v>1376</v>
      </c>
      <c r="B619" s="53" t="s">
        <v>1377</v>
      </c>
      <c r="C619" s="53">
        <v>1850</v>
      </c>
      <c r="D619" s="53"/>
      <c r="E619" s="53"/>
      <c r="F619" s="53"/>
      <c r="G619" s="53">
        <v>1</v>
      </c>
    </row>
    <row r="620" spans="1:7" x14ac:dyDescent="0.25">
      <c r="A620" s="53" t="s">
        <v>1378</v>
      </c>
      <c r="B620" s="53" t="s">
        <v>1379</v>
      </c>
      <c r="C620" s="53">
        <v>1853</v>
      </c>
      <c r="D620" s="53"/>
      <c r="E620" s="53"/>
      <c r="F620" s="53"/>
      <c r="G620" s="53">
        <v>1</v>
      </c>
    </row>
    <row r="621" spans="1:7" x14ac:dyDescent="0.25">
      <c r="A621" s="53" t="s">
        <v>1160</v>
      </c>
      <c r="B621" s="53" t="s">
        <v>1161</v>
      </c>
      <c r="C621" s="53">
        <v>1729</v>
      </c>
      <c r="D621" s="53"/>
      <c r="E621" s="53"/>
      <c r="F621" s="53"/>
      <c r="G621" s="53">
        <v>1</v>
      </c>
    </row>
    <row r="622" spans="1:7" x14ac:dyDescent="0.25">
      <c r="A622" s="53" t="s">
        <v>1162</v>
      </c>
      <c r="B622" s="53" t="s">
        <v>1163</v>
      </c>
      <c r="C622" s="53">
        <v>1730</v>
      </c>
      <c r="D622" s="53"/>
      <c r="E622" s="53"/>
      <c r="F622" s="53"/>
      <c r="G622" s="53">
        <v>1</v>
      </c>
    </row>
    <row r="623" spans="1:7" x14ac:dyDescent="0.25">
      <c r="A623" s="53" t="s">
        <v>1164</v>
      </c>
      <c r="B623" s="53" t="s">
        <v>1165</v>
      </c>
      <c r="C623" s="53">
        <v>1731</v>
      </c>
      <c r="D623" s="53"/>
      <c r="E623" s="53"/>
      <c r="F623" s="53"/>
      <c r="G623" s="53">
        <v>1</v>
      </c>
    </row>
    <row r="624" spans="1:7" x14ac:dyDescent="0.25">
      <c r="A624" s="53" t="s">
        <v>1166</v>
      </c>
      <c r="B624" s="53" t="s">
        <v>1167</v>
      </c>
      <c r="C624" s="53">
        <v>1732</v>
      </c>
      <c r="D624" s="53"/>
      <c r="E624" s="53"/>
      <c r="F624" s="53"/>
      <c r="G624" s="53">
        <v>1</v>
      </c>
    </row>
    <row r="625" spans="1:7" x14ac:dyDescent="0.25">
      <c r="A625" s="53" t="s">
        <v>1168</v>
      </c>
      <c r="B625" s="53" t="s">
        <v>1169</v>
      </c>
      <c r="C625" s="53">
        <v>1733</v>
      </c>
      <c r="D625" s="53"/>
      <c r="E625" s="53"/>
      <c r="F625" s="53"/>
      <c r="G625" s="53">
        <v>1</v>
      </c>
    </row>
    <row r="626" spans="1:7" x14ac:dyDescent="0.25">
      <c r="A626" s="53" t="s">
        <v>1170</v>
      </c>
      <c r="B626" s="53" t="s">
        <v>1171</v>
      </c>
      <c r="C626" s="53">
        <v>1734</v>
      </c>
      <c r="D626" s="53"/>
      <c r="E626" s="53"/>
      <c r="F626" s="53"/>
      <c r="G626" s="53">
        <v>1</v>
      </c>
    </row>
    <row r="627" spans="1:7" x14ac:dyDescent="0.25">
      <c r="A627" s="53" t="s">
        <v>1172</v>
      </c>
      <c r="B627" s="53" t="s">
        <v>1173</v>
      </c>
      <c r="C627" s="53">
        <v>1735</v>
      </c>
      <c r="D627" s="53"/>
      <c r="E627" s="53"/>
      <c r="F627" s="53"/>
      <c r="G627" s="53">
        <v>1</v>
      </c>
    </row>
    <row r="628" spans="1:7" x14ac:dyDescent="0.25">
      <c r="A628" s="53" t="s">
        <v>1174</v>
      </c>
      <c r="B628" s="53" t="s">
        <v>1175</v>
      </c>
      <c r="C628" s="53">
        <v>1736</v>
      </c>
      <c r="D628" s="53"/>
      <c r="E628" s="53"/>
      <c r="F628" s="53"/>
      <c r="G628" s="53">
        <v>1</v>
      </c>
    </row>
    <row r="629" spans="1:7" x14ac:dyDescent="0.25">
      <c r="A629" s="53" t="s">
        <v>1176</v>
      </c>
      <c r="B629" s="53" t="s">
        <v>1177</v>
      </c>
      <c r="C629" s="53">
        <v>1737</v>
      </c>
      <c r="D629" s="53"/>
      <c r="E629" s="53"/>
      <c r="F629" s="53"/>
      <c r="G629" s="53">
        <v>1</v>
      </c>
    </row>
    <row r="630" spans="1:7" x14ac:dyDescent="0.25">
      <c r="A630" s="53" t="s">
        <v>1306</v>
      </c>
      <c r="B630" s="53" t="s">
        <v>1307</v>
      </c>
      <c r="C630" s="53">
        <v>1813</v>
      </c>
      <c r="D630" s="53"/>
      <c r="E630" s="53"/>
      <c r="F630" s="53"/>
      <c r="G630" s="53">
        <v>1</v>
      </c>
    </row>
    <row r="631" spans="1:7" x14ac:dyDescent="0.25">
      <c r="A631" s="53" t="s">
        <v>1178</v>
      </c>
      <c r="B631" s="53" t="s">
        <v>1179</v>
      </c>
      <c r="C631" s="53">
        <v>1738</v>
      </c>
      <c r="D631" s="53"/>
      <c r="E631" s="53"/>
      <c r="F631" s="53"/>
      <c r="G631" s="53">
        <v>1</v>
      </c>
    </row>
    <row r="632" spans="1:7" x14ac:dyDescent="0.25">
      <c r="A632" s="53" t="s">
        <v>1180</v>
      </c>
      <c r="B632" s="53" t="s">
        <v>1181</v>
      </c>
      <c r="C632" s="53">
        <v>1739</v>
      </c>
      <c r="D632" s="53"/>
      <c r="E632" s="53"/>
      <c r="F632" s="53"/>
      <c r="G632" s="53">
        <v>1</v>
      </c>
    </row>
    <row r="633" spans="1:7" x14ac:dyDescent="0.25">
      <c r="A633" s="53" t="s">
        <v>1182</v>
      </c>
      <c r="B633" s="53" t="s">
        <v>1183</v>
      </c>
      <c r="C633" s="53">
        <v>1740</v>
      </c>
      <c r="D633" s="53"/>
      <c r="E633" s="53"/>
      <c r="F633" s="53"/>
      <c r="G633" s="53">
        <v>1</v>
      </c>
    </row>
    <row r="634" spans="1:7" x14ac:dyDescent="0.25">
      <c r="A634" s="53" t="s">
        <v>1184</v>
      </c>
      <c r="B634" s="53" t="s">
        <v>1185</v>
      </c>
      <c r="C634" s="53">
        <v>1741</v>
      </c>
      <c r="D634" s="53"/>
      <c r="E634" s="53"/>
      <c r="F634" s="53"/>
      <c r="G634" s="53">
        <v>1</v>
      </c>
    </row>
    <row r="635" spans="1:7" x14ac:dyDescent="0.25">
      <c r="A635" s="53" t="s">
        <v>1186</v>
      </c>
      <c r="B635" s="53" t="s">
        <v>1187</v>
      </c>
      <c r="C635" s="53">
        <v>1742</v>
      </c>
      <c r="D635" s="53"/>
      <c r="E635" s="53"/>
      <c r="F635" s="53"/>
      <c r="G635" s="53">
        <v>1</v>
      </c>
    </row>
    <row r="636" spans="1:7" x14ac:dyDescent="0.25">
      <c r="A636" s="53" t="s">
        <v>1188</v>
      </c>
      <c r="B636" s="53" t="s">
        <v>1189</v>
      </c>
      <c r="C636" s="53">
        <v>1743</v>
      </c>
      <c r="D636" s="53"/>
      <c r="E636" s="53"/>
      <c r="F636" s="53"/>
      <c r="G636" s="53">
        <v>1</v>
      </c>
    </row>
    <row r="637" spans="1:7" x14ac:dyDescent="0.25">
      <c r="A637" s="53" t="s">
        <v>1190</v>
      </c>
      <c r="B637" s="53" t="s">
        <v>1191</v>
      </c>
      <c r="C637" s="53">
        <v>1744</v>
      </c>
      <c r="D637" s="53"/>
      <c r="E637" s="53"/>
      <c r="F637" s="53"/>
      <c r="G637" s="53">
        <v>1</v>
      </c>
    </row>
    <row r="638" spans="1:7" x14ac:dyDescent="0.25">
      <c r="A638" s="53" t="s">
        <v>1192</v>
      </c>
      <c r="B638" s="53" t="s">
        <v>1193</v>
      </c>
      <c r="C638" s="53">
        <v>1745</v>
      </c>
      <c r="D638" s="53"/>
      <c r="E638" s="53"/>
      <c r="F638" s="53"/>
      <c r="G638" s="53">
        <v>1</v>
      </c>
    </row>
    <row r="639" spans="1:7" x14ac:dyDescent="0.25">
      <c r="A639" s="53" t="s">
        <v>1194</v>
      </c>
      <c r="B639" s="53" t="s">
        <v>1195</v>
      </c>
      <c r="C639" s="53">
        <v>1746</v>
      </c>
      <c r="D639" s="53"/>
      <c r="E639" s="53"/>
      <c r="F639" s="53"/>
      <c r="G639" s="53">
        <v>1</v>
      </c>
    </row>
    <row r="640" spans="1:7" x14ac:dyDescent="0.25">
      <c r="A640" s="53" t="s">
        <v>1196</v>
      </c>
      <c r="B640" s="53" t="s">
        <v>1197</v>
      </c>
      <c r="C640" s="53">
        <v>1747</v>
      </c>
      <c r="D640" s="53"/>
      <c r="E640" s="53"/>
      <c r="F640" s="53"/>
      <c r="G640" s="53">
        <v>1</v>
      </c>
    </row>
    <row r="641" spans="1:7" x14ac:dyDescent="0.25">
      <c r="A641" s="53" t="s">
        <v>1198</v>
      </c>
      <c r="B641" s="53" t="s">
        <v>1199</v>
      </c>
      <c r="C641" s="53">
        <v>1748</v>
      </c>
      <c r="D641" s="53"/>
      <c r="E641" s="53"/>
      <c r="F641" s="53"/>
      <c r="G641" s="53">
        <v>1</v>
      </c>
    </row>
    <row r="642" spans="1:7" x14ac:dyDescent="0.25">
      <c r="A642" s="53" t="s">
        <v>1200</v>
      </c>
      <c r="B642" s="53" t="s">
        <v>1201</v>
      </c>
      <c r="C642" s="53">
        <v>1749</v>
      </c>
      <c r="D642" s="53"/>
      <c r="E642" s="53"/>
      <c r="F642" s="53"/>
      <c r="G642" s="53">
        <v>1</v>
      </c>
    </row>
    <row r="643" spans="1:7" x14ac:dyDescent="0.25">
      <c r="A643" s="53" t="s">
        <v>1202</v>
      </c>
      <c r="B643" s="53" t="s">
        <v>1203</v>
      </c>
      <c r="C643" s="53">
        <v>1750</v>
      </c>
      <c r="D643" s="53"/>
      <c r="E643" s="53"/>
      <c r="F643" s="53"/>
      <c r="G643" s="53">
        <v>1</v>
      </c>
    </row>
    <row r="644" spans="1:7" x14ac:dyDescent="0.25">
      <c r="A644" s="53" t="s">
        <v>1204</v>
      </c>
      <c r="B644" s="53" t="s">
        <v>1205</v>
      </c>
      <c r="C644" s="53">
        <v>1751</v>
      </c>
      <c r="D644" s="53"/>
      <c r="E644" s="53"/>
      <c r="F644" s="53"/>
      <c r="G644" s="53">
        <v>1</v>
      </c>
    </row>
    <row r="645" spans="1:7" x14ac:dyDescent="0.25">
      <c r="A645" s="53" t="s">
        <v>1206</v>
      </c>
      <c r="B645" s="53" t="s">
        <v>1207</v>
      </c>
      <c r="C645" s="53">
        <v>1752</v>
      </c>
      <c r="D645" s="53"/>
      <c r="E645" s="53"/>
      <c r="F645" s="53"/>
      <c r="G645" s="53">
        <v>1</v>
      </c>
    </row>
    <row r="646" spans="1:7" x14ac:dyDescent="0.25">
      <c r="A646" s="53" t="s">
        <v>1208</v>
      </c>
      <c r="B646" s="53" t="s">
        <v>1209</v>
      </c>
      <c r="C646" s="53">
        <v>1753</v>
      </c>
      <c r="D646" s="53"/>
      <c r="E646" s="53"/>
      <c r="F646" s="53"/>
      <c r="G646" s="53">
        <v>1</v>
      </c>
    </row>
    <row r="647" spans="1:7" x14ac:dyDescent="0.25">
      <c r="A647" s="53" t="s">
        <v>1210</v>
      </c>
      <c r="B647" s="53" t="s">
        <v>1211</v>
      </c>
      <c r="C647" s="53">
        <v>1754</v>
      </c>
      <c r="D647" s="53"/>
      <c r="E647" s="53"/>
      <c r="F647" s="53"/>
      <c r="G647" s="53">
        <v>1</v>
      </c>
    </row>
    <row r="648" spans="1:7" x14ac:dyDescent="0.25">
      <c r="A648" s="53" t="s">
        <v>1212</v>
      </c>
      <c r="B648" s="53" t="s">
        <v>1213</v>
      </c>
      <c r="C648" s="53">
        <v>1755</v>
      </c>
      <c r="D648" s="53"/>
      <c r="E648" s="53"/>
      <c r="F648" s="53"/>
      <c r="G648" s="53">
        <v>1</v>
      </c>
    </row>
    <row r="649" spans="1:7" x14ac:dyDescent="0.25">
      <c r="A649" s="53" t="s">
        <v>1214</v>
      </c>
      <c r="B649" s="53" t="s">
        <v>1215</v>
      </c>
      <c r="C649" s="53">
        <v>1756</v>
      </c>
      <c r="D649" s="53"/>
      <c r="E649" s="53"/>
      <c r="F649" s="53"/>
      <c r="G649" s="53">
        <v>1</v>
      </c>
    </row>
    <row r="650" spans="1:7" x14ac:dyDescent="0.25">
      <c r="A650" s="53" t="s">
        <v>1216</v>
      </c>
      <c r="B650" s="53" t="s">
        <v>1217</v>
      </c>
      <c r="C650" s="53">
        <v>1757</v>
      </c>
      <c r="D650" s="53"/>
      <c r="E650" s="53"/>
      <c r="F650" s="53"/>
      <c r="G650" s="53">
        <v>1</v>
      </c>
    </row>
    <row r="651" spans="1:7" x14ac:dyDescent="0.25">
      <c r="A651" s="53" t="s">
        <v>1218</v>
      </c>
      <c r="B651" s="53" t="s">
        <v>1219</v>
      </c>
      <c r="C651" s="53">
        <v>1758</v>
      </c>
      <c r="D651" s="53"/>
      <c r="E651" s="53"/>
      <c r="F651" s="53"/>
      <c r="G651" s="53">
        <v>1</v>
      </c>
    </row>
    <row r="652" spans="1:7" x14ac:dyDescent="0.25">
      <c r="A652" s="53" t="s">
        <v>1220</v>
      </c>
      <c r="B652" s="53" t="s">
        <v>1221</v>
      </c>
      <c r="C652" s="53">
        <v>1759</v>
      </c>
      <c r="D652" s="53"/>
      <c r="E652" s="53"/>
      <c r="F652" s="53"/>
      <c r="G652" s="53">
        <v>1</v>
      </c>
    </row>
    <row r="653" spans="1:7" x14ac:dyDescent="0.25">
      <c r="A653" s="53" t="s">
        <v>1222</v>
      </c>
      <c r="B653" s="53" t="s">
        <v>1223</v>
      </c>
      <c r="C653" s="53">
        <v>1760</v>
      </c>
      <c r="D653" s="53"/>
      <c r="E653" s="53"/>
      <c r="F653" s="53"/>
      <c r="G653" s="53">
        <v>1</v>
      </c>
    </row>
    <row r="654" spans="1:7" x14ac:dyDescent="0.25">
      <c r="A654" s="53" t="s">
        <v>1308</v>
      </c>
      <c r="B654" s="53" t="s">
        <v>1309</v>
      </c>
      <c r="C654" s="53">
        <v>1814</v>
      </c>
      <c r="D654" s="53"/>
      <c r="E654" s="53"/>
      <c r="F654" s="53"/>
      <c r="G654" s="53">
        <v>1</v>
      </c>
    </row>
    <row r="655" spans="1:7" x14ac:dyDescent="0.25">
      <c r="A655" s="53" t="s">
        <v>1224</v>
      </c>
      <c r="B655" s="53" t="s">
        <v>1225</v>
      </c>
      <c r="C655" s="53">
        <v>1762</v>
      </c>
      <c r="D655" s="53"/>
      <c r="E655" s="53"/>
      <c r="F655" s="53"/>
      <c r="G655" s="53">
        <v>1</v>
      </c>
    </row>
    <row r="656" spans="1:7" x14ac:dyDescent="0.25">
      <c r="A656" s="53" t="s">
        <v>1226</v>
      </c>
      <c r="B656" s="53" t="s">
        <v>1227</v>
      </c>
      <c r="C656" s="53">
        <v>1763</v>
      </c>
      <c r="D656" s="53"/>
      <c r="E656" s="53"/>
      <c r="F656" s="53"/>
      <c r="G656" s="53">
        <v>1</v>
      </c>
    </row>
    <row r="657" spans="1:7" x14ac:dyDescent="0.25">
      <c r="A657" s="53" t="s">
        <v>1228</v>
      </c>
      <c r="B657" s="53" t="s">
        <v>1229</v>
      </c>
      <c r="C657" s="53">
        <v>1764</v>
      </c>
      <c r="D657" s="53"/>
      <c r="E657" s="53"/>
      <c r="F657" s="53"/>
      <c r="G657" s="53">
        <v>1</v>
      </c>
    </row>
    <row r="658" spans="1:7" x14ac:dyDescent="0.25">
      <c r="A658" s="53" t="s">
        <v>1230</v>
      </c>
      <c r="B658" s="53" t="s">
        <v>1231</v>
      </c>
      <c r="C658" s="53">
        <v>1765</v>
      </c>
      <c r="D658" s="53"/>
      <c r="E658" s="53"/>
      <c r="F658" s="53"/>
      <c r="G658" s="53">
        <v>1</v>
      </c>
    </row>
    <row r="659" spans="1:7" x14ac:dyDescent="0.25">
      <c r="A659" s="53" t="s">
        <v>1232</v>
      </c>
      <c r="B659" s="53" t="s">
        <v>1233</v>
      </c>
      <c r="C659" s="53">
        <v>1766</v>
      </c>
      <c r="D659" s="53"/>
      <c r="E659" s="53"/>
      <c r="F659" s="53"/>
      <c r="G659" s="53">
        <v>1</v>
      </c>
    </row>
    <row r="660" spans="1:7" x14ac:dyDescent="0.25">
      <c r="A660" s="53" t="s">
        <v>1234</v>
      </c>
      <c r="B660" s="53" t="s">
        <v>1235</v>
      </c>
      <c r="C660" s="53">
        <v>1767</v>
      </c>
      <c r="D660" s="53"/>
      <c r="E660" s="53"/>
      <c r="F660" s="53"/>
      <c r="G660" s="53">
        <v>1</v>
      </c>
    </row>
    <row r="661" spans="1:7" x14ac:dyDescent="0.25">
      <c r="A661" s="53" t="s">
        <v>1236</v>
      </c>
      <c r="B661" s="53" t="s">
        <v>1237</v>
      </c>
      <c r="C661" s="53">
        <v>1768</v>
      </c>
      <c r="D661" s="53"/>
      <c r="E661" s="53"/>
      <c r="F661" s="53"/>
      <c r="G661" s="53">
        <v>1</v>
      </c>
    </row>
    <row r="662" spans="1:7" x14ac:dyDescent="0.25">
      <c r="A662" s="53" t="s">
        <v>1238</v>
      </c>
      <c r="B662" s="53" t="s">
        <v>1239</v>
      </c>
      <c r="C662" s="53">
        <v>1769</v>
      </c>
      <c r="D662" s="53"/>
      <c r="E662" s="53"/>
      <c r="F662" s="53"/>
      <c r="G662" s="53">
        <v>1</v>
      </c>
    </row>
    <row r="663" spans="1:7" x14ac:dyDescent="0.25">
      <c r="A663" s="53" t="s">
        <v>1240</v>
      </c>
      <c r="B663" s="53" t="s">
        <v>1241</v>
      </c>
      <c r="C663" s="53">
        <v>1770</v>
      </c>
      <c r="D663" s="53"/>
      <c r="E663" s="53"/>
      <c r="F663" s="53"/>
      <c r="G663" s="53">
        <v>1</v>
      </c>
    </row>
    <row r="664" spans="1:7" x14ac:dyDescent="0.25">
      <c r="A664" s="53" t="s">
        <v>1242</v>
      </c>
      <c r="B664" s="53" t="s">
        <v>1243</v>
      </c>
      <c r="C664" s="53">
        <v>1771</v>
      </c>
      <c r="D664" s="53"/>
      <c r="E664" s="53"/>
      <c r="F664" s="53"/>
      <c r="G664" s="53">
        <v>1</v>
      </c>
    </row>
    <row r="665" spans="1:7" x14ac:dyDescent="0.25">
      <c r="A665" s="53" t="s">
        <v>1244</v>
      </c>
      <c r="B665" s="53" t="s">
        <v>1245</v>
      </c>
      <c r="C665" s="53">
        <v>1772</v>
      </c>
      <c r="D665" s="53"/>
      <c r="E665" s="53"/>
      <c r="F665" s="53"/>
      <c r="G665" s="53">
        <v>1</v>
      </c>
    </row>
    <row r="666" spans="1:7" x14ac:dyDescent="0.25">
      <c r="A666" s="53" t="s">
        <v>1246</v>
      </c>
      <c r="B666" s="53" t="s">
        <v>1247</v>
      </c>
      <c r="C666" s="53">
        <v>1773</v>
      </c>
      <c r="D666" s="53"/>
      <c r="E666" s="53"/>
      <c r="F666" s="53"/>
      <c r="G666" s="53">
        <v>1</v>
      </c>
    </row>
    <row r="667" spans="1:7" x14ac:dyDescent="0.25">
      <c r="A667" s="53" t="s">
        <v>1310</v>
      </c>
      <c r="B667" s="53" t="s">
        <v>1311</v>
      </c>
      <c r="C667" s="53">
        <v>1815</v>
      </c>
      <c r="D667" s="53"/>
      <c r="E667" s="53"/>
      <c r="F667" s="53"/>
      <c r="G667" s="53">
        <v>1</v>
      </c>
    </row>
    <row r="668" spans="1:7" x14ac:dyDescent="0.25">
      <c r="A668" s="53" t="s">
        <v>1248</v>
      </c>
      <c r="B668" s="53" t="s">
        <v>1249</v>
      </c>
      <c r="C668" s="53">
        <v>1776</v>
      </c>
      <c r="D668" s="53"/>
      <c r="E668" s="53"/>
      <c r="F668" s="53"/>
      <c r="G668" s="53">
        <v>1</v>
      </c>
    </row>
    <row r="669" spans="1:7" x14ac:dyDescent="0.25">
      <c r="A669" s="53" t="s">
        <v>1250</v>
      </c>
      <c r="B669" s="53" t="s">
        <v>1251</v>
      </c>
      <c r="C669" s="53">
        <v>1777</v>
      </c>
      <c r="D669" s="53"/>
      <c r="E669" s="53"/>
      <c r="F669" s="53"/>
      <c r="G669" s="53">
        <v>1</v>
      </c>
    </row>
    <row r="670" spans="1:7" x14ac:dyDescent="0.25">
      <c r="A670" s="53" t="s">
        <v>1252</v>
      </c>
      <c r="B670" s="53" t="s">
        <v>1253</v>
      </c>
      <c r="C670" s="53">
        <v>1778</v>
      </c>
      <c r="D670" s="53"/>
      <c r="E670" s="53"/>
      <c r="F670" s="53"/>
      <c r="G670" s="53">
        <v>1</v>
      </c>
    </row>
    <row r="671" spans="1:7" x14ac:dyDescent="0.25">
      <c r="A671" s="53" t="s">
        <v>1254</v>
      </c>
      <c r="B671" s="53" t="s">
        <v>1255</v>
      </c>
      <c r="C671" s="53">
        <v>1779</v>
      </c>
      <c r="D671" s="53"/>
      <c r="E671" s="53"/>
      <c r="F671" s="53"/>
      <c r="G671" s="53">
        <v>1</v>
      </c>
    </row>
    <row r="672" spans="1:7" x14ac:dyDescent="0.25">
      <c r="A672" s="53" t="s">
        <v>1256</v>
      </c>
      <c r="B672" s="53" t="s">
        <v>1257</v>
      </c>
      <c r="C672" s="53">
        <v>1780</v>
      </c>
      <c r="D672" s="53"/>
      <c r="E672" s="53"/>
      <c r="F672" s="53"/>
      <c r="G672" s="53">
        <v>1</v>
      </c>
    </row>
    <row r="673" spans="1:7" x14ac:dyDescent="0.25">
      <c r="A673" s="53" t="s">
        <v>1258</v>
      </c>
      <c r="B673" s="53" t="s">
        <v>1259</v>
      </c>
      <c r="C673" s="53">
        <v>1781</v>
      </c>
      <c r="D673" s="53"/>
      <c r="E673" s="53"/>
      <c r="F673" s="53"/>
      <c r="G673" s="53">
        <v>1</v>
      </c>
    </row>
    <row r="674" spans="1:7" x14ac:dyDescent="0.25">
      <c r="A674" s="53" t="s">
        <v>1260</v>
      </c>
      <c r="B674" s="53" t="s">
        <v>1261</v>
      </c>
      <c r="C674" s="53">
        <v>1782</v>
      </c>
      <c r="D674" s="53"/>
      <c r="E674" s="53"/>
      <c r="F674" s="53"/>
      <c r="G674" s="53">
        <v>1</v>
      </c>
    </row>
    <row r="675" spans="1:7" x14ac:dyDescent="0.25">
      <c r="A675" s="53" t="s">
        <v>1262</v>
      </c>
      <c r="B675" s="53" t="s">
        <v>1263</v>
      </c>
      <c r="C675" s="53">
        <v>1783</v>
      </c>
      <c r="D675" s="53"/>
      <c r="E675" s="53"/>
      <c r="F675" s="53"/>
      <c r="G675" s="53">
        <v>1</v>
      </c>
    </row>
    <row r="676" spans="1:7" x14ac:dyDescent="0.25">
      <c r="A676" s="53" t="s">
        <v>1264</v>
      </c>
      <c r="B676" s="53" t="s">
        <v>1265</v>
      </c>
      <c r="C676" s="53">
        <v>1784</v>
      </c>
      <c r="D676" s="53"/>
      <c r="E676" s="53"/>
      <c r="F676" s="53"/>
      <c r="G676" s="53">
        <v>1</v>
      </c>
    </row>
    <row r="677" spans="1:7" x14ac:dyDescent="0.25">
      <c r="A677" s="53" t="s">
        <v>1266</v>
      </c>
      <c r="B677" s="53" t="s">
        <v>1267</v>
      </c>
      <c r="C677" s="53">
        <v>1785</v>
      </c>
      <c r="D677" s="53"/>
      <c r="E677" s="53"/>
      <c r="F677" s="53"/>
      <c r="G677" s="53">
        <v>1</v>
      </c>
    </row>
    <row r="678" spans="1:7" x14ac:dyDescent="0.25">
      <c r="A678" s="53" t="s">
        <v>1268</v>
      </c>
      <c r="B678" s="53" t="s">
        <v>1269</v>
      </c>
      <c r="C678" s="53">
        <v>1786</v>
      </c>
      <c r="D678" s="53"/>
      <c r="E678" s="53"/>
      <c r="F678" s="53"/>
      <c r="G678" s="53">
        <v>1</v>
      </c>
    </row>
    <row r="679" spans="1:7" x14ac:dyDescent="0.25">
      <c r="A679" s="53" t="s">
        <v>1270</v>
      </c>
      <c r="B679" s="53" t="s">
        <v>1271</v>
      </c>
      <c r="C679" s="53">
        <v>1787</v>
      </c>
      <c r="D679" s="53"/>
      <c r="E679" s="53"/>
      <c r="F679" s="53"/>
      <c r="G679" s="53">
        <v>1</v>
      </c>
    </row>
    <row r="680" spans="1:7" x14ac:dyDescent="0.25">
      <c r="A680" s="53" t="s">
        <v>1272</v>
      </c>
      <c r="B680" s="53" t="s">
        <v>1273</v>
      </c>
      <c r="C680" s="53">
        <v>1788</v>
      </c>
      <c r="D680" s="53"/>
      <c r="E680" s="53"/>
      <c r="F680" s="53"/>
      <c r="G680" s="53">
        <v>1</v>
      </c>
    </row>
    <row r="681" spans="1:7" x14ac:dyDescent="0.25">
      <c r="A681" s="53" t="s">
        <v>1274</v>
      </c>
      <c r="B681" s="53" t="s">
        <v>1275</v>
      </c>
      <c r="C681" s="53">
        <v>1789</v>
      </c>
      <c r="D681" s="53"/>
      <c r="E681" s="53"/>
      <c r="F681" s="53"/>
      <c r="G681" s="53">
        <v>1</v>
      </c>
    </row>
    <row r="682" spans="1:7" x14ac:dyDescent="0.25">
      <c r="A682" s="53" t="s">
        <v>1276</v>
      </c>
      <c r="B682" s="53" t="s">
        <v>1277</v>
      </c>
      <c r="C682" s="53">
        <v>1790</v>
      </c>
      <c r="D682" s="53"/>
      <c r="E682" s="53"/>
      <c r="F682" s="53"/>
      <c r="G682" s="53">
        <v>1</v>
      </c>
    </row>
    <row r="683" spans="1:7" x14ac:dyDescent="0.25">
      <c r="A683" s="53" t="s">
        <v>1278</v>
      </c>
      <c r="B683" s="53" t="s">
        <v>1279</v>
      </c>
      <c r="C683" s="53">
        <v>1791</v>
      </c>
      <c r="D683" s="53"/>
      <c r="E683" s="53"/>
      <c r="F683" s="53"/>
      <c r="G683" s="53">
        <v>1</v>
      </c>
    </row>
    <row r="684" spans="1:7" x14ac:dyDescent="0.25">
      <c r="A684" s="53" t="s">
        <v>1280</v>
      </c>
      <c r="B684" s="53" t="s">
        <v>1281</v>
      </c>
      <c r="C684" s="53">
        <v>1792</v>
      </c>
      <c r="D684" s="53"/>
      <c r="E684" s="53"/>
      <c r="F684" s="53"/>
      <c r="G684" s="53">
        <v>1</v>
      </c>
    </row>
    <row r="685" spans="1:7" x14ac:dyDescent="0.25">
      <c r="A685" s="53" t="s">
        <v>1282</v>
      </c>
      <c r="B685" s="53" t="s">
        <v>1283</v>
      </c>
      <c r="C685" s="53">
        <v>1793</v>
      </c>
      <c r="D685" s="53"/>
      <c r="E685" s="53"/>
      <c r="F685" s="53"/>
      <c r="G685" s="53">
        <v>1</v>
      </c>
    </row>
    <row r="686" spans="1:7" x14ac:dyDescent="0.25">
      <c r="A686" s="53" t="s">
        <v>1284</v>
      </c>
      <c r="B686" s="53" t="s">
        <v>1285</v>
      </c>
      <c r="C686" s="53">
        <v>1794</v>
      </c>
      <c r="D686" s="53"/>
      <c r="E686" s="53"/>
      <c r="F686" s="53"/>
      <c r="G686" s="53">
        <v>1</v>
      </c>
    </row>
    <row r="687" spans="1:7" x14ac:dyDescent="0.25">
      <c r="A687" s="53" t="s">
        <v>1286</v>
      </c>
      <c r="B687" s="53" t="s">
        <v>1287</v>
      </c>
      <c r="C687" s="53">
        <v>1795</v>
      </c>
      <c r="D687" s="53"/>
      <c r="E687" s="53"/>
      <c r="F687" s="53"/>
      <c r="G687" s="53">
        <v>1</v>
      </c>
    </row>
    <row r="688" spans="1:7" x14ac:dyDescent="0.25">
      <c r="A688" s="53" t="s">
        <v>1288</v>
      </c>
      <c r="B688" s="53" t="s">
        <v>1289</v>
      </c>
      <c r="C688" s="53">
        <v>1796</v>
      </c>
      <c r="D688" s="53"/>
      <c r="E688" s="53"/>
      <c r="F688" s="53"/>
      <c r="G688" s="53">
        <v>1</v>
      </c>
    </row>
    <row r="689" spans="1:7" x14ac:dyDescent="0.25">
      <c r="A689" s="53" t="s">
        <v>1290</v>
      </c>
      <c r="B689" s="53" t="s">
        <v>1291</v>
      </c>
      <c r="C689" s="53">
        <v>1797</v>
      </c>
      <c r="D689" s="53"/>
      <c r="E689" s="53"/>
      <c r="F689" s="53"/>
      <c r="G689" s="53">
        <v>1</v>
      </c>
    </row>
    <row r="690" spans="1:7" x14ac:dyDescent="0.25">
      <c r="A690" s="53" t="s">
        <v>1292</v>
      </c>
      <c r="B690" s="53" t="s">
        <v>1293</v>
      </c>
      <c r="C690" s="53">
        <v>1798</v>
      </c>
      <c r="D690" s="53"/>
      <c r="E690" s="53"/>
      <c r="F690" s="53"/>
      <c r="G690" s="53">
        <v>1</v>
      </c>
    </row>
    <row r="691" spans="1:7" x14ac:dyDescent="0.25">
      <c r="A691" s="53" t="s">
        <v>1312</v>
      </c>
      <c r="B691" s="53" t="s">
        <v>1313</v>
      </c>
      <c r="C691" s="53">
        <v>1816</v>
      </c>
      <c r="D691" s="53"/>
      <c r="E691" s="53"/>
      <c r="F691" s="53"/>
      <c r="G691" s="53">
        <v>1</v>
      </c>
    </row>
    <row r="692" spans="1:7" x14ac:dyDescent="0.25">
      <c r="A692" s="53" t="s">
        <v>1294</v>
      </c>
      <c r="B692" s="53" t="s">
        <v>1295</v>
      </c>
      <c r="C692" s="53">
        <v>1799</v>
      </c>
      <c r="D692" s="53"/>
      <c r="E692" s="53"/>
      <c r="F692" s="53"/>
      <c r="G692" s="53">
        <v>1</v>
      </c>
    </row>
    <row r="693" spans="1:7" x14ac:dyDescent="0.25">
      <c r="A693" s="53" t="s">
        <v>1296</v>
      </c>
      <c r="B693" s="53" t="s">
        <v>1297</v>
      </c>
      <c r="C693" s="53">
        <v>1803</v>
      </c>
      <c r="D693" s="53"/>
      <c r="E693" s="53"/>
      <c r="F693" s="53"/>
      <c r="G693" s="53">
        <v>1</v>
      </c>
    </row>
    <row r="694" spans="1:7" x14ac:dyDescent="0.25">
      <c r="A694" s="53" t="s">
        <v>1298</v>
      </c>
      <c r="B694" s="53" t="s">
        <v>1299</v>
      </c>
      <c r="C694" s="53">
        <v>1804</v>
      </c>
      <c r="D694" s="53"/>
      <c r="E694" s="53"/>
      <c r="F694" s="53"/>
      <c r="G694" s="53">
        <v>1</v>
      </c>
    </row>
    <row r="695" spans="1:7" x14ac:dyDescent="0.25">
      <c r="A695" s="53" t="s">
        <v>1300</v>
      </c>
      <c r="B695" s="53" t="s">
        <v>1301</v>
      </c>
      <c r="C695" s="53">
        <v>1805</v>
      </c>
      <c r="D695" s="53"/>
      <c r="E695" s="53"/>
      <c r="F695" s="53"/>
      <c r="G695" s="53">
        <v>1</v>
      </c>
    </row>
    <row r="696" spans="1:7" x14ac:dyDescent="0.25">
      <c r="A696" s="53" t="s">
        <v>1302</v>
      </c>
      <c r="B696" s="53" t="s">
        <v>1303</v>
      </c>
      <c r="C696" s="53">
        <v>1806</v>
      </c>
      <c r="D696" s="53"/>
      <c r="E696" s="53"/>
      <c r="F696" s="53"/>
      <c r="G696" s="53">
        <v>1</v>
      </c>
    </row>
    <row r="697" spans="1:7" x14ac:dyDescent="0.25">
      <c r="A697" s="53" t="s">
        <v>1304</v>
      </c>
      <c r="B697" s="53" t="s">
        <v>1305</v>
      </c>
      <c r="C697" s="53">
        <v>1807</v>
      </c>
      <c r="D697" s="53"/>
      <c r="E697" s="53"/>
      <c r="F697" s="53"/>
      <c r="G697" s="53">
        <v>1</v>
      </c>
    </row>
    <row r="698" spans="1:7" x14ac:dyDescent="0.25">
      <c r="A698" s="53" t="s">
        <v>1380</v>
      </c>
      <c r="B698" s="53" t="s">
        <v>1381</v>
      </c>
      <c r="C698" s="53">
        <v>1935</v>
      </c>
      <c r="D698" s="53"/>
      <c r="E698" s="53"/>
      <c r="F698" s="53"/>
      <c r="G698" s="53">
        <v>1</v>
      </c>
    </row>
    <row r="699" spans="1:7" x14ac:dyDescent="0.25">
      <c r="A699" s="53" t="s">
        <v>1382</v>
      </c>
      <c r="B699" s="53" t="s">
        <v>1383</v>
      </c>
      <c r="C699" s="53">
        <v>1936</v>
      </c>
      <c r="D699" s="53"/>
      <c r="E699" s="53"/>
      <c r="F699" s="53"/>
      <c r="G699" s="53">
        <v>1</v>
      </c>
    </row>
    <row r="700" spans="1:7" x14ac:dyDescent="0.25">
      <c r="A700" s="53" t="s">
        <v>1384</v>
      </c>
      <c r="B700" s="53" t="s">
        <v>1385</v>
      </c>
      <c r="C700" s="53">
        <v>1937</v>
      </c>
      <c r="D700" s="53"/>
      <c r="E700" s="53"/>
      <c r="F700" s="53"/>
      <c r="G700" s="53">
        <v>1</v>
      </c>
    </row>
    <row r="701" spans="1:7" x14ac:dyDescent="0.25">
      <c r="A701" s="53" t="s">
        <v>1386</v>
      </c>
      <c r="B701" s="53" t="s">
        <v>1387</v>
      </c>
      <c r="C701" s="53">
        <v>1938</v>
      </c>
      <c r="D701" s="53"/>
      <c r="E701" s="53"/>
      <c r="F701" s="53"/>
      <c r="G701" s="53">
        <v>1</v>
      </c>
    </row>
    <row r="702" spans="1:7" x14ac:dyDescent="0.25">
      <c r="A702" s="53" t="s">
        <v>1388</v>
      </c>
      <c r="B702" s="53" t="s">
        <v>1389</v>
      </c>
      <c r="C702" s="53">
        <v>1939</v>
      </c>
      <c r="D702" s="53"/>
      <c r="E702" s="53"/>
      <c r="F702" s="53"/>
      <c r="G702" s="53">
        <v>1</v>
      </c>
    </row>
    <row r="703" spans="1:7" x14ac:dyDescent="0.25">
      <c r="A703" s="53" t="s">
        <v>1390</v>
      </c>
      <c r="B703" s="53" t="s">
        <v>1391</v>
      </c>
      <c r="C703" s="53">
        <v>1940</v>
      </c>
      <c r="D703" s="53"/>
      <c r="E703" s="53"/>
      <c r="F703" s="53"/>
      <c r="G703" s="53">
        <v>1</v>
      </c>
    </row>
    <row r="704" spans="1:7" x14ac:dyDescent="0.25">
      <c r="A704" s="53" t="s">
        <v>1392</v>
      </c>
      <c r="B704" s="53" t="s">
        <v>1393</v>
      </c>
      <c r="C704" s="53">
        <v>1941</v>
      </c>
      <c r="D704" s="53"/>
      <c r="E704" s="53"/>
      <c r="F704" s="53"/>
      <c r="G704" s="53">
        <v>1</v>
      </c>
    </row>
    <row r="705" spans="1:7" x14ac:dyDescent="0.25">
      <c r="A705" s="53" t="s">
        <v>1394</v>
      </c>
      <c r="B705" s="53" t="s">
        <v>1395</v>
      </c>
      <c r="C705" s="53">
        <v>1942</v>
      </c>
      <c r="D705" s="53"/>
      <c r="E705" s="53"/>
      <c r="F705" s="53"/>
      <c r="G705" s="53">
        <v>1</v>
      </c>
    </row>
    <row r="706" spans="1:7" x14ac:dyDescent="0.25">
      <c r="A706" s="53" t="s">
        <v>1396</v>
      </c>
      <c r="B706" s="53" t="s">
        <v>1397</v>
      </c>
      <c r="C706" s="53">
        <v>1943</v>
      </c>
      <c r="D706" s="53"/>
      <c r="E706" s="53"/>
      <c r="F706" s="53"/>
      <c r="G706" s="53">
        <v>1</v>
      </c>
    </row>
    <row r="707" spans="1:7" x14ac:dyDescent="0.25">
      <c r="A707" s="53" t="s">
        <v>1398</v>
      </c>
      <c r="B707" s="53" t="s">
        <v>1399</v>
      </c>
      <c r="C707" s="53">
        <v>1944</v>
      </c>
      <c r="D707" s="53"/>
      <c r="E707" s="53"/>
      <c r="F707" s="53"/>
      <c r="G707" s="53">
        <v>1</v>
      </c>
    </row>
    <row r="708" spans="1:7" x14ac:dyDescent="0.25">
      <c r="A708" s="53" t="s">
        <v>1400</v>
      </c>
      <c r="B708" s="53" t="s">
        <v>1401</v>
      </c>
      <c r="C708" s="53">
        <v>1945</v>
      </c>
      <c r="D708" s="53"/>
      <c r="E708" s="53"/>
      <c r="F708" s="53"/>
      <c r="G708" s="53">
        <v>1</v>
      </c>
    </row>
    <row r="709" spans="1:7" x14ac:dyDescent="0.25">
      <c r="A709" s="53" t="s">
        <v>1402</v>
      </c>
      <c r="B709" s="53" t="s">
        <v>1403</v>
      </c>
      <c r="C709" s="53">
        <v>1946</v>
      </c>
      <c r="D709" s="53"/>
      <c r="E709" s="53"/>
      <c r="F709" s="53"/>
      <c r="G709" s="53">
        <v>1</v>
      </c>
    </row>
    <row r="710" spans="1:7" x14ac:dyDescent="0.25">
      <c r="A710" s="53" t="s">
        <v>1404</v>
      </c>
      <c r="B710" s="53" t="s">
        <v>1405</v>
      </c>
      <c r="C710" s="53">
        <v>1947</v>
      </c>
      <c r="D710" s="53"/>
      <c r="E710" s="53"/>
      <c r="F710" s="53"/>
      <c r="G710" s="53">
        <v>1</v>
      </c>
    </row>
    <row r="711" spans="1:7" x14ac:dyDescent="0.25">
      <c r="A711" s="53" t="s">
        <v>1406</v>
      </c>
      <c r="B711" s="53" t="s">
        <v>1407</v>
      </c>
      <c r="C711" s="53">
        <v>1948</v>
      </c>
      <c r="D711" s="53"/>
      <c r="E711" s="53"/>
      <c r="F711" s="53"/>
      <c r="G711" s="53">
        <v>1</v>
      </c>
    </row>
    <row r="712" spans="1:7" x14ac:dyDescent="0.25">
      <c r="A712" s="53" t="s">
        <v>1408</v>
      </c>
      <c r="B712" s="53" t="s">
        <v>1409</v>
      </c>
      <c r="C712" s="53">
        <v>1949</v>
      </c>
      <c r="D712" s="53"/>
      <c r="E712" s="53"/>
      <c r="F712" s="53"/>
      <c r="G712" s="53">
        <v>1</v>
      </c>
    </row>
    <row r="713" spans="1:7" x14ac:dyDescent="0.25">
      <c r="A713" s="53" t="s">
        <v>1410</v>
      </c>
      <c r="B713" s="53" t="s">
        <v>1411</v>
      </c>
      <c r="C713" s="53">
        <v>1950</v>
      </c>
      <c r="D713" s="53"/>
      <c r="E713" s="53"/>
      <c r="F713" s="53"/>
      <c r="G713" s="53">
        <v>1</v>
      </c>
    </row>
    <row r="714" spans="1:7" x14ac:dyDescent="0.25">
      <c r="A714" s="53" t="s">
        <v>1412</v>
      </c>
      <c r="B714" s="53" t="s">
        <v>1413</v>
      </c>
      <c r="C714" s="53">
        <v>1951</v>
      </c>
      <c r="D714" s="53"/>
      <c r="E714" s="53"/>
      <c r="F714" s="53"/>
      <c r="G714" s="53">
        <v>1</v>
      </c>
    </row>
    <row r="715" spans="1:7" x14ac:dyDescent="0.25">
      <c r="A715" s="53" t="s">
        <v>1414</v>
      </c>
      <c r="B715" s="53" t="s">
        <v>1415</v>
      </c>
      <c r="C715" s="53">
        <v>1952</v>
      </c>
      <c r="D715" s="53"/>
      <c r="E715" s="53"/>
      <c r="F715" s="53"/>
      <c r="G715" s="53">
        <v>1</v>
      </c>
    </row>
    <row r="716" spans="1:7" x14ac:dyDescent="0.25">
      <c r="A716" s="53" t="s">
        <v>1416</v>
      </c>
      <c r="B716" s="53" t="s">
        <v>1417</v>
      </c>
      <c r="C716" s="53">
        <v>1953</v>
      </c>
      <c r="D716" s="53"/>
      <c r="E716" s="53"/>
      <c r="F716" s="53"/>
      <c r="G716" s="53">
        <v>1</v>
      </c>
    </row>
    <row r="717" spans="1:7" x14ac:dyDescent="0.25">
      <c r="A717" s="53" t="s">
        <v>1418</v>
      </c>
      <c r="B717" s="53" t="s">
        <v>1419</v>
      </c>
      <c r="C717" s="53">
        <v>1954</v>
      </c>
      <c r="D717" s="53"/>
      <c r="E717" s="53"/>
      <c r="F717" s="53"/>
      <c r="G717" s="53">
        <v>1</v>
      </c>
    </row>
    <row r="718" spans="1:7" x14ac:dyDescent="0.25">
      <c r="A718" s="53" t="s">
        <v>1420</v>
      </c>
      <c r="B718" s="53" t="s">
        <v>1421</v>
      </c>
      <c r="C718" s="53">
        <v>1955</v>
      </c>
      <c r="D718" s="53"/>
      <c r="E718" s="53"/>
      <c r="F718" s="53"/>
      <c r="G718" s="53">
        <v>1</v>
      </c>
    </row>
    <row r="719" spans="1:7" x14ac:dyDescent="0.25">
      <c r="A719" s="53" t="s">
        <v>1422</v>
      </c>
      <c r="B719" s="53" t="s">
        <v>1423</v>
      </c>
      <c r="C719" s="53">
        <v>1956</v>
      </c>
      <c r="D719" s="53"/>
      <c r="E719" s="53"/>
      <c r="F719" s="53"/>
      <c r="G719" s="53">
        <v>1</v>
      </c>
    </row>
    <row r="720" spans="1:7" x14ac:dyDescent="0.25">
      <c r="A720" s="53" t="s">
        <v>1424</v>
      </c>
      <c r="B720" s="53" t="s">
        <v>1425</v>
      </c>
      <c r="C720" s="53">
        <v>1957</v>
      </c>
      <c r="D720" s="53"/>
      <c r="E720" s="53"/>
      <c r="F720" s="53"/>
      <c r="G720" s="53">
        <v>1</v>
      </c>
    </row>
    <row r="721" spans="1:7" x14ac:dyDescent="0.25">
      <c r="A721" s="53" t="s">
        <v>1426</v>
      </c>
      <c r="B721" s="53" t="s">
        <v>1427</v>
      </c>
      <c r="C721" s="53">
        <v>1958</v>
      </c>
      <c r="D721" s="53"/>
      <c r="E721" s="53"/>
      <c r="F721" s="53"/>
      <c r="G721" s="53">
        <v>1</v>
      </c>
    </row>
    <row r="722" spans="1:7" x14ac:dyDescent="0.25">
      <c r="A722" s="53" t="s">
        <v>1428</v>
      </c>
      <c r="B722" s="53" t="s">
        <v>1429</v>
      </c>
      <c r="C722" s="53">
        <v>1959</v>
      </c>
      <c r="D722" s="53"/>
      <c r="E722" s="53"/>
      <c r="F722" s="53"/>
      <c r="G722" s="53">
        <v>1</v>
      </c>
    </row>
    <row r="723" spans="1:7" x14ac:dyDescent="0.25">
      <c r="A723" s="53" t="s">
        <v>1430</v>
      </c>
      <c r="B723" s="53" t="s">
        <v>1431</v>
      </c>
      <c r="C723" s="53">
        <v>1960</v>
      </c>
      <c r="D723" s="53"/>
      <c r="E723" s="53"/>
      <c r="F723" s="53"/>
      <c r="G723" s="53">
        <v>1</v>
      </c>
    </row>
    <row r="724" spans="1:7" x14ac:dyDescent="0.25">
      <c r="A724" s="53" t="s">
        <v>1432</v>
      </c>
      <c r="B724" s="53" t="s">
        <v>1433</v>
      </c>
      <c r="C724" s="53">
        <v>1963</v>
      </c>
      <c r="D724" s="53"/>
      <c r="E724" s="53"/>
      <c r="F724" s="53"/>
      <c r="G724" s="53">
        <v>1</v>
      </c>
    </row>
    <row r="725" spans="1:7" x14ac:dyDescent="0.25">
      <c r="A725" s="53" t="s">
        <v>1434</v>
      </c>
      <c r="B725" s="53" t="s">
        <v>1435</v>
      </c>
      <c r="C725" s="53">
        <v>1969</v>
      </c>
      <c r="D725" s="53"/>
      <c r="E725" s="53"/>
      <c r="F725" s="53"/>
      <c r="G725" s="53">
        <v>1</v>
      </c>
    </row>
    <row r="726" spans="1:7" x14ac:dyDescent="0.25">
      <c r="A726" s="53" t="s">
        <v>1436</v>
      </c>
      <c r="B726" s="53" t="s">
        <v>1437</v>
      </c>
      <c r="C726" s="53">
        <v>1970</v>
      </c>
      <c r="D726" s="53"/>
      <c r="E726" s="53"/>
      <c r="F726" s="53"/>
      <c r="G726" s="53">
        <v>1</v>
      </c>
    </row>
    <row r="727" spans="1:7" x14ac:dyDescent="0.25">
      <c r="A727" s="53" t="s">
        <v>1438</v>
      </c>
      <c r="B727" s="53" t="s">
        <v>1439</v>
      </c>
      <c r="C727" s="53">
        <v>1971</v>
      </c>
      <c r="D727" s="53"/>
      <c r="E727" s="53"/>
      <c r="F727" s="53"/>
      <c r="G727" s="53">
        <v>1</v>
      </c>
    </row>
    <row r="728" spans="1:7" x14ac:dyDescent="0.25">
      <c r="A728" s="53" t="s">
        <v>1440</v>
      </c>
      <c r="B728" s="53" t="s">
        <v>1441</v>
      </c>
      <c r="C728" s="53">
        <v>1972</v>
      </c>
      <c r="D728" s="53"/>
      <c r="E728" s="53"/>
      <c r="F728" s="53"/>
      <c r="G728" s="53">
        <v>1</v>
      </c>
    </row>
    <row r="729" spans="1:7" x14ac:dyDescent="0.25">
      <c r="A729" s="53" t="s">
        <v>1442</v>
      </c>
      <c r="B729" s="53" t="s">
        <v>1443</v>
      </c>
      <c r="C729" s="53">
        <v>1973</v>
      </c>
      <c r="D729" s="53"/>
      <c r="E729" s="53"/>
      <c r="F729" s="53"/>
      <c r="G729" s="53">
        <v>1</v>
      </c>
    </row>
    <row r="730" spans="1:7" x14ac:dyDescent="0.25">
      <c r="A730" s="53" t="s">
        <v>1444</v>
      </c>
      <c r="B730" s="53" t="s">
        <v>1445</v>
      </c>
      <c r="C730" s="53">
        <v>1974</v>
      </c>
      <c r="D730" s="53"/>
      <c r="E730" s="53"/>
      <c r="F730" s="53"/>
      <c r="G730" s="53">
        <v>1</v>
      </c>
    </row>
    <row r="731" spans="1:7" x14ac:dyDescent="0.25">
      <c r="A731" s="53" t="s">
        <v>1446</v>
      </c>
      <c r="B731" s="53" t="s">
        <v>1447</v>
      </c>
      <c r="C731" s="53">
        <v>1975</v>
      </c>
      <c r="D731" s="53"/>
      <c r="E731" s="53"/>
      <c r="F731" s="53"/>
      <c r="G731" s="53">
        <v>1</v>
      </c>
    </row>
    <row r="732" spans="1:7" x14ac:dyDescent="0.25">
      <c r="A732" s="53" t="s">
        <v>1448</v>
      </c>
      <c r="B732" s="53" t="s">
        <v>1449</v>
      </c>
      <c r="C732" s="53">
        <v>1976</v>
      </c>
      <c r="D732" s="53"/>
      <c r="E732" s="53"/>
      <c r="F732" s="53"/>
      <c r="G732" s="53">
        <v>1</v>
      </c>
    </row>
    <row r="733" spans="1:7" x14ac:dyDescent="0.25">
      <c r="A733" s="53" t="s">
        <v>1450</v>
      </c>
      <c r="B733" s="53" t="s">
        <v>1451</v>
      </c>
      <c r="C733" s="53">
        <v>1977</v>
      </c>
      <c r="D733" s="53"/>
      <c r="E733" s="53"/>
      <c r="F733" s="53"/>
      <c r="G733" s="53">
        <v>1</v>
      </c>
    </row>
    <row r="734" spans="1:7" x14ac:dyDescent="0.25">
      <c r="A734" s="53" t="s">
        <v>1452</v>
      </c>
      <c r="B734" s="53" t="s">
        <v>1453</v>
      </c>
      <c r="C734" s="53">
        <v>1978</v>
      </c>
      <c r="D734" s="53"/>
      <c r="E734" s="53"/>
      <c r="F734" s="53"/>
      <c r="G734" s="53">
        <v>1</v>
      </c>
    </row>
    <row r="735" spans="1:7" x14ac:dyDescent="0.25">
      <c r="A735" s="53" t="s">
        <v>1454</v>
      </c>
      <c r="B735" s="53" t="s">
        <v>1455</v>
      </c>
      <c r="C735" s="53">
        <v>1979</v>
      </c>
      <c r="D735" s="53"/>
      <c r="E735" s="53"/>
      <c r="F735" s="53"/>
      <c r="G735" s="53">
        <v>1</v>
      </c>
    </row>
    <row r="736" spans="1:7" x14ac:dyDescent="0.25">
      <c r="A736" s="53" t="s">
        <v>1456</v>
      </c>
      <c r="B736" s="53" t="s">
        <v>1457</v>
      </c>
      <c r="C736" s="53">
        <v>1980</v>
      </c>
      <c r="D736" s="53"/>
      <c r="E736" s="53"/>
      <c r="F736" s="53"/>
      <c r="G736" s="53">
        <v>1</v>
      </c>
    </row>
    <row r="737" spans="1:7" x14ac:dyDescent="0.25">
      <c r="A737" s="53" t="s">
        <v>1458</v>
      </c>
      <c r="B737" s="53" t="s">
        <v>1459</v>
      </c>
      <c r="C737" s="53">
        <v>1981</v>
      </c>
      <c r="D737" s="53"/>
      <c r="E737" s="53"/>
      <c r="F737" s="53"/>
      <c r="G737" s="53">
        <v>1</v>
      </c>
    </row>
    <row r="738" spans="1:7" x14ac:dyDescent="0.25">
      <c r="A738" s="53" t="s">
        <v>1460</v>
      </c>
      <c r="B738" s="53" t="s">
        <v>1461</v>
      </c>
      <c r="C738" s="53">
        <v>1982</v>
      </c>
      <c r="D738" s="53"/>
      <c r="E738" s="53"/>
      <c r="F738" s="53"/>
      <c r="G738" s="53">
        <v>1</v>
      </c>
    </row>
    <row r="739" spans="1:7" x14ac:dyDescent="0.25">
      <c r="A739" s="53" t="s">
        <v>1462</v>
      </c>
      <c r="B739" s="53" t="s">
        <v>1463</v>
      </c>
      <c r="C739" s="53">
        <v>1983</v>
      </c>
      <c r="D739" s="53"/>
      <c r="E739" s="53"/>
      <c r="F739" s="53"/>
      <c r="G739" s="53">
        <v>1</v>
      </c>
    </row>
    <row r="740" spans="1:7" x14ac:dyDescent="0.25">
      <c r="A740" s="53" t="s">
        <v>1464</v>
      </c>
      <c r="B740" s="53" t="s">
        <v>1465</v>
      </c>
      <c r="C740" s="53">
        <v>1984</v>
      </c>
      <c r="D740" s="53"/>
      <c r="E740" s="53"/>
      <c r="F740" s="53"/>
      <c r="G740" s="53">
        <v>1</v>
      </c>
    </row>
    <row r="741" spans="1:7" x14ac:dyDescent="0.25">
      <c r="A741" s="53" t="s">
        <v>1466</v>
      </c>
      <c r="B741" s="53" t="s">
        <v>1467</v>
      </c>
      <c r="C741" s="53">
        <v>1985</v>
      </c>
      <c r="D741" s="53"/>
      <c r="E741" s="53"/>
      <c r="F741" s="53"/>
      <c r="G741" s="53">
        <v>1</v>
      </c>
    </row>
    <row r="742" spans="1:7" x14ac:dyDescent="0.25">
      <c r="A742" s="53" t="s">
        <v>1468</v>
      </c>
      <c r="B742" s="53" t="s">
        <v>1469</v>
      </c>
      <c r="C742" s="53">
        <v>1986</v>
      </c>
      <c r="D742" s="53"/>
      <c r="E742" s="53"/>
      <c r="F742" s="53"/>
      <c r="G742" s="53">
        <v>1</v>
      </c>
    </row>
    <row r="743" spans="1:7" x14ac:dyDescent="0.25">
      <c r="A743" s="53" t="s">
        <v>1470</v>
      </c>
      <c r="B743" s="53" t="s">
        <v>1471</v>
      </c>
      <c r="C743" s="53">
        <v>1987</v>
      </c>
      <c r="D743" s="53"/>
      <c r="E743" s="53"/>
      <c r="F743" s="53"/>
      <c r="G743" s="53">
        <v>1</v>
      </c>
    </row>
    <row r="744" spans="1:7" x14ac:dyDescent="0.25">
      <c r="A744" s="53" t="s">
        <v>1472</v>
      </c>
      <c r="B744" s="53" t="s">
        <v>1473</v>
      </c>
      <c r="C744" s="53">
        <v>1988</v>
      </c>
      <c r="D744" s="53"/>
      <c r="E744" s="53"/>
      <c r="F744" s="53"/>
      <c r="G744" s="53">
        <v>1</v>
      </c>
    </row>
    <row r="745" spans="1:7" x14ac:dyDescent="0.25">
      <c r="A745" s="53" t="s">
        <v>1474</v>
      </c>
      <c r="B745" s="53" t="s">
        <v>1475</v>
      </c>
      <c r="C745" s="53">
        <v>1989</v>
      </c>
      <c r="D745" s="53"/>
      <c r="E745" s="53"/>
      <c r="F745" s="53"/>
      <c r="G745" s="53">
        <v>1</v>
      </c>
    </row>
    <row r="746" spans="1:7" x14ac:dyDescent="0.25">
      <c r="A746" s="53" t="s">
        <v>1476</v>
      </c>
      <c r="B746" s="53" t="s">
        <v>1477</v>
      </c>
      <c r="C746" s="53">
        <v>1990</v>
      </c>
      <c r="D746" s="53"/>
      <c r="E746" s="53"/>
      <c r="F746" s="53"/>
      <c r="G746" s="53">
        <v>1</v>
      </c>
    </row>
    <row r="747" spans="1:7" x14ac:dyDescent="0.25">
      <c r="A747" s="53" t="s">
        <v>1478</v>
      </c>
      <c r="B747" s="53" t="s">
        <v>1479</v>
      </c>
      <c r="C747" s="53">
        <v>1991</v>
      </c>
      <c r="D747" s="53">
        <v>2014</v>
      </c>
      <c r="E747" s="53"/>
      <c r="F747" s="53"/>
      <c r="G747" s="53">
        <v>2</v>
      </c>
    </row>
    <row r="748" spans="1:7" x14ac:dyDescent="0.25">
      <c r="A748" s="53" t="s">
        <v>1480</v>
      </c>
      <c r="B748" s="53" t="s">
        <v>1481</v>
      </c>
      <c r="C748" s="53">
        <v>1992</v>
      </c>
      <c r="D748" s="53"/>
      <c r="E748" s="53"/>
      <c r="F748" s="53"/>
      <c r="G748" s="53">
        <v>1</v>
      </c>
    </row>
    <row r="749" spans="1:7" x14ac:dyDescent="0.25">
      <c r="A749" s="53" t="s">
        <v>1482</v>
      </c>
      <c r="B749" s="53" t="s">
        <v>1483</v>
      </c>
      <c r="C749" s="53">
        <v>1995</v>
      </c>
      <c r="D749" s="53">
        <v>2013</v>
      </c>
      <c r="E749" s="53"/>
      <c r="F749" s="53"/>
      <c r="G749" s="53">
        <v>2</v>
      </c>
    </row>
    <row r="750" spans="1:7" x14ac:dyDescent="0.25">
      <c r="A750" s="53" t="s">
        <v>1484</v>
      </c>
      <c r="B750" s="53" t="s">
        <v>1485</v>
      </c>
      <c r="C750" s="53">
        <v>1996</v>
      </c>
      <c r="D750" s="53"/>
      <c r="E750" s="53"/>
      <c r="F750" s="53"/>
      <c r="G750" s="53">
        <v>1</v>
      </c>
    </row>
    <row r="751" spans="1:7" x14ac:dyDescent="0.25">
      <c r="A751" s="53" t="s">
        <v>1486</v>
      </c>
      <c r="B751" s="53" t="s">
        <v>1487</v>
      </c>
      <c r="C751" s="53">
        <v>1997</v>
      </c>
      <c r="D751" s="53"/>
      <c r="E751" s="53"/>
      <c r="F751" s="53"/>
      <c r="G751" s="53">
        <v>1</v>
      </c>
    </row>
    <row r="752" spans="1:7" x14ac:dyDescent="0.25">
      <c r="A752" s="53" t="s">
        <v>1488</v>
      </c>
      <c r="B752" s="53" t="s">
        <v>1489</v>
      </c>
      <c r="C752" s="53">
        <v>1998</v>
      </c>
      <c r="D752" s="53"/>
      <c r="E752" s="53"/>
      <c r="F752" s="53"/>
      <c r="G752" s="53">
        <v>1</v>
      </c>
    </row>
    <row r="753" spans="1:7" x14ac:dyDescent="0.25">
      <c r="A753" s="53" t="s">
        <v>1490</v>
      </c>
      <c r="B753" s="53" t="s">
        <v>1491</v>
      </c>
      <c r="C753" s="53">
        <v>1999</v>
      </c>
      <c r="D753" s="53"/>
      <c r="E753" s="53"/>
      <c r="F753" s="53"/>
      <c r="G753" s="53">
        <v>1</v>
      </c>
    </row>
    <row r="754" spans="1:7" x14ac:dyDescent="0.25">
      <c r="A754" s="53" t="s">
        <v>1492</v>
      </c>
      <c r="B754" s="53" t="s">
        <v>1493</v>
      </c>
      <c r="C754" s="53">
        <v>2000</v>
      </c>
      <c r="D754" s="53"/>
      <c r="E754" s="53"/>
      <c r="F754" s="53"/>
      <c r="G754" s="53">
        <v>1</v>
      </c>
    </row>
    <row r="755" spans="1:7" x14ac:dyDescent="0.25">
      <c r="A755" s="53" t="s">
        <v>1494</v>
      </c>
      <c r="B755" s="53" t="s">
        <v>1495</v>
      </c>
      <c r="C755" s="53">
        <v>2001</v>
      </c>
      <c r="D755" s="53"/>
      <c r="E755" s="53"/>
      <c r="F755" s="53"/>
      <c r="G755" s="53">
        <v>1</v>
      </c>
    </row>
    <row r="756" spans="1:7" x14ac:dyDescent="0.25">
      <c r="A756" s="53" t="s">
        <v>1496</v>
      </c>
      <c r="B756" s="53" t="s">
        <v>1497</v>
      </c>
      <c r="C756" s="53">
        <v>2002</v>
      </c>
      <c r="D756" s="53"/>
      <c r="E756" s="53"/>
      <c r="F756" s="53"/>
      <c r="G756" s="53">
        <v>1</v>
      </c>
    </row>
    <row r="757" spans="1:7" x14ac:dyDescent="0.25">
      <c r="A757" s="53" t="s">
        <v>1498</v>
      </c>
      <c r="B757" s="53" t="s">
        <v>1499</v>
      </c>
      <c r="C757" s="53">
        <v>2003</v>
      </c>
      <c r="D757" s="53"/>
      <c r="E757" s="53"/>
      <c r="F757" s="53"/>
      <c r="G757" s="53">
        <v>1</v>
      </c>
    </row>
    <row r="758" spans="1:7" x14ac:dyDescent="0.25">
      <c r="A758" s="53" t="s">
        <v>1500</v>
      </c>
      <c r="B758" s="53" t="s">
        <v>1501</v>
      </c>
      <c r="C758" s="53">
        <v>2004</v>
      </c>
      <c r="D758" s="53"/>
      <c r="E758" s="53"/>
      <c r="F758" s="53"/>
      <c r="G758" s="53">
        <v>1</v>
      </c>
    </row>
    <row r="759" spans="1:7" x14ac:dyDescent="0.25">
      <c r="A759" s="53" t="s">
        <v>1502</v>
      </c>
      <c r="B759" s="53" t="s">
        <v>1503</v>
      </c>
      <c r="C759" s="53">
        <v>2005</v>
      </c>
      <c r="D759" s="53"/>
      <c r="E759" s="53"/>
      <c r="F759" s="53"/>
      <c r="G759" s="53">
        <v>1</v>
      </c>
    </row>
    <row r="760" spans="1:7" x14ac:dyDescent="0.25">
      <c r="A760" s="53" t="s">
        <v>1504</v>
      </c>
      <c r="B760" s="53" t="s">
        <v>1505</v>
      </c>
      <c r="C760" s="53">
        <v>2006</v>
      </c>
      <c r="D760" s="53"/>
      <c r="E760" s="53"/>
      <c r="F760" s="53"/>
      <c r="G760" s="53">
        <v>1</v>
      </c>
    </row>
    <row r="761" spans="1:7" x14ac:dyDescent="0.25">
      <c r="A761" s="53" t="s">
        <v>1506</v>
      </c>
      <c r="B761" s="53" t="s">
        <v>1507</v>
      </c>
      <c r="C761" s="53">
        <v>2007</v>
      </c>
      <c r="D761" s="53"/>
      <c r="E761" s="53"/>
      <c r="F761" s="53"/>
      <c r="G761" s="53">
        <v>1</v>
      </c>
    </row>
    <row r="762" spans="1:7" x14ac:dyDescent="0.25">
      <c r="A762" s="53" t="s">
        <v>1508</v>
      </c>
      <c r="B762" s="53" t="s">
        <v>1509</v>
      </c>
      <c r="C762" s="53">
        <v>2008</v>
      </c>
      <c r="D762" s="53"/>
      <c r="E762" s="53"/>
      <c r="F762" s="53"/>
      <c r="G762" s="53">
        <v>1</v>
      </c>
    </row>
    <row r="763" spans="1:7" x14ac:dyDescent="0.25">
      <c r="A763" s="53" t="s">
        <v>1510</v>
      </c>
      <c r="B763" s="53" t="s">
        <v>1511</v>
      </c>
      <c r="C763" s="53">
        <v>2009</v>
      </c>
      <c r="D763" s="53"/>
      <c r="E763" s="53"/>
      <c r="F763" s="53"/>
      <c r="G763" s="53">
        <v>1</v>
      </c>
    </row>
    <row r="764" spans="1:7" x14ac:dyDescent="0.25">
      <c r="A764" s="53" t="s">
        <v>1512</v>
      </c>
      <c r="B764" s="53" t="s">
        <v>1513</v>
      </c>
      <c r="C764" s="53">
        <v>2010</v>
      </c>
      <c r="D764" s="53"/>
      <c r="E764" s="53"/>
      <c r="F764" s="53"/>
      <c r="G764" s="53">
        <v>1</v>
      </c>
    </row>
    <row r="765" spans="1:7" x14ac:dyDescent="0.25">
      <c r="A765" s="57" t="s">
        <v>1514</v>
      </c>
      <c r="B765" s="58" t="s">
        <v>1515</v>
      </c>
      <c r="C765" s="58">
        <v>2011</v>
      </c>
      <c r="G765" s="54">
        <v>1</v>
      </c>
    </row>
    <row r="766" spans="1:7" x14ac:dyDescent="0.25">
      <c r="A766" s="53" t="s">
        <v>1516</v>
      </c>
      <c r="B766" s="53" t="s">
        <v>1517</v>
      </c>
      <c r="C766" s="53">
        <v>2012</v>
      </c>
      <c r="D766" s="53"/>
      <c r="E766" s="53"/>
      <c r="F766" s="53"/>
      <c r="G766" s="53">
        <v>1</v>
      </c>
    </row>
    <row r="767" spans="1:7" x14ac:dyDescent="0.25">
      <c r="A767" s="53" t="s">
        <v>1518</v>
      </c>
      <c r="B767" s="53" t="s">
        <v>1519</v>
      </c>
      <c r="C767" s="53">
        <v>2015</v>
      </c>
      <c r="D767" s="53"/>
      <c r="E767" s="53"/>
      <c r="F767" s="53"/>
      <c r="G767" s="53">
        <v>1</v>
      </c>
    </row>
    <row r="768" spans="1:7" x14ac:dyDescent="0.25">
      <c r="A768" s="53" t="s">
        <v>1520</v>
      </c>
      <c r="B768" s="53" t="s">
        <v>1521</v>
      </c>
      <c r="C768" s="53">
        <v>2016</v>
      </c>
      <c r="D768" s="53"/>
      <c r="E768" s="53"/>
      <c r="F768" s="53"/>
      <c r="G768" s="53">
        <v>1</v>
      </c>
    </row>
    <row r="769" spans="1:7" x14ac:dyDescent="0.25">
      <c r="A769" s="53" t="s">
        <v>1522</v>
      </c>
      <c r="B769" s="53" t="s">
        <v>1523</v>
      </c>
      <c r="C769" s="53">
        <v>2017</v>
      </c>
      <c r="D769" s="53"/>
      <c r="E769" s="53"/>
      <c r="F769" s="53"/>
      <c r="G769" s="53">
        <v>1</v>
      </c>
    </row>
    <row r="770" spans="1:7" x14ac:dyDescent="0.25">
      <c r="A770" s="53" t="s">
        <v>1524</v>
      </c>
      <c r="B770" s="53" t="s">
        <v>1525</v>
      </c>
      <c r="C770" s="53">
        <v>2018</v>
      </c>
      <c r="D770" s="53"/>
      <c r="E770" s="53"/>
      <c r="F770" s="53"/>
      <c r="G770" s="53">
        <v>1</v>
      </c>
    </row>
    <row r="771" spans="1:7" x14ac:dyDescent="0.25">
      <c r="A771" s="53" t="s">
        <v>1526</v>
      </c>
      <c r="B771" s="53" t="s">
        <v>1527</v>
      </c>
      <c r="C771" s="53">
        <v>2019</v>
      </c>
      <c r="D771" s="53"/>
      <c r="E771" s="53"/>
      <c r="F771" s="53"/>
      <c r="G771" s="53">
        <v>1</v>
      </c>
    </row>
    <row r="772" spans="1:7" x14ac:dyDescent="0.25">
      <c r="A772" s="53" t="s">
        <v>1528</v>
      </c>
      <c r="B772" s="53" t="s">
        <v>1529</v>
      </c>
      <c r="C772" s="53">
        <v>2020</v>
      </c>
      <c r="D772" s="53"/>
      <c r="E772" s="53"/>
      <c r="F772" s="53"/>
      <c r="G772" s="53">
        <v>1</v>
      </c>
    </row>
    <row r="773" spans="1:7" x14ac:dyDescent="0.25">
      <c r="A773" s="53" t="s">
        <v>1530</v>
      </c>
      <c r="B773" s="53" t="s">
        <v>1531</v>
      </c>
      <c r="C773" s="53">
        <v>2021</v>
      </c>
      <c r="D773" s="53"/>
      <c r="E773" s="53"/>
      <c r="F773" s="53"/>
      <c r="G773" s="53">
        <v>1</v>
      </c>
    </row>
    <row r="774" spans="1:7" x14ac:dyDescent="0.25">
      <c r="A774" s="53" t="s">
        <v>1532</v>
      </c>
      <c r="B774" s="53" t="s">
        <v>1533</v>
      </c>
      <c r="C774" s="53">
        <v>2022</v>
      </c>
      <c r="D774" s="53"/>
      <c r="E774" s="53"/>
      <c r="F774" s="53"/>
      <c r="G774" s="53">
        <v>1</v>
      </c>
    </row>
    <row r="775" spans="1:7" x14ac:dyDescent="0.25">
      <c r="A775" s="53" t="s">
        <v>1534</v>
      </c>
      <c r="B775" s="53" t="s">
        <v>1535</v>
      </c>
      <c r="C775" s="53">
        <v>2023</v>
      </c>
      <c r="D775" s="53"/>
      <c r="E775" s="53"/>
      <c r="F775" s="53"/>
      <c r="G775" s="53">
        <v>1</v>
      </c>
    </row>
    <row r="776" spans="1:7" x14ac:dyDescent="0.25">
      <c r="A776" s="53" t="s">
        <v>1536</v>
      </c>
      <c r="B776" s="53" t="s">
        <v>1537</v>
      </c>
      <c r="C776" s="53">
        <v>2024</v>
      </c>
      <c r="D776" s="53"/>
      <c r="E776" s="53"/>
      <c r="F776" s="53"/>
      <c r="G776" s="53">
        <v>1</v>
      </c>
    </row>
    <row r="777" spans="1:7" x14ac:dyDescent="0.25">
      <c r="A777" s="53" t="s">
        <v>1538</v>
      </c>
      <c r="B777" s="53" t="s">
        <v>1539</v>
      </c>
      <c r="C777" s="53">
        <v>2119</v>
      </c>
      <c r="D777" s="53"/>
      <c r="E777" s="53"/>
      <c r="F777" s="53"/>
      <c r="G777" s="53">
        <v>1</v>
      </c>
    </row>
    <row r="778" spans="1:7" x14ac:dyDescent="0.25">
      <c r="A778" s="53" t="s">
        <v>1540</v>
      </c>
      <c r="B778" s="53" t="s">
        <v>1541</v>
      </c>
      <c r="C778" s="53">
        <v>2120</v>
      </c>
      <c r="D778" s="53"/>
      <c r="E778" s="53"/>
      <c r="F778" s="53"/>
      <c r="G778" s="53">
        <v>1</v>
      </c>
    </row>
    <row r="779" spans="1:7" x14ac:dyDescent="0.25">
      <c r="A779" s="53" t="s">
        <v>1542</v>
      </c>
      <c r="B779" s="53" t="s">
        <v>1543</v>
      </c>
      <c r="C779" s="53">
        <v>2121</v>
      </c>
      <c r="D779" s="53"/>
      <c r="E779" s="53"/>
      <c r="F779" s="53"/>
      <c r="G779" s="53">
        <v>1</v>
      </c>
    </row>
    <row r="780" spans="1:7" x14ac:dyDescent="0.25">
      <c r="A780" s="53" t="s">
        <v>1544</v>
      </c>
      <c r="B780" s="53" t="s">
        <v>1545</v>
      </c>
      <c r="C780" s="53">
        <v>2122</v>
      </c>
      <c r="D780" s="53"/>
      <c r="E780" s="53"/>
      <c r="F780" s="53"/>
      <c r="G780" s="53">
        <v>1</v>
      </c>
    </row>
    <row r="781" spans="1:7" x14ac:dyDescent="0.25">
      <c r="A781" s="53" t="s">
        <v>1546</v>
      </c>
      <c r="B781" s="53" t="s">
        <v>1547</v>
      </c>
      <c r="C781" s="53">
        <v>2123</v>
      </c>
      <c r="D781" s="53"/>
      <c r="E781" s="53"/>
      <c r="F781" s="53"/>
      <c r="G781" s="53">
        <v>1</v>
      </c>
    </row>
    <row r="782" spans="1:7" x14ac:dyDescent="0.25">
      <c r="A782" s="53" t="s">
        <v>1548</v>
      </c>
      <c r="B782" s="53" t="s">
        <v>1549</v>
      </c>
      <c r="C782" s="53">
        <v>2124</v>
      </c>
      <c r="D782" s="53"/>
      <c r="E782" s="53"/>
      <c r="F782" s="53"/>
      <c r="G782" s="53">
        <v>1</v>
      </c>
    </row>
    <row r="783" spans="1:7" x14ac:dyDescent="0.25">
      <c r="A783" s="53" t="s">
        <v>1550</v>
      </c>
      <c r="B783" s="53" t="s">
        <v>1551</v>
      </c>
      <c r="C783" s="53">
        <v>2125</v>
      </c>
      <c r="D783" s="53"/>
      <c r="E783" s="53"/>
      <c r="F783" s="53"/>
      <c r="G783" s="53">
        <v>1</v>
      </c>
    </row>
    <row r="784" spans="1:7" x14ac:dyDescent="0.25">
      <c r="A784" s="53" t="s">
        <v>1552</v>
      </c>
      <c r="B784" s="53" t="s">
        <v>1553</v>
      </c>
      <c r="C784" s="53">
        <v>2126</v>
      </c>
      <c r="D784" s="53"/>
      <c r="E784" s="53"/>
      <c r="F784" s="53"/>
      <c r="G784" s="53">
        <v>1</v>
      </c>
    </row>
    <row r="785" spans="1:7" x14ac:dyDescent="0.25">
      <c r="A785" s="53" t="s">
        <v>1554</v>
      </c>
      <c r="B785" s="53" t="s">
        <v>1555</v>
      </c>
      <c r="C785" s="53">
        <v>2127</v>
      </c>
      <c r="D785" s="53"/>
      <c r="E785" s="53"/>
      <c r="F785" s="53"/>
      <c r="G785" s="53">
        <v>1</v>
      </c>
    </row>
    <row r="786" spans="1:7" x14ac:dyDescent="0.25">
      <c r="A786" s="53" t="s">
        <v>1556</v>
      </c>
      <c r="B786" s="53" t="s">
        <v>1557</v>
      </c>
      <c r="C786" s="53">
        <v>2128</v>
      </c>
      <c r="D786" s="53"/>
      <c r="E786" s="53"/>
      <c r="F786" s="53"/>
      <c r="G786" s="53">
        <v>1</v>
      </c>
    </row>
    <row r="787" spans="1:7" x14ac:dyDescent="0.25">
      <c r="A787" s="53" t="s">
        <v>1558</v>
      </c>
      <c r="B787" s="53" t="s">
        <v>1559</v>
      </c>
      <c r="C787" s="53">
        <v>2129</v>
      </c>
      <c r="D787" s="53"/>
      <c r="E787" s="53"/>
      <c r="F787" s="53"/>
      <c r="G787" s="53">
        <v>1</v>
      </c>
    </row>
    <row r="788" spans="1:7" x14ac:dyDescent="0.25">
      <c r="A788" s="53" t="s">
        <v>1560</v>
      </c>
      <c r="B788" s="53" t="s">
        <v>1561</v>
      </c>
      <c r="C788" s="53">
        <v>2130</v>
      </c>
      <c r="D788" s="53"/>
      <c r="E788" s="53"/>
      <c r="F788" s="53"/>
      <c r="G788" s="53">
        <v>1</v>
      </c>
    </row>
    <row r="789" spans="1:7" x14ac:dyDescent="0.25">
      <c r="A789" s="53" t="s">
        <v>1562</v>
      </c>
      <c r="B789" s="53" t="s">
        <v>1563</v>
      </c>
      <c r="C789" s="53">
        <v>2131</v>
      </c>
      <c r="D789" s="53"/>
      <c r="E789" s="53"/>
      <c r="F789" s="53"/>
      <c r="G789" s="53">
        <v>1</v>
      </c>
    </row>
    <row r="790" spans="1:7" x14ac:dyDescent="0.25">
      <c r="A790" s="53" t="s">
        <v>1564</v>
      </c>
      <c r="B790" s="53" t="s">
        <v>1565</v>
      </c>
      <c r="C790" s="53">
        <v>2132</v>
      </c>
      <c r="D790" s="53"/>
      <c r="E790" s="53"/>
      <c r="F790" s="53"/>
      <c r="G790" s="53">
        <v>1</v>
      </c>
    </row>
    <row r="791" spans="1:7" x14ac:dyDescent="0.25">
      <c r="A791" s="53" t="s">
        <v>1566</v>
      </c>
      <c r="B791" s="53" t="s">
        <v>1567</v>
      </c>
      <c r="C791" s="53">
        <v>2133</v>
      </c>
      <c r="D791" s="53"/>
      <c r="E791" s="53"/>
      <c r="F791" s="53"/>
      <c r="G791" s="53">
        <v>1</v>
      </c>
    </row>
    <row r="792" spans="1:7" x14ac:dyDescent="0.25">
      <c r="A792" s="53" t="s">
        <v>1568</v>
      </c>
      <c r="B792" s="53" t="s">
        <v>1569</v>
      </c>
      <c r="C792" s="53">
        <v>2134</v>
      </c>
      <c r="D792" s="53"/>
      <c r="E792" s="53"/>
      <c r="F792" s="53"/>
      <c r="G792" s="53">
        <v>1</v>
      </c>
    </row>
    <row r="793" spans="1:7" x14ac:dyDescent="0.25">
      <c r="A793" s="53" t="s">
        <v>1570</v>
      </c>
      <c r="B793" s="53" t="s">
        <v>1571</v>
      </c>
      <c r="C793" s="53">
        <v>2135</v>
      </c>
      <c r="D793" s="53"/>
      <c r="E793" s="53"/>
      <c r="F793" s="53"/>
      <c r="G793" s="53">
        <v>1</v>
      </c>
    </row>
    <row r="794" spans="1:7" x14ac:dyDescent="0.25">
      <c r="A794" s="53" t="s">
        <v>1572</v>
      </c>
      <c r="B794" s="53" t="s">
        <v>1573</v>
      </c>
      <c r="C794" s="53">
        <v>2136</v>
      </c>
      <c r="D794" s="53"/>
      <c r="E794" s="53"/>
      <c r="F794" s="53"/>
      <c r="G794" s="53">
        <v>1</v>
      </c>
    </row>
    <row r="795" spans="1:7" x14ac:dyDescent="0.25">
      <c r="A795" s="53" t="s">
        <v>1574</v>
      </c>
      <c r="B795" s="53" t="s">
        <v>1575</v>
      </c>
      <c r="C795" s="53">
        <v>2137</v>
      </c>
      <c r="D795" s="53"/>
      <c r="E795" s="53"/>
      <c r="F795" s="53"/>
      <c r="G795" s="53">
        <v>1</v>
      </c>
    </row>
    <row r="796" spans="1:7" x14ac:dyDescent="0.25">
      <c r="A796" s="53" t="s">
        <v>1684</v>
      </c>
      <c r="B796" s="53" t="s">
        <v>1685</v>
      </c>
      <c r="C796" s="53">
        <v>2199</v>
      </c>
      <c r="D796" s="53"/>
      <c r="E796" s="53"/>
      <c r="F796" s="53"/>
      <c r="G796" s="53">
        <v>1</v>
      </c>
    </row>
    <row r="797" spans="1:7" x14ac:dyDescent="0.25">
      <c r="A797" s="53" t="s">
        <v>1576</v>
      </c>
      <c r="B797" s="53" t="s">
        <v>1577</v>
      </c>
      <c r="C797" s="53">
        <v>2138</v>
      </c>
      <c r="D797" s="53"/>
      <c r="E797" s="53"/>
      <c r="F797" s="53"/>
      <c r="G797" s="53">
        <v>1</v>
      </c>
    </row>
    <row r="798" spans="1:7" x14ac:dyDescent="0.25">
      <c r="A798" s="53" t="s">
        <v>1578</v>
      </c>
      <c r="B798" s="53" t="s">
        <v>1579</v>
      </c>
      <c r="C798" s="53">
        <v>2139</v>
      </c>
      <c r="D798" s="53"/>
      <c r="E798" s="53"/>
      <c r="F798" s="53"/>
      <c r="G798" s="53">
        <v>1</v>
      </c>
    </row>
    <row r="799" spans="1:7" x14ac:dyDescent="0.25">
      <c r="A799" s="53" t="s">
        <v>1580</v>
      </c>
      <c r="B799" s="53" t="s">
        <v>1581</v>
      </c>
      <c r="C799" s="53">
        <v>2140</v>
      </c>
      <c r="D799" s="53"/>
      <c r="E799" s="53"/>
      <c r="F799" s="53"/>
      <c r="G799" s="53">
        <v>1</v>
      </c>
    </row>
    <row r="800" spans="1:7" x14ac:dyDescent="0.25">
      <c r="A800" s="53" t="s">
        <v>1582</v>
      </c>
      <c r="B800" s="53" t="s">
        <v>1583</v>
      </c>
      <c r="C800" s="53">
        <v>2141</v>
      </c>
      <c r="D800" s="53"/>
      <c r="E800" s="53"/>
      <c r="F800" s="53"/>
      <c r="G800" s="53">
        <v>1</v>
      </c>
    </row>
    <row r="801" spans="1:7" x14ac:dyDescent="0.25">
      <c r="A801" s="53" t="s">
        <v>1584</v>
      </c>
      <c r="B801" s="53" t="s">
        <v>1585</v>
      </c>
      <c r="C801" s="53">
        <v>2142</v>
      </c>
      <c r="D801" s="53"/>
      <c r="E801" s="53"/>
      <c r="F801" s="53"/>
      <c r="G801" s="53">
        <v>1</v>
      </c>
    </row>
    <row r="802" spans="1:7" x14ac:dyDescent="0.25">
      <c r="A802" s="53" t="s">
        <v>1586</v>
      </c>
      <c r="B802" s="53" t="s">
        <v>1587</v>
      </c>
      <c r="C802" s="53">
        <v>2143</v>
      </c>
      <c r="D802" s="53"/>
      <c r="E802" s="53"/>
      <c r="F802" s="53"/>
      <c r="G802" s="53">
        <v>1</v>
      </c>
    </row>
    <row r="803" spans="1:7" x14ac:dyDescent="0.25">
      <c r="A803" s="53" t="s">
        <v>1588</v>
      </c>
      <c r="B803" s="53" t="s">
        <v>1589</v>
      </c>
      <c r="C803" s="53">
        <v>2144</v>
      </c>
      <c r="D803" s="53"/>
      <c r="E803" s="53"/>
      <c r="F803" s="53"/>
      <c r="G803" s="53">
        <v>1</v>
      </c>
    </row>
    <row r="804" spans="1:7" x14ac:dyDescent="0.25">
      <c r="A804" s="53" t="s">
        <v>1590</v>
      </c>
      <c r="B804" s="53" t="s">
        <v>1591</v>
      </c>
      <c r="C804" s="53">
        <v>2145</v>
      </c>
      <c r="D804" s="53"/>
      <c r="E804" s="53"/>
      <c r="F804" s="53"/>
      <c r="G804" s="53">
        <v>1</v>
      </c>
    </row>
    <row r="805" spans="1:7" x14ac:dyDescent="0.25">
      <c r="A805" s="53" t="s">
        <v>1592</v>
      </c>
      <c r="B805" s="53" t="s">
        <v>1593</v>
      </c>
      <c r="C805" s="53">
        <v>2146</v>
      </c>
      <c r="D805" s="53"/>
      <c r="E805" s="53"/>
      <c r="F805" s="53"/>
      <c r="G805" s="53">
        <v>1</v>
      </c>
    </row>
    <row r="806" spans="1:7" x14ac:dyDescent="0.25">
      <c r="A806" s="53" t="s">
        <v>1594</v>
      </c>
      <c r="B806" s="53" t="s">
        <v>1595</v>
      </c>
      <c r="C806" s="53">
        <v>2147</v>
      </c>
      <c r="D806" s="53"/>
      <c r="E806" s="53"/>
      <c r="F806" s="53"/>
      <c r="G806" s="53">
        <v>1</v>
      </c>
    </row>
    <row r="807" spans="1:7" x14ac:dyDescent="0.25">
      <c r="A807" s="53" t="s">
        <v>1596</v>
      </c>
      <c r="B807" s="53" t="s">
        <v>1597</v>
      </c>
      <c r="C807" s="53">
        <v>2148</v>
      </c>
      <c r="D807" s="53"/>
      <c r="E807" s="53"/>
      <c r="F807" s="53"/>
      <c r="G807" s="53">
        <v>1</v>
      </c>
    </row>
    <row r="808" spans="1:7" x14ac:dyDescent="0.25">
      <c r="A808" s="53" t="s">
        <v>1598</v>
      </c>
      <c r="B808" s="53" t="s">
        <v>1599</v>
      </c>
      <c r="C808" s="53">
        <v>2149</v>
      </c>
      <c r="D808" s="53"/>
      <c r="E808" s="53"/>
      <c r="F808" s="53"/>
      <c r="G808" s="53">
        <v>1</v>
      </c>
    </row>
    <row r="809" spans="1:7" x14ac:dyDescent="0.25">
      <c r="A809" s="53" t="s">
        <v>1600</v>
      </c>
      <c r="B809" s="53" t="s">
        <v>1601</v>
      </c>
      <c r="C809" s="53">
        <v>2150</v>
      </c>
      <c r="D809" s="53"/>
      <c r="E809" s="53"/>
      <c r="F809" s="53"/>
      <c r="G809" s="53">
        <v>1</v>
      </c>
    </row>
    <row r="810" spans="1:7" x14ac:dyDescent="0.25">
      <c r="A810" s="53" t="s">
        <v>1602</v>
      </c>
      <c r="B810" s="53" t="s">
        <v>1603</v>
      </c>
      <c r="C810" s="53">
        <v>2151</v>
      </c>
      <c r="D810" s="53"/>
      <c r="E810" s="53"/>
      <c r="F810" s="53"/>
      <c r="G810" s="53">
        <v>1</v>
      </c>
    </row>
    <row r="811" spans="1:7" x14ac:dyDescent="0.25">
      <c r="A811" s="53" t="s">
        <v>1604</v>
      </c>
      <c r="B811" s="53" t="s">
        <v>1605</v>
      </c>
      <c r="C811" s="53">
        <v>2152</v>
      </c>
      <c r="D811" s="53"/>
      <c r="E811" s="53"/>
      <c r="F811" s="53"/>
      <c r="G811" s="53">
        <v>1</v>
      </c>
    </row>
    <row r="812" spans="1:7" x14ac:dyDescent="0.25">
      <c r="A812" s="53" t="s">
        <v>1606</v>
      </c>
      <c r="B812" s="53" t="s">
        <v>1607</v>
      </c>
      <c r="C812" s="53">
        <v>2153</v>
      </c>
      <c r="D812" s="53"/>
      <c r="E812" s="53"/>
      <c r="F812" s="53"/>
      <c r="G812" s="53">
        <v>1</v>
      </c>
    </row>
    <row r="813" spans="1:7" x14ac:dyDescent="0.25">
      <c r="A813" s="53" t="s">
        <v>1608</v>
      </c>
      <c r="B813" s="53" t="s">
        <v>1609</v>
      </c>
      <c r="C813" s="53">
        <v>2154</v>
      </c>
      <c r="D813" s="53"/>
      <c r="E813" s="53"/>
      <c r="F813" s="53"/>
      <c r="G813" s="53">
        <v>1</v>
      </c>
    </row>
    <row r="814" spans="1:7" x14ac:dyDescent="0.25">
      <c r="A814" s="53" t="s">
        <v>1610</v>
      </c>
      <c r="B814" s="53" t="s">
        <v>1611</v>
      </c>
      <c r="C814" s="53">
        <v>2155</v>
      </c>
      <c r="D814" s="53"/>
      <c r="E814" s="53"/>
      <c r="F814" s="53"/>
      <c r="G814" s="53">
        <v>1</v>
      </c>
    </row>
    <row r="815" spans="1:7" x14ac:dyDescent="0.25">
      <c r="A815" s="53" t="s">
        <v>1612</v>
      </c>
      <c r="B815" s="53" t="s">
        <v>1613</v>
      </c>
      <c r="C815" s="53">
        <v>2156</v>
      </c>
      <c r="D815" s="53"/>
      <c r="E815" s="53"/>
      <c r="F815" s="53"/>
      <c r="G815" s="53">
        <v>1</v>
      </c>
    </row>
    <row r="816" spans="1:7" x14ac:dyDescent="0.25">
      <c r="A816" s="53" t="s">
        <v>1614</v>
      </c>
      <c r="B816" s="53" t="s">
        <v>1615</v>
      </c>
      <c r="C816" s="53">
        <v>2157</v>
      </c>
      <c r="D816" s="53"/>
      <c r="E816" s="53"/>
      <c r="F816" s="53"/>
      <c r="G816" s="53">
        <v>1</v>
      </c>
    </row>
    <row r="817" spans="1:7" x14ac:dyDescent="0.25">
      <c r="A817" s="53" t="s">
        <v>1616</v>
      </c>
      <c r="B817" s="53" t="s">
        <v>1617</v>
      </c>
      <c r="C817" s="53">
        <v>2158</v>
      </c>
      <c r="D817" s="53"/>
      <c r="E817" s="53"/>
      <c r="F817" s="53"/>
      <c r="G817" s="53">
        <v>1</v>
      </c>
    </row>
    <row r="818" spans="1:7" x14ac:dyDescent="0.25">
      <c r="A818" s="53" t="s">
        <v>1618</v>
      </c>
      <c r="B818" s="53" t="s">
        <v>1619</v>
      </c>
      <c r="C818" s="53">
        <v>2159</v>
      </c>
      <c r="D818" s="53"/>
      <c r="E818" s="53"/>
      <c r="F818" s="53"/>
      <c r="G818" s="53">
        <v>1</v>
      </c>
    </row>
    <row r="819" spans="1:7" x14ac:dyDescent="0.25">
      <c r="A819" s="53" t="s">
        <v>1620</v>
      </c>
      <c r="B819" s="53" t="s">
        <v>1621</v>
      </c>
      <c r="C819" s="53">
        <v>2160</v>
      </c>
      <c r="D819" s="53"/>
      <c r="E819" s="53"/>
      <c r="F819" s="53"/>
      <c r="G819" s="53">
        <v>1</v>
      </c>
    </row>
    <row r="820" spans="1:7" x14ac:dyDescent="0.25">
      <c r="A820" s="53" t="s">
        <v>1622</v>
      </c>
      <c r="B820" s="53" t="s">
        <v>1623</v>
      </c>
      <c r="C820" s="53">
        <v>2161</v>
      </c>
      <c r="D820" s="53"/>
      <c r="E820" s="53"/>
      <c r="F820" s="53"/>
      <c r="G820" s="53">
        <v>1</v>
      </c>
    </row>
    <row r="821" spans="1:7" x14ac:dyDescent="0.25">
      <c r="A821" s="53" t="s">
        <v>1624</v>
      </c>
      <c r="B821" s="53" t="s">
        <v>1625</v>
      </c>
      <c r="C821" s="53">
        <v>2162</v>
      </c>
      <c r="D821" s="53"/>
      <c r="E821" s="53"/>
      <c r="F821" s="53"/>
      <c r="G821" s="53">
        <v>1</v>
      </c>
    </row>
    <row r="822" spans="1:7" x14ac:dyDescent="0.25">
      <c r="A822" s="53" t="s">
        <v>1626</v>
      </c>
      <c r="B822" s="53" t="s">
        <v>1627</v>
      </c>
      <c r="C822" s="53">
        <v>2163</v>
      </c>
      <c r="D822" s="53"/>
      <c r="E822" s="53"/>
      <c r="F822" s="53"/>
      <c r="G822" s="53">
        <v>1</v>
      </c>
    </row>
    <row r="823" spans="1:7" x14ac:dyDescent="0.25">
      <c r="A823" s="53" t="s">
        <v>1628</v>
      </c>
      <c r="B823" s="53" t="s">
        <v>1629</v>
      </c>
      <c r="C823" s="53">
        <v>2164</v>
      </c>
      <c r="D823" s="53"/>
      <c r="E823" s="53"/>
      <c r="F823" s="53"/>
      <c r="G823" s="53">
        <v>1</v>
      </c>
    </row>
    <row r="824" spans="1:7" x14ac:dyDescent="0.25">
      <c r="A824" s="53" t="s">
        <v>1630</v>
      </c>
      <c r="B824" s="53" t="s">
        <v>1631</v>
      </c>
      <c r="C824" s="53">
        <v>2167</v>
      </c>
      <c r="D824" s="53"/>
      <c r="E824" s="53"/>
      <c r="F824" s="53"/>
      <c r="G824" s="53">
        <v>1</v>
      </c>
    </row>
    <row r="825" spans="1:7" x14ac:dyDescent="0.25">
      <c r="A825" s="53" t="s">
        <v>1632</v>
      </c>
      <c r="B825" s="53" t="s">
        <v>1633</v>
      </c>
      <c r="C825" s="53">
        <v>2168</v>
      </c>
      <c r="D825" s="53"/>
      <c r="E825" s="53"/>
      <c r="F825" s="53"/>
      <c r="G825" s="53">
        <v>1</v>
      </c>
    </row>
    <row r="826" spans="1:7" x14ac:dyDescent="0.25">
      <c r="A826" s="53" t="s">
        <v>1634</v>
      </c>
      <c r="B826" s="53" t="s">
        <v>1635</v>
      </c>
      <c r="C826" s="53">
        <v>2169</v>
      </c>
      <c r="D826" s="53"/>
      <c r="E826" s="53"/>
      <c r="F826" s="53"/>
      <c r="G826" s="53">
        <v>1</v>
      </c>
    </row>
    <row r="827" spans="1:7" x14ac:dyDescent="0.25">
      <c r="A827" s="53" t="s">
        <v>1636</v>
      </c>
      <c r="B827" s="53" t="s">
        <v>1637</v>
      </c>
      <c r="C827" s="53">
        <v>2171</v>
      </c>
      <c r="D827" s="53"/>
      <c r="E827" s="53"/>
      <c r="F827" s="53"/>
      <c r="G827" s="53">
        <v>1</v>
      </c>
    </row>
    <row r="828" spans="1:7" x14ac:dyDescent="0.25">
      <c r="A828" s="53" t="s">
        <v>1638</v>
      </c>
      <c r="B828" s="53" t="s">
        <v>1639</v>
      </c>
      <c r="C828" s="53">
        <v>2172</v>
      </c>
      <c r="D828" s="53"/>
      <c r="E828" s="53"/>
      <c r="F828" s="53"/>
      <c r="G828" s="53">
        <v>1</v>
      </c>
    </row>
    <row r="829" spans="1:7" x14ac:dyDescent="0.25">
      <c r="A829" s="53" t="s">
        <v>1640</v>
      </c>
      <c r="B829" s="53" t="s">
        <v>1641</v>
      </c>
      <c r="C829" s="53">
        <v>2173</v>
      </c>
      <c r="D829" s="53"/>
      <c r="E829" s="53"/>
      <c r="F829" s="53"/>
      <c r="G829" s="53">
        <v>1</v>
      </c>
    </row>
    <row r="830" spans="1:7" x14ac:dyDescent="0.25">
      <c r="A830" s="53" t="s">
        <v>1642</v>
      </c>
      <c r="B830" s="53" t="s">
        <v>1643</v>
      </c>
      <c r="C830" s="53">
        <v>2174</v>
      </c>
      <c r="D830" s="53"/>
      <c r="E830" s="53"/>
      <c r="F830" s="53"/>
      <c r="G830" s="53">
        <v>1</v>
      </c>
    </row>
    <row r="831" spans="1:7" x14ac:dyDescent="0.25">
      <c r="A831" s="53" t="s">
        <v>1644</v>
      </c>
      <c r="B831" s="53" t="s">
        <v>1645</v>
      </c>
      <c r="C831" s="53">
        <v>2175</v>
      </c>
      <c r="D831" s="53"/>
      <c r="E831" s="53"/>
      <c r="F831" s="53"/>
      <c r="G831" s="53">
        <v>1</v>
      </c>
    </row>
    <row r="832" spans="1:7" x14ac:dyDescent="0.25">
      <c r="A832" s="53" t="s">
        <v>1686</v>
      </c>
      <c r="B832" s="53" t="s">
        <v>1687</v>
      </c>
      <c r="C832" s="53">
        <v>2200</v>
      </c>
      <c r="D832" s="53"/>
      <c r="E832" s="53"/>
      <c r="F832" s="53"/>
      <c r="G832" s="53">
        <v>1</v>
      </c>
    </row>
    <row r="833" spans="1:7" x14ac:dyDescent="0.25">
      <c r="A833" s="53" t="s">
        <v>1646</v>
      </c>
      <c r="B833" s="53" t="s">
        <v>1647</v>
      </c>
      <c r="C833" s="53">
        <v>2176</v>
      </c>
      <c r="D833" s="53"/>
      <c r="E833" s="53"/>
      <c r="F833" s="53"/>
      <c r="G833" s="53">
        <v>1</v>
      </c>
    </row>
    <row r="834" spans="1:7" x14ac:dyDescent="0.25">
      <c r="A834" s="53" t="s">
        <v>1648</v>
      </c>
      <c r="B834" s="53" t="s">
        <v>1649</v>
      </c>
      <c r="C834" s="53">
        <v>2177</v>
      </c>
      <c r="D834" s="53"/>
      <c r="E834" s="53"/>
      <c r="F834" s="53"/>
      <c r="G834" s="53">
        <v>1</v>
      </c>
    </row>
    <row r="835" spans="1:7" x14ac:dyDescent="0.25">
      <c r="A835" s="53" t="s">
        <v>1650</v>
      </c>
      <c r="B835" s="53" t="s">
        <v>1651</v>
      </c>
      <c r="C835" s="53">
        <v>2178</v>
      </c>
      <c r="D835" s="53"/>
      <c r="E835" s="53"/>
      <c r="F835" s="53"/>
      <c r="G835" s="53">
        <v>1</v>
      </c>
    </row>
    <row r="836" spans="1:7" x14ac:dyDescent="0.25">
      <c r="A836" s="53" t="s">
        <v>1652</v>
      </c>
      <c r="B836" s="53" t="s">
        <v>1653</v>
      </c>
      <c r="C836" s="53">
        <v>2179</v>
      </c>
      <c r="D836" s="53"/>
      <c r="E836" s="53"/>
      <c r="F836" s="53"/>
      <c r="G836" s="53">
        <v>1</v>
      </c>
    </row>
    <row r="837" spans="1:7" x14ac:dyDescent="0.25">
      <c r="A837" s="53" t="s">
        <v>1654</v>
      </c>
      <c r="B837" s="53" t="s">
        <v>1655</v>
      </c>
      <c r="C837" s="53">
        <v>2180</v>
      </c>
      <c r="D837" s="53"/>
      <c r="E837" s="53"/>
      <c r="F837" s="53"/>
      <c r="G837" s="53">
        <v>1</v>
      </c>
    </row>
    <row r="838" spans="1:7" x14ac:dyDescent="0.25">
      <c r="A838" s="53" t="s">
        <v>1656</v>
      </c>
      <c r="B838" s="53" t="s">
        <v>1657</v>
      </c>
      <c r="C838" s="53">
        <v>2181</v>
      </c>
      <c r="D838" s="53"/>
      <c r="E838" s="53"/>
      <c r="F838" s="53"/>
      <c r="G838" s="53">
        <v>1</v>
      </c>
    </row>
    <row r="839" spans="1:7" x14ac:dyDescent="0.25">
      <c r="A839" s="53" t="s">
        <v>1658</v>
      </c>
      <c r="B839" s="53" t="s">
        <v>1659</v>
      </c>
      <c r="C839" s="53">
        <v>2186</v>
      </c>
      <c r="D839" s="53"/>
      <c r="E839" s="53"/>
      <c r="F839" s="53"/>
      <c r="G839" s="53">
        <v>1</v>
      </c>
    </row>
    <row r="840" spans="1:7" x14ac:dyDescent="0.25">
      <c r="A840" s="53" t="s">
        <v>1660</v>
      </c>
      <c r="B840" s="53" t="s">
        <v>1661</v>
      </c>
      <c r="C840" s="53">
        <v>2187</v>
      </c>
      <c r="D840" s="53"/>
      <c r="E840" s="53"/>
      <c r="F840" s="53"/>
      <c r="G840" s="53">
        <v>1</v>
      </c>
    </row>
    <row r="841" spans="1:7" x14ac:dyDescent="0.25">
      <c r="A841" s="53" t="s">
        <v>1662</v>
      </c>
      <c r="B841" s="53" t="s">
        <v>1663</v>
      </c>
      <c r="C841" s="53">
        <v>2188</v>
      </c>
      <c r="D841" s="53"/>
      <c r="E841" s="53"/>
      <c r="F841" s="53"/>
      <c r="G841" s="53">
        <v>1</v>
      </c>
    </row>
    <row r="842" spans="1:7" x14ac:dyDescent="0.25">
      <c r="A842" s="53" t="s">
        <v>1688</v>
      </c>
      <c r="B842" s="53" t="s">
        <v>1689</v>
      </c>
      <c r="C842" s="53">
        <v>2201</v>
      </c>
      <c r="D842" s="53"/>
      <c r="E842" s="53"/>
      <c r="F842" s="53"/>
      <c r="G842" s="53">
        <v>1</v>
      </c>
    </row>
    <row r="843" spans="1:7" x14ac:dyDescent="0.25">
      <c r="A843" s="53" t="s">
        <v>1664</v>
      </c>
      <c r="B843" s="53" t="s">
        <v>1665</v>
      </c>
      <c r="C843" s="53">
        <v>2189</v>
      </c>
      <c r="D843" s="53"/>
      <c r="E843" s="53"/>
      <c r="F843" s="53"/>
      <c r="G843" s="53">
        <v>1</v>
      </c>
    </row>
    <row r="844" spans="1:7" x14ac:dyDescent="0.25">
      <c r="A844" s="53" t="s">
        <v>1666</v>
      </c>
      <c r="B844" s="53" t="s">
        <v>1667</v>
      </c>
      <c r="C844" s="53">
        <v>2190</v>
      </c>
      <c r="D844" s="53"/>
      <c r="E844" s="53"/>
      <c r="F844" s="53"/>
      <c r="G844" s="53">
        <v>1</v>
      </c>
    </row>
    <row r="845" spans="1:7" x14ac:dyDescent="0.25">
      <c r="A845" s="53" t="s">
        <v>1668</v>
      </c>
      <c r="B845" s="53" t="s">
        <v>1669</v>
      </c>
      <c r="C845" s="53">
        <v>2191</v>
      </c>
      <c r="D845" s="53"/>
      <c r="E845" s="53"/>
      <c r="F845" s="53"/>
      <c r="G845" s="53">
        <v>1</v>
      </c>
    </row>
    <row r="846" spans="1:7" x14ac:dyDescent="0.25">
      <c r="A846" s="53" t="s">
        <v>1670</v>
      </c>
      <c r="B846" s="53" t="s">
        <v>1671</v>
      </c>
      <c r="C846" s="53">
        <v>2192</v>
      </c>
      <c r="D846" s="53"/>
      <c r="E846" s="53"/>
      <c r="F846" s="53"/>
      <c r="G846" s="53">
        <v>1</v>
      </c>
    </row>
    <row r="847" spans="1:7" x14ac:dyDescent="0.25">
      <c r="A847" s="53" t="s">
        <v>1672</v>
      </c>
      <c r="B847" s="53" t="s">
        <v>1673</v>
      </c>
      <c r="C847" s="53">
        <v>2193</v>
      </c>
      <c r="D847" s="53"/>
      <c r="E847" s="53"/>
      <c r="F847" s="53"/>
      <c r="G847" s="53">
        <v>1</v>
      </c>
    </row>
    <row r="848" spans="1:7" x14ac:dyDescent="0.25">
      <c r="A848" s="53" t="s">
        <v>1674</v>
      </c>
      <c r="B848" s="53" t="s">
        <v>1675</v>
      </c>
      <c r="C848" s="53">
        <v>2194</v>
      </c>
      <c r="D848" s="53"/>
      <c r="E848" s="53"/>
      <c r="F848" s="53"/>
      <c r="G848" s="53">
        <v>1</v>
      </c>
    </row>
    <row r="849" spans="1:7" x14ac:dyDescent="0.25">
      <c r="A849" s="53" t="s">
        <v>1676</v>
      </c>
      <c r="B849" s="53" t="s">
        <v>1677</v>
      </c>
      <c r="C849" s="53">
        <v>2195</v>
      </c>
      <c r="D849" s="53"/>
      <c r="E849" s="53"/>
      <c r="F849" s="53"/>
      <c r="G849" s="53">
        <v>1</v>
      </c>
    </row>
    <row r="850" spans="1:7" x14ac:dyDescent="0.25">
      <c r="A850" s="53" t="s">
        <v>1678</v>
      </c>
      <c r="B850" s="53" t="s">
        <v>1679</v>
      </c>
      <c r="C850" s="53">
        <v>2196</v>
      </c>
      <c r="D850" s="53"/>
      <c r="E850" s="53"/>
      <c r="F850" s="53"/>
      <c r="G850" s="53">
        <v>1</v>
      </c>
    </row>
    <row r="851" spans="1:7" x14ac:dyDescent="0.25">
      <c r="A851" s="4" t="s">
        <v>1680</v>
      </c>
      <c r="B851" s="4" t="s">
        <v>1681</v>
      </c>
      <c r="C851" s="4">
        <v>2197</v>
      </c>
      <c r="G851" s="54">
        <v>1</v>
      </c>
    </row>
    <row r="852" spans="1:7" x14ac:dyDescent="0.25">
      <c r="A852" s="53" t="s">
        <v>1682</v>
      </c>
      <c r="B852" s="53" t="s">
        <v>1683</v>
      </c>
      <c r="C852" s="53">
        <v>2198</v>
      </c>
      <c r="D852" s="53"/>
      <c r="E852" s="53"/>
      <c r="F852" s="53"/>
      <c r="G852" s="53">
        <v>1</v>
      </c>
    </row>
    <row r="853" spans="1:7" x14ac:dyDescent="0.25">
      <c r="A853" s="53" t="s">
        <v>1690</v>
      </c>
      <c r="B853" s="53" t="s">
        <v>1691</v>
      </c>
      <c r="C853" s="53">
        <v>2202</v>
      </c>
      <c r="D853" s="53"/>
      <c r="E853" s="53"/>
      <c r="F853" s="53"/>
      <c r="G853" s="53">
        <v>1</v>
      </c>
    </row>
    <row r="854" spans="1:7" x14ac:dyDescent="0.25">
      <c r="A854" s="53" t="s">
        <v>1692</v>
      </c>
      <c r="B854" s="53" t="s">
        <v>1693</v>
      </c>
      <c r="C854" s="53">
        <v>2319</v>
      </c>
      <c r="D854" s="53"/>
      <c r="E854" s="53"/>
      <c r="F854" s="53"/>
      <c r="G854" s="53">
        <v>1</v>
      </c>
    </row>
    <row r="855" spans="1:7" x14ac:dyDescent="0.25">
      <c r="A855" s="53" t="s">
        <v>1694</v>
      </c>
      <c r="B855" s="53" t="s">
        <v>1695</v>
      </c>
      <c r="C855" s="53">
        <v>2320</v>
      </c>
      <c r="D855" s="53"/>
      <c r="E855" s="53"/>
      <c r="F855" s="53"/>
      <c r="G855" s="53">
        <v>1</v>
      </c>
    </row>
    <row r="856" spans="1:7" x14ac:dyDescent="0.25">
      <c r="A856" s="53" t="s">
        <v>1696</v>
      </c>
      <c r="B856" s="53" t="s">
        <v>1697</v>
      </c>
      <c r="C856" s="53">
        <v>2321</v>
      </c>
      <c r="D856" s="53"/>
      <c r="E856" s="53"/>
      <c r="F856" s="53"/>
      <c r="G856" s="53">
        <v>1</v>
      </c>
    </row>
    <row r="857" spans="1:7" x14ac:dyDescent="0.25">
      <c r="A857" s="53" t="s">
        <v>1698</v>
      </c>
      <c r="B857" s="53" t="s">
        <v>1699</v>
      </c>
      <c r="C857" s="53">
        <v>2323</v>
      </c>
      <c r="D857" s="53"/>
      <c r="E857" s="53"/>
      <c r="F857" s="53"/>
      <c r="G857" s="53">
        <v>1</v>
      </c>
    </row>
    <row r="858" spans="1:7" x14ac:dyDescent="0.25">
      <c r="A858" s="53" t="s">
        <v>1700</v>
      </c>
      <c r="B858" s="53" t="s">
        <v>1701</v>
      </c>
      <c r="C858" s="53">
        <v>2330</v>
      </c>
      <c r="D858" s="53"/>
      <c r="E858" s="53"/>
      <c r="F858" s="53"/>
      <c r="G858" s="53">
        <v>1</v>
      </c>
    </row>
    <row r="859" spans="1:7" x14ac:dyDescent="0.25">
      <c r="A859" s="53" t="s">
        <v>1702</v>
      </c>
      <c r="B859" s="53" t="s">
        <v>1703</v>
      </c>
      <c r="C859" s="53">
        <v>2331</v>
      </c>
      <c r="D859" s="53"/>
      <c r="E859" s="53"/>
      <c r="F859" s="53"/>
      <c r="G859" s="53">
        <v>1</v>
      </c>
    </row>
    <row r="860" spans="1:7" x14ac:dyDescent="0.25">
      <c r="A860" s="53" t="s">
        <v>1704</v>
      </c>
      <c r="B860" s="53" t="s">
        <v>1705</v>
      </c>
      <c r="C860" s="53">
        <v>2332</v>
      </c>
      <c r="D860" s="53"/>
      <c r="E860" s="53"/>
      <c r="F860" s="53"/>
      <c r="G860" s="53">
        <v>1</v>
      </c>
    </row>
    <row r="861" spans="1:7" x14ac:dyDescent="0.25">
      <c r="A861" s="53" t="s">
        <v>1706</v>
      </c>
      <c r="B861" s="53" t="s">
        <v>1707</v>
      </c>
      <c r="C861" s="53">
        <v>2333</v>
      </c>
      <c r="D861" s="53"/>
      <c r="E861" s="53"/>
      <c r="F861" s="53"/>
      <c r="G861" s="53">
        <v>1</v>
      </c>
    </row>
    <row r="862" spans="1:7" x14ac:dyDescent="0.25">
      <c r="A862" s="53" t="s">
        <v>1708</v>
      </c>
      <c r="B862" s="53" t="s">
        <v>1709</v>
      </c>
      <c r="C862" s="53">
        <v>2334</v>
      </c>
      <c r="D862" s="53"/>
      <c r="E862" s="53"/>
      <c r="F862" s="53"/>
      <c r="G862" s="53">
        <v>1</v>
      </c>
    </row>
    <row r="863" spans="1:7" x14ac:dyDescent="0.25">
      <c r="A863" s="53" t="s">
        <v>1710</v>
      </c>
      <c r="B863" s="53" t="s">
        <v>1711</v>
      </c>
      <c r="C863" s="53">
        <v>2335</v>
      </c>
      <c r="D863" s="53"/>
      <c r="E863" s="53"/>
      <c r="F863" s="53"/>
      <c r="G863" s="53">
        <v>1</v>
      </c>
    </row>
    <row r="864" spans="1:7" x14ac:dyDescent="0.25">
      <c r="A864" s="53" t="s">
        <v>1712</v>
      </c>
      <c r="B864" s="53" t="s">
        <v>1713</v>
      </c>
      <c r="C864" s="53">
        <v>2336</v>
      </c>
      <c r="D864" s="53"/>
      <c r="E864" s="53"/>
      <c r="F864" s="53"/>
      <c r="G864" s="53">
        <v>1</v>
      </c>
    </row>
    <row r="865" spans="1:7" x14ac:dyDescent="0.25">
      <c r="A865" s="53" t="s">
        <v>1714</v>
      </c>
      <c r="B865" s="53" t="s">
        <v>1715</v>
      </c>
      <c r="C865" s="53">
        <v>2337</v>
      </c>
      <c r="D865" s="53"/>
      <c r="E865" s="53"/>
      <c r="F865" s="53"/>
      <c r="G865" s="53">
        <v>1</v>
      </c>
    </row>
    <row r="866" spans="1:7" x14ac:dyDescent="0.25">
      <c r="A866" s="53" t="s">
        <v>1716</v>
      </c>
      <c r="B866" s="53" t="s">
        <v>1717</v>
      </c>
      <c r="C866" s="53">
        <v>2338</v>
      </c>
      <c r="D866" s="53"/>
      <c r="E866" s="53"/>
      <c r="F866" s="53"/>
      <c r="G866" s="53">
        <v>1</v>
      </c>
    </row>
    <row r="867" spans="1:7" x14ac:dyDescent="0.25">
      <c r="A867" s="53" t="s">
        <v>1718</v>
      </c>
      <c r="B867" s="53" t="s">
        <v>1719</v>
      </c>
      <c r="C867" s="53">
        <v>2339</v>
      </c>
      <c r="D867" s="53"/>
      <c r="E867" s="53"/>
      <c r="F867" s="53"/>
      <c r="G867" s="53">
        <v>1</v>
      </c>
    </row>
    <row r="868" spans="1:7" x14ac:dyDescent="0.25">
      <c r="A868" s="53" t="s">
        <v>1720</v>
      </c>
      <c r="B868" s="53" t="s">
        <v>1721</v>
      </c>
      <c r="C868" s="53">
        <v>2340</v>
      </c>
      <c r="D868" s="53"/>
      <c r="E868" s="53"/>
      <c r="F868" s="53"/>
      <c r="G868" s="53">
        <v>1</v>
      </c>
    </row>
    <row r="869" spans="1:7" x14ac:dyDescent="0.25">
      <c r="A869" s="53" t="s">
        <v>1722</v>
      </c>
      <c r="B869" s="53" t="s">
        <v>1723</v>
      </c>
      <c r="C869" s="53">
        <v>2341</v>
      </c>
      <c r="D869" s="53"/>
      <c r="E869" s="53"/>
      <c r="F869" s="53"/>
      <c r="G869" s="53">
        <v>1</v>
      </c>
    </row>
    <row r="870" spans="1:7" x14ac:dyDescent="0.25">
      <c r="A870" s="53" t="s">
        <v>1724</v>
      </c>
      <c r="B870" s="53" t="s">
        <v>1725</v>
      </c>
      <c r="C870" s="53">
        <v>2342</v>
      </c>
      <c r="D870" s="53"/>
      <c r="E870" s="53"/>
      <c r="F870" s="53"/>
      <c r="G870" s="53">
        <v>1</v>
      </c>
    </row>
    <row r="871" spans="1:7" x14ac:dyDescent="0.25">
      <c r="A871" s="53" t="s">
        <v>1726</v>
      </c>
      <c r="B871" s="53" t="s">
        <v>1727</v>
      </c>
      <c r="C871" s="53">
        <v>2343</v>
      </c>
      <c r="D871" s="53"/>
      <c r="E871" s="53"/>
      <c r="F871" s="53"/>
      <c r="G871" s="53">
        <v>1</v>
      </c>
    </row>
    <row r="872" spans="1:7" x14ac:dyDescent="0.25">
      <c r="A872" s="53" t="s">
        <v>1728</v>
      </c>
      <c r="B872" s="53" t="s">
        <v>1729</v>
      </c>
      <c r="C872" s="53">
        <v>2344</v>
      </c>
      <c r="D872" s="53"/>
      <c r="E872" s="53"/>
      <c r="F872" s="53"/>
      <c r="G872" s="53">
        <v>1</v>
      </c>
    </row>
    <row r="873" spans="1:7" x14ac:dyDescent="0.25">
      <c r="A873" s="53" t="s">
        <v>1730</v>
      </c>
      <c r="B873" s="53" t="s">
        <v>1731</v>
      </c>
      <c r="C873" s="53">
        <v>2345</v>
      </c>
      <c r="D873" s="53"/>
      <c r="E873" s="53"/>
      <c r="F873" s="53"/>
      <c r="G873" s="53">
        <v>1</v>
      </c>
    </row>
    <row r="874" spans="1:7" x14ac:dyDescent="0.25">
      <c r="A874" s="53" t="s">
        <v>1732</v>
      </c>
      <c r="B874" s="53" t="s">
        <v>1733</v>
      </c>
      <c r="C874" s="53">
        <v>2346</v>
      </c>
      <c r="D874" s="53"/>
      <c r="E874" s="53"/>
      <c r="F874" s="53"/>
      <c r="G874" s="53">
        <v>1</v>
      </c>
    </row>
    <row r="875" spans="1:7" x14ac:dyDescent="0.25">
      <c r="A875" s="53" t="s">
        <v>1734</v>
      </c>
      <c r="B875" s="53" t="s">
        <v>1735</v>
      </c>
      <c r="C875" s="53">
        <v>2347</v>
      </c>
      <c r="D875" s="53"/>
      <c r="E875" s="53"/>
      <c r="F875" s="53"/>
      <c r="G875" s="53">
        <v>1</v>
      </c>
    </row>
    <row r="876" spans="1:7" x14ac:dyDescent="0.25">
      <c r="A876" s="53" t="s">
        <v>1736</v>
      </c>
      <c r="B876" s="53" t="s">
        <v>1737</v>
      </c>
      <c r="C876" s="53">
        <v>2348</v>
      </c>
      <c r="D876" s="53"/>
      <c r="E876" s="53"/>
      <c r="F876" s="53"/>
      <c r="G876" s="53">
        <v>1</v>
      </c>
    </row>
    <row r="877" spans="1:7" x14ac:dyDescent="0.25">
      <c r="A877" s="53" t="s">
        <v>1738</v>
      </c>
      <c r="B877" s="53" t="s">
        <v>1739</v>
      </c>
      <c r="C877" s="53">
        <v>2349</v>
      </c>
      <c r="D877" s="53"/>
      <c r="E877" s="53"/>
      <c r="F877" s="53"/>
      <c r="G877" s="53">
        <v>1</v>
      </c>
    </row>
    <row r="878" spans="1:7" x14ac:dyDescent="0.25">
      <c r="A878" s="53" t="s">
        <v>1740</v>
      </c>
      <c r="B878" s="53" t="s">
        <v>1741</v>
      </c>
      <c r="C878" s="53">
        <v>2350</v>
      </c>
      <c r="D878" s="53"/>
      <c r="E878" s="53"/>
      <c r="F878" s="53"/>
      <c r="G878" s="53">
        <v>1</v>
      </c>
    </row>
    <row r="879" spans="1:7" x14ac:dyDescent="0.25">
      <c r="A879" s="53" t="s">
        <v>1742</v>
      </c>
      <c r="B879" s="53" t="s">
        <v>1743</v>
      </c>
      <c r="C879" s="53">
        <v>2351</v>
      </c>
      <c r="D879" s="53"/>
      <c r="E879" s="53"/>
      <c r="F879" s="53"/>
      <c r="G879" s="53">
        <v>1</v>
      </c>
    </row>
    <row r="880" spans="1:7" x14ac:dyDescent="0.25">
      <c r="A880" s="53" t="s">
        <v>1744</v>
      </c>
      <c r="B880" s="53" t="s">
        <v>1745</v>
      </c>
      <c r="C880" s="53">
        <v>2352</v>
      </c>
      <c r="D880" s="53"/>
      <c r="E880" s="53"/>
      <c r="F880" s="53"/>
      <c r="G880" s="53">
        <v>1</v>
      </c>
    </row>
    <row r="881" spans="1:7" x14ac:dyDescent="0.25">
      <c r="A881" s="53" t="s">
        <v>1746</v>
      </c>
      <c r="B881" s="53" t="s">
        <v>1747</v>
      </c>
      <c r="C881" s="53">
        <v>2353</v>
      </c>
      <c r="D881" s="53"/>
      <c r="E881" s="53"/>
      <c r="F881" s="53"/>
      <c r="G881" s="53">
        <v>1</v>
      </c>
    </row>
    <row r="882" spans="1:7" x14ac:dyDescent="0.25">
      <c r="A882" s="53" t="s">
        <v>1748</v>
      </c>
      <c r="B882" s="53" t="s">
        <v>1749</v>
      </c>
      <c r="C882" s="53">
        <v>2354</v>
      </c>
      <c r="D882" s="53"/>
      <c r="E882" s="53"/>
      <c r="F882" s="53"/>
      <c r="G882" s="53">
        <v>1</v>
      </c>
    </row>
    <row r="883" spans="1:7" x14ac:dyDescent="0.25">
      <c r="A883" s="53" t="s">
        <v>1750</v>
      </c>
      <c r="B883" s="53" t="s">
        <v>1751</v>
      </c>
      <c r="C883" s="53">
        <v>2355</v>
      </c>
      <c r="D883" s="53"/>
      <c r="E883" s="53"/>
      <c r="F883" s="53"/>
      <c r="G883" s="53">
        <v>1</v>
      </c>
    </row>
    <row r="884" spans="1:7" x14ac:dyDescent="0.25">
      <c r="A884" s="53" t="s">
        <v>1752</v>
      </c>
      <c r="B884" s="53" t="s">
        <v>1753</v>
      </c>
      <c r="C884" s="53">
        <v>2511</v>
      </c>
      <c r="D884" s="53"/>
      <c r="E884" s="53"/>
      <c r="F884" s="53"/>
      <c r="G884" s="53">
        <v>1</v>
      </c>
    </row>
    <row r="885" spans="1:7" x14ac:dyDescent="0.25">
      <c r="A885" s="53" t="s">
        <v>1754</v>
      </c>
      <c r="B885" s="53" t="s">
        <v>1755</v>
      </c>
      <c r="C885" s="53">
        <v>2512</v>
      </c>
      <c r="D885" s="53"/>
      <c r="E885" s="53"/>
      <c r="F885" s="53"/>
      <c r="G885" s="53">
        <v>1</v>
      </c>
    </row>
    <row r="886" spans="1:7" x14ac:dyDescent="0.25">
      <c r="A886" s="53" t="s">
        <v>1756</v>
      </c>
      <c r="B886" s="53" t="s">
        <v>1757</v>
      </c>
      <c r="C886" s="53">
        <v>2513</v>
      </c>
      <c r="D886" s="53"/>
      <c r="E886" s="53"/>
      <c r="F886" s="53"/>
      <c r="G886" s="53">
        <v>1</v>
      </c>
    </row>
    <row r="887" spans="1:7" x14ac:dyDescent="0.25">
      <c r="A887" s="53" t="s">
        <v>1856</v>
      </c>
      <c r="B887" s="53" t="s">
        <v>1857</v>
      </c>
      <c r="C887" s="53">
        <v>2570</v>
      </c>
      <c r="D887" s="53"/>
      <c r="E887" s="53"/>
      <c r="F887" s="53"/>
      <c r="G887" s="53">
        <v>1</v>
      </c>
    </row>
    <row r="888" spans="1:7" x14ac:dyDescent="0.25">
      <c r="A888" s="53" t="s">
        <v>1858</v>
      </c>
      <c r="B888" s="53" t="s">
        <v>1859</v>
      </c>
      <c r="C888" s="53">
        <v>2571</v>
      </c>
      <c r="D888" s="53"/>
      <c r="E888" s="53"/>
      <c r="F888" s="53"/>
      <c r="G888" s="53">
        <v>1</v>
      </c>
    </row>
    <row r="889" spans="1:7" x14ac:dyDescent="0.25">
      <c r="A889" s="53" t="s">
        <v>1860</v>
      </c>
      <c r="B889" s="53" t="s">
        <v>1861</v>
      </c>
      <c r="C889" s="53">
        <v>2572</v>
      </c>
      <c r="D889" s="53"/>
      <c r="E889" s="53"/>
      <c r="F889" s="53"/>
      <c r="G889" s="53">
        <v>1</v>
      </c>
    </row>
    <row r="890" spans="1:7" x14ac:dyDescent="0.25">
      <c r="A890" s="57" t="s">
        <v>1862</v>
      </c>
      <c r="B890" s="58" t="s">
        <v>1863</v>
      </c>
      <c r="C890" s="58">
        <v>2573</v>
      </c>
      <c r="G890" s="54">
        <v>1</v>
      </c>
    </row>
    <row r="891" spans="1:7" x14ac:dyDescent="0.25">
      <c r="A891" s="53" t="s">
        <v>1758</v>
      </c>
      <c r="B891" s="53" t="s">
        <v>1759</v>
      </c>
      <c r="C891" s="53">
        <v>2514</v>
      </c>
      <c r="D891" s="53"/>
      <c r="E891" s="53"/>
      <c r="F891" s="53"/>
      <c r="G891" s="53">
        <v>1</v>
      </c>
    </row>
    <row r="892" spans="1:7" x14ac:dyDescent="0.25">
      <c r="A892" s="53" t="s">
        <v>1760</v>
      </c>
      <c r="B892" s="53" t="s">
        <v>1761</v>
      </c>
      <c r="C892" s="53">
        <v>2515</v>
      </c>
      <c r="D892" s="53"/>
      <c r="E892" s="53"/>
      <c r="F892" s="53"/>
      <c r="G892" s="53">
        <v>1</v>
      </c>
    </row>
    <row r="893" spans="1:7" x14ac:dyDescent="0.25">
      <c r="A893" s="53" t="s">
        <v>1762</v>
      </c>
      <c r="B893" s="53" t="s">
        <v>1763</v>
      </c>
      <c r="C893" s="53">
        <v>2516</v>
      </c>
      <c r="D893" s="53"/>
      <c r="E893" s="53"/>
      <c r="F893" s="53"/>
      <c r="G893" s="53">
        <v>1</v>
      </c>
    </row>
    <row r="894" spans="1:7" x14ac:dyDescent="0.25">
      <c r="A894" s="53" t="s">
        <v>1764</v>
      </c>
      <c r="B894" s="53" t="s">
        <v>1765</v>
      </c>
      <c r="C894" s="53">
        <v>2517</v>
      </c>
      <c r="D894" s="53"/>
      <c r="E894" s="53"/>
      <c r="F894" s="53"/>
      <c r="G894" s="53">
        <v>1</v>
      </c>
    </row>
    <row r="895" spans="1:7" x14ac:dyDescent="0.25">
      <c r="A895" s="53" t="s">
        <v>1766</v>
      </c>
      <c r="B895" s="53" t="s">
        <v>1767</v>
      </c>
      <c r="C895" s="53">
        <v>2518</v>
      </c>
      <c r="D895" s="53"/>
      <c r="E895" s="53"/>
      <c r="F895" s="53"/>
      <c r="G895" s="53">
        <v>1</v>
      </c>
    </row>
    <row r="896" spans="1:7" x14ac:dyDescent="0.25">
      <c r="A896" s="53" t="s">
        <v>1768</v>
      </c>
      <c r="B896" s="53" t="s">
        <v>1769</v>
      </c>
      <c r="C896" s="53">
        <v>2519</v>
      </c>
      <c r="D896" s="53"/>
      <c r="E896" s="53"/>
      <c r="F896" s="53"/>
      <c r="G896" s="53">
        <v>1</v>
      </c>
    </row>
    <row r="897" spans="1:7" x14ac:dyDescent="0.25">
      <c r="A897" s="53" t="s">
        <v>1770</v>
      </c>
      <c r="B897" s="53" t="s">
        <v>1771</v>
      </c>
      <c r="C897" s="53">
        <v>2520</v>
      </c>
      <c r="D897" s="53"/>
      <c r="E897" s="53"/>
      <c r="F897" s="53"/>
      <c r="G897" s="53">
        <v>1</v>
      </c>
    </row>
    <row r="898" spans="1:7" x14ac:dyDescent="0.25">
      <c r="A898" s="53" t="s">
        <v>1772</v>
      </c>
      <c r="B898" s="53" t="s">
        <v>1773</v>
      </c>
      <c r="C898" s="53">
        <v>2521</v>
      </c>
      <c r="D898" s="53"/>
      <c r="E898" s="53"/>
      <c r="F898" s="53"/>
      <c r="G898" s="53">
        <v>1</v>
      </c>
    </row>
    <row r="899" spans="1:7" x14ac:dyDescent="0.25">
      <c r="A899" s="53" t="s">
        <v>1774</v>
      </c>
      <c r="B899" s="53" t="s">
        <v>1775</v>
      </c>
      <c r="C899" s="53">
        <v>2522</v>
      </c>
      <c r="D899" s="53"/>
      <c r="E899" s="53"/>
      <c r="F899" s="53"/>
      <c r="G899" s="53">
        <v>1</v>
      </c>
    </row>
    <row r="900" spans="1:7" x14ac:dyDescent="0.25">
      <c r="A900" s="53" t="s">
        <v>1776</v>
      </c>
      <c r="B900" s="53" t="s">
        <v>1777</v>
      </c>
      <c r="C900" s="53">
        <v>2523</v>
      </c>
      <c r="D900" s="53"/>
      <c r="E900" s="53"/>
      <c r="F900" s="53"/>
      <c r="G900" s="53">
        <v>1</v>
      </c>
    </row>
    <row r="901" spans="1:7" x14ac:dyDescent="0.25">
      <c r="A901" s="53" t="s">
        <v>1778</v>
      </c>
      <c r="B901" s="53" t="s">
        <v>1779</v>
      </c>
      <c r="C901" s="53">
        <v>2524</v>
      </c>
      <c r="D901" s="53"/>
      <c r="E901" s="53"/>
      <c r="F901" s="53"/>
      <c r="G901" s="53">
        <v>1</v>
      </c>
    </row>
    <row r="902" spans="1:7" x14ac:dyDescent="0.25">
      <c r="A902" s="53" t="s">
        <v>1780</v>
      </c>
      <c r="B902" s="53" t="s">
        <v>1781</v>
      </c>
      <c r="C902" s="53">
        <v>2525</v>
      </c>
      <c r="D902" s="53"/>
      <c r="E902" s="53"/>
      <c r="F902" s="53"/>
      <c r="G902" s="53">
        <v>1</v>
      </c>
    </row>
    <row r="903" spans="1:7" x14ac:dyDescent="0.25">
      <c r="A903" s="53" t="s">
        <v>1782</v>
      </c>
      <c r="B903" s="53" t="s">
        <v>1783</v>
      </c>
      <c r="C903" s="53">
        <v>2526</v>
      </c>
      <c r="D903" s="53"/>
      <c r="E903" s="53"/>
      <c r="F903" s="53"/>
      <c r="G903" s="53">
        <v>1</v>
      </c>
    </row>
    <row r="904" spans="1:7" x14ac:dyDescent="0.25">
      <c r="A904" s="53" t="s">
        <v>1784</v>
      </c>
      <c r="B904" s="53" t="s">
        <v>1785</v>
      </c>
      <c r="C904" s="53">
        <v>2527</v>
      </c>
      <c r="D904" s="53"/>
      <c r="E904" s="53"/>
      <c r="F904" s="53"/>
      <c r="G904" s="53">
        <v>1</v>
      </c>
    </row>
    <row r="905" spans="1:7" x14ac:dyDescent="0.25">
      <c r="A905" s="53" t="s">
        <v>1786</v>
      </c>
      <c r="B905" s="53" t="s">
        <v>1787</v>
      </c>
      <c r="C905" s="53">
        <v>2528</v>
      </c>
      <c r="D905" s="53"/>
      <c r="E905" s="53"/>
      <c r="F905" s="53"/>
      <c r="G905" s="53">
        <v>1</v>
      </c>
    </row>
    <row r="906" spans="1:7" x14ac:dyDescent="0.25">
      <c r="A906" s="53" t="s">
        <v>1788</v>
      </c>
      <c r="B906" s="53" t="s">
        <v>1789</v>
      </c>
      <c r="C906" s="53">
        <v>2529</v>
      </c>
      <c r="D906" s="53"/>
      <c r="E906" s="53"/>
      <c r="F906" s="53"/>
      <c r="G906" s="53">
        <v>1</v>
      </c>
    </row>
    <row r="907" spans="1:7" x14ac:dyDescent="0.25">
      <c r="A907" s="53" t="s">
        <v>1790</v>
      </c>
      <c r="B907" s="53" t="s">
        <v>1791</v>
      </c>
      <c r="C907" s="53">
        <v>2530</v>
      </c>
      <c r="D907" s="53"/>
      <c r="E907" s="53"/>
      <c r="F907" s="53"/>
      <c r="G907" s="53">
        <v>1</v>
      </c>
    </row>
    <row r="908" spans="1:7" x14ac:dyDescent="0.25">
      <c r="A908" s="53" t="s">
        <v>1792</v>
      </c>
      <c r="B908" s="53" t="s">
        <v>1793</v>
      </c>
      <c r="C908" s="53">
        <v>2531</v>
      </c>
      <c r="D908" s="53"/>
      <c r="E908" s="53"/>
      <c r="F908" s="53"/>
      <c r="G908" s="53">
        <v>1</v>
      </c>
    </row>
    <row r="909" spans="1:7" x14ac:dyDescent="0.25">
      <c r="A909" s="53" t="s">
        <v>1794</v>
      </c>
      <c r="B909" s="53" t="s">
        <v>1795</v>
      </c>
      <c r="C909" s="53">
        <v>2532</v>
      </c>
      <c r="D909" s="53"/>
      <c r="E909" s="53"/>
      <c r="F909" s="53"/>
      <c r="G909" s="53">
        <v>1</v>
      </c>
    </row>
    <row r="910" spans="1:7" x14ac:dyDescent="0.25">
      <c r="A910" s="53" t="s">
        <v>1796</v>
      </c>
      <c r="B910" s="53" t="s">
        <v>1797</v>
      </c>
      <c r="C910" s="53">
        <v>2533</v>
      </c>
      <c r="D910" s="53"/>
      <c r="E910" s="53"/>
      <c r="F910" s="53"/>
      <c r="G910" s="53">
        <v>1</v>
      </c>
    </row>
    <row r="911" spans="1:7" x14ac:dyDescent="0.25">
      <c r="A911" s="53" t="s">
        <v>1798</v>
      </c>
      <c r="B911" s="53" t="s">
        <v>1799</v>
      </c>
      <c r="C911" s="53">
        <v>2534</v>
      </c>
      <c r="D911" s="53"/>
      <c r="E911" s="53"/>
      <c r="F911" s="53"/>
      <c r="G911" s="53">
        <v>1</v>
      </c>
    </row>
    <row r="912" spans="1:7" x14ac:dyDescent="0.25">
      <c r="A912" s="53" t="s">
        <v>1800</v>
      </c>
      <c r="B912" s="53" t="s">
        <v>1801</v>
      </c>
      <c r="C912" s="53">
        <v>2535</v>
      </c>
      <c r="D912" s="53"/>
      <c r="E912" s="53"/>
      <c r="F912" s="53"/>
      <c r="G912" s="53">
        <v>1</v>
      </c>
    </row>
    <row r="913" spans="1:7" x14ac:dyDescent="0.25">
      <c r="A913" s="53" t="s">
        <v>1802</v>
      </c>
      <c r="B913" s="53" t="s">
        <v>1803</v>
      </c>
      <c r="C913" s="53">
        <v>2536</v>
      </c>
      <c r="D913" s="53"/>
      <c r="E913" s="53"/>
      <c r="F913" s="53"/>
      <c r="G913" s="53">
        <v>1</v>
      </c>
    </row>
    <row r="914" spans="1:7" x14ac:dyDescent="0.25">
      <c r="A914" s="53" t="s">
        <v>1804</v>
      </c>
      <c r="B914" s="53" t="s">
        <v>1805</v>
      </c>
      <c r="C914" s="53">
        <v>2537</v>
      </c>
      <c r="D914" s="53"/>
      <c r="E914" s="53"/>
      <c r="F914" s="53"/>
      <c r="G914" s="53">
        <v>1</v>
      </c>
    </row>
    <row r="915" spans="1:7" x14ac:dyDescent="0.25">
      <c r="A915" s="53" t="s">
        <v>1806</v>
      </c>
      <c r="B915" s="53" t="s">
        <v>1807</v>
      </c>
      <c r="C915" s="53">
        <v>2538</v>
      </c>
      <c r="D915" s="53"/>
      <c r="E915" s="53"/>
      <c r="F915" s="53"/>
      <c r="G915" s="53">
        <v>1</v>
      </c>
    </row>
    <row r="916" spans="1:7" x14ac:dyDescent="0.25">
      <c r="A916" s="53" t="s">
        <v>1808</v>
      </c>
      <c r="B916" s="53" t="s">
        <v>1809</v>
      </c>
      <c r="C916" s="53">
        <v>2539</v>
      </c>
      <c r="D916" s="53"/>
      <c r="E916" s="53"/>
      <c r="F916" s="53"/>
      <c r="G916" s="53">
        <v>1</v>
      </c>
    </row>
    <row r="917" spans="1:7" x14ac:dyDescent="0.25">
      <c r="A917" s="53" t="s">
        <v>1810</v>
      </c>
      <c r="B917" s="53" t="s">
        <v>1811</v>
      </c>
      <c r="C917" s="53">
        <v>2540</v>
      </c>
      <c r="D917" s="53"/>
      <c r="E917" s="53"/>
      <c r="F917" s="53"/>
      <c r="G917" s="53">
        <v>1</v>
      </c>
    </row>
    <row r="918" spans="1:7" x14ac:dyDescent="0.25">
      <c r="A918" s="53" t="s">
        <v>1812</v>
      </c>
      <c r="B918" s="53" t="s">
        <v>1813</v>
      </c>
      <c r="C918" s="53">
        <v>2543</v>
      </c>
      <c r="D918" s="53"/>
      <c r="E918" s="53"/>
      <c r="F918" s="53"/>
      <c r="G918" s="53">
        <v>1</v>
      </c>
    </row>
    <row r="919" spans="1:7" x14ac:dyDescent="0.25">
      <c r="A919" s="53" t="s">
        <v>1814</v>
      </c>
      <c r="B919" s="53" t="s">
        <v>1815</v>
      </c>
      <c r="C919" s="53">
        <v>2544</v>
      </c>
      <c r="D919" s="53"/>
      <c r="E919" s="53"/>
      <c r="F919" s="53"/>
      <c r="G919" s="53">
        <v>1</v>
      </c>
    </row>
    <row r="920" spans="1:7" x14ac:dyDescent="0.25">
      <c r="A920" s="53" t="s">
        <v>1816</v>
      </c>
      <c r="B920" s="53" t="s">
        <v>1817</v>
      </c>
      <c r="C920" s="53">
        <v>2545</v>
      </c>
      <c r="D920" s="53"/>
      <c r="E920" s="53"/>
      <c r="F920" s="53"/>
      <c r="G920" s="53">
        <v>1</v>
      </c>
    </row>
    <row r="921" spans="1:7" x14ac:dyDescent="0.25">
      <c r="A921" s="53" t="s">
        <v>1818</v>
      </c>
      <c r="B921" s="53" t="s">
        <v>1819</v>
      </c>
      <c r="C921" s="53">
        <v>2546</v>
      </c>
      <c r="D921" s="53"/>
      <c r="E921" s="53"/>
      <c r="F921" s="53"/>
      <c r="G921" s="53">
        <v>1</v>
      </c>
    </row>
    <row r="922" spans="1:7" x14ac:dyDescent="0.25">
      <c r="A922" s="53" t="s">
        <v>1820</v>
      </c>
      <c r="B922" s="53" t="s">
        <v>1821</v>
      </c>
      <c r="C922" s="53">
        <v>2547</v>
      </c>
      <c r="D922" s="53"/>
      <c r="E922" s="53"/>
      <c r="F922" s="53"/>
      <c r="G922" s="53">
        <v>1</v>
      </c>
    </row>
    <row r="923" spans="1:7" x14ac:dyDescent="0.25">
      <c r="A923" s="53" t="s">
        <v>1822</v>
      </c>
      <c r="B923" s="53" t="s">
        <v>1823</v>
      </c>
      <c r="C923" s="53">
        <v>2548</v>
      </c>
      <c r="D923" s="53"/>
      <c r="E923" s="53"/>
      <c r="F923" s="53"/>
      <c r="G923" s="53">
        <v>1</v>
      </c>
    </row>
    <row r="924" spans="1:7" x14ac:dyDescent="0.25">
      <c r="A924" s="53" t="s">
        <v>1824</v>
      </c>
      <c r="B924" s="53" t="s">
        <v>1825</v>
      </c>
      <c r="C924" s="53">
        <v>2549</v>
      </c>
      <c r="D924" s="53"/>
      <c r="E924" s="53"/>
      <c r="F924" s="53"/>
      <c r="G924" s="53">
        <v>1</v>
      </c>
    </row>
    <row r="925" spans="1:7" x14ac:dyDescent="0.25">
      <c r="A925" s="53" t="s">
        <v>1826</v>
      </c>
      <c r="B925" s="53" t="s">
        <v>1827</v>
      </c>
      <c r="C925" s="53">
        <v>2550</v>
      </c>
      <c r="D925" s="53"/>
      <c r="E925" s="53"/>
      <c r="F925" s="53"/>
      <c r="G925" s="53">
        <v>1</v>
      </c>
    </row>
    <row r="926" spans="1:7" x14ac:dyDescent="0.25">
      <c r="A926" s="53" t="s">
        <v>1828</v>
      </c>
      <c r="B926" s="53" t="s">
        <v>1829</v>
      </c>
      <c r="C926" s="53">
        <v>2551</v>
      </c>
      <c r="D926" s="53"/>
      <c r="E926" s="53"/>
      <c r="F926" s="53"/>
      <c r="G926" s="53">
        <v>1</v>
      </c>
    </row>
    <row r="927" spans="1:7" x14ac:dyDescent="0.25">
      <c r="A927" s="53" t="s">
        <v>1830</v>
      </c>
      <c r="B927" s="53" t="s">
        <v>1831</v>
      </c>
      <c r="C927" s="53">
        <v>2552</v>
      </c>
      <c r="D927" s="53"/>
      <c r="E927" s="53"/>
      <c r="F927" s="53"/>
      <c r="G927" s="53">
        <v>1</v>
      </c>
    </row>
    <row r="928" spans="1:7" x14ac:dyDescent="0.25">
      <c r="A928" s="53" t="s">
        <v>1832</v>
      </c>
      <c r="B928" s="53" t="s">
        <v>1833</v>
      </c>
      <c r="C928" s="53">
        <v>2553</v>
      </c>
      <c r="D928" s="53"/>
      <c r="E928" s="53"/>
      <c r="F928" s="53"/>
      <c r="G928" s="53">
        <v>1</v>
      </c>
    </row>
    <row r="929" spans="1:7" x14ac:dyDescent="0.25">
      <c r="A929" s="53" t="s">
        <v>1834</v>
      </c>
      <c r="B929" s="53" t="s">
        <v>1835</v>
      </c>
      <c r="C929" s="53">
        <v>2554</v>
      </c>
      <c r="D929" s="53"/>
      <c r="E929" s="53"/>
      <c r="F929" s="53"/>
      <c r="G929" s="53">
        <v>1</v>
      </c>
    </row>
    <row r="930" spans="1:7" x14ac:dyDescent="0.25">
      <c r="A930" s="53" t="s">
        <v>1836</v>
      </c>
      <c r="B930" s="53" t="s">
        <v>1837</v>
      </c>
      <c r="C930" s="53">
        <v>2555</v>
      </c>
      <c r="D930" s="53"/>
      <c r="E930" s="53"/>
      <c r="F930" s="53"/>
      <c r="G930" s="53">
        <v>1</v>
      </c>
    </row>
    <row r="931" spans="1:7" x14ac:dyDescent="0.25">
      <c r="A931" s="53" t="s">
        <v>1838</v>
      </c>
      <c r="B931" s="53" t="s">
        <v>1839</v>
      </c>
      <c r="C931" s="53">
        <v>2558</v>
      </c>
      <c r="D931" s="53"/>
      <c r="E931" s="53"/>
      <c r="F931" s="53"/>
      <c r="G931" s="53">
        <v>1</v>
      </c>
    </row>
    <row r="932" spans="1:7" x14ac:dyDescent="0.25">
      <c r="A932" s="53" t="s">
        <v>1840</v>
      </c>
      <c r="B932" s="53" t="s">
        <v>1841</v>
      </c>
      <c r="C932" s="53">
        <v>2559</v>
      </c>
      <c r="D932" s="53"/>
      <c r="E932" s="53"/>
      <c r="F932" s="53"/>
      <c r="G932" s="53">
        <v>1</v>
      </c>
    </row>
    <row r="933" spans="1:7" x14ac:dyDescent="0.25">
      <c r="A933" s="53" t="s">
        <v>1842</v>
      </c>
      <c r="B933" s="53" t="s">
        <v>1843</v>
      </c>
      <c r="C933" s="53">
        <v>2560</v>
      </c>
      <c r="D933" s="53"/>
      <c r="E933" s="53"/>
      <c r="F933" s="53"/>
      <c r="G933" s="53">
        <v>1</v>
      </c>
    </row>
    <row r="934" spans="1:7" x14ac:dyDescent="0.25">
      <c r="A934" s="53" t="s">
        <v>1844</v>
      </c>
      <c r="B934" s="53" t="s">
        <v>1845</v>
      </c>
      <c r="C934" s="53">
        <v>2561</v>
      </c>
      <c r="D934" s="53"/>
      <c r="E934" s="53"/>
      <c r="F934" s="53"/>
      <c r="G934" s="53">
        <v>1</v>
      </c>
    </row>
    <row r="935" spans="1:7" x14ac:dyDescent="0.25">
      <c r="A935" s="53" t="s">
        <v>1846</v>
      </c>
      <c r="B935" s="53" t="s">
        <v>1847</v>
      </c>
      <c r="C935" s="53">
        <v>2562</v>
      </c>
      <c r="D935" s="53"/>
      <c r="E935" s="53"/>
      <c r="F935" s="53"/>
      <c r="G935" s="53">
        <v>1</v>
      </c>
    </row>
    <row r="936" spans="1:7" x14ac:dyDescent="0.25">
      <c r="A936" s="53" t="s">
        <v>1848</v>
      </c>
      <c r="B936" s="53" t="s">
        <v>1849</v>
      </c>
      <c r="C936" s="53">
        <v>2563</v>
      </c>
      <c r="D936" s="53"/>
      <c r="E936" s="53"/>
      <c r="F936" s="53"/>
      <c r="G936" s="53">
        <v>1</v>
      </c>
    </row>
    <row r="937" spans="1:7" x14ac:dyDescent="0.25">
      <c r="A937" s="53" t="s">
        <v>1850</v>
      </c>
      <c r="B937" s="53" t="s">
        <v>1851</v>
      </c>
      <c r="C937" s="53">
        <v>2564</v>
      </c>
      <c r="D937" s="53"/>
      <c r="E937" s="53"/>
      <c r="F937" s="53"/>
      <c r="G937" s="53">
        <v>1</v>
      </c>
    </row>
    <row r="938" spans="1:7" x14ac:dyDescent="0.25">
      <c r="A938" s="53" t="s">
        <v>1852</v>
      </c>
      <c r="B938" s="53" t="s">
        <v>1853</v>
      </c>
      <c r="C938" s="53">
        <v>2565</v>
      </c>
      <c r="D938" s="53"/>
      <c r="E938" s="53"/>
      <c r="F938" s="53"/>
      <c r="G938" s="53">
        <v>1</v>
      </c>
    </row>
    <row r="939" spans="1:7" x14ac:dyDescent="0.25">
      <c r="A939" s="53" t="s">
        <v>1854</v>
      </c>
      <c r="B939" s="53" t="s">
        <v>1855</v>
      </c>
      <c r="C939" s="53">
        <v>2566</v>
      </c>
      <c r="D939" s="53"/>
      <c r="E939" s="53"/>
      <c r="F939" s="53"/>
      <c r="G939" s="53">
        <v>1</v>
      </c>
    </row>
    <row r="940" spans="1:7" x14ac:dyDescent="0.25">
      <c r="A940" s="53" t="s">
        <v>1864</v>
      </c>
      <c r="B940" s="53" t="s">
        <v>1865</v>
      </c>
      <c r="C940" s="53">
        <v>2743</v>
      </c>
      <c r="D940" s="53"/>
      <c r="E940" s="53"/>
      <c r="F940" s="53"/>
      <c r="G940" s="53">
        <v>1</v>
      </c>
    </row>
    <row r="941" spans="1:7" x14ac:dyDescent="0.25">
      <c r="A941" s="53" t="s">
        <v>1866</v>
      </c>
      <c r="B941" s="53" t="s">
        <v>1867</v>
      </c>
      <c r="C941" s="53">
        <v>2744</v>
      </c>
      <c r="D941" s="53"/>
      <c r="E941" s="53"/>
      <c r="F941" s="53"/>
      <c r="G941" s="53">
        <v>1</v>
      </c>
    </row>
    <row r="942" spans="1:7" x14ac:dyDescent="0.25">
      <c r="A942" s="53" t="s">
        <v>1868</v>
      </c>
      <c r="B942" s="53" t="s">
        <v>1869</v>
      </c>
      <c r="C942" s="53">
        <v>2747</v>
      </c>
      <c r="D942" s="53"/>
      <c r="E942" s="53"/>
      <c r="F942" s="53"/>
      <c r="G942" s="53">
        <v>1</v>
      </c>
    </row>
    <row r="943" spans="1:7" x14ac:dyDescent="0.25">
      <c r="A943" s="53" t="s">
        <v>1870</v>
      </c>
      <c r="B943" s="53" t="s">
        <v>1871</v>
      </c>
      <c r="C943" s="53">
        <v>2748</v>
      </c>
      <c r="D943" s="53"/>
      <c r="E943" s="53"/>
      <c r="F943" s="53"/>
      <c r="G943" s="53">
        <v>1</v>
      </c>
    </row>
    <row r="944" spans="1:7" x14ac:dyDescent="0.25">
      <c r="A944" s="53" t="s">
        <v>1872</v>
      </c>
      <c r="B944" s="53" t="s">
        <v>1873</v>
      </c>
      <c r="C944" s="53">
        <v>2749</v>
      </c>
      <c r="D944" s="53"/>
      <c r="E944" s="53"/>
      <c r="F944" s="53"/>
      <c r="G944" s="53">
        <v>1</v>
      </c>
    </row>
    <row r="945" spans="1:7" x14ac:dyDescent="0.25">
      <c r="A945" s="53" t="s">
        <v>1874</v>
      </c>
      <c r="B945" s="53" t="s">
        <v>1875</v>
      </c>
      <c r="C945" s="53">
        <v>2751</v>
      </c>
      <c r="D945" s="53"/>
      <c r="E945" s="53"/>
      <c r="F945" s="53"/>
      <c r="G945" s="53">
        <v>1</v>
      </c>
    </row>
    <row r="946" spans="1:7" x14ac:dyDescent="0.25">
      <c r="A946" s="53" t="s">
        <v>1876</v>
      </c>
      <c r="B946" s="53" t="s">
        <v>1877</v>
      </c>
      <c r="C946" s="53">
        <v>2752</v>
      </c>
      <c r="D946" s="53"/>
      <c r="E946" s="53"/>
      <c r="F946" s="53"/>
      <c r="G946" s="53">
        <v>1</v>
      </c>
    </row>
    <row r="947" spans="1:7" x14ac:dyDescent="0.25">
      <c r="A947" s="53" t="s">
        <v>1878</v>
      </c>
      <c r="B947" s="53" t="s">
        <v>1879</v>
      </c>
      <c r="C947" s="53">
        <v>2753</v>
      </c>
      <c r="D947" s="53"/>
      <c r="E947" s="53"/>
      <c r="F947" s="53"/>
      <c r="G947" s="53">
        <v>1</v>
      </c>
    </row>
    <row r="948" spans="1:7" x14ac:dyDescent="0.25">
      <c r="A948" s="53" t="s">
        <v>1880</v>
      </c>
      <c r="B948" s="53" t="s">
        <v>1881</v>
      </c>
      <c r="C948" s="53">
        <v>2754</v>
      </c>
      <c r="D948" s="53"/>
      <c r="E948" s="53"/>
      <c r="F948" s="53"/>
      <c r="G948" s="53">
        <v>1</v>
      </c>
    </row>
    <row r="949" spans="1:7" x14ac:dyDescent="0.25">
      <c r="A949" s="53" t="s">
        <v>1882</v>
      </c>
      <c r="B949" s="53" t="s">
        <v>1883</v>
      </c>
      <c r="C949" s="53">
        <v>2755</v>
      </c>
      <c r="D949" s="53"/>
      <c r="E949" s="53"/>
      <c r="F949" s="53"/>
      <c r="G949" s="53">
        <v>1</v>
      </c>
    </row>
    <row r="950" spans="1:7" x14ac:dyDescent="0.25">
      <c r="A950" s="4" t="s">
        <v>1884</v>
      </c>
      <c r="B950" s="4" t="s">
        <v>1885</v>
      </c>
      <c r="C950" s="4">
        <v>2756</v>
      </c>
      <c r="G950" s="54">
        <v>1</v>
      </c>
    </row>
    <row r="951" spans="1:7" x14ac:dyDescent="0.25">
      <c r="A951" s="53" t="s">
        <v>2134</v>
      </c>
      <c r="B951" s="53" t="s">
        <v>2135</v>
      </c>
      <c r="C951" s="53">
        <v>2926</v>
      </c>
      <c r="D951" s="53"/>
      <c r="E951" s="53"/>
      <c r="F951" s="53"/>
      <c r="G951" s="53">
        <v>1</v>
      </c>
    </row>
    <row r="952" spans="1:7" x14ac:dyDescent="0.25">
      <c r="A952" s="53" t="s">
        <v>1886</v>
      </c>
      <c r="B952" s="53" t="s">
        <v>1887</v>
      </c>
      <c r="C952" s="53">
        <v>2759</v>
      </c>
      <c r="D952" s="53"/>
      <c r="E952" s="53"/>
      <c r="F952" s="53"/>
      <c r="G952" s="53">
        <v>1</v>
      </c>
    </row>
    <row r="953" spans="1:7" x14ac:dyDescent="0.25">
      <c r="A953" s="53" t="s">
        <v>1888</v>
      </c>
      <c r="B953" s="53" t="s">
        <v>1889</v>
      </c>
      <c r="C953" s="53">
        <v>2760</v>
      </c>
      <c r="D953" s="53"/>
      <c r="E953" s="53"/>
      <c r="F953" s="53"/>
      <c r="G953" s="53">
        <v>1</v>
      </c>
    </row>
    <row r="954" spans="1:7" x14ac:dyDescent="0.25">
      <c r="A954" s="53" t="s">
        <v>1890</v>
      </c>
      <c r="B954" s="53" t="s">
        <v>1891</v>
      </c>
      <c r="C954" s="53">
        <v>2763</v>
      </c>
      <c r="D954" s="53"/>
      <c r="E954" s="53"/>
      <c r="F954" s="53"/>
      <c r="G954" s="53">
        <v>1</v>
      </c>
    </row>
    <row r="955" spans="1:7" x14ac:dyDescent="0.25">
      <c r="A955" s="53" t="s">
        <v>1892</v>
      </c>
      <c r="B955" s="53" t="s">
        <v>1893</v>
      </c>
      <c r="C955" s="53">
        <v>2764</v>
      </c>
      <c r="D955" s="53"/>
      <c r="E955" s="53"/>
      <c r="F955" s="53"/>
      <c r="G955" s="53">
        <v>1</v>
      </c>
    </row>
    <row r="956" spans="1:7" x14ac:dyDescent="0.25">
      <c r="A956" s="53" t="s">
        <v>1894</v>
      </c>
      <c r="B956" s="53" t="s">
        <v>1895</v>
      </c>
      <c r="C956" s="53">
        <v>2765</v>
      </c>
      <c r="D956" s="53"/>
      <c r="E956" s="53"/>
      <c r="F956" s="53"/>
      <c r="G956" s="53">
        <v>1</v>
      </c>
    </row>
    <row r="957" spans="1:7" x14ac:dyDescent="0.25">
      <c r="A957" s="53" t="s">
        <v>1896</v>
      </c>
      <c r="B957" s="53" t="s">
        <v>1897</v>
      </c>
      <c r="C957" s="53">
        <v>2766</v>
      </c>
      <c r="D957" s="53"/>
      <c r="E957" s="53"/>
      <c r="F957" s="53"/>
      <c r="G957" s="53">
        <v>1</v>
      </c>
    </row>
    <row r="958" spans="1:7" x14ac:dyDescent="0.25">
      <c r="A958" s="53" t="s">
        <v>1898</v>
      </c>
      <c r="B958" s="53" t="s">
        <v>1899</v>
      </c>
      <c r="C958" s="53">
        <v>2768</v>
      </c>
      <c r="D958" s="53"/>
      <c r="E958" s="53"/>
      <c r="F958" s="53"/>
      <c r="G958" s="53">
        <v>1</v>
      </c>
    </row>
    <row r="959" spans="1:7" x14ac:dyDescent="0.25">
      <c r="A959" s="53" t="s">
        <v>1900</v>
      </c>
      <c r="B959" s="53" t="s">
        <v>1901</v>
      </c>
      <c r="C959" s="53">
        <v>2769</v>
      </c>
      <c r="D959" s="53"/>
      <c r="E959" s="53"/>
      <c r="F959" s="53"/>
      <c r="G959" s="53">
        <v>1</v>
      </c>
    </row>
    <row r="960" spans="1:7" x14ac:dyDescent="0.25">
      <c r="A960" s="57" t="s">
        <v>1902</v>
      </c>
      <c r="B960" s="58" t="s">
        <v>1903</v>
      </c>
      <c r="C960" s="58">
        <v>2771</v>
      </c>
      <c r="G960" s="54">
        <v>1</v>
      </c>
    </row>
    <row r="961" spans="1:7" x14ac:dyDescent="0.25">
      <c r="A961" s="53" t="s">
        <v>1904</v>
      </c>
      <c r="B961" s="53" t="s">
        <v>1905</v>
      </c>
      <c r="C961" s="53">
        <v>2773</v>
      </c>
      <c r="D961" s="53"/>
      <c r="E961" s="53"/>
      <c r="F961" s="53"/>
      <c r="G961" s="53">
        <v>1</v>
      </c>
    </row>
    <row r="962" spans="1:7" x14ac:dyDescent="0.25">
      <c r="A962" s="53" t="s">
        <v>1906</v>
      </c>
      <c r="B962" s="53" t="s">
        <v>1907</v>
      </c>
      <c r="C962" s="53">
        <v>2774</v>
      </c>
      <c r="D962" s="53"/>
      <c r="E962" s="53"/>
      <c r="F962" s="53"/>
      <c r="G962" s="53">
        <v>1</v>
      </c>
    </row>
    <row r="963" spans="1:7" x14ac:dyDescent="0.25">
      <c r="A963" s="53" t="s">
        <v>1908</v>
      </c>
      <c r="B963" s="53" t="s">
        <v>1909</v>
      </c>
      <c r="C963" s="53">
        <v>2775</v>
      </c>
      <c r="D963" s="53"/>
      <c r="E963" s="53"/>
      <c r="F963" s="53"/>
      <c r="G963" s="53">
        <v>1</v>
      </c>
    </row>
    <row r="964" spans="1:7" x14ac:dyDescent="0.25">
      <c r="A964" s="53" t="s">
        <v>1910</v>
      </c>
      <c r="B964" s="53" t="s">
        <v>1911</v>
      </c>
      <c r="C964" s="53">
        <v>2776</v>
      </c>
      <c r="D964" s="53"/>
      <c r="E964" s="53"/>
      <c r="F964" s="53"/>
      <c r="G964" s="53">
        <v>1</v>
      </c>
    </row>
    <row r="965" spans="1:7" x14ac:dyDescent="0.25">
      <c r="A965" s="53" t="s">
        <v>1912</v>
      </c>
      <c r="B965" s="53" t="s">
        <v>1913</v>
      </c>
      <c r="C965" s="53">
        <v>2777</v>
      </c>
      <c r="D965" s="53"/>
      <c r="E965" s="53"/>
      <c r="F965" s="53"/>
      <c r="G965" s="53">
        <v>1</v>
      </c>
    </row>
    <row r="966" spans="1:7" x14ac:dyDescent="0.25">
      <c r="A966" s="53" t="s">
        <v>1914</v>
      </c>
      <c r="B966" s="53" t="s">
        <v>1915</v>
      </c>
      <c r="C966" s="53">
        <v>2778</v>
      </c>
      <c r="D966" s="53"/>
      <c r="E966" s="53"/>
      <c r="F966" s="53"/>
      <c r="G966" s="53">
        <v>1</v>
      </c>
    </row>
    <row r="967" spans="1:7" x14ac:dyDescent="0.25">
      <c r="A967" s="53" t="s">
        <v>1916</v>
      </c>
      <c r="B967" s="53" t="s">
        <v>1917</v>
      </c>
      <c r="C967" s="53">
        <v>2779</v>
      </c>
      <c r="D967" s="53"/>
      <c r="E967" s="53"/>
      <c r="F967" s="53"/>
      <c r="G967" s="53">
        <v>1</v>
      </c>
    </row>
    <row r="968" spans="1:7" x14ac:dyDescent="0.25">
      <c r="A968" s="53" t="s">
        <v>1918</v>
      </c>
      <c r="B968" s="53" t="s">
        <v>1919</v>
      </c>
      <c r="C968" s="53">
        <v>2780</v>
      </c>
      <c r="D968" s="53"/>
      <c r="E968" s="53"/>
      <c r="F968" s="53"/>
      <c r="G968" s="53">
        <v>1</v>
      </c>
    </row>
    <row r="969" spans="1:7" x14ac:dyDescent="0.25">
      <c r="A969" s="53" t="s">
        <v>1920</v>
      </c>
      <c r="B969" s="53" t="s">
        <v>1921</v>
      </c>
      <c r="C969" s="53">
        <v>2781</v>
      </c>
      <c r="D969" s="53"/>
      <c r="E969" s="53"/>
      <c r="F969" s="53"/>
      <c r="G969" s="53">
        <v>1</v>
      </c>
    </row>
    <row r="970" spans="1:7" x14ac:dyDescent="0.25">
      <c r="A970" s="53" t="s">
        <v>1922</v>
      </c>
      <c r="B970" s="53" t="s">
        <v>1923</v>
      </c>
      <c r="C970" s="53">
        <v>2782</v>
      </c>
      <c r="D970" s="53"/>
      <c r="E970" s="53"/>
      <c r="F970" s="53"/>
      <c r="G970" s="53">
        <v>1</v>
      </c>
    </row>
    <row r="971" spans="1:7" x14ac:dyDescent="0.25">
      <c r="A971" s="53" t="s">
        <v>1924</v>
      </c>
      <c r="B971" s="53" t="s">
        <v>1925</v>
      </c>
      <c r="C971" s="53">
        <v>2783</v>
      </c>
      <c r="D971" s="53"/>
      <c r="E971" s="53"/>
      <c r="F971" s="53"/>
      <c r="G971" s="53">
        <v>1</v>
      </c>
    </row>
    <row r="972" spans="1:7" x14ac:dyDescent="0.25">
      <c r="A972" s="53" t="s">
        <v>1926</v>
      </c>
      <c r="B972" s="53" t="s">
        <v>1927</v>
      </c>
      <c r="C972" s="53">
        <v>2784</v>
      </c>
      <c r="D972" s="53"/>
      <c r="E972" s="53"/>
      <c r="F972" s="53"/>
      <c r="G972" s="53">
        <v>1</v>
      </c>
    </row>
    <row r="973" spans="1:7" x14ac:dyDescent="0.25">
      <c r="A973" s="53" t="s">
        <v>1928</v>
      </c>
      <c r="B973" s="53" t="s">
        <v>1929</v>
      </c>
      <c r="C973" s="53">
        <v>2785</v>
      </c>
      <c r="D973" s="53"/>
      <c r="E973" s="53"/>
      <c r="F973" s="53"/>
      <c r="G973" s="53">
        <v>1</v>
      </c>
    </row>
    <row r="974" spans="1:7" x14ac:dyDescent="0.25">
      <c r="A974" s="53" t="s">
        <v>1930</v>
      </c>
      <c r="B974" s="53" t="s">
        <v>1931</v>
      </c>
      <c r="C974" s="53">
        <v>2786</v>
      </c>
      <c r="D974" s="53"/>
      <c r="E974" s="53"/>
      <c r="F974" s="53"/>
      <c r="G974" s="53">
        <v>1</v>
      </c>
    </row>
    <row r="975" spans="1:7" x14ac:dyDescent="0.25">
      <c r="A975" s="53" t="s">
        <v>1932</v>
      </c>
      <c r="B975" s="53" t="s">
        <v>1933</v>
      </c>
      <c r="C975" s="53">
        <v>2787</v>
      </c>
      <c r="D975" s="53"/>
      <c r="E975" s="53"/>
      <c r="F975" s="53"/>
      <c r="G975" s="53">
        <v>1</v>
      </c>
    </row>
    <row r="976" spans="1:7" x14ac:dyDescent="0.25">
      <c r="A976" s="53" t="s">
        <v>1934</v>
      </c>
      <c r="B976" s="53" t="s">
        <v>1935</v>
      </c>
      <c r="C976" s="53">
        <v>2788</v>
      </c>
      <c r="D976" s="53"/>
      <c r="E976" s="53"/>
      <c r="F976" s="53"/>
      <c r="G976" s="53">
        <v>1</v>
      </c>
    </row>
    <row r="977" spans="1:7" x14ac:dyDescent="0.25">
      <c r="A977" s="53" t="s">
        <v>1936</v>
      </c>
      <c r="B977" s="53" t="s">
        <v>1937</v>
      </c>
      <c r="C977" s="53">
        <v>2789</v>
      </c>
      <c r="D977" s="53"/>
      <c r="E977" s="53"/>
      <c r="F977" s="53"/>
      <c r="G977" s="53">
        <v>1</v>
      </c>
    </row>
    <row r="978" spans="1:7" x14ac:dyDescent="0.25">
      <c r="A978" s="53" t="s">
        <v>1938</v>
      </c>
      <c r="B978" s="53" t="s">
        <v>1939</v>
      </c>
      <c r="C978" s="53">
        <v>2791</v>
      </c>
      <c r="D978" s="53"/>
      <c r="E978" s="53"/>
      <c r="F978" s="53"/>
      <c r="G978" s="53">
        <v>1</v>
      </c>
    </row>
    <row r="979" spans="1:7" x14ac:dyDescent="0.25">
      <c r="A979" s="53" t="s">
        <v>1940</v>
      </c>
      <c r="B979" s="53" t="s">
        <v>1941</v>
      </c>
      <c r="C979" s="53">
        <v>2792</v>
      </c>
      <c r="D979" s="53"/>
      <c r="E979" s="53"/>
      <c r="F979" s="53"/>
      <c r="G979" s="53">
        <v>1</v>
      </c>
    </row>
    <row r="980" spans="1:7" x14ac:dyDescent="0.25">
      <c r="A980" s="53" t="s">
        <v>1942</v>
      </c>
      <c r="B980" s="53" t="s">
        <v>1943</v>
      </c>
      <c r="C980" s="53">
        <v>2793</v>
      </c>
      <c r="D980" s="53"/>
      <c r="E980" s="53"/>
      <c r="F980" s="53"/>
      <c r="G980" s="53">
        <v>1</v>
      </c>
    </row>
    <row r="981" spans="1:7" x14ac:dyDescent="0.25">
      <c r="A981" s="53" t="s">
        <v>1944</v>
      </c>
      <c r="B981" s="53" t="s">
        <v>1945</v>
      </c>
      <c r="C981" s="53">
        <v>2794</v>
      </c>
      <c r="D981" s="53"/>
      <c r="E981" s="53"/>
      <c r="F981" s="53"/>
      <c r="G981" s="53">
        <v>1</v>
      </c>
    </row>
    <row r="982" spans="1:7" x14ac:dyDescent="0.25">
      <c r="A982" s="53" t="s">
        <v>1946</v>
      </c>
      <c r="B982" s="53" t="s">
        <v>1947</v>
      </c>
      <c r="C982" s="53">
        <v>2795</v>
      </c>
      <c r="D982" s="53"/>
      <c r="E982" s="53"/>
      <c r="F982" s="53"/>
      <c r="G982" s="53">
        <v>1</v>
      </c>
    </row>
    <row r="983" spans="1:7" x14ac:dyDescent="0.25">
      <c r="A983" s="53" t="s">
        <v>1948</v>
      </c>
      <c r="B983" s="53" t="s">
        <v>1949</v>
      </c>
      <c r="C983" s="53">
        <v>2796</v>
      </c>
      <c r="D983" s="53"/>
      <c r="E983" s="53"/>
      <c r="F983" s="53"/>
      <c r="G983" s="53">
        <v>1</v>
      </c>
    </row>
    <row r="984" spans="1:7" x14ac:dyDescent="0.25">
      <c r="A984" s="53" t="s">
        <v>1950</v>
      </c>
      <c r="B984" s="53" t="s">
        <v>1951</v>
      </c>
      <c r="C984" s="53">
        <v>2797</v>
      </c>
      <c r="D984" s="53"/>
      <c r="E984" s="53"/>
      <c r="F984" s="53"/>
      <c r="G984" s="53">
        <v>1</v>
      </c>
    </row>
    <row r="985" spans="1:7" x14ac:dyDescent="0.25">
      <c r="A985" s="53" t="s">
        <v>2136</v>
      </c>
      <c r="B985" s="53" t="s">
        <v>2137</v>
      </c>
      <c r="C985" s="53">
        <v>2927</v>
      </c>
      <c r="D985" s="53"/>
      <c r="E985" s="53"/>
      <c r="F985" s="53"/>
      <c r="G985" s="53">
        <v>1</v>
      </c>
    </row>
    <row r="986" spans="1:7" x14ac:dyDescent="0.25">
      <c r="A986" s="53" t="s">
        <v>1952</v>
      </c>
      <c r="B986" s="53" t="s">
        <v>1953</v>
      </c>
      <c r="C986" s="53">
        <v>2799</v>
      </c>
      <c r="D986" s="53"/>
      <c r="E986" s="53"/>
      <c r="F986" s="53"/>
      <c r="G986" s="53">
        <v>1</v>
      </c>
    </row>
    <row r="987" spans="1:7" x14ac:dyDescent="0.25">
      <c r="A987" s="53" t="s">
        <v>1954</v>
      </c>
      <c r="B987" s="53" t="s">
        <v>1955</v>
      </c>
      <c r="C987" s="53">
        <v>2800</v>
      </c>
      <c r="D987" s="53"/>
      <c r="E987" s="53"/>
      <c r="F987" s="53"/>
      <c r="G987" s="53">
        <v>1</v>
      </c>
    </row>
    <row r="988" spans="1:7" x14ac:dyDescent="0.25">
      <c r="A988" s="53" t="s">
        <v>1956</v>
      </c>
      <c r="B988" s="53" t="s">
        <v>1957</v>
      </c>
      <c r="C988" s="53">
        <v>2801</v>
      </c>
      <c r="D988" s="53"/>
      <c r="E988" s="53"/>
      <c r="F988" s="53"/>
      <c r="G988" s="53">
        <v>1</v>
      </c>
    </row>
    <row r="989" spans="1:7" x14ac:dyDescent="0.25">
      <c r="A989" s="53" t="s">
        <v>1958</v>
      </c>
      <c r="B989" s="53" t="s">
        <v>1959</v>
      </c>
      <c r="C989" s="53">
        <v>2803</v>
      </c>
      <c r="D989" s="53"/>
      <c r="E989" s="53"/>
      <c r="F989" s="53"/>
      <c r="G989" s="53">
        <v>1</v>
      </c>
    </row>
    <row r="990" spans="1:7" x14ac:dyDescent="0.25">
      <c r="A990" s="53" t="s">
        <v>1960</v>
      </c>
      <c r="B990" s="53" t="s">
        <v>1961</v>
      </c>
      <c r="C990" s="53">
        <v>2804</v>
      </c>
      <c r="D990" s="53"/>
      <c r="E990" s="53"/>
      <c r="F990" s="53"/>
      <c r="G990" s="53">
        <v>1</v>
      </c>
    </row>
    <row r="991" spans="1:7" x14ac:dyDescent="0.25">
      <c r="A991" s="53" t="s">
        <v>1962</v>
      </c>
      <c r="B991" s="53" t="s">
        <v>1963</v>
      </c>
      <c r="C991" s="53">
        <v>2805</v>
      </c>
      <c r="D991" s="53"/>
      <c r="E991" s="53"/>
      <c r="F991" s="53"/>
      <c r="G991" s="53">
        <v>1</v>
      </c>
    </row>
    <row r="992" spans="1:7" x14ac:dyDescent="0.25">
      <c r="A992" s="53" t="s">
        <v>1964</v>
      </c>
      <c r="B992" s="53" t="s">
        <v>1965</v>
      </c>
      <c r="C992" s="53">
        <v>2806</v>
      </c>
      <c r="D992" s="53"/>
      <c r="E992" s="53"/>
      <c r="F992" s="53"/>
      <c r="G992" s="53">
        <v>1</v>
      </c>
    </row>
    <row r="993" spans="1:7" x14ac:dyDescent="0.25">
      <c r="A993" s="53" t="s">
        <v>1966</v>
      </c>
      <c r="B993" s="53" t="s">
        <v>1967</v>
      </c>
      <c r="C993" s="53">
        <v>2808</v>
      </c>
      <c r="D993" s="53"/>
      <c r="E993" s="53"/>
      <c r="F993" s="53"/>
      <c r="G993" s="53">
        <v>1</v>
      </c>
    </row>
    <row r="994" spans="1:7" x14ac:dyDescent="0.25">
      <c r="A994" s="53" t="s">
        <v>1968</v>
      </c>
      <c r="B994" s="53" t="s">
        <v>1969</v>
      </c>
      <c r="C994" s="53">
        <v>2809</v>
      </c>
      <c r="D994" s="53"/>
      <c r="E994" s="53"/>
      <c r="F994" s="53"/>
      <c r="G994" s="53">
        <v>1</v>
      </c>
    </row>
    <row r="995" spans="1:7" x14ac:dyDescent="0.25">
      <c r="A995" s="53" t="s">
        <v>1970</v>
      </c>
      <c r="B995" s="53" t="s">
        <v>1971</v>
      </c>
      <c r="C995" s="53">
        <v>2810</v>
      </c>
      <c r="D995" s="53"/>
      <c r="E995" s="53"/>
      <c r="F995" s="53"/>
      <c r="G995" s="53">
        <v>1</v>
      </c>
    </row>
    <row r="996" spans="1:7" x14ac:dyDescent="0.25">
      <c r="A996" s="53" t="s">
        <v>1972</v>
      </c>
      <c r="B996" s="53" t="s">
        <v>1973</v>
      </c>
      <c r="C996" s="53">
        <v>2811</v>
      </c>
      <c r="D996" s="53"/>
      <c r="E996" s="53"/>
      <c r="F996" s="53"/>
      <c r="G996" s="53">
        <v>1</v>
      </c>
    </row>
    <row r="997" spans="1:7" x14ac:dyDescent="0.25">
      <c r="A997" s="53" t="s">
        <v>1974</v>
      </c>
      <c r="B997" s="53" t="s">
        <v>1975</v>
      </c>
      <c r="C997" s="53">
        <v>2812</v>
      </c>
      <c r="D997" s="53"/>
      <c r="E997" s="53"/>
      <c r="F997" s="53"/>
      <c r="G997" s="53">
        <v>1</v>
      </c>
    </row>
    <row r="998" spans="1:7" x14ac:dyDescent="0.25">
      <c r="A998" s="53" t="s">
        <v>1976</v>
      </c>
      <c r="B998" s="53" t="s">
        <v>1977</v>
      </c>
      <c r="C998" s="53">
        <v>2813</v>
      </c>
      <c r="D998" s="53"/>
      <c r="E998" s="53"/>
      <c r="F998" s="53"/>
      <c r="G998" s="53">
        <v>1</v>
      </c>
    </row>
    <row r="999" spans="1:7" x14ac:dyDescent="0.25">
      <c r="A999" s="53" t="s">
        <v>1978</v>
      </c>
      <c r="B999" s="53" t="s">
        <v>1979</v>
      </c>
      <c r="C999" s="53">
        <v>2814</v>
      </c>
      <c r="D999" s="53"/>
      <c r="E999" s="53"/>
      <c r="F999" s="53"/>
      <c r="G999" s="53">
        <v>1</v>
      </c>
    </row>
    <row r="1000" spans="1:7" x14ac:dyDescent="0.25">
      <c r="A1000" s="53" t="s">
        <v>1980</v>
      </c>
      <c r="B1000" s="53" t="s">
        <v>1981</v>
      </c>
      <c r="C1000" s="53">
        <v>2815</v>
      </c>
      <c r="D1000" s="53"/>
      <c r="E1000" s="53"/>
      <c r="F1000" s="53"/>
      <c r="G1000" s="53">
        <v>1</v>
      </c>
    </row>
    <row r="1001" spans="1:7" x14ac:dyDescent="0.25">
      <c r="A1001" s="53" t="s">
        <v>1982</v>
      </c>
      <c r="B1001" s="53" t="s">
        <v>1983</v>
      </c>
      <c r="C1001" s="53">
        <v>2817</v>
      </c>
      <c r="D1001" s="53"/>
      <c r="E1001" s="53"/>
      <c r="F1001" s="53"/>
      <c r="G1001" s="53">
        <v>1</v>
      </c>
    </row>
    <row r="1002" spans="1:7" x14ac:dyDescent="0.25">
      <c r="A1002" s="53" t="s">
        <v>1984</v>
      </c>
      <c r="B1002" s="53" t="s">
        <v>1985</v>
      </c>
      <c r="C1002" s="53">
        <v>2818</v>
      </c>
      <c r="D1002" s="53"/>
      <c r="E1002" s="53"/>
      <c r="F1002" s="53"/>
      <c r="G1002" s="53">
        <v>1</v>
      </c>
    </row>
    <row r="1003" spans="1:7" x14ac:dyDescent="0.25">
      <c r="A1003" s="57" t="s">
        <v>2176</v>
      </c>
      <c r="B1003" s="58" t="s">
        <v>2177</v>
      </c>
      <c r="C1003" s="58">
        <v>2966</v>
      </c>
      <c r="G1003" s="54">
        <v>1</v>
      </c>
    </row>
    <row r="1004" spans="1:7" x14ac:dyDescent="0.25">
      <c r="A1004" s="53" t="s">
        <v>1986</v>
      </c>
      <c r="B1004" s="53" t="s">
        <v>1987</v>
      </c>
      <c r="C1004" s="53">
        <v>2821</v>
      </c>
      <c r="D1004" s="53"/>
      <c r="E1004" s="53"/>
      <c r="F1004" s="53"/>
      <c r="G1004" s="53">
        <v>1</v>
      </c>
    </row>
    <row r="1005" spans="1:7" x14ac:dyDescent="0.25">
      <c r="A1005" s="53" t="s">
        <v>1988</v>
      </c>
      <c r="B1005" s="53" t="s">
        <v>1989</v>
      </c>
      <c r="C1005" s="53">
        <v>2822</v>
      </c>
      <c r="D1005" s="53"/>
      <c r="E1005" s="53"/>
      <c r="F1005" s="53"/>
      <c r="G1005" s="53">
        <v>1</v>
      </c>
    </row>
    <row r="1006" spans="1:7" x14ac:dyDescent="0.25">
      <c r="A1006" s="53" t="s">
        <v>1990</v>
      </c>
      <c r="B1006" s="53" t="s">
        <v>1991</v>
      </c>
      <c r="C1006" s="53">
        <v>2823</v>
      </c>
      <c r="D1006" s="53"/>
      <c r="E1006" s="53"/>
      <c r="F1006" s="53"/>
      <c r="G1006" s="53">
        <v>1</v>
      </c>
    </row>
    <row r="1007" spans="1:7" x14ac:dyDescent="0.25">
      <c r="A1007" s="53" t="s">
        <v>1992</v>
      </c>
      <c r="B1007" s="53" t="s">
        <v>1993</v>
      </c>
      <c r="C1007" s="53">
        <v>2824</v>
      </c>
      <c r="D1007" s="53"/>
      <c r="E1007" s="53"/>
      <c r="F1007" s="53"/>
      <c r="G1007" s="53">
        <v>1</v>
      </c>
    </row>
    <row r="1008" spans="1:7" x14ac:dyDescent="0.25">
      <c r="A1008" s="53" t="s">
        <v>1994</v>
      </c>
      <c r="B1008" s="53" t="s">
        <v>1995</v>
      </c>
      <c r="C1008" s="53">
        <v>2825</v>
      </c>
      <c r="D1008" s="53"/>
      <c r="E1008" s="53"/>
      <c r="F1008" s="53"/>
      <c r="G1008" s="53">
        <v>1</v>
      </c>
    </row>
    <row r="1009" spans="1:7" x14ac:dyDescent="0.25">
      <c r="A1009" s="53" t="s">
        <v>1996</v>
      </c>
      <c r="B1009" s="53" t="s">
        <v>1997</v>
      </c>
      <c r="C1009" s="53">
        <v>2826</v>
      </c>
      <c r="D1009" s="53"/>
      <c r="E1009" s="53"/>
      <c r="F1009" s="53"/>
      <c r="G1009" s="53">
        <v>1</v>
      </c>
    </row>
    <row r="1010" spans="1:7" x14ac:dyDescent="0.25">
      <c r="A1010" s="53" t="s">
        <v>1998</v>
      </c>
      <c r="B1010" s="53" t="s">
        <v>1999</v>
      </c>
      <c r="C1010" s="53">
        <v>2827</v>
      </c>
      <c r="D1010" s="53"/>
      <c r="E1010" s="53"/>
      <c r="F1010" s="53"/>
      <c r="G1010" s="53">
        <v>1</v>
      </c>
    </row>
    <row r="1011" spans="1:7" x14ac:dyDescent="0.25">
      <c r="A1011" s="53" t="s">
        <v>2000</v>
      </c>
      <c r="B1011" s="53" t="s">
        <v>2001</v>
      </c>
      <c r="C1011" s="53">
        <v>2830</v>
      </c>
      <c r="D1011" s="53"/>
      <c r="E1011" s="53"/>
      <c r="F1011" s="53"/>
      <c r="G1011" s="53">
        <v>1</v>
      </c>
    </row>
    <row r="1012" spans="1:7" x14ac:dyDescent="0.25">
      <c r="A1012" s="53" t="s">
        <v>2002</v>
      </c>
      <c r="B1012" s="53" t="s">
        <v>2003</v>
      </c>
      <c r="C1012" s="53">
        <v>2831</v>
      </c>
      <c r="D1012" s="53"/>
      <c r="E1012" s="53"/>
      <c r="F1012" s="53"/>
      <c r="G1012" s="53">
        <v>1</v>
      </c>
    </row>
    <row r="1013" spans="1:7" x14ac:dyDescent="0.25">
      <c r="A1013" s="53" t="s">
        <v>2004</v>
      </c>
      <c r="B1013" s="53" t="s">
        <v>2005</v>
      </c>
      <c r="C1013" s="53">
        <v>2832</v>
      </c>
      <c r="D1013" s="53"/>
      <c r="E1013" s="53"/>
      <c r="F1013" s="53"/>
      <c r="G1013" s="53">
        <v>1</v>
      </c>
    </row>
    <row r="1014" spans="1:7" x14ac:dyDescent="0.25">
      <c r="A1014" s="53" t="s">
        <v>2006</v>
      </c>
      <c r="B1014" s="53" t="s">
        <v>2007</v>
      </c>
      <c r="C1014" s="53">
        <v>2833</v>
      </c>
      <c r="D1014" s="53"/>
      <c r="E1014" s="53"/>
      <c r="F1014" s="53"/>
      <c r="G1014" s="53">
        <v>1</v>
      </c>
    </row>
    <row r="1015" spans="1:7" x14ac:dyDescent="0.25">
      <c r="A1015" s="53" t="s">
        <v>2008</v>
      </c>
      <c r="B1015" s="53" t="s">
        <v>2009</v>
      </c>
      <c r="C1015" s="53">
        <v>2834</v>
      </c>
      <c r="D1015" s="53"/>
      <c r="E1015" s="53"/>
      <c r="F1015" s="53"/>
      <c r="G1015" s="53">
        <v>1</v>
      </c>
    </row>
    <row r="1016" spans="1:7" x14ac:dyDescent="0.25">
      <c r="A1016" s="53" t="s">
        <v>2010</v>
      </c>
      <c r="B1016" s="53" t="s">
        <v>2011</v>
      </c>
      <c r="C1016" s="53">
        <v>2835</v>
      </c>
      <c r="D1016" s="53"/>
      <c r="E1016" s="53"/>
      <c r="F1016" s="53"/>
      <c r="G1016" s="53">
        <v>1</v>
      </c>
    </row>
    <row r="1017" spans="1:7" x14ac:dyDescent="0.25">
      <c r="A1017" s="53" t="s">
        <v>2012</v>
      </c>
      <c r="B1017" s="53" t="s">
        <v>2013</v>
      </c>
      <c r="C1017" s="53">
        <v>2836</v>
      </c>
      <c r="D1017" s="53"/>
      <c r="E1017" s="53"/>
      <c r="F1017" s="53"/>
      <c r="G1017" s="53">
        <v>1</v>
      </c>
    </row>
    <row r="1018" spans="1:7" x14ac:dyDescent="0.25">
      <c r="A1018" s="53" t="s">
        <v>2014</v>
      </c>
      <c r="B1018" s="53" t="s">
        <v>2015</v>
      </c>
      <c r="C1018" s="53">
        <v>2840</v>
      </c>
      <c r="D1018" s="53"/>
      <c r="E1018" s="53"/>
      <c r="F1018" s="53"/>
      <c r="G1018" s="53">
        <v>1</v>
      </c>
    </row>
    <row r="1019" spans="1:7" x14ac:dyDescent="0.25">
      <c r="A1019" s="53" t="s">
        <v>2016</v>
      </c>
      <c r="B1019" s="53" t="s">
        <v>2017</v>
      </c>
      <c r="C1019" s="53">
        <v>2841</v>
      </c>
      <c r="D1019" s="53"/>
      <c r="E1019" s="53"/>
      <c r="F1019" s="53"/>
      <c r="G1019" s="53">
        <v>1</v>
      </c>
    </row>
    <row r="1020" spans="1:7" x14ac:dyDescent="0.25">
      <c r="A1020" s="53" t="s">
        <v>2018</v>
      </c>
      <c r="B1020" s="53" t="s">
        <v>2019</v>
      </c>
      <c r="C1020" s="53">
        <v>2842</v>
      </c>
      <c r="D1020" s="53"/>
      <c r="E1020" s="53"/>
      <c r="F1020" s="53"/>
      <c r="G1020" s="53">
        <v>1</v>
      </c>
    </row>
    <row r="1021" spans="1:7" x14ac:dyDescent="0.25">
      <c r="A1021" s="53" t="s">
        <v>2020</v>
      </c>
      <c r="B1021" s="53" t="s">
        <v>2021</v>
      </c>
      <c r="C1021" s="53">
        <v>2843</v>
      </c>
      <c r="D1021" s="53"/>
      <c r="E1021" s="53"/>
      <c r="F1021" s="53"/>
      <c r="G1021" s="53">
        <v>1</v>
      </c>
    </row>
    <row r="1022" spans="1:7" x14ac:dyDescent="0.25">
      <c r="A1022" s="4" t="s">
        <v>2022</v>
      </c>
      <c r="B1022" s="4" t="s">
        <v>2023</v>
      </c>
      <c r="C1022" s="4">
        <v>2844</v>
      </c>
      <c r="G1022" s="54">
        <v>1</v>
      </c>
    </row>
    <row r="1023" spans="1:7" x14ac:dyDescent="0.25">
      <c r="A1023" s="53" t="s">
        <v>2024</v>
      </c>
      <c r="B1023" s="53" t="s">
        <v>2025</v>
      </c>
      <c r="C1023" s="53">
        <v>2845</v>
      </c>
      <c r="D1023" s="53"/>
      <c r="E1023" s="53"/>
      <c r="F1023" s="53"/>
      <c r="G1023" s="53">
        <v>1</v>
      </c>
    </row>
    <row r="1024" spans="1:7" x14ac:dyDescent="0.25">
      <c r="A1024" s="53" t="s">
        <v>2026</v>
      </c>
      <c r="B1024" s="53" t="s">
        <v>2027</v>
      </c>
      <c r="C1024" s="53">
        <v>2846</v>
      </c>
      <c r="D1024" s="53"/>
      <c r="E1024" s="53"/>
      <c r="F1024" s="53"/>
      <c r="G1024" s="53">
        <v>1</v>
      </c>
    </row>
    <row r="1025" spans="1:7" x14ac:dyDescent="0.25">
      <c r="A1025" s="53" t="s">
        <v>2028</v>
      </c>
      <c r="B1025" s="53" t="s">
        <v>2029</v>
      </c>
      <c r="C1025" s="53">
        <v>2847</v>
      </c>
      <c r="D1025" s="53"/>
      <c r="E1025" s="53"/>
      <c r="F1025" s="53"/>
      <c r="G1025" s="53">
        <v>1</v>
      </c>
    </row>
    <row r="1026" spans="1:7" x14ac:dyDescent="0.25">
      <c r="A1026" s="53" t="s">
        <v>2030</v>
      </c>
      <c r="B1026" s="53" t="s">
        <v>2031</v>
      </c>
      <c r="C1026" s="53">
        <v>2850</v>
      </c>
      <c r="D1026" s="53"/>
      <c r="E1026" s="53"/>
      <c r="F1026" s="53"/>
      <c r="G1026" s="53">
        <v>1</v>
      </c>
    </row>
    <row r="1027" spans="1:7" x14ac:dyDescent="0.25">
      <c r="A1027" s="53" t="s">
        <v>2032</v>
      </c>
      <c r="B1027" s="53" t="s">
        <v>2033</v>
      </c>
      <c r="C1027" s="53">
        <v>2856</v>
      </c>
      <c r="D1027" s="53"/>
      <c r="E1027" s="53"/>
      <c r="F1027" s="53"/>
      <c r="G1027" s="53">
        <v>1</v>
      </c>
    </row>
    <row r="1028" spans="1:7" x14ac:dyDescent="0.25">
      <c r="A1028" s="53" t="s">
        <v>2034</v>
      </c>
      <c r="B1028" s="53" t="s">
        <v>2035</v>
      </c>
      <c r="C1028" s="53">
        <v>2857</v>
      </c>
      <c r="D1028" s="53"/>
      <c r="E1028" s="53"/>
      <c r="F1028" s="53"/>
      <c r="G1028" s="53">
        <v>1</v>
      </c>
    </row>
    <row r="1029" spans="1:7" x14ac:dyDescent="0.25">
      <c r="A1029" s="53" t="s">
        <v>2036</v>
      </c>
      <c r="B1029" s="53" t="s">
        <v>2037</v>
      </c>
      <c r="C1029" s="53">
        <v>2858</v>
      </c>
      <c r="D1029" s="53"/>
      <c r="E1029" s="53"/>
      <c r="F1029" s="53"/>
      <c r="G1029" s="53">
        <v>1</v>
      </c>
    </row>
    <row r="1030" spans="1:7" x14ac:dyDescent="0.25">
      <c r="A1030" s="53" t="s">
        <v>2038</v>
      </c>
      <c r="B1030" s="53" t="s">
        <v>2039</v>
      </c>
      <c r="C1030" s="53">
        <v>2860</v>
      </c>
      <c r="D1030" s="53"/>
      <c r="E1030" s="53"/>
      <c r="F1030" s="53"/>
      <c r="G1030" s="53">
        <v>1</v>
      </c>
    </row>
    <row r="1031" spans="1:7" x14ac:dyDescent="0.25">
      <c r="A1031" s="53" t="s">
        <v>2040</v>
      </c>
      <c r="B1031" s="53" t="s">
        <v>2041</v>
      </c>
      <c r="C1031" s="53">
        <v>2861</v>
      </c>
      <c r="D1031" s="53"/>
      <c r="E1031" s="53"/>
      <c r="F1031" s="53"/>
      <c r="G1031" s="53">
        <v>1</v>
      </c>
    </row>
    <row r="1032" spans="1:7" x14ac:dyDescent="0.25">
      <c r="A1032" s="53" t="s">
        <v>2042</v>
      </c>
      <c r="B1032" s="53" t="s">
        <v>2043</v>
      </c>
      <c r="C1032" s="53">
        <v>2862</v>
      </c>
      <c r="D1032" s="53"/>
      <c r="E1032" s="53"/>
      <c r="F1032" s="53"/>
      <c r="G1032" s="53">
        <v>1</v>
      </c>
    </row>
    <row r="1033" spans="1:7" x14ac:dyDescent="0.25">
      <c r="A1033" s="53" t="s">
        <v>2044</v>
      </c>
      <c r="B1033" s="53" t="s">
        <v>2045</v>
      </c>
      <c r="C1033" s="53">
        <v>2863</v>
      </c>
      <c r="D1033" s="53"/>
      <c r="E1033" s="53"/>
      <c r="F1033" s="53"/>
      <c r="G1033" s="53">
        <v>1</v>
      </c>
    </row>
    <row r="1034" spans="1:7" x14ac:dyDescent="0.25">
      <c r="A1034" s="53" t="s">
        <v>2046</v>
      </c>
      <c r="B1034" s="53" t="s">
        <v>2047</v>
      </c>
      <c r="C1034" s="53">
        <v>2865</v>
      </c>
      <c r="D1034" s="53"/>
      <c r="E1034" s="53"/>
      <c r="F1034" s="53"/>
      <c r="G1034" s="53">
        <v>1</v>
      </c>
    </row>
    <row r="1035" spans="1:7" x14ac:dyDescent="0.25">
      <c r="A1035" s="53" t="s">
        <v>2048</v>
      </c>
      <c r="B1035" s="53" t="s">
        <v>2049</v>
      </c>
      <c r="C1035" s="53">
        <v>2866</v>
      </c>
      <c r="D1035" s="53"/>
      <c r="E1035" s="53"/>
      <c r="F1035" s="53"/>
      <c r="G1035" s="53">
        <v>1</v>
      </c>
    </row>
    <row r="1036" spans="1:7" x14ac:dyDescent="0.25">
      <c r="A1036" s="53" t="s">
        <v>2050</v>
      </c>
      <c r="B1036" s="53" t="s">
        <v>2051</v>
      </c>
      <c r="C1036" s="53">
        <v>2867</v>
      </c>
      <c r="D1036" s="53"/>
      <c r="E1036" s="53"/>
      <c r="F1036" s="53"/>
      <c r="G1036" s="53">
        <v>1</v>
      </c>
    </row>
    <row r="1037" spans="1:7" x14ac:dyDescent="0.25">
      <c r="A1037" s="57" t="s">
        <v>2052</v>
      </c>
      <c r="B1037" s="58" t="s">
        <v>2053</v>
      </c>
      <c r="C1037" s="58">
        <v>2868</v>
      </c>
      <c r="G1037" s="54">
        <v>1</v>
      </c>
    </row>
    <row r="1038" spans="1:7" x14ac:dyDescent="0.25">
      <c r="A1038" s="53" t="s">
        <v>2054</v>
      </c>
      <c r="B1038" s="53" t="s">
        <v>2055</v>
      </c>
      <c r="C1038" s="53">
        <v>2870</v>
      </c>
      <c r="D1038" s="53"/>
      <c r="E1038" s="53"/>
      <c r="F1038" s="53"/>
      <c r="G1038" s="53">
        <v>1</v>
      </c>
    </row>
    <row r="1039" spans="1:7" x14ac:dyDescent="0.25">
      <c r="A1039" s="53" t="s">
        <v>2056</v>
      </c>
      <c r="B1039" s="53" t="s">
        <v>2057</v>
      </c>
      <c r="C1039" s="53">
        <v>2871</v>
      </c>
      <c r="D1039" s="53"/>
      <c r="E1039" s="53"/>
      <c r="F1039" s="53"/>
      <c r="G1039" s="53">
        <v>1</v>
      </c>
    </row>
    <row r="1040" spans="1:7" x14ac:dyDescent="0.25">
      <c r="A1040" s="53" t="s">
        <v>2058</v>
      </c>
      <c r="B1040" s="53" t="s">
        <v>2059</v>
      </c>
      <c r="C1040" s="53">
        <v>2875</v>
      </c>
      <c r="D1040" s="53"/>
      <c r="E1040" s="53"/>
      <c r="F1040" s="53"/>
      <c r="G1040" s="53">
        <v>1</v>
      </c>
    </row>
    <row r="1041" spans="1:7" x14ac:dyDescent="0.25">
      <c r="A1041" s="53" t="s">
        <v>2060</v>
      </c>
      <c r="B1041" s="53" t="s">
        <v>2061</v>
      </c>
      <c r="C1041" s="53">
        <v>2876</v>
      </c>
      <c r="D1041" s="53"/>
      <c r="E1041" s="53"/>
      <c r="F1041" s="53"/>
      <c r="G1041" s="53">
        <v>1</v>
      </c>
    </row>
    <row r="1042" spans="1:7" x14ac:dyDescent="0.25">
      <c r="A1042" s="53" t="s">
        <v>2062</v>
      </c>
      <c r="B1042" s="53" t="s">
        <v>2063</v>
      </c>
      <c r="C1042" s="53">
        <v>2877</v>
      </c>
      <c r="D1042" s="53"/>
      <c r="E1042" s="53"/>
      <c r="F1042" s="53"/>
      <c r="G1042" s="53">
        <v>1</v>
      </c>
    </row>
    <row r="1043" spans="1:7" x14ac:dyDescent="0.25">
      <c r="A1043" s="53" t="s">
        <v>2064</v>
      </c>
      <c r="B1043" s="53" t="s">
        <v>2065</v>
      </c>
      <c r="C1043" s="53">
        <v>2878</v>
      </c>
      <c r="D1043" s="53"/>
      <c r="E1043" s="53"/>
      <c r="F1043" s="53"/>
      <c r="G1043" s="53">
        <v>1</v>
      </c>
    </row>
    <row r="1044" spans="1:7" x14ac:dyDescent="0.25">
      <c r="A1044" s="53" t="s">
        <v>2066</v>
      </c>
      <c r="B1044" s="53" t="s">
        <v>2067</v>
      </c>
      <c r="C1044" s="53">
        <v>2879</v>
      </c>
      <c r="D1044" s="53"/>
      <c r="E1044" s="53"/>
      <c r="F1044" s="53"/>
      <c r="G1044" s="53">
        <v>1</v>
      </c>
    </row>
    <row r="1045" spans="1:7" x14ac:dyDescent="0.25">
      <c r="A1045" s="53" t="s">
        <v>2068</v>
      </c>
      <c r="B1045" s="53" t="s">
        <v>2069</v>
      </c>
      <c r="C1045" s="53">
        <v>2880</v>
      </c>
      <c r="D1045" s="53"/>
      <c r="E1045" s="53"/>
      <c r="F1045" s="53"/>
      <c r="G1045" s="53">
        <v>1</v>
      </c>
    </row>
    <row r="1046" spans="1:7" x14ac:dyDescent="0.25">
      <c r="A1046" s="53" t="s">
        <v>2070</v>
      </c>
      <c r="B1046" s="53" t="s">
        <v>2071</v>
      </c>
      <c r="C1046" s="53">
        <v>2881</v>
      </c>
      <c r="D1046" s="53"/>
      <c r="E1046" s="53"/>
      <c r="F1046" s="53"/>
      <c r="G1046" s="53">
        <v>1</v>
      </c>
    </row>
    <row r="1047" spans="1:7" x14ac:dyDescent="0.25">
      <c r="A1047" s="53" t="s">
        <v>2072</v>
      </c>
      <c r="B1047" s="53" t="s">
        <v>2073</v>
      </c>
      <c r="C1047" s="53">
        <v>2882</v>
      </c>
      <c r="D1047" s="53"/>
      <c r="E1047" s="53"/>
      <c r="F1047" s="53"/>
      <c r="G1047" s="53">
        <v>1</v>
      </c>
    </row>
    <row r="1048" spans="1:7" x14ac:dyDescent="0.25">
      <c r="A1048" s="53" t="s">
        <v>2074</v>
      </c>
      <c r="B1048" s="53" t="s">
        <v>2075</v>
      </c>
      <c r="C1048" s="53">
        <v>2883</v>
      </c>
      <c r="D1048" s="53"/>
      <c r="E1048" s="53"/>
      <c r="F1048" s="53"/>
      <c r="G1048" s="53">
        <v>1</v>
      </c>
    </row>
    <row r="1049" spans="1:7" x14ac:dyDescent="0.25">
      <c r="A1049" s="53" t="s">
        <v>2076</v>
      </c>
      <c r="B1049" s="53" t="s">
        <v>2077</v>
      </c>
      <c r="C1049" s="53">
        <v>2884</v>
      </c>
      <c r="D1049" s="53"/>
      <c r="E1049" s="53"/>
      <c r="F1049" s="53"/>
      <c r="G1049" s="53">
        <v>1</v>
      </c>
    </row>
    <row r="1050" spans="1:7" x14ac:dyDescent="0.25">
      <c r="A1050" s="53" t="s">
        <v>2078</v>
      </c>
      <c r="B1050" s="53" t="s">
        <v>2079</v>
      </c>
      <c r="C1050" s="53">
        <v>2885</v>
      </c>
      <c r="D1050" s="53"/>
      <c r="E1050" s="53"/>
      <c r="F1050" s="53"/>
      <c r="G1050" s="53">
        <v>1</v>
      </c>
    </row>
    <row r="1051" spans="1:7" x14ac:dyDescent="0.25">
      <c r="A1051" s="53" t="s">
        <v>2080</v>
      </c>
      <c r="B1051" s="53" t="s">
        <v>2081</v>
      </c>
      <c r="C1051" s="53">
        <v>2886</v>
      </c>
      <c r="D1051" s="53"/>
      <c r="E1051" s="53"/>
      <c r="F1051" s="53"/>
      <c r="G1051" s="53">
        <v>1</v>
      </c>
    </row>
    <row r="1052" spans="1:7" x14ac:dyDescent="0.25">
      <c r="A1052" s="53" t="s">
        <v>2082</v>
      </c>
      <c r="B1052" s="53" t="s">
        <v>2083</v>
      </c>
      <c r="C1052" s="53">
        <v>2887</v>
      </c>
      <c r="D1052" s="53"/>
      <c r="E1052" s="53"/>
      <c r="F1052" s="53"/>
      <c r="G1052" s="53">
        <v>1</v>
      </c>
    </row>
    <row r="1053" spans="1:7" x14ac:dyDescent="0.25">
      <c r="A1053" s="53" t="s">
        <v>2084</v>
      </c>
      <c r="B1053" s="53" t="s">
        <v>2085</v>
      </c>
      <c r="C1053" s="53">
        <v>2888</v>
      </c>
      <c r="D1053" s="53"/>
      <c r="E1053" s="53"/>
      <c r="F1053" s="53"/>
      <c r="G1053" s="53">
        <v>1</v>
      </c>
    </row>
    <row r="1054" spans="1:7" x14ac:dyDescent="0.25">
      <c r="A1054" s="53" t="s">
        <v>2086</v>
      </c>
      <c r="B1054" s="53" t="s">
        <v>2087</v>
      </c>
      <c r="C1054" s="53">
        <v>2889</v>
      </c>
      <c r="D1054" s="53"/>
      <c r="E1054" s="53"/>
      <c r="F1054" s="53"/>
      <c r="G1054" s="53">
        <v>1</v>
      </c>
    </row>
    <row r="1055" spans="1:7" x14ac:dyDescent="0.25">
      <c r="A1055" s="53" t="s">
        <v>2088</v>
      </c>
      <c r="B1055" s="53" t="s">
        <v>2089</v>
      </c>
      <c r="C1055" s="53">
        <v>2890</v>
      </c>
      <c r="D1055" s="53"/>
      <c r="E1055" s="53"/>
      <c r="F1055" s="53"/>
      <c r="G1055" s="53">
        <v>1</v>
      </c>
    </row>
    <row r="1056" spans="1:7" x14ac:dyDescent="0.25">
      <c r="A1056" s="53" t="s">
        <v>2090</v>
      </c>
      <c r="B1056" s="53" t="s">
        <v>2091</v>
      </c>
      <c r="C1056" s="53">
        <v>2891</v>
      </c>
      <c r="D1056" s="53"/>
      <c r="E1056" s="53"/>
      <c r="F1056" s="53"/>
      <c r="G1056" s="53">
        <v>1</v>
      </c>
    </row>
    <row r="1057" spans="1:7" x14ac:dyDescent="0.25">
      <c r="A1057" s="53" t="s">
        <v>2092</v>
      </c>
      <c r="B1057" s="53" t="s">
        <v>2093</v>
      </c>
      <c r="C1057" s="53">
        <v>2892</v>
      </c>
      <c r="D1057" s="53"/>
      <c r="E1057" s="53"/>
      <c r="F1057" s="53"/>
      <c r="G1057" s="53">
        <v>1</v>
      </c>
    </row>
    <row r="1058" spans="1:7" x14ac:dyDescent="0.25">
      <c r="A1058" s="53" t="s">
        <v>2094</v>
      </c>
      <c r="B1058" s="53" t="s">
        <v>2095</v>
      </c>
      <c r="C1058" s="53">
        <v>2893</v>
      </c>
      <c r="D1058" s="53"/>
      <c r="E1058" s="53"/>
      <c r="F1058" s="53"/>
      <c r="G1058" s="53">
        <v>1</v>
      </c>
    </row>
    <row r="1059" spans="1:7" x14ac:dyDescent="0.25">
      <c r="A1059" s="53" t="s">
        <v>2096</v>
      </c>
      <c r="B1059" s="53" t="s">
        <v>2097</v>
      </c>
      <c r="C1059" s="53">
        <v>2894</v>
      </c>
      <c r="D1059" s="53"/>
      <c r="E1059" s="53"/>
      <c r="F1059" s="53"/>
      <c r="G1059" s="53">
        <v>1</v>
      </c>
    </row>
    <row r="1060" spans="1:7" x14ac:dyDescent="0.25">
      <c r="A1060" s="53" t="s">
        <v>2098</v>
      </c>
      <c r="B1060" s="53" t="s">
        <v>2099</v>
      </c>
      <c r="C1060" s="53">
        <v>2895</v>
      </c>
      <c r="D1060" s="53"/>
      <c r="E1060" s="53"/>
      <c r="F1060" s="53"/>
      <c r="G1060" s="53">
        <v>1</v>
      </c>
    </row>
    <row r="1061" spans="1:7" x14ac:dyDescent="0.25">
      <c r="A1061" s="53" t="s">
        <v>2100</v>
      </c>
      <c r="B1061" s="53" t="s">
        <v>2101</v>
      </c>
      <c r="C1061" s="53">
        <v>2896</v>
      </c>
      <c r="D1061" s="53"/>
      <c r="E1061" s="53"/>
      <c r="F1061" s="53"/>
      <c r="G1061" s="53">
        <v>1</v>
      </c>
    </row>
    <row r="1062" spans="1:7" x14ac:dyDescent="0.25">
      <c r="A1062" s="53" t="s">
        <v>2102</v>
      </c>
      <c r="B1062" s="53" t="s">
        <v>2103</v>
      </c>
      <c r="C1062" s="53">
        <v>2897</v>
      </c>
      <c r="D1062" s="53"/>
      <c r="E1062" s="53"/>
      <c r="F1062" s="53"/>
      <c r="G1062" s="53">
        <v>1</v>
      </c>
    </row>
    <row r="1063" spans="1:7" x14ac:dyDescent="0.25">
      <c r="A1063" s="53" t="s">
        <v>2104</v>
      </c>
      <c r="B1063" s="53" t="s">
        <v>2105</v>
      </c>
      <c r="C1063" s="53">
        <v>2898</v>
      </c>
      <c r="D1063" s="53"/>
      <c r="E1063" s="53"/>
      <c r="F1063" s="53"/>
      <c r="G1063" s="53">
        <v>1</v>
      </c>
    </row>
    <row r="1064" spans="1:7" x14ac:dyDescent="0.25">
      <c r="A1064" s="53" t="s">
        <v>2106</v>
      </c>
      <c r="B1064" s="53" t="s">
        <v>2107</v>
      </c>
      <c r="C1064" s="53">
        <v>2899</v>
      </c>
      <c r="D1064" s="53"/>
      <c r="E1064" s="53"/>
      <c r="F1064" s="53"/>
      <c r="G1064" s="53">
        <v>1</v>
      </c>
    </row>
    <row r="1065" spans="1:7" x14ac:dyDescent="0.25">
      <c r="A1065" s="53" t="s">
        <v>2108</v>
      </c>
      <c r="B1065" s="53" t="s">
        <v>2109</v>
      </c>
      <c r="C1065" s="53">
        <v>2900</v>
      </c>
      <c r="D1065" s="53"/>
      <c r="E1065" s="53"/>
      <c r="F1065" s="53"/>
      <c r="G1065" s="53">
        <v>1</v>
      </c>
    </row>
    <row r="1066" spans="1:7" x14ac:dyDescent="0.25">
      <c r="A1066" s="53" t="s">
        <v>2110</v>
      </c>
      <c r="B1066" s="53" t="s">
        <v>2111</v>
      </c>
      <c r="C1066" s="53">
        <v>2901</v>
      </c>
      <c r="D1066" s="53"/>
      <c r="E1066" s="53"/>
      <c r="F1066" s="53"/>
      <c r="G1066" s="53">
        <v>1</v>
      </c>
    </row>
    <row r="1067" spans="1:7" x14ac:dyDescent="0.25">
      <c r="A1067" s="53" t="s">
        <v>2112</v>
      </c>
      <c r="B1067" s="53" t="s">
        <v>2113</v>
      </c>
      <c r="C1067" s="53">
        <v>2902</v>
      </c>
      <c r="D1067" s="53"/>
      <c r="E1067" s="53"/>
      <c r="F1067" s="53"/>
      <c r="G1067" s="53">
        <v>1</v>
      </c>
    </row>
    <row r="1068" spans="1:7" x14ac:dyDescent="0.25">
      <c r="A1068" s="53" t="s">
        <v>2114</v>
      </c>
      <c r="B1068" s="53" t="s">
        <v>2115</v>
      </c>
      <c r="C1068" s="53">
        <v>2903</v>
      </c>
      <c r="D1068" s="53"/>
      <c r="E1068" s="53"/>
      <c r="F1068" s="53"/>
      <c r="G1068" s="53">
        <v>1</v>
      </c>
    </row>
    <row r="1069" spans="1:7" x14ac:dyDescent="0.25">
      <c r="A1069" s="53" t="s">
        <v>2116</v>
      </c>
      <c r="B1069" s="53" t="s">
        <v>2117</v>
      </c>
      <c r="C1069" s="53">
        <v>2904</v>
      </c>
      <c r="D1069" s="53"/>
      <c r="E1069" s="53"/>
      <c r="F1069" s="53"/>
      <c r="G1069" s="53">
        <v>1</v>
      </c>
    </row>
    <row r="1070" spans="1:7" x14ac:dyDescent="0.25">
      <c r="A1070" s="53" t="s">
        <v>2118</v>
      </c>
      <c r="B1070" s="53" t="s">
        <v>2119</v>
      </c>
      <c r="C1070" s="53">
        <v>2905</v>
      </c>
      <c r="D1070" s="53"/>
      <c r="E1070" s="53"/>
      <c r="F1070" s="53"/>
      <c r="G1070" s="53">
        <v>1</v>
      </c>
    </row>
    <row r="1071" spans="1:7" x14ac:dyDescent="0.25">
      <c r="A1071" s="53" t="s">
        <v>2120</v>
      </c>
      <c r="B1071" s="53" t="s">
        <v>2121</v>
      </c>
      <c r="C1071" s="53">
        <v>2906</v>
      </c>
      <c r="D1071" s="53"/>
      <c r="E1071" s="53"/>
      <c r="F1071" s="53"/>
      <c r="G1071" s="53">
        <v>1</v>
      </c>
    </row>
    <row r="1072" spans="1:7" x14ac:dyDescent="0.25">
      <c r="A1072" s="53" t="s">
        <v>2122</v>
      </c>
      <c r="B1072" s="53" t="s">
        <v>2123</v>
      </c>
      <c r="C1072" s="53">
        <v>2907</v>
      </c>
      <c r="D1072" s="53"/>
      <c r="E1072" s="53"/>
      <c r="F1072" s="53"/>
      <c r="G1072" s="53">
        <v>1</v>
      </c>
    </row>
    <row r="1073" spans="1:7" x14ac:dyDescent="0.25">
      <c r="A1073" s="53" t="s">
        <v>2124</v>
      </c>
      <c r="B1073" s="53" t="s">
        <v>2125</v>
      </c>
      <c r="C1073" s="53">
        <v>2909</v>
      </c>
      <c r="D1073" s="53"/>
      <c r="E1073" s="53"/>
      <c r="F1073" s="53"/>
      <c r="G1073" s="53">
        <v>1</v>
      </c>
    </row>
    <row r="1074" spans="1:7" x14ac:dyDescent="0.25">
      <c r="A1074" s="53" t="s">
        <v>2126</v>
      </c>
      <c r="B1074" s="53" t="s">
        <v>2127</v>
      </c>
      <c r="C1074" s="53">
        <v>2910</v>
      </c>
      <c r="D1074" s="53"/>
      <c r="E1074" s="53"/>
      <c r="F1074" s="53"/>
      <c r="G1074" s="53">
        <v>1</v>
      </c>
    </row>
    <row r="1075" spans="1:7" x14ac:dyDescent="0.25">
      <c r="A1075" s="53" t="s">
        <v>2128</v>
      </c>
      <c r="B1075" s="53" t="s">
        <v>2129</v>
      </c>
      <c r="C1075" s="53">
        <v>2913</v>
      </c>
      <c r="D1075" s="53"/>
      <c r="E1075" s="53"/>
      <c r="F1075" s="53"/>
      <c r="G1075" s="53">
        <v>1</v>
      </c>
    </row>
    <row r="1076" spans="1:7" x14ac:dyDescent="0.25">
      <c r="A1076" s="53" t="s">
        <v>2130</v>
      </c>
      <c r="B1076" s="53" t="s">
        <v>2131</v>
      </c>
      <c r="C1076" s="53">
        <v>2914</v>
      </c>
      <c r="D1076" s="53"/>
      <c r="E1076" s="53"/>
      <c r="F1076" s="53"/>
      <c r="G1076" s="53">
        <v>1</v>
      </c>
    </row>
    <row r="1077" spans="1:7" x14ac:dyDescent="0.25">
      <c r="A1077" s="53" t="s">
        <v>2132</v>
      </c>
      <c r="B1077" s="53" t="s">
        <v>2133</v>
      </c>
      <c r="C1077" s="53">
        <v>2915</v>
      </c>
      <c r="D1077" s="53"/>
      <c r="E1077" s="53"/>
      <c r="F1077" s="53"/>
      <c r="G1077" s="53">
        <v>1</v>
      </c>
    </row>
    <row r="1078" spans="1:7" x14ac:dyDescent="0.25">
      <c r="A1078" s="53" t="s">
        <v>2138</v>
      </c>
      <c r="B1078" s="53" t="s">
        <v>2139</v>
      </c>
      <c r="C1078" s="53">
        <v>2928</v>
      </c>
      <c r="D1078" s="53"/>
      <c r="E1078" s="53"/>
      <c r="F1078" s="53"/>
      <c r="G1078" s="53">
        <v>1</v>
      </c>
    </row>
    <row r="1079" spans="1:7" x14ac:dyDescent="0.25">
      <c r="A1079" s="57" t="s">
        <v>2140</v>
      </c>
      <c r="B1079" s="58" t="s">
        <v>2141</v>
      </c>
      <c r="C1079" s="58">
        <v>2932</v>
      </c>
      <c r="G1079" s="54">
        <v>1</v>
      </c>
    </row>
    <row r="1080" spans="1:7" x14ac:dyDescent="0.25">
      <c r="A1080" s="53" t="s">
        <v>2142</v>
      </c>
      <c r="B1080" s="53" t="s">
        <v>2143</v>
      </c>
      <c r="C1080" s="53">
        <v>2933</v>
      </c>
      <c r="D1080" s="53"/>
      <c r="E1080" s="53"/>
      <c r="F1080" s="53"/>
      <c r="G1080" s="53">
        <v>1</v>
      </c>
    </row>
    <row r="1081" spans="1:7" x14ac:dyDescent="0.25">
      <c r="A1081" s="53" t="s">
        <v>2144</v>
      </c>
      <c r="B1081" s="53" t="s">
        <v>2145</v>
      </c>
      <c r="C1081" s="53">
        <v>2934</v>
      </c>
      <c r="D1081" s="53"/>
      <c r="E1081" s="53"/>
      <c r="F1081" s="53"/>
      <c r="G1081" s="53">
        <v>1</v>
      </c>
    </row>
    <row r="1082" spans="1:7" x14ac:dyDescent="0.25">
      <c r="A1082" s="53" t="s">
        <v>2146</v>
      </c>
      <c r="B1082" s="53" t="s">
        <v>2147</v>
      </c>
      <c r="C1082" s="53">
        <v>2937</v>
      </c>
      <c r="D1082" s="53"/>
      <c r="E1082" s="53"/>
      <c r="F1082" s="53"/>
      <c r="G1082" s="53">
        <v>1</v>
      </c>
    </row>
    <row r="1083" spans="1:7" x14ac:dyDescent="0.25">
      <c r="A1083" s="53" t="s">
        <v>2148</v>
      </c>
      <c r="B1083" s="53" t="s">
        <v>2149</v>
      </c>
      <c r="C1083" s="53">
        <v>2938</v>
      </c>
      <c r="D1083" s="53"/>
      <c r="E1083" s="53"/>
      <c r="F1083" s="53"/>
      <c r="G1083" s="53">
        <v>1</v>
      </c>
    </row>
    <row r="1084" spans="1:7" x14ac:dyDescent="0.25">
      <c r="A1084" s="53" t="s">
        <v>2150</v>
      </c>
      <c r="B1084" s="53" t="s">
        <v>2151</v>
      </c>
      <c r="C1084" s="53">
        <v>2942</v>
      </c>
      <c r="D1084" s="53"/>
      <c r="E1084" s="53"/>
      <c r="F1084" s="53"/>
      <c r="G1084" s="53">
        <v>1</v>
      </c>
    </row>
    <row r="1085" spans="1:7" x14ac:dyDescent="0.25">
      <c r="A1085" s="53" t="s">
        <v>2152</v>
      </c>
      <c r="B1085" s="53" t="s">
        <v>2153</v>
      </c>
      <c r="C1085" s="53">
        <v>2943</v>
      </c>
      <c r="D1085" s="53"/>
      <c r="E1085" s="53"/>
      <c r="F1085" s="53"/>
      <c r="G1085" s="53">
        <v>1</v>
      </c>
    </row>
    <row r="1086" spans="1:7" x14ac:dyDescent="0.25">
      <c r="A1086" s="53" t="s">
        <v>2154</v>
      </c>
      <c r="B1086" s="53" t="s">
        <v>2155</v>
      </c>
      <c r="C1086" s="53">
        <v>2944</v>
      </c>
      <c r="D1086" s="53"/>
      <c r="E1086" s="53"/>
      <c r="F1086" s="53"/>
      <c r="G1086" s="53">
        <v>1</v>
      </c>
    </row>
    <row r="1087" spans="1:7" x14ac:dyDescent="0.25">
      <c r="A1087" s="53" t="s">
        <v>2156</v>
      </c>
      <c r="B1087" s="53" t="s">
        <v>2157</v>
      </c>
      <c r="C1087" s="53">
        <v>2947</v>
      </c>
      <c r="D1087" s="53"/>
      <c r="E1087" s="53"/>
      <c r="F1087" s="53"/>
      <c r="G1087" s="53">
        <v>1</v>
      </c>
    </row>
    <row r="1088" spans="1:7" x14ac:dyDescent="0.25">
      <c r="A1088" s="53" t="s">
        <v>2158</v>
      </c>
      <c r="B1088" s="53" t="s">
        <v>2159</v>
      </c>
      <c r="C1088" s="53">
        <v>2948</v>
      </c>
      <c r="D1088" s="53">
        <v>2957</v>
      </c>
      <c r="E1088" s="53"/>
      <c r="F1088" s="53"/>
      <c r="G1088" s="53">
        <v>2</v>
      </c>
    </row>
    <row r="1089" spans="1:7" x14ac:dyDescent="0.25">
      <c r="A1089" s="53" t="s">
        <v>2160</v>
      </c>
      <c r="B1089" s="53" t="s">
        <v>2161</v>
      </c>
      <c r="C1089" s="53">
        <v>2949</v>
      </c>
      <c r="D1089" s="53">
        <v>2958</v>
      </c>
      <c r="E1089" s="53"/>
      <c r="F1089" s="53"/>
      <c r="G1089" s="53">
        <v>2</v>
      </c>
    </row>
    <row r="1090" spans="1:7" x14ac:dyDescent="0.25">
      <c r="A1090" s="53" t="s">
        <v>2162</v>
      </c>
      <c r="B1090" s="53" t="s">
        <v>2163</v>
      </c>
      <c r="C1090" s="53">
        <v>2950</v>
      </c>
      <c r="D1090" s="53">
        <v>2959</v>
      </c>
      <c r="E1090" s="53"/>
      <c r="F1090" s="53"/>
      <c r="G1090" s="53">
        <v>2</v>
      </c>
    </row>
    <row r="1091" spans="1:7" x14ac:dyDescent="0.25">
      <c r="A1091" s="53" t="s">
        <v>2164</v>
      </c>
      <c r="B1091" s="53" t="s">
        <v>2165</v>
      </c>
      <c r="C1091" s="53">
        <v>2951</v>
      </c>
      <c r="D1091" s="53">
        <v>2960</v>
      </c>
      <c r="E1091" s="53"/>
      <c r="F1091" s="53"/>
      <c r="G1091" s="53">
        <v>2</v>
      </c>
    </row>
    <row r="1092" spans="1:7" x14ac:dyDescent="0.25">
      <c r="A1092" s="53" t="s">
        <v>2166</v>
      </c>
      <c r="B1092" s="53" t="s">
        <v>2167</v>
      </c>
      <c r="C1092" s="53">
        <v>2952</v>
      </c>
      <c r="D1092" s="53">
        <v>2961</v>
      </c>
      <c r="E1092" s="53"/>
      <c r="F1092" s="53"/>
      <c r="G1092" s="53">
        <v>2</v>
      </c>
    </row>
    <row r="1093" spans="1:7" x14ac:dyDescent="0.25">
      <c r="A1093" s="53" t="s">
        <v>2168</v>
      </c>
      <c r="B1093" s="53" t="s">
        <v>2169</v>
      </c>
      <c r="C1093" s="53">
        <v>2953</v>
      </c>
      <c r="D1093" s="59">
        <v>2962</v>
      </c>
      <c r="E1093" s="53"/>
      <c r="F1093" s="53"/>
      <c r="G1093" s="53">
        <v>2</v>
      </c>
    </row>
    <row r="1094" spans="1:7" x14ac:dyDescent="0.25">
      <c r="A1094" s="53" t="s">
        <v>2170</v>
      </c>
      <c r="B1094" s="53" t="s">
        <v>2171</v>
      </c>
      <c r="C1094" s="53">
        <v>2954</v>
      </c>
      <c r="D1094" s="53">
        <v>2963</v>
      </c>
      <c r="E1094" s="53"/>
      <c r="F1094" s="53"/>
      <c r="G1094" s="53">
        <v>2</v>
      </c>
    </row>
    <row r="1095" spans="1:7" x14ac:dyDescent="0.25">
      <c r="A1095" s="53" t="s">
        <v>2172</v>
      </c>
      <c r="B1095" s="53" t="s">
        <v>2173</v>
      </c>
      <c r="C1095" s="53">
        <v>2955</v>
      </c>
      <c r="D1095" s="59">
        <v>2964</v>
      </c>
      <c r="E1095" s="53"/>
      <c r="F1095" s="53"/>
      <c r="G1095" s="53">
        <v>2</v>
      </c>
    </row>
    <row r="1096" spans="1:7" x14ac:dyDescent="0.25">
      <c r="A1096" s="53" t="s">
        <v>2174</v>
      </c>
      <c r="B1096" s="53" t="s">
        <v>2175</v>
      </c>
      <c r="C1096" s="53">
        <v>2956</v>
      </c>
      <c r="D1096" s="53"/>
      <c r="E1096" s="53"/>
      <c r="F1096" s="53"/>
      <c r="G1096" s="53">
        <v>1</v>
      </c>
    </row>
    <row r="1097" spans="1:7" x14ac:dyDescent="0.25">
      <c r="A1097" s="53" t="s">
        <v>2178</v>
      </c>
      <c r="B1097" s="53" t="s">
        <v>2179</v>
      </c>
      <c r="C1097" s="53">
        <v>3028</v>
      </c>
      <c r="D1097" s="53"/>
      <c r="E1097" s="53"/>
      <c r="F1097" s="53"/>
      <c r="G1097" s="53">
        <v>1</v>
      </c>
    </row>
    <row r="1098" spans="1:7" x14ac:dyDescent="0.25">
      <c r="A1098" s="53" t="s">
        <v>2180</v>
      </c>
      <c r="B1098" s="53" t="s">
        <v>2181</v>
      </c>
      <c r="C1098" s="53">
        <v>3029</v>
      </c>
      <c r="D1098" s="53"/>
      <c r="E1098" s="53"/>
      <c r="F1098" s="53"/>
      <c r="G1098" s="53">
        <v>1</v>
      </c>
    </row>
    <row r="1099" spans="1:7" x14ac:dyDescent="0.25">
      <c r="A1099" s="53" t="s">
        <v>2182</v>
      </c>
      <c r="B1099" s="53" t="s">
        <v>2183</v>
      </c>
      <c r="C1099" s="53">
        <v>3033</v>
      </c>
      <c r="D1099" s="53"/>
      <c r="E1099" s="53"/>
      <c r="F1099" s="53"/>
      <c r="G1099" s="53">
        <v>1</v>
      </c>
    </row>
    <row r="1100" spans="1:7" x14ac:dyDescent="0.25">
      <c r="A1100" s="53" t="s">
        <v>2184</v>
      </c>
      <c r="B1100" s="53" t="s">
        <v>2185</v>
      </c>
      <c r="C1100" s="53">
        <v>3034</v>
      </c>
      <c r="D1100" s="53"/>
      <c r="E1100" s="53"/>
      <c r="F1100" s="53"/>
      <c r="G1100" s="53">
        <v>1</v>
      </c>
    </row>
    <row r="1101" spans="1:7" x14ac:dyDescent="0.25">
      <c r="A1101" s="53" t="s">
        <v>2186</v>
      </c>
      <c r="B1101" s="53" t="s">
        <v>2187</v>
      </c>
      <c r="C1101" s="53">
        <v>3037</v>
      </c>
      <c r="D1101" s="53"/>
      <c r="E1101" s="53"/>
      <c r="F1101" s="53"/>
      <c r="G1101" s="53">
        <v>1</v>
      </c>
    </row>
    <row r="1102" spans="1:7" x14ac:dyDescent="0.25">
      <c r="A1102" s="53" t="s">
        <v>2188</v>
      </c>
      <c r="B1102" s="53" t="s">
        <v>2189</v>
      </c>
      <c r="C1102" s="53">
        <v>3038</v>
      </c>
      <c r="D1102" s="53"/>
      <c r="E1102" s="53"/>
      <c r="F1102" s="53"/>
      <c r="G1102" s="53">
        <v>1</v>
      </c>
    </row>
    <row r="1103" spans="1:7" x14ac:dyDescent="0.25">
      <c r="A1103" s="53" t="s">
        <v>2190</v>
      </c>
      <c r="B1103" s="53" t="s">
        <v>2191</v>
      </c>
      <c r="C1103" s="53">
        <v>3039</v>
      </c>
      <c r="D1103" s="53"/>
      <c r="E1103" s="53"/>
      <c r="F1103" s="53"/>
      <c r="G1103" s="53">
        <v>1</v>
      </c>
    </row>
    <row r="1104" spans="1:7" x14ac:dyDescent="0.25">
      <c r="A1104" s="53" t="s">
        <v>2192</v>
      </c>
      <c r="B1104" s="53" t="s">
        <v>2193</v>
      </c>
      <c r="C1104" s="53">
        <v>3040</v>
      </c>
      <c r="D1104" s="53"/>
      <c r="E1104" s="53"/>
      <c r="F1104" s="53"/>
      <c r="G1104" s="53">
        <v>1</v>
      </c>
    </row>
    <row r="1105" spans="1:7" x14ac:dyDescent="0.25">
      <c r="A1105" s="53" t="s">
        <v>2194</v>
      </c>
      <c r="B1105" s="53" t="s">
        <v>2195</v>
      </c>
      <c r="C1105" s="53">
        <v>3041</v>
      </c>
      <c r="D1105" s="53"/>
      <c r="E1105" s="53"/>
      <c r="F1105" s="53"/>
      <c r="G1105" s="53">
        <v>1</v>
      </c>
    </row>
    <row r="1106" spans="1:7" x14ac:dyDescent="0.25">
      <c r="A1106" s="53" t="s">
        <v>2196</v>
      </c>
      <c r="B1106" s="53" t="s">
        <v>2197</v>
      </c>
      <c r="C1106" s="53">
        <v>3042</v>
      </c>
      <c r="D1106" s="53"/>
      <c r="E1106" s="53"/>
      <c r="F1106" s="53"/>
      <c r="G1106" s="53">
        <v>1</v>
      </c>
    </row>
    <row r="1107" spans="1:7" x14ac:dyDescent="0.25">
      <c r="A1107" s="53" t="s">
        <v>2198</v>
      </c>
      <c r="B1107" s="53" t="s">
        <v>2199</v>
      </c>
      <c r="C1107" s="53">
        <v>3043</v>
      </c>
      <c r="D1107" s="53"/>
      <c r="E1107" s="53"/>
      <c r="F1107" s="53"/>
      <c r="G1107" s="53">
        <v>1</v>
      </c>
    </row>
    <row r="1108" spans="1:7" x14ac:dyDescent="0.25">
      <c r="A1108" s="53" t="s">
        <v>2200</v>
      </c>
      <c r="B1108" s="53" t="s">
        <v>2201</v>
      </c>
      <c r="C1108" s="53">
        <v>3044</v>
      </c>
      <c r="D1108" s="53"/>
      <c r="E1108" s="53"/>
      <c r="F1108" s="53"/>
      <c r="G1108" s="53">
        <v>1</v>
      </c>
    </row>
    <row r="1109" spans="1:7" x14ac:dyDescent="0.25">
      <c r="A1109" s="53" t="s">
        <v>2380</v>
      </c>
      <c r="B1109" s="53" t="s">
        <v>2381</v>
      </c>
      <c r="C1109" s="53">
        <v>3163</v>
      </c>
      <c r="D1109" s="53"/>
      <c r="E1109" s="53"/>
      <c r="F1109" s="53"/>
      <c r="G1109" s="53">
        <v>1</v>
      </c>
    </row>
    <row r="1110" spans="1:7" x14ac:dyDescent="0.25">
      <c r="A1110" s="53" t="s">
        <v>2202</v>
      </c>
      <c r="B1110" s="53" t="s">
        <v>2203</v>
      </c>
      <c r="C1110" s="53">
        <v>3046</v>
      </c>
      <c r="D1110" s="53"/>
      <c r="E1110" s="53"/>
      <c r="F1110" s="53"/>
      <c r="G1110" s="53">
        <v>1</v>
      </c>
    </row>
    <row r="1111" spans="1:7" x14ac:dyDescent="0.25">
      <c r="A1111" s="53" t="s">
        <v>2382</v>
      </c>
      <c r="B1111" s="53" t="s">
        <v>2383</v>
      </c>
      <c r="C1111" s="53">
        <v>3164</v>
      </c>
      <c r="D1111" s="53"/>
      <c r="E1111" s="53"/>
      <c r="F1111" s="53"/>
      <c r="G1111" s="53">
        <v>1</v>
      </c>
    </row>
    <row r="1112" spans="1:7" x14ac:dyDescent="0.25">
      <c r="A1112" s="53" t="s">
        <v>2204</v>
      </c>
      <c r="B1112" s="53" t="s">
        <v>2205</v>
      </c>
      <c r="C1112" s="53">
        <v>3050</v>
      </c>
      <c r="D1112" s="53"/>
      <c r="E1112" s="53"/>
      <c r="F1112" s="53"/>
      <c r="G1112" s="53">
        <v>1</v>
      </c>
    </row>
    <row r="1113" spans="1:7" x14ac:dyDescent="0.25">
      <c r="A1113" s="53" t="s">
        <v>2206</v>
      </c>
      <c r="B1113" s="53" t="s">
        <v>2207</v>
      </c>
      <c r="C1113" s="53">
        <v>3051</v>
      </c>
      <c r="D1113" s="53"/>
      <c r="E1113" s="53"/>
      <c r="F1113" s="53"/>
      <c r="G1113" s="53">
        <v>1</v>
      </c>
    </row>
    <row r="1114" spans="1:7" x14ac:dyDescent="0.25">
      <c r="A1114" s="53" t="s">
        <v>2208</v>
      </c>
      <c r="B1114" s="53" t="s">
        <v>2209</v>
      </c>
      <c r="C1114" s="53">
        <v>3052</v>
      </c>
      <c r="D1114" s="53"/>
      <c r="E1114" s="53"/>
      <c r="F1114" s="53"/>
      <c r="G1114" s="53">
        <v>1</v>
      </c>
    </row>
    <row r="1115" spans="1:7" x14ac:dyDescent="0.25">
      <c r="A1115" s="53" t="s">
        <v>2384</v>
      </c>
      <c r="B1115" s="53" t="s">
        <v>2385</v>
      </c>
      <c r="C1115" s="53">
        <v>3165</v>
      </c>
      <c r="D1115" s="53"/>
      <c r="E1115" s="53"/>
      <c r="F1115" s="53"/>
      <c r="G1115" s="53">
        <v>1</v>
      </c>
    </row>
    <row r="1116" spans="1:7" x14ac:dyDescent="0.25">
      <c r="A1116" s="53" t="s">
        <v>2210</v>
      </c>
      <c r="B1116" s="53" t="s">
        <v>2211</v>
      </c>
      <c r="C1116" s="53">
        <v>3054</v>
      </c>
      <c r="D1116" s="53"/>
      <c r="E1116" s="53"/>
      <c r="F1116" s="53"/>
      <c r="G1116" s="53">
        <v>1</v>
      </c>
    </row>
    <row r="1117" spans="1:7" x14ac:dyDescent="0.25">
      <c r="A1117" s="53" t="s">
        <v>2212</v>
      </c>
      <c r="B1117" s="53" t="s">
        <v>2213</v>
      </c>
      <c r="C1117" s="53">
        <v>3055</v>
      </c>
      <c r="D1117" s="53"/>
      <c r="E1117" s="53"/>
      <c r="F1117" s="53"/>
      <c r="G1117" s="53">
        <v>1</v>
      </c>
    </row>
    <row r="1118" spans="1:7" x14ac:dyDescent="0.25">
      <c r="A1118" s="53" t="s">
        <v>2386</v>
      </c>
      <c r="B1118" s="53" t="s">
        <v>2387</v>
      </c>
      <c r="C1118" s="53">
        <v>3166</v>
      </c>
      <c r="D1118" s="53"/>
      <c r="E1118" s="53"/>
      <c r="F1118" s="53"/>
      <c r="G1118" s="53">
        <v>1</v>
      </c>
    </row>
    <row r="1119" spans="1:7" x14ac:dyDescent="0.25">
      <c r="A1119" s="53" t="s">
        <v>2214</v>
      </c>
      <c r="B1119" s="53" t="s">
        <v>2215</v>
      </c>
      <c r="C1119" s="53">
        <v>3058</v>
      </c>
      <c r="D1119" s="53"/>
      <c r="E1119" s="53"/>
      <c r="F1119" s="53"/>
      <c r="G1119" s="53">
        <v>1</v>
      </c>
    </row>
    <row r="1120" spans="1:7" x14ac:dyDescent="0.25">
      <c r="A1120" s="53" t="s">
        <v>2216</v>
      </c>
      <c r="B1120" s="53" t="s">
        <v>2217</v>
      </c>
      <c r="C1120" s="53">
        <v>3059</v>
      </c>
      <c r="D1120" s="53"/>
      <c r="E1120" s="53"/>
      <c r="F1120" s="53"/>
      <c r="G1120" s="53">
        <v>1</v>
      </c>
    </row>
    <row r="1121" spans="1:7" x14ac:dyDescent="0.25">
      <c r="A1121" s="53" t="s">
        <v>2218</v>
      </c>
      <c r="B1121" s="53" t="s">
        <v>2219</v>
      </c>
      <c r="C1121" s="53">
        <v>3060</v>
      </c>
      <c r="D1121" s="53"/>
      <c r="E1121" s="53"/>
      <c r="F1121" s="53"/>
      <c r="G1121" s="53">
        <v>1</v>
      </c>
    </row>
    <row r="1122" spans="1:7" x14ac:dyDescent="0.25">
      <c r="A1122" s="53" t="s">
        <v>2220</v>
      </c>
      <c r="B1122" s="53" t="s">
        <v>2221</v>
      </c>
      <c r="C1122" s="53">
        <v>3062</v>
      </c>
      <c r="D1122" s="53"/>
      <c r="E1122" s="53"/>
      <c r="F1122" s="53"/>
      <c r="G1122" s="53">
        <v>1</v>
      </c>
    </row>
    <row r="1123" spans="1:7" x14ac:dyDescent="0.25">
      <c r="A1123" s="53" t="s">
        <v>2222</v>
      </c>
      <c r="B1123" s="53" t="s">
        <v>2223</v>
      </c>
      <c r="C1123" s="53">
        <v>3063</v>
      </c>
      <c r="D1123" s="53"/>
      <c r="E1123" s="53"/>
      <c r="F1123" s="53"/>
      <c r="G1123" s="53">
        <v>1</v>
      </c>
    </row>
    <row r="1124" spans="1:7" x14ac:dyDescent="0.25">
      <c r="A1124" s="53" t="s">
        <v>2224</v>
      </c>
      <c r="B1124" s="53" t="s">
        <v>2225</v>
      </c>
      <c r="C1124" s="53">
        <v>3064</v>
      </c>
      <c r="D1124" s="53"/>
      <c r="E1124" s="53"/>
      <c r="F1124" s="53"/>
      <c r="G1124" s="53">
        <v>1</v>
      </c>
    </row>
    <row r="1125" spans="1:7" x14ac:dyDescent="0.25">
      <c r="A1125" s="53" t="s">
        <v>2226</v>
      </c>
      <c r="B1125" s="53" t="s">
        <v>2227</v>
      </c>
      <c r="C1125" s="53">
        <v>3065</v>
      </c>
      <c r="D1125" s="53"/>
      <c r="E1125" s="53"/>
      <c r="F1125" s="53"/>
      <c r="G1125" s="53">
        <v>1</v>
      </c>
    </row>
    <row r="1126" spans="1:7" x14ac:dyDescent="0.25">
      <c r="A1126" s="53" t="s">
        <v>2228</v>
      </c>
      <c r="B1126" s="53" t="s">
        <v>2229</v>
      </c>
      <c r="C1126" s="53">
        <v>3066</v>
      </c>
      <c r="D1126" s="53"/>
      <c r="E1126" s="53"/>
      <c r="F1126" s="53"/>
      <c r="G1126" s="53">
        <v>1</v>
      </c>
    </row>
    <row r="1127" spans="1:7" x14ac:dyDescent="0.25">
      <c r="A1127" s="53" t="s">
        <v>2230</v>
      </c>
      <c r="B1127" s="53" t="s">
        <v>2231</v>
      </c>
      <c r="C1127" s="53">
        <v>3067</v>
      </c>
      <c r="D1127" s="53"/>
      <c r="E1127" s="53"/>
      <c r="F1127" s="53"/>
      <c r="G1127" s="53">
        <v>1</v>
      </c>
    </row>
    <row r="1128" spans="1:7" x14ac:dyDescent="0.25">
      <c r="A1128" s="53" t="s">
        <v>2232</v>
      </c>
      <c r="B1128" s="53" t="s">
        <v>2233</v>
      </c>
      <c r="C1128" s="53">
        <v>3068</v>
      </c>
      <c r="D1128" s="53"/>
      <c r="E1128" s="53"/>
      <c r="F1128" s="53"/>
      <c r="G1128" s="53">
        <v>1</v>
      </c>
    </row>
    <row r="1129" spans="1:7" x14ac:dyDescent="0.25">
      <c r="A1129" s="53" t="s">
        <v>2234</v>
      </c>
      <c r="B1129" s="53" t="s">
        <v>2235</v>
      </c>
      <c r="C1129" s="53">
        <v>3069</v>
      </c>
      <c r="D1129" s="53"/>
      <c r="E1129" s="53"/>
      <c r="F1129" s="53"/>
      <c r="G1129" s="53">
        <v>1</v>
      </c>
    </row>
    <row r="1130" spans="1:7" x14ac:dyDescent="0.25">
      <c r="A1130" s="53" t="s">
        <v>2236</v>
      </c>
      <c r="B1130" s="53" t="s">
        <v>2237</v>
      </c>
      <c r="C1130" s="53">
        <v>3070</v>
      </c>
      <c r="D1130" s="53"/>
      <c r="E1130" s="53"/>
      <c r="F1130" s="53"/>
      <c r="G1130" s="53">
        <v>1</v>
      </c>
    </row>
    <row r="1131" spans="1:7" x14ac:dyDescent="0.25">
      <c r="A1131" s="53" t="s">
        <v>2238</v>
      </c>
      <c r="B1131" s="53" t="s">
        <v>2239</v>
      </c>
      <c r="C1131" s="53">
        <v>3071</v>
      </c>
      <c r="D1131" s="53"/>
      <c r="E1131" s="53"/>
      <c r="F1131" s="53"/>
      <c r="G1131" s="53">
        <v>1</v>
      </c>
    </row>
    <row r="1132" spans="1:7" x14ac:dyDescent="0.25">
      <c r="A1132" s="53" t="s">
        <v>2240</v>
      </c>
      <c r="B1132" s="53" t="s">
        <v>2241</v>
      </c>
      <c r="C1132" s="53">
        <v>3072</v>
      </c>
      <c r="D1132" s="53"/>
      <c r="E1132" s="53"/>
      <c r="F1132" s="53"/>
      <c r="G1132" s="53">
        <v>1</v>
      </c>
    </row>
    <row r="1133" spans="1:7" x14ac:dyDescent="0.25">
      <c r="A1133" s="53" t="s">
        <v>2242</v>
      </c>
      <c r="B1133" s="53" t="s">
        <v>2243</v>
      </c>
      <c r="C1133" s="53">
        <v>3073</v>
      </c>
      <c r="D1133" s="53"/>
      <c r="E1133" s="53"/>
      <c r="F1133" s="53"/>
      <c r="G1133" s="53">
        <v>1</v>
      </c>
    </row>
    <row r="1134" spans="1:7" x14ac:dyDescent="0.25">
      <c r="A1134" s="53" t="s">
        <v>2244</v>
      </c>
      <c r="B1134" s="53" t="s">
        <v>2245</v>
      </c>
      <c r="C1134" s="53">
        <v>3074</v>
      </c>
      <c r="D1134" s="53"/>
      <c r="E1134" s="53"/>
      <c r="F1134" s="53"/>
      <c r="G1134" s="53">
        <v>1</v>
      </c>
    </row>
    <row r="1135" spans="1:7" x14ac:dyDescent="0.25">
      <c r="A1135" s="53" t="s">
        <v>2246</v>
      </c>
      <c r="B1135" s="53" t="s">
        <v>2247</v>
      </c>
      <c r="C1135" s="53">
        <v>3075</v>
      </c>
      <c r="D1135" s="53"/>
      <c r="E1135" s="53"/>
      <c r="F1135" s="53"/>
      <c r="G1135" s="53">
        <v>1</v>
      </c>
    </row>
    <row r="1136" spans="1:7" x14ac:dyDescent="0.25">
      <c r="A1136" s="53" t="s">
        <v>2248</v>
      </c>
      <c r="B1136" s="53" t="s">
        <v>2249</v>
      </c>
      <c r="C1136" s="53">
        <v>3076</v>
      </c>
      <c r="D1136" s="53"/>
      <c r="E1136" s="53"/>
      <c r="F1136" s="53"/>
      <c r="G1136" s="53">
        <v>1</v>
      </c>
    </row>
    <row r="1137" spans="1:7" x14ac:dyDescent="0.25">
      <c r="A1137" s="53" t="s">
        <v>2388</v>
      </c>
      <c r="B1137" s="53" t="s">
        <v>2389</v>
      </c>
      <c r="C1137" s="53">
        <v>3167</v>
      </c>
      <c r="D1137" s="53"/>
      <c r="E1137" s="53"/>
      <c r="F1137" s="53"/>
      <c r="G1137" s="53">
        <v>1</v>
      </c>
    </row>
    <row r="1138" spans="1:7" x14ac:dyDescent="0.25">
      <c r="A1138" s="53" t="s">
        <v>2250</v>
      </c>
      <c r="B1138" s="53" t="s">
        <v>2251</v>
      </c>
      <c r="C1138" s="53">
        <v>3077</v>
      </c>
      <c r="D1138" s="53"/>
      <c r="E1138" s="53"/>
      <c r="F1138" s="53"/>
      <c r="G1138" s="53">
        <v>1</v>
      </c>
    </row>
    <row r="1139" spans="1:7" x14ac:dyDescent="0.25">
      <c r="A1139" s="53" t="s">
        <v>2252</v>
      </c>
      <c r="B1139" s="53" t="s">
        <v>2253</v>
      </c>
      <c r="C1139" s="53">
        <v>3078</v>
      </c>
      <c r="D1139" s="53"/>
      <c r="E1139" s="53"/>
      <c r="F1139" s="53"/>
      <c r="G1139" s="53">
        <v>1</v>
      </c>
    </row>
    <row r="1140" spans="1:7" x14ac:dyDescent="0.25">
      <c r="A1140" s="53" t="s">
        <v>2254</v>
      </c>
      <c r="B1140" s="53" t="s">
        <v>2255</v>
      </c>
      <c r="C1140" s="53">
        <v>3079</v>
      </c>
      <c r="D1140" s="53"/>
      <c r="E1140" s="53"/>
      <c r="F1140" s="53"/>
      <c r="G1140" s="53">
        <v>1</v>
      </c>
    </row>
    <row r="1141" spans="1:7" x14ac:dyDescent="0.25">
      <c r="A1141" s="53" t="s">
        <v>2390</v>
      </c>
      <c r="B1141" s="53" t="s">
        <v>2391</v>
      </c>
      <c r="C1141" s="53">
        <v>3168</v>
      </c>
      <c r="D1141" s="53"/>
      <c r="E1141" s="53"/>
      <c r="F1141" s="53"/>
      <c r="G1141" s="53">
        <v>1</v>
      </c>
    </row>
    <row r="1142" spans="1:7" x14ac:dyDescent="0.25">
      <c r="A1142" s="53" t="s">
        <v>2256</v>
      </c>
      <c r="B1142" s="53" t="s">
        <v>2257</v>
      </c>
      <c r="C1142" s="53">
        <v>3081</v>
      </c>
      <c r="D1142" s="53"/>
      <c r="E1142" s="53"/>
      <c r="F1142" s="53"/>
      <c r="G1142" s="53">
        <v>1</v>
      </c>
    </row>
    <row r="1143" spans="1:7" x14ac:dyDescent="0.25">
      <c r="A1143" s="53" t="s">
        <v>2258</v>
      </c>
      <c r="B1143" s="53" t="s">
        <v>2259</v>
      </c>
      <c r="C1143" s="53">
        <v>3082</v>
      </c>
      <c r="D1143" s="53"/>
      <c r="E1143" s="53"/>
      <c r="F1143" s="53"/>
      <c r="G1143" s="53">
        <v>1</v>
      </c>
    </row>
    <row r="1144" spans="1:7" x14ac:dyDescent="0.25">
      <c r="A1144" s="53" t="s">
        <v>2260</v>
      </c>
      <c r="B1144" s="53" t="s">
        <v>2261</v>
      </c>
      <c r="C1144" s="53">
        <v>3083</v>
      </c>
      <c r="D1144" s="53"/>
      <c r="E1144" s="53"/>
      <c r="F1144" s="53"/>
      <c r="G1144" s="53">
        <v>1</v>
      </c>
    </row>
    <row r="1145" spans="1:7" x14ac:dyDescent="0.25">
      <c r="A1145" s="53" t="s">
        <v>2262</v>
      </c>
      <c r="B1145" s="53" t="s">
        <v>2263</v>
      </c>
      <c r="C1145" s="53">
        <v>3084</v>
      </c>
      <c r="D1145" s="53"/>
      <c r="E1145" s="53"/>
      <c r="F1145" s="53"/>
      <c r="G1145" s="53">
        <v>1</v>
      </c>
    </row>
    <row r="1146" spans="1:7" x14ac:dyDescent="0.25">
      <c r="A1146" s="53" t="s">
        <v>2392</v>
      </c>
      <c r="B1146" s="53" t="s">
        <v>2393</v>
      </c>
      <c r="C1146" s="53">
        <v>3169</v>
      </c>
      <c r="D1146" s="53"/>
      <c r="E1146" s="53"/>
      <c r="F1146" s="53"/>
      <c r="G1146" s="53">
        <v>1</v>
      </c>
    </row>
    <row r="1147" spans="1:7" x14ac:dyDescent="0.25">
      <c r="A1147" s="53" t="s">
        <v>2264</v>
      </c>
      <c r="B1147" s="53" t="s">
        <v>2265</v>
      </c>
      <c r="C1147" s="53">
        <v>3085</v>
      </c>
      <c r="D1147" s="53"/>
      <c r="E1147" s="53"/>
      <c r="F1147" s="53"/>
      <c r="G1147" s="53">
        <v>1</v>
      </c>
    </row>
    <row r="1148" spans="1:7" x14ac:dyDescent="0.25">
      <c r="A1148" s="53" t="s">
        <v>2266</v>
      </c>
      <c r="B1148" s="53" t="s">
        <v>2267</v>
      </c>
      <c r="C1148" s="53">
        <v>3089</v>
      </c>
      <c r="D1148" s="53"/>
      <c r="E1148" s="53"/>
      <c r="F1148" s="53"/>
      <c r="G1148" s="53">
        <v>1</v>
      </c>
    </row>
    <row r="1149" spans="1:7" x14ac:dyDescent="0.25">
      <c r="A1149" s="53" t="s">
        <v>2268</v>
      </c>
      <c r="B1149" s="53" t="s">
        <v>2269</v>
      </c>
      <c r="C1149" s="53">
        <v>3090</v>
      </c>
      <c r="D1149" s="53"/>
      <c r="E1149" s="53"/>
      <c r="F1149" s="53"/>
      <c r="G1149" s="53">
        <v>1</v>
      </c>
    </row>
    <row r="1150" spans="1:7" x14ac:dyDescent="0.25">
      <c r="A1150" s="53" t="s">
        <v>2270</v>
      </c>
      <c r="B1150" s="53" t="s">
        <v>2271</v>
      </c>
      <c r="C1150" s="53">
        <v>3091</v>
      </c>
      <c r="D1150" s="53"/>
      <c r="E1150" s="53"/>
      <c r="F1150" s="53"/>
      <c r="G1150" s="53">
        <v>1</v>
      </c>
    </row>
    <row r="1151" spans="1:7" x14ac:dyDescent="0.25">
      <c r="A1151" s="4" t="s">
        <v>2272</v>
      </c>
      <c r="B1151" s="4" t="s">
        <v>2273</v>
      </c>
      <c r="C1151" s="4">
        <v>3092</v>
      </c>
      <c r="G1151" s="54">
        <v>1</v>
      </c>
    </row>
    <row r="1152" spans="1:7" x14ac:dyDescent="0.25">
      <c r="A1152" s="53" t="s">
        <v>2274</v>
      </c>
      <c r="B1152" s="53" t="s">
        <v>2275</v>
      </c>
      <c r="C1152" s="53">
        <v>3093</v>
      </c>
      <c r="D1152" s="53"/>
      <c r="E1152" s="53"/>
      <c r="F1152" s="53"/>
      <c r="G1152" s="53">
        <v>1</v>
      </c>
    </row>
    <row r="1153" spans="1:7" x14ac:dyDescent="0.25">
      <c r="A1153" s="53" t="s">
        <v>2276</v>
      </c>
      <c r="B1153" s="53" t="s">
        <v>2277</v>
      </c>
      <c r="C1153" s="53">
        <v>3095</v>
      </c>
      <c r="D1153" s="53"/>
      <c r="E1153" s="53"/>
      <c r="F1153" s="53"/>
      <c r="G1153" s="53">
        <v>1</v>
      </c>
    </row>
    <row r="1154" spans="1:7" x14ac:dyDescent="0.25">
      <c r="A1154" s="53" t="s">
        <v>2278</v>
      </c>
      <c r="B1154" s="53" t="s">
        <v>2279</v>
      </c>
      <c r="C1154" s="53">
        <v>3097</v>
      </c>
      <c r="D1154" s="53"/>
      <c r="E1154" s="53"/>
      <c r="F1154" s="53"/>
      <c r="G1154" s="53">
        <v>1</v>
      </c>
    </row>
    <row r="1155" spans="1:7" x14ac:dyDescent="0.25">
      <c r="A1155" s="53" t="s">
        <v>2280</v>
      </c>
      <c r="B1155" s="53" t="s">
        <v>2281</v>
      </c>
      <c r="C1155" s="53">
        <v>3101</v>
      </c>
      <c r="D1155" s="53"/>
      <c r="E1155" s="53"/>
      <c r="F1155" s="53"/>
      <c r="G1155" s="53">
        <v>1</v>
      </c>
    </row>
    <row r="1156" spans="1:7" x14ac:dyDescent="0.25">
      <c r="A1156" s="53" t="s">
        <v>2282</v>
      </c>
      <c r="B1156" s="53" t="s">
        <v>2283</v>
      </c>
      <c r="C1156" s="53">
        <v>3102</v>
      </c>
      <c r="D1156" s="53"/>
      <c r="E1156" s="53"/>
      <c r="F1156" s="53"/>
      <c r="G1156" s="53">
        <v>1</v>
      </c>
    </row>
    <row r="1157" spans="1:7" x14ac:dyDescent="0.25">
      <c r="A1157" s="53" t="s">
        <v>2284</v>
      </c>
      <c r="B1157" s="53" t="s">
        <v>2285</v>
      </c>
      <c r="C1157" s="53">
        <v>3103</v>
      </c>
      <c r="D1157" s="53"/>
      <c r="E1157" s="53"/>
      <c r="F1157" s="53"/>
      <c r="G1157" s="53">
        <v>1</v>
      </c>
    </row>
    <row r="1158" spans="1:7" x14ac:dyDescent="0.25">
      <c r="A1158" s="53" t="s">
        <v>2286</v>
      </c>
      <c r="B1158" s="53" t="s">
        <v>2287</v>
      </c>
      <c r="C1158" s="53">
        <v>3104</v>
      </c>
      <c r="D1158" s="53"/>
      <c r="E1158" s="53"/>
      <c r="F1158" s="53"/>
      <c r="G1158" s="53">
        <v>1</v>
      </c>
    </row>
    <row r="1159" spans="1:7" x14ac:dyDescent="0.25">
      <c r="A1159" s="53" t="s">
        <v>2288</v>
      </c>
      <c r="B1159" s="53" t="s">
        <v>2289</v>
      </c>
      <c r="C1159" s="53">
        <v>3105</v>
      </c>
      <c r="D1159" s="53"/>
      <c r="E1159" s="53"/>
      <c r="F1159" s="53"/>
      <c r="G1159" s="53">
        <v>1</v>
      </c>
    </row>
    <row r="1160" spans="1:7" x14ac:dyDescent="0.25">
      <c r="A1160" s="53" t="s">
        <v>2290</v>
      </c>
      <c r="B1160" s="53" t="s">
        <v>2291</v>
      </c>
      <c r="C1160" s="53">
        <v>3106</v>
      </c>
      <c r="D1160" s="53"/>
      <c r="E1160" s="53"/>
      <c r="F1160" s="53"/>
      <c r="G1160" s="53">
        <v>1</v>
      </c>
    </row>
    <row r="1161" spans="1:7" x14ac:dyDescent="0.25">
      <c r="A1161" s="53" t="s">
        <v>2292</v>
      </c>
      <c r="B1161" s="53" t="s">
        <v>2293</v>
      </c>
      <c r="C1161" s="53">
        <v>3107</v>
      </c>
      <c r="D1161" s="53"/>
      <c r="E1161" s="53"/>
      <c r="F1161" s="53"/>
      <c r="G1161" s="53">
        <v>1</v>
      </c>
    </row>
    <row r="1162" spans="1:7" x14ac:dyDescent="0.25">
      <c r="A1162" s="53" t="s">
        <v>2294</v>
      </c>
      <c r="B1162" s="53" t="s">
        <v>2295</v>
      </c>
      <c r="C1162" s="53">
        <v>3108</v>
      </c>
      <c r="D1162" s="53"/>
      <c r="E1162" s="53"/>
      <c r="F1162" s="53"/>
      <c r="G1162" s="53">
        <v>1</v>
      </c>
    </row>
    <row r="1163" spans="1:7" x14ac:dyDescent="0.25">
      <c r="A1163" s="53" t="s">
        <v>2296</v>
      </c>
      <c r="B1163" s="53" t="s">
        <v>2297</v>
      </c>
      <c r="C1163" s="53">
        <v>3109</v>
      </c>
      <c r="D1163" s="53"/>
      <c r="E1163" s="53"/>
      <c r="F1163" s="53"/>
      <c r="G1163" s="53">
        <v>1</v>
      </c>
    </row>
    <row r="1164" spans="1:7" x14ac:dyDescent="0.25">
      <c r="A1164" s="53" t="s">
        <v>2298</v>
      </c>
      <c r="B1164" s="53" t="s">
        <v>2299</v>
      </c>
      <c r="C1164" s="53">
        <v>3110</v>
      </c>
      <c r="D1164" s="53"/>
      <c r="E1164" s="53"/>
      <c r="F1164" s="53"/>
      <c r="G1164" s="53">
        <v>1</v>
      </c>
    </row>
    <row r="1165" spans="1:7" x14ac:dyDescent="0.25">
      <c r="A1165" s="53" t="s">
        <v>2300</v>
      </c>
      <c r="B1165" s="53" t="s">
        <v>2301</v>
      </c>
      <c r="C1165" s="53">
        <v>3111</v>
      </c>
      <c r="D1165" s="53"/>
      <c r="E1165" s="53"/>
      <c r="F1165" s="53"/>
      <c r="G1165" s="53">
        <v>1</v>
      </c>
    </row>
    <row r="1166" spans="1:7" x14ac:dyDescent="0.25">
      <c r="A1166" s="53" t="s">
        <v>2302</v>
      </c>
      <c r="B1166" s="53" t="s">
        <v>2303</v>
      </c>
      <c r="C1166" s="53">
        <v>3112</v>
      </c>
      <c r="D1166" s="53"/>
      <c r="E1166" s="53"/>
      <c r="F1166" s="53"/>
      <c r="G1166" s="53">
        <v>1</v>
      </c>
    </row>
    <row r="1167" spans="1:7" x14ac:dyDescent="0.25">
      <c r="A1167" s="53" t="s">
        <v>2304</v>
      </c>
      <c r="B1167" s="53" t="s">
        <v>2305</v>
      </c>
      <c r="C1167" s="53">
        <v>3113</v>
      </c>
      <c r="D1167" s="53"/>
      <c r="E1167" s="53"/>
      <c r="F1167" s="53"/>
      <c r="G1167" s="53">
        <v>1</v>
      </c>
    </row>
    <row r="1168" spans="1:7" x14ac:dyDescent="0.25">
      <c r="A1168" s="53" t="s">
        <v>2306</v>
      </c>
      <c r="B1168" s="53" t="s">
        <v>2307</v>
      </c>
      <c r="C1168" s="53">
        <v>3114</v>
      </c>
      <c r="D1168" s="53"/>
      <c r="E1168" s="53"/>
      <c r="F1168" s="53"/>
      <c r="G1168" s="53">
        <v>1</v>
      </c>
    </row>
    <row r="1169" spans="1:7" x14ac:dyDescent="0.25">
      <c r="A1169" s="53" t="s">
        <v>2308</v>
      </c>
      <c r="B1169" s="53" t="s">
        <v>2309</v>
      </c>
      <c r="C1169" s="53">
        <v>3115</v>
      </c>
      <c r="D1169" s="53"/>
      <c r="E1169" s="53"/>
      <c r="F1169" s="53"/>
      <c r="G1169" s="53">
        <v>1</v>
      </c>
    </row>
    <row r="1170" spans="1:7" x14ac:dyDescent="0.25">
      <c r="A1170" s="53" t="s">
        <v>2310</v>
      </c>
      <c r="B1170" s="53" t="s">
        <v>2311</v>
      </c>
      <c r="C1170" s="53">
        <v>3116</v>
      </c>
      <c r="D1170" s="53"/>
      <c r="E1170" s="53"/>
      <c r="F1170" s="53"/>
      <c r="G1170" s="53">
        <v>1</v>
      </c>
    </row>
    <row r="1171" spans="1:7" x14ac:dyDescent="0.25">
      <c r="A1171" s="53" t="s">
        <v>2312</v>
      </c>
      <c r="B1171" s="53" t="s">
        <v>2313</v>
      </c>
      <c r="C1171" s="53">
        <v>3117</v>
      </c>
      <c r="D1171" s="53"/>
      <c r="E1171" s="53"/>
      <c r="F1171" s="53"/>
      <c r="G1171" s="53">
        <v>1</v>
      </c>
    </row>
    <row r="1172" spans="1:7" x14ac:dyDescent="0.25">
      <c r="A1172" s="53" t="s">
        <v>2314</v>
      </c>
      <c r="B1172" s="53" t="s">
        <v>2315</v>
      </c>
      <c r="C1172" s="53">
        <v>3119</v>
      </c>
      <c r="D1172" s="53"/>
      <c r="E1172" s="53"/>
      <c r="F1172" s="53"/>
      <c r="G1172" s="53">
        <v>1</v>
      </c>
    </row>
    <row r="1173" spans="1:7" x14ac:dyDescent="0.25">
      <c r="A1173" s="53" t="s">
        <v>2316</v>
      </c>
      <c r="B1173" s="53" t="s">
        <v>2317</v>
      </c>
      <c r="C1173" s="53">
        <v>3120</v>
      </c>
      <c r="D1173" s="53"/>
      <c r="E1173" s="53"/>
      <c r="F1173" s="53"/>
      <c r="G1173" s="53">
        <v>1</v>
      </c>
    </row>
    <row r="1174" spans="1:7" x14ac:dyDescent="0.25">
      <c r="A1174" s="53" t="s">
        <v>2318</v>
      </c>
      <c r="B1174" s="53" t="s">
        <v>2319</v>
      </c>
      <c r="C1174" s="53">
        <v>3121</v>
      </c>
      <c r="D1174" s="53"/>
      <c r="E1174" s="53"/>
      <c r="F1174" s="53"/>
      <c r="G1174" s="53">
        <v>1</v>
      </c>
    </row>
    <row r="1175" spans="1:7" x14ac:dyDescent="0.25">
      <c r="A1175" s="53" t="s">
        <v>2320</v>
      </c>
      <c r="B1175" s="53" t="s">
        <v>2321</v>
      </c>
      <c r="C1175" s="53">
        <v>3122</v>
      </c>
      <c r="D1175" s="53"/>
      <c r="E1175" s="53"/>
      <c r="F1175" s="53"/>
      <c r="G1175" s="53">
        <v>1</v>
      </c>
    </row>
    <row r="1176" spans="1:7" x14ac:dyDescent="0.25">
      <c r="A1176" s="53" t="s">
        <v>2322</v>
      </c>
      <c r="B1176" s="53" t="s">
        <v>2323</v>
      </c>
      <c r="C1176" s="53">
        <v>3124</v>
      </c>
      <c r="D1176" s="53"/>
      <c r="E1176" s="53"/>
      <c r="F1176" s="53"/>
      <c r="G1176" s="53">
        <v>1</v>
      </c>
    </row>
    <row r="1177" spans="1:7" x14ac:dyDescent="0.25">
      <c r="A1177" s="53" t="s">
        <v>2324</v>
      </c>
      <c r="B1177" s="53" t="s">
        <v>2325</v>
      </c>
      <c r="C1177" s="53">
        <v>3125</v>
      </c>
      <c r="D1177" s="53"/>
      <c r="E1177" s="53"/>
      <c r="F1177" s="53"/>
      <c r="G1177" s="53">
        <v>1</v>
      </c>
    </row>
    <row r="1178" spans="1:7" x14ac:dyDescent="0.25">
      <c r="A1178" s="53" t="s">
        <v>2326</v>
      </c>
      <c r="B1178" s="53" t="s">
        <v>2327</v>
      </c>
      <c r="C1178" s="53">
        <v>3126</v>
      </c>
      <c r="D1178" s="53"/>
      <c r="E1178" s="53"/>
      <c r="F1178" s="53"/>
      <c r="G1178" s="53">
        <v>1</v>
      </c>
    </row>
    <row r="1179" spans="1:7" x14ac:dyDescent="0.25">
      <c r="A1179" s="53" t="s">
        <v>2328</v>
      </c>
      <c r="B1179" s="53" t="s">
        <v>2329</v>
      </c>
      <c r="C1179" s="53">
        <v>3127</v>
      </c>
      <c r="D1179" s="53"/>
      <c r="E1179" s="53"/>
      <c r="F1179" s="53"/>
      <c r="G1179" s="53">
        <v>1</v>
      </c>
    </row>
    <row r="1180" spans="1:7" x14ac:dyDescent="0.25">
      <c r="A1180" s="53" t="s">
        <v>2330</v>
      </c>
      <c r="B1180" s="53" t="s">
        <v>2331</v>
      </c>
      <c r="C1180" s="53">
        <v>3128</v>
      </c>
      <c r="D1180" s="53"/>
      <c r="E1180" s="53"/>
      <c r="F1180" s="53"/>
      <c r="G1180" s="53">
        <v>1</v>
      </c>
    </row>
    <row r="1181" spans="1:7" x14ac:dyDescent="0.25">
      <c r="A1181" s="53" t="s">
        <v>2394</v>
      </c>
      <c r="B1181" s="53" t="s">
        <v>2395</v>
      </c>
      <c r="C1181" s="53">
        <v>3170</v>
      </c>
      <c r="D1181" s="53"/>
      <c r="E1181" s="53"/>
      <c r="F1181" s="53"/>
      <c r="G1181" s="53">
        <v>1</v>
      </c>
    </row>
    <row r="1182" spans="1:7" x14ac:dyDescent="0.25">
      <c r="A1182" s="53" t="s">
        <v>2332</v>
      </c>
      <c r="B1182" s="53" t="s">
        <v>2333</v>
      </c>
      <c r="C1182" s="53">
        <v>3129</v>
      </c>
      <c r="D1182" s="53"/>
      <c r="E1182" s="53"/>
      <c r="F1182" s="53"/>
      <c r="G1182" s="53">
        <v>1</v>
      </c>
    </row>
    <row r="1183" spans="1:7" x14ac:dyDescent="0.25">
      <c r="A1183" s="53" t="s">
        <v>2334</v>
      </c>
      <c r="B1183" s="53" t="s">
        <v>2335</v>
      </c>
      <c r="C1183" s="53">
        <v>3130</v>
      </c>
      <c r="D1183" s="53"/>
      <c r="E1183" s="53"/>
      <c r="F1183" s="53"/>
      <c r="G1183" s="53">
        <v>1</v>
      </c>
    </row>
    <row r="1184" spans="1:7" x14ac:dyDescent="0.25">
      <c r="A1184" s="53" t="s">
        <v>2336</v>
      </c>
      <c r="B1184" s="53" t="s">
        <v>2337</v>
      </c>
      <c r="C1184" s="53">
        <v>3133</v>
      </c>
      <c r="D1184" s="53"/>
      <c r="E1184" s="53"/>
      <c r="F1184" s="53"/>
      <c r="G1184" s="53">
        <v>1</v>
      </c>
    </row>
    <row r="1185" spans="1:7" x14ac:dyDescent="0.25">
      <c r="A1185" s="53" t="s">
        <v>2338</v>
      </c>
      <c r="B1185" s="53" t="s">
        <v>2339</v>
      </c>
      <c r="C1185" s="53">
        <v>3134</v>
      </c>
      <c r="D1185" s="53"/>
      <c r="E1185" s="53"/>
      <c r="F1185" s="53"/>
      <c r="G1185" s="53">
        <v>1</v>
      </c>
    </row>
    <row r="1186" spans="1:7" x14ac:dyDescent="0.25">
      <c r="A1186" s="53" t="s">
        <v>2340</v>
      </c>
      <c r="B1186" s="53" t="s">
        <v>2341</v>
      </c>
      <c r="C1186" s="53">
        <v>3135</v>
      </c>
      <c r="D1186" s="53"/>
      <c r="E1186" s="53"/>
      <c r="F1186" s="53"/>
      <c r="G1186" s="53">
        <v>1</v>
      </c>
    </row>
    <row r="1187" spans="1:7" x14ac:dyDescent="0.25">
      <c r="A1187" s="53" t="s">
        <v>2342</v>
      </c>
      <c r="B1187" s="53" t="s">
        <v>2343</v>
      </c>
      <c r="C1187" s="53">
        <v>3136</v>
      </c>
      <c r="D1187" s="53"/>
      <c r="E1187" s="53"/>
      <c r="F1187" s="53"/>
      <c r="G1187" s="53">
        <v>1</v>
      </c>
    </row>
    <row r="1188" spans="1:7" x14ac:dyDescent="0.25">
      <c r="A1188" s="53" t="s">
        <v>2344</v>
      </c>
      <c r="B1188" s="53" t="s">
        <v>2345</v>
      </c>
      <c r="C1188" s="53">
        <v>3137</v>
      </c>
      <c r="D1188" s="53"/>
      <c r="E1188" s="53"/>
      <c r="F1188" s="53"/>
      <c r="G1188" s="53">
        <v>1</v>
      </c>
    </row>
    <row r="1189" spans="1:7" x14ac:dyDescent="0.25">
      <c r="A1189" s="53" t="s">
        <v>2346</v>
      </c>
      <c r="B1189" s="53" t="s">
        <v>2347</v>
      </c>
      <c r="C1189" s="53">
        <v>3138</v>
      </c>
      <c r="D1189" s="53"/>
      <c r="E1189" s="53"/>
      <c r="F1189" s="53"/>
      <c r="G1189" s="53">
        <v>1</v>
      </c>
    </row>
    <row r="1190" spans="1:7" x14ac:dyDescent="0.25">
      <c r="A1190" s="53" t="s">
        <v>2348</v>
      </c>
      <c r="B1190" s="53" t="s">
        <v>2349</v>
      </c>
      <c r="C1190" s="53">
        <v>3139</v>
      </c>
      <c r="D1190" s="53"/>
      <c r="E1190" s="53"/>
      <c r="F1190" s="53"/>
      <c r="G1190" s="53">
        <v>1</v>
      </c>
    </row>
    <row r="1191" spans="1:7" x14ac:dyDescent="0.25">
      <c r="A1191" s="53" t="s">
        <v>2350</v>
      </c>
      <c r="B1191" s="53" t="s">
        <v>2351</v>
      </c>
      <c r="C1191" s="53">
        <v>3140</v>
      </c>
      <c r="D1191" s="53"/>
      <c r="E1191" s="53"/>
      <c r="F1191" s="53"/>
      <c r="G1191" s="53">
        <v>1</v>
      </c>
    </row>
    <row r="1192" spans="1:7" x14ac:dyDescent="0.25">
      <c r="A1192" s="53" t="s">
        <v>2352</v>
      </c>
      <c r="B1192" s="53" t="s">
        <v>2353</v>
      </c>
      <c r="C1192" s="53">
        <v>3141</v>
      </c>
      <c r="D1192" s="53"/>
      <c r="E1192" s="53"/>
      <c r="F1192" s="53"/>
      <c r="G1192" s="53">
        <v>1</v>
      </c>
    </row>
    <row r="1193" spans="1:7" x14ac:dyDescent="0.25">
      <c r="A1193" s="53" t="s">
        <v>2354</v>
      </c>
      <c r="B1193" s="53" t="s">
        <v>2355</v>
      </c>
      <c r="C1193" s="53">
        <v>3142</v>
      </c>
      <c r="D1193" s="53"/>
      <c r="E1193" s="53"/>
      <c r="F1193" s="53"/>
      <c r="G1193" s="53">
        <v>1</v>
      </c>
    </row>
    <row r="1194" spans="1:7" x14ac:dyDescent="0.25">
      <c r="A1194" s="53" t="s">
        <v>2356</v>
      </c>
      <c r="B1194" s="53" t="s">
        <v>2357</v>
      </c>
      <c r="C1194" s="53">
        <v>3143</v>
      </c>
      <c r="D1194" s="53"/>
      <c r="E1194" s="53"/>
      <c r="F1194" s="53"/>
      <c r="G1194" s="53">
        <v>1</v>
      </c>
    </row>
    <row r="1195" spans="1:7" x14ac:dyDescent="0.25">
      <c r="A1195" s="53" t="s">
        <v>2358</v>
      </c>
      <c r="B1195" s="53" t="s">
        <v>2359</v>
      </c>
      <c r="C1195" s="53">
        <v>3144</v>
      </c>
      <c r="D1195" s="53"/>
      <c r="E1195" s="53"/>
      <c r="F1195" s="53"/>
      <c r="G1195" s="53">
        <v>1</v>
      </c>
    </row>
    <row r="1196" spans="1:7" x14ac:dyDescent="0.25">
      <c r="A1196" s="53" t="s">
        <v>2396</v>
      </c>
      <c r="B1196" s="53" t="s">
        <v>2397</v>
      </c>
      <c r="C1196" s="53">
        <v>3171</v>
      </c>
      <c r="D1196" s="53"/>
      <c r="E1196" s="53"/>
      <c r="F1196" s="53"/>
      <c r="G1196" s="53">
        <v>1</v>
      </c>
    </row>
    <row r="1197" spans="1:7" x14ac:dyDescent="0.25">
      <c r="A1197" s="53" t="s">
        <v>2360</v>
      </c>
      <c r="B1197" s="53" t="s">
        <v>2361</v>
      </c>
      <c r="C1197" s="53">
        <v>3148</v>
      </c>
      <c r="D1197" s="53"/>
      <c r="E1197" s="53"/>
      <c r="F1197" s="53"/>
      <c r="G1197" s="53">
        <v>1</v>
      </c>
    </row>
    <row r="1198" spans="1:7" x14ac:dyDescent="0.25">
      <c r="A1198" s="53" t="s">
        <v>2362</v>
      </c>
      <c r="B1198" s="53" t="s">
        <v>2363</v>
      </c>
      <c r="C1198" s="53">
        <v>3149</v>
      </c>
      <c r="D1198" s="53"/>
      <c r="E1198" s="53"/>
      <c r="F1198" s="53"/>
      <c r="G1198" s="53">
        <v>1</v>
      </c>
    </row>
    <row r="1199" spans="1:7" x14ac:dyDescent="0.25">
      <c r="A1199" s="53" t="s">
        <v>2398</v>
      </c>
      <c r="B1199" s="53" t="s">
        <v>2399</v>
      </c>
      <c r="C1199" s="53">
        <v>3172</v>
      </c>
      <c r="D1199" s="53"/>
      <c r="E1199" s="53"/>
      <c r="F1199" s="53"/>
      <c r="G1199" s="53">
        <v>1</v>
      </c>
    </row>
    <row r="1200" spans="1:7" x14ac:dyDescent="0.25">
      <c r="A1200" s="53" t="s">
        <v>2364</v>
      </c>
      <c r="B1200" s="53" t="s">
        <v>2365</v>
      </c>
      <c r="C1200" s="53">
        <v>3152</v>
      </c>
      <c r="D1200" s="53"/>
      <c r="E1200" s="53"/>
      <c r="F1200" s="53"/>
      <c r="G1200" s="53">
        <v>1</v>
      </c>
    </row>
    <row r="1201" spans="1:7" x14ac:dyDescent="0.25">
      <c r="A1201" s="53" t="s">
        <v>2366</v>
      </c>
      <c r="B1201" s="53" t="s">
        <v>2367</v>
      </c>
      <c r="C1201" s="53">
        <v>3153</v>
      </c>
      <c r="D1201" s="53"/>
      <c r="E1201" s="53"/>
      <c r="F1201" s="53"/>
      <c r="G1201" s="53">
        <v>1</v>
      </c>
    </row>
    <row r="1202" spans="1:7" x14ac:dyDescent="0.25">
      <c r="A1202" s="53" t="s">
        <v>2368</v>
      </c>
      <c r="B1202" s="53" t="s">
        <v>2369</v>
      </c>
      <c r="C1202" s="53">
        <v>3154</v>
      </c>
      <c r="D1202" s="53"/>
      <c r="E1202" s="53"/>
      <c r="F1202" s="53"/>
      <c r="G1202" s="53">
        <v>1</v>
      </c>
    </row>
    <row r="1203" spans="1:7" x14ac:dyDescent="0.25">
      <c r="A1203" s="53" t="s">
        <v>2370</v>
      </c>
      <c r="B1203" s="53" t="s">
        <v>2371</v>
      </c>
      <c r="C1203" s="53">
        <v>3155</v>
      </c>
      <c r="D1203" s="53"/>
      <c r="E1203" s="53"/>
      <c r="F1203" s="53"/>
      <c r="G1203" s="53">
        <v>1</v>
      </c>
    </row>
    <row r="1204" spans="1:7" x14ac:dyDescent="0.25">
      <c r="A1204" s="53" t="s">
        <v>2372</v>
      </c>
      <c r="B1204" s="53" t="s">
        <v>2373</v>
      </c>
      <c r="C1204" s="53">
        <v>3156</v>
      </c>
      <c r="D1204" s="53"/>
      <c r="E1204" s="53"/>
      <c r="F1204" s="53"/>
      <c r="G1204" s="53">
        <v>1</v>
      </c>
    </row>
    <row r="1205" spans="1:7" x14ac:dyDescent="0.25">
      <c r="A1205" s="53" t="s">
        <v>2374</v>
      </c>
      <c r="B1205" s="53" t="s">
        <v>2375</v>
      </c>
      <c r="C1205" s="53">
        <v>3157</v>
      </c>
      <c r="D1205" s="53"/>
      <c r="E1205" s="53"/>
      <c r="F1205" s="53"/>
      <c r="G1205" s="53">
        <v>1</v>
      </c>
    </row>
    <row r="1206" spans="1:7" x14ac:dyDescent="0.25">
      <c r="A1206" s="53" t="s">
        <v>2376</v>
      </c>
      <c r="B1206" s="53" t="s">
        <v>2377</v>
      </c>
      <c r="C1206" s="53">
        <v>3158</v>
      </c>
      <c r="D1206" s="53"/>
      <c r="E1206" s="53"/>
      <c r="F1206" s="53"/>
      <c r="G1206" s="53">
        <v>1</v>
      </c>
    </row>
    <row r="1207" spans="1:7" x14ac:dyDescent="0.25">
      <c r="A1207" s="53" t="s">
        <v>2400</v>
      </c>
      <c r="B1207" s="53" t="s">
        <v>2401</v>
      </c>
      <c r="C1207" s="53">
        <v>3173</v>
      </c>
      <c r="D1207" s="53"/>
      <c r="E1207" s="53"/>
      <c r="F1207" s="53"/>
      <c r="G1207" s="53">
        <v>1</v>
      </c>
    </row>
    <row r="1208" spans="1:7" x14ac:dyDescent="0.25">
      <c r="A1208" s="53" t="s">
        <v>2378</v>
      </c>
      <c r="B1208" s="53" t="s">
        <v>2379</v>
      </c>
      <c r="C1208" s="53">
        <v>3159</v>
      </c>
      <c r="D1208" s="53"/>
      <c r="E1208" s="53"/>
      <c r="F1208" s="53"/>
      <c r="G1208" s="53">
        <v>1</v>
      </c>
    </row>
    <row r="1209" spans="1:7" x14ac:dyDescent="0.25">
      <c r="A1209" s="53" t="s">
        <v>2402</v>
      </c>
      <c r="B1209" s="53" t="s">
        <v>2403</v>
      </c>
      <c r="C1209" s="53">
        <v>3174</v>
      </c>
      <c r="D1209" s="53"/>
      <c r="E1209" s="53"/>
      <c r="F1209" s="53"/>
      <c r="G1209" s="53">
        <v>1</v>
      </c>
    </row>
    <row r="1210" spans="1:7" x14ac:dyDescent="0.25">
      <c r="A1210" s="53" t="s">
        <v>2404</v>
      </c>
      <c r="B1210" s="53" t="s">
        <v>2405</v>
      </c>
      <c r="C1210" s="53">
        <v>3314</v>
      </c>
      <c r="D1210" s="53"/>
      <c r="E1210" s="53"/>
      <c r="F1210" s="53"/>
      <c r="G1210" s="53">
        <v>1</v>
      </c>
    </row>
    <row r="1211" spans="1:7" x14ac:dyDescent="0.25">
      <c r="A1211" s="53" t="s">
        <v>2406</v>
      </c>
      <c r="B1211" s="53" t="s">
        <v>2407</v>
      </c>
      <c r="C1211" s="53">
        <v>3315</v>
      </c>
      <c r="D1211" s="53"/>
      <c r="E1211" s="53"/>
      <c r="F1211" s="53"/>
      <c r="G1211" s="53">
        <v>1</v>
      </c>
    </row>
    <row r="1212" spans="1:7" x14ac:dyDescent="0.25">
      <c r="A1212" s="53" t="s">
        <v>2408</v>
      </c>
      <c r="B1212" s="53" t="s">
        <v>2409</v>
      </c>
      <c r="C1212" s="53">
        <v>3316</v>
      </c>
      <c r="D1212" s="53"/>
      <c r="E1212" s="53"/>
      <c r="F1212" s="53"/>
      <c r="G1212" s="53">
        <v>1</v>
      </c>
    </row>
    <row r="1213" spans="1:7" x14ac:dyDescent="0.25">
      <c r="A1213" s="53" t="s">
        <v>2410</v>
      </c>
      <c r="B1213" s="53" t="s">
        <v>2411</v>
      </c>
      <c r="C1213" s="53">
        <v>3317</v>
      </c>
      <c r="D1213" s="53"/>
      <c r="E1213" s="53"/>
      <c r="F1213" s="53"/>
      <c r="G1213" s="53">
        <v>1</v>
      </c>
    </row>
    <row r="1214" spans="1:7" x14ac:dyDescent="0.25">
      <c r="A1214" s="53" t="s">
        <v>2412</v>
      </c>
      <c r="B1214" s="53" t="s">
        <v>2413</v>
      </c>
      <c r="C1214" s="53">
        <v>3318</v>
      </c>
      <c r="D1214" s="53"/>
      <c r="E1214" s="53"/>
      <c r="F1214" s="53"/>
      <c r="G1214" s="53">
        <v>1</v>
      </c>
    </row>
    <row r="1215" spans="1:7" x14ac:dyDescent="0.25">
      <c r="A1215" s="53" t="s">
        <v>2414</v>
      </c>
      <c r="B1215" s="53" t="s">
        <v>2415</v>
      </c>
      <c r="C1215" s="53">
        <v>3319</v>
      </c>
      <c r="D1215" s="53"/>
      <c r="E1215" s="53"/>
      <c r="F1215" s="53"/>
      <c r="G1215" s="53">
        <v>1</v>
      </c>
    </row>
    <row r="1216" spans="1:7" x14ac:dyDescent="0.25">
      <c r="A1216" s="53" t="s">
        <v>2416</v>
      </c>
      <c r="B1216" s="53" t="s">
        <v>2417</v>
      </c>
      <c r="C1216" s="53">
        <v>3320</v>
      </c>
      <c r="D1216" s="53"/>
      <c r="E1216" s="53"/>
      <c r="F1216" s="53"/>
      <c r="G1216" s="53">
        <v>1</v>
      </c>
    </row>
    <row r="1217" spans="1:7" x14ac:dyDescent="0.25">
      <c r="A1217" s="53" t="s">
        <v>2418</v>
      </c>
      <c r="B1217" s="53" t="s">
        <v>2419</v>
      </c>
      <c r="C1217" s="53">
        <v>3321</v>
      </c>
      <c r="D1217" s="53"/>
      <c r="E1217" s="53"/>
      <c r="F1217" s="53"/>
      <c r="G1217" s="53">
        <v>1</v>
      </c>
    </row>
    <row r="1218" spans="1:7" x14ac:dyDescent="0.25">
      <c r="A1218" s="53" t="s">
        <v>2420</v>
      </c>
      <c r="B1218" s="53" t="s">
        <v>2421</v>
      </c>
      <c r="C1218" s="53">
        <v>3322</v>
      </c>
      <c r="D1218" s="53"/>
      <c r="E1218" s="53"/>
      <c r="F1218" s="53"/>
      <c r="G1218" s="53">
        <v>1</v>
      </c>
    </row>
    <row r="1219" spans="1:7" x14ac:dyDescent="0.25">
      <c r="A1219" s="53" t="s">
        <v>2422</v>
      </c>
      <c r="B1219" s="53" t="s">
        <v>2423</v>
      </c>
      <c r="C1219" s="53">
        <v>3323</v>
      </c>
      <c r="D1219" s="53"/>
      <c r="E1219" s="53"/>
      <c r="F1219" s="53"/>
      <c r="G1219" s="53">
        <v>1</v>
      </c>
    </row>
    <row r="1220" spans="1:7" x14ac:dyDescent="0.25">
      <c r="A1220" s="53" t="s">
        <v>2424</v>
      </c>
      <c r="B1220" s="53" t="s">
        <v>2425</v>
      </c>
      <c r="C1220" s="53">
        <v>3324</v>
      </c>
      <c r="D1220" s="53">
        <v>3386</v>
      </c>
      <c r="E1220" s="53"/>
      <c r="F1220" s="53"/>
      <c r="G1220" s="53">
        <v>2</v>
      </c>
    </row>
    <row r="1221" spans="1:7" x14ac:dyDescent="0.25">
      <c r="A1221" s="53" t="s">
        <v>2426</v>
      </c>
      <c r="B1221" s="53" t="s">
        <v>2427</v>
      </c>
      <c r="C1221" s="53">
        <v>3325</v>
      </c>
      <c r="D1221" s="53">
        <v>3387</v>
      </c>
      <c r="E1221" s="53"/>
      <c r="F1221" s="53"/>
      <c r="G1221" s="53">
        <v>2</v>
      </c>
    </row>
    <row r="1222" spans="1:7" x14ac:dyDescent="0.25">
      <c r="A1222" s="53" t="s">
        <v>2428</v>
      </c>
      <c r="B1222" s="53" t="s">
        <v>2429</v>
      </c>
      <c r="C1222" s="53">
        <v>3326</v>
      </c>
      <c r="D1222" s="53"/>
      <c r="E1222" s="53"/>
      <c r="F1222" s="53"/>
      <c r="G1222" s="53">
        <v>1</v>
      </c>
    </row>
    <row r="1223" spans="1:7" x14ac:dyDescent="0.25">
      <c r="A1223" s="53" t="s">
        <v>2430</v>
      </c>
      <c r="B1223" s="53" t="s">
        <v>2431</v>
      </c>
      <c r="C1223" s="53">
        <v>3328</v>
      </c>
      <c r="D1223" s="53">
        <v>3390</v>
      </c>
      <c r="E1223" s="53"/>
      <c r="F1223" s="53"/>
      <c r="G1223" s="53">
        <v>2</v>
      </c>
    </row>
    <row r="1224" spans="1:7" x14ac:dyDescent="0.25">
      <c r="A1224" s="53" t="s">
        <v>2432</v>
      </c>
      <c r="B1224" s="53" t="s">
        <v>2433</v>
      </c>
      <c r="C1224" s="53">
        <v>3329</v>
      </c>
      <c r="D1224" s="53">
        <v>3391</v>
      </c>
      <c r="E1224" s="53"/>
      <c r="F1224" s="53"/>
      <c r="G1224" s="53">
        <v>2</v>
      </c>
    </row>
    <row r="1225" spans="1:7" x14ac:dyDescent="0.25">
      <c r="A1225" s="53" t="s">
        <v>2434</v>
      </c>
      <c r="B1225" s="53" t="s">
        <v>2435</v>
      </c>
      <c r="C1225" s="53">
        <v>3330</v>
      </c>
      <c r="D1225" s="53"/>
      <c r="E1225" s="53"/>
      <c r="F1225" s="53"/>
      <c r="G1225" s="53">
        <v>1</v>
      </c>
    </row>
    <row r="1226" spans="1:7" x14ac:dyDescent="0.25">
      <c r="A1226" s="53" t="s">
        <v>2436</v>
      </c>
      <c r="B1226" s="53" t="s">
        <v>2437</v>
      </c>
      <c r="C1226" s="53">
        <v>3332</v>
      </c>
      <c r="D1226" s="53">
        <v>3394</v>
      </c>
      <c r="E1226" s="53"/>
      <c r="F1226" s="53"/>
      <c r="G1226" s="53">
        <v>2</v>
      </c>
    </row>
    <row r="1227" spans="1:7" x14ac:dyDescent="0.25">
      <c r="A1227" s="57" t="s">
        <v>4366</v>
      </c>
      <c r="B1227" s="57" t="s">
        <v>4367</v>
      </c>
      <c r="C1227" s="57">
        <v>89</v>
      </c>
      <c r="D1227" s="53"/>
      <c r="E1227" s="53"/>
      <c r="F1227" s="53"/>
      <c r="G1227" s="53">
        <v>1</v>
      </c>
    </row>
    <row r="1228" spans="1:7" x14ac:dyDescent="0.25">
      <c r="A1228" s="53" t="s">
        <v>2438</v>
      </c>
      <c r="B1228" s="53" t="s">
        <v>2439</v>
      </c>
      <c r="C1228" s="53">
        <v>3334</v>
      </c>
      <c r="D1228" s="53"/>
      <c r="E1228" s="53"/>
      <c r="F1228" s="53"/>
      <c r="G1228" s="53">
        <v>1</v>
      </c>
    </row>
    <row r="1229" spans="1:7" x14ac:dyDescent="0.25">
      <c r="A1229" s="57" t="s">
        <v>4369</v>
      </c>
      <c r="B1229" s="57" t="s">
        <v>4370</v>
      </c>
      <c r="C1229" s="57">
        <v>89</v>
      </c>
      <c r="D1229" s="53"/>
      <c r="E1229" s="53"/>
      <c r="F1229" s="53"/>
      <c r="G1229" s="53">
        <v>1</v>
      </c>
    </row>
    <row r="1230" spans="1:7" x14ac:dyDescent="0.25">
      <c r="A1230" s="53" t="s">
        <v>2440</v>
      </c>
      <c r="B1230" s="53" t="s">
        <v>2441</v>
      </c>
      <c r="C1230" s="53">
        <v>3338</v>
      </c>
      <c r="D1230" s="53"/>
      <c r="E1230" s="53"/>
      <c r="F1230" s="53"/>
      <c r="G1230" s="53">
        <v>1</v>
      </c>
    </row>
    <row r="1231" spans="1:7" x14ac:dyDescent="0.25">
      <c r="A1231" s="53" t="s">
        <v>2442</v>
      </c>
      <c r="B1231" s="53" t="s">
        <v>2443</v>
      </c>
      <c r="C1231" s="53">
        <v>3342</v>
      </c>
      <c r="D1231" s="53"/>
      <c r="E1231" s="53"/>
      <c r="F1231" s="53"/>
      <c r="G1231" s="53">
        <v>1</v>
      </c>
    </row>
    <row r="1232" spans="1:7" x14ac:dyDescent="0.25">
      <c r="A1232" s="53" t="s">
        <v>2444</v>
      </c>
      <c r="B1232" s="53" t="s">
        <v>2445</v>
      </c>
      <c r="C1232" s="53">
        <v>3343</v>
      </c>
      <c r="D1232" s="53"/>
      <c r="E1232" s="53"/>
      <c r="F1232" s="53"/>
      <c r="G1232" s="53">
        <v>1</v>
      </c>
    </row>
    <row r="1233" spans="1:7" x14ac:dyDescent="0.25">
      <c r="A1233" s="53" t="s">
        <v>2446</v>
      </c>
      <c r="B1233" s="53" t="s">
        <v>2447</v>
      </c>
      <c r="C1233" s="53">
        <v>3344</v>
      </c>
      <c r="D1233" s="53"/>
      <c r="E1233" s="53"/>
      <c r="F1233" s="53"/>
      <c r="G1233" s="53">
        <v>1</v>
      </c>
    </row>
    <row r="1234" spans="1:7" x14ac:dyDescent="0.25">
      <c r="A1234" s="53" t="s">
        <v>2448</v>
      </c>
      <c r="B1234" s="53" t="s">
        <v>2449</v>
      </c>
      <c r="C1234" s="53">
        <v>3347</v>
      </c>
      <c r="D1234" s="53"/>
      <c r="E1234" s="53"/>
      <c r="F1234" s="53"/>
      <c r="G1234" s="53">
        <v>1</v>
      </c>
    </row>
    <row r="1235" spans="1:7" x14ac:dyDescent="0.25">
      <c r="A1235" s="53" t="s">
        <v>2450</v>
      </c>
      <c r="B1235" s="53" t="s">
        <v>2451</v>
      </c>
      <c r="C1235" s="53">
        <v>3348</v>
      </c>
      <c r="D1235" s="53"/>
      <c r="E1235" s="53"/>
      <c r="F1235" s="53"/>
      <c r="G1235" s="53">
        <v>1</v>
      </c>
    </row>
    <row r="1236" spans="1:7" x14ac:dyDescent="0.25">
      <c r="A1236" s="53" t="s">
        <v>2452</v>
      </c>
      <c r="B1236" s="53" t="s">
        <v>2453</v>
      </c>
      <c r="C1236" s="53">
        <v>3349</v>
      </c>
      <c r="D1236" s="53"/>
      <c r="E1236" s="53"/>
      <c r="F1236" s="53"/>
      <c r="G1236" s="53">
        <v>1</v>
      </c>
    </row>
    <row r="1237" spans="1:7" x14ac:dyDescent="0.25">
      <c r="A1237" s="53" t="s">
        <v>2454</v>
      </c>
      <c r="B1237" s="53" t="s">
        <v>2455</v>
      </c>
      <c r="C1237" s="53">
        <v>3350</v>
      </c>
      <c r="D1237" s="53"/>
      <c r="E1237" s="53"/>
      <c r="F1237" s="53"/>
      <c r="G1237" s="53">
        <v>1</v>
      </c>
    </row>
    <row r="1238" spans="1:7" x14ac:dyDescent="0.25">
      <c r="A1238" s="53" t="s">
        <v>2456</v>
      </c>
      <c r="B1238" s="53" t="s">
        <v>2457</v>
      </c>
      <c r="C1238" s="53">
        <v>3352</v>
      </c>
      <c r="D1238" s="53"/>
      <c r="E1238" s="53"/>
      <c r="F1238" s="53"/>
      <c r="G1238" s="53">
        <v>1</v>
      </c>
    </row>
    <row r="1239" spans="1:7" x14ac:dyDescent="0.25">
      <c r="A1239" s="53" t="s">
        <v>2458</v>
      </c>
      <c r="B1239" s="53" t="s">
        <v>2459</v>
      </c>
      <c r="C1239" s="53">
        <v>3353</v>
      </c>
      <c r="D1239" s="53"/>
      <c r="E1239" s="53"/>
      <c r="F1239" s="53"/>
      <c r="G1239" s="53">
        <v>1</v>
      </c>
    </row>
    <row r="1240" spans="1:7" x14ac:dyDescent="0.25">
      <c r="A1240" s="53" t="s">
        <v>2460</v>
      </c>
      <c r="B1240" s="53" t="s">
        <v>2461</v>
      </c>
      <c r="C1240" s="53">
        <v>3354</v>
      </c>
      <c r="D1240" s="53"/>
      <c r="E1240" s="53"/>
      <c r="F1240" s="53"/>
      <c r="G1240" s="53">
        <v>1</v>
      </c>
    </row>
    <row r="1241" spans="1:7" x14ac:dyDescent="0.25">
      <c r="A1241" s="53" t="s">
        <v>2462</v>
      </c>
      <c r="B1241" s="53" t="s">
        <v>2463</v>
      </c>
      <c r="C1241" s="53">
        <v>3355</v>
      </c>
      <c r="D1241" s="53"/>
      <c r="E1241" s="53"/>
      <c r="F1241" s="53"/>
      <c r="G1241" s="53">
        <v>1</v>
      </c>
    </row>
    <row r="1242" spans="1:7" x14ac:dyDescent="0.25">
      <c r="A1242" s="53" t="s">
        <v>2464</v>
      </c>
      <c r="B1242" s="53" t="s">
        <v>2465</v>
      </c>
      <c r="C1242" s="53">
        <v>3356</v>
      </c>
      <c r="D1242" s="53"/>
      <c r="E1242" s="53"/>
      <c r="F1242" s="53"/>
      <c r="G1242" s="53">
        <v>1</v>
      </c>
    </row>
    <row r="1243" spans="1:7" x14ac:dyDescent="0.25">
      <c r="A1243" s="53" t="s">
        <v>2466</v>
      </c>
      <c r="B1243" s="53" t="s">
        <v>2467</v>
      </c>
      <c r="C1243" s="53">
        <v>3357</v>
      </c>
      <c r="D1243" s="53"/>
      <c r="E1243" s="53"/>
      <c r="F1243" s="53"/>
      <c r="G1243" s="53">
        <v>1</v>
      </c>
    </row>
    <row r="1244" spans="1:7" x14ac:dyDescent="0.25">
      <c r="A1244" s="53" t="s">
        <v>2468</v>
      </c>
      <c r="B1244" s="53" t="s">
        <v>2469</v>
      </c>
      <c r="C1244" s="53">
        <v>3358</v>
      </c>
      <c r="D1244" s="53">
        <v>3362</v>
      </c>
      <c r="E1244" s="53"/>
      <c r="F1244" s="53"/>
      <c r="G1244" s="53">
        <v>2</v>
      </c>
    </row>
    <row r="1245" spans="1:7" x14ac:dyDescent="0.25">
      <c r="A1245" s="53" t="s">
        <v>2470</v>
      </c>
      <c r="B1245" s="53" t="s">
        <v>2471</v>
      </c>
      <c r="C1245" s="53">
        <v>3359</v>
      </c>
      <c r="D1245" s="53">
        <v>3363</v>
      </c>
      <c r="E1245" s="53"/>
      <c r="F1245" s="53"/>
      <c r="G1245" s="53">
        <v>2</v>
      </c>
    </row>
    <row r="1246" spans="1:7" x14ac:dyDescent="0.25">
      <c r="A1246" s="53" t="s">
        <v>2472</v>
      </c>
      <c r="B1246" s="53" t="s">
        <v>2473</v>
      </c>
      <c r="C1246" s="53">
        <v>3366</v>
      </c>
      <c r="D1246" s="53"/>
      <c r="E1246" s="53"/>
      <c r="F1246" s="53"/>
      <c r="G1246" s="53">
        <v>1</v>
      </c>
    </row>
    <row r="1247" spans="1:7" x14ac:dyDescent="0.25">
      <c r="A1247" s="53" t="s">
        <v>2474</v>
      </c>
      <c r="B1247" s="53" t="s">
        <v>2475</v>
      </c>
      <c r="C1247" s="53">
        <v>3370</v>
      </c>
      <c r="D1247" s="53"/>
      <c r="E1247" s="53"/>
      <c r="F1247" s="53"/>
      <c r="G1247" s="53">
        <v>1</v>
      </c>
    </row>
    <row r="1248" spans="1:7" x14ac:dyDescent="0.25">
      <c r="A1248" s="53" t="s">
        <v>2476</v>
      </c>
      <c r="B1248" s="53" t="s">
        <v>2477</v>
      </c>
      <c r="C1248" s="53">
        <v>3371</v>
      </c>
      <c r="D1248" s="53"/>
      <c r="E1248" s="53"/>
      <c r="F1248" s="53"/>
      <c r="G1248" s="53">
        <v>1</v>
      </c>
    </row>
    <row r="1249" spans="1:7" x14ac:dyDescent="0.25">
      <c r="A1249" s="53" t="s">
        <v>2478</v>
      </c>
      <c r="B1249" s="53" t="s">
        <v>2479</v>
      </c>
      <c r="C1249" s="53">
        <v>3375</v>
      </c>
      <c r="D1249" s="53"/>
      <c r="E1249" s="53"/>
      <c r="F1249" s="53"/>
      <c r="G1249" s="53">
        <v>1</v>
      </c>
    </row>
    <row r="1250" spans="1:7" x14ac:dyDescent="0.25">
      <c r="A1250" s="53" t="s">
        <v>2480</v>
      </c>
      <c r="B1250" s="53" t="s">
        <v>2481</v>
      </c>
      <c r="C1250" s="53">
        <v>3376</v>
      </c>
      <c r="D1250" s="53"/>
      <c r="E1250" s="53"/>
      <c r="F1250" s="53"/>
      <c r="G1250" s="53">
        <v>1</v>
      </c>
    </row>
    <row r="1251" spans="1:7" x14ac:dyDescent="0.25">
      <c r="A1251" s="53" t="s">
        <v>2482</v>
      </c>
      <c r="B1251" s="53" t="s">
        <v>2483</v>
      </c>
      <c r="C1251" s="53">
        <v>3377</v>
      </c>
      <c r="D1251" s="53"/>
      <c r="E1251" s="53"/>
      <c r="F1251" s="53"/>
      <c r="G1251" s="53">
        <v>1</v>
      </c>
    </row>
    <row r="1252" spans="1:7" x14ac:dyDescent="0.25">
      <c r="A1252" s="53" t="s">
        <v>2484</v>
      </c>
      <c r="B1252" s="53" t="s">
        <v>2485</v>
      </c>
      <c r="C1252" s="53">
        <v>3378</v>
      </c>
      <c r="D1252" s="53"/>
      <c r="E1252" s="53"/>
      <c r="F1252" s="53"/>
      <c r="G1252" s="53">
        <v>1</v>
      </c>
    </row>
    <row r="1253" spans="1:7" x14ac:dyDescent="0.25">
      <c r="A1253" s="53" t="s">
        <v>2486</v>
      </c>
      <c r="B1253" s="53" t="s">
        <v>2487</v>
      </c>
      <c r="C1253" s="53">
        <v>3380</v>
      </c>
      <c r="D1253" s="53"/>
      <c r="E1253" s="53"/>
      <c r="F1253" s="53"/>
      <c r="G1253" s="53">
        <v>1</v>
      </c>
    </row>
    <row r="1254" spans="1:7" x14ac:dyDescent="0.25">
      <c r="A1254" s="53" t="s">
        <v>2488</v>
      </c>
      <c r="B1254" s="53" t="s">
        <v>2489</v>
      </c>
      <c r="C1254" s="53">
        <v>3381</v>
      </c>
      <c r="D1254" s="53"/>
      <c r="E1254" s="53"/>
      <c r="F1254" s="53"/>
      <c r="G1254" s="53">
        <v>1</v>
      </c>
    </row>
    <row r="1255" spans="1:7" x14ac:dyDescent="0.25">
      <c r="A1255" s="53" t="s">
        <v>2490</v>
      </c>
      <c r="B1255" s="53" t="s">
        <v>2491</v>
      </c>
      <c r="C1255" s="53">
        <v>3382</v>
      </c>
      <c r="D1255" s="53"/>
      <c r="E1255" s="53"/>
      <c r="F1255" s="53"/>
      <c r="G1255" s="53">
        <v>1</v>
      </c>
    </row>
    <row r="1256" spans="1:7" x14ac:dyDescent="0.25">
      <c r="A1256" s="53" t="s">
        <v>2492</v>
      </c>
      <c r="B1256" s="53" t="s">
        <v>2493</v>
      </c>
      <c r="C1256" s="53">
        <v>3383</v>
      </c>
      <c r="D1256" s="53"/>
      <c r="E1256" s="53"/>
      <c r="F1256" s="53"/>
      <c r="G1256" s="53">
        <v>1</v>
      </c>
    </row>
    <row r="1257" spans="1:7" x14ac:dyDescent="0.25">
      <c r="A1257" s="53" t="s">
        <v>2494</v>
      </c>
      <c r="B1257" s="53" t="s">
        <v>2495</v>
      </c>
      <c r="C1257" s="53">
        <v>3384</v>
      </c>
      <c r="D1257" s="53"/>
      <c r="E1257" s="53"/>
      <c r="F1257" s="53"/>
      <c r="G1257" s="53">
        <v>1</v>
      </c>
    </row>
    <row r="1258" spans="1:7" x14ac:dyDescent="0.25">
      <c r="A1258" s="53" t="s">
        <v>2496</v>
      </c>
      <c r="B1258" s="53" t="s">
        <v>2497</v>
      </c>
      <c r="C1258" s="53">
        <v>3385</v>
      </c>
      <c r="D1258" s="53"/>
      <c r="E1258" s="53"/>
      <c r="F1258" s="53"/>
      <c r="G1258" s="53">
        <v>1</v>
      </c>
    </row>
    <row r="1259" spans="1:7" x14ac:dyDescent="0.25">
      <c r="A1259" s="53" t="s">
        <v>2498</v>
      </c>
      <c r="B1259" s="53" t="s">
        <v>2499</v>
      </c>
      <c r="C1259" s="53">
        <v>3514</v>
      </c>
      <c r="D1259" s="53"/>
      <c r="E1259" s="53"/>
      <c r="F1259" s="53"/>
      <c r="G1259" s="53">
        <v>1</v>
      </c>
    </row>
    <row r="1260" spans="1:7" x14ac:dyDescent="0.25">
      <c r="A1260" s="53" t="s">
        <v>2500</v>
      </c>
      <c r="B1260" s="53" t="s">
        <v>2501</v>
      </c>
      <c r="C1260" s="53">
        <v>3515</v>
      </c>
      <c r="D1260" s="53"/>
      <c r="E1260" s="53"/>
      <c r="F1260" s="53"/>
      <c r="G1260" s="53">
        <v>1</v>
      </c>
    </row>
    <row r="1261" spans="1:7" x14ac:dyDescent="0.25">
      <c r="A1261" s="53" t="s">
        <v>2502</v>
      </c>
      <c r="B1261" s="53" t="s">
        <v>2503</v>
      </c>
      <c r="C1261" s="53">
        <v>3516</v>
      </c>
      <c r="D1261" s="53"/>
      <c r="E1261" s="53"/>
      <c r="F1261" s="53"/>
      <c r="G1261" s="53">
        <v>1</v>
      </c>
    </row>
    <row r="1262" spans="1:7" x14ac:dyDescent="0.25">
      <c r="A1262" s="53" t="s">
        <v>2504</v>
      </c>
      <c r="B1262" s="53" t="s">
        <v>2505</v>
      </c>
      <c r="C1262" s="53">
        <v>3519</v>
      </c>
      <c r="D1262" s="53"/>
      <c r="E1262" s="53"/>
      <c r="F1262" s="53"/>
      <c r="G1262" s="53">
        <v>1</v>
      </c>
    </row>
    <row r="1263" spans="1:7" x14ac:dyDescent="0.25">
      <c r="A1263" s="53" t="s">
        <v>2506</v>
      </c>
      <c r="B1263" s="53" t="s">
        <v>2507</v>
      </c>
      <c r="C1263" s="53">
        <v>3520</v>
      </c>
      <c r="D1263" s="53"/>
      <c r="E1263" s="53"/>
      <c r="F1263" s="53"/>
      <c r="G1263" s="53">
        <v>1</v>
      </c>
    </row>
    <row r="1264" spans="1:7" x14ac:dyDescent="0.25">
      <c r="A1264" s="53" t="s">
        <v>2508</v>
      </c>
      <c r="B1264" s="53" t="s">
        <v>2509</v>
      </c>
      <c r="C1264" s="53">
        <v>3521</v>
      </c>
      <c r="D1264" s="53"/>
      <c r="E1264" s="53"/>
      <c r="F1264" s="53"/>
      <c r="G1264" s="53">
        <v>1</v>
      </c>
    </row>
    <row r="1265" spans="1:7" x14ac:dyDescent="0.25">
      <c r="A1265" s="53" t="s">
        <v>2510</v>
      </c>
      <c r="B1265" s="53" t="s">
        <v>2511</v>
      </c>
      <c r="C1265" s="53">
        <v>3522</v>
      </c>
      <c r="D1265" s="53"/>
      <c r="E1265" s="53"/>
      <c r="F1265" s="53"/>
      <c r="G1265" s="53">
        <v>1</v>
      </c>
    </row>
    <row r="1266" spans="1:7" x14ac:dyDescent="0.25">
      <c r="A1266" s="53" t="s">
        <v>2512</v>
      </c>
      <c r="B1266" s="53" t="s">
        <v>2513</v>
      </c>
      <c r="C1266" s="53">
        <v>3523</v>
      </c>
      <c r="D1266" s="53"/>
      <c r="E1266" s="53"/>
      <c r="F1266" s="53"/>
      <c r="G1266" s="53">
        <v>1</v>
      </c>
    </row>
    <row r="1267" spans="1:7" x14ac:dyDescent="0.25">
      <c r="A1267" s="53" t="s">
        <v>2514</v>
      </c>
      <c r="B1267" s="53" t="s">
        <v>2515</v>
      </c>
      <c r="C1267" s="53">
        <v>3524</v>
      </c>
      <c r="D1267" s="53"/>
      <c r="E1267" s="53"/>
      <c r="F1267" s="53"/>
      <c r="G1267" s="53">
        <v>1</v>
      </c>
    </row>
    <row r="1268" spans="1:7" x14ac:dyDescent="0.25">
      <c r="A1268" s="53" t="s">
        <v>2516</v>
      </c>
      <c r="B1268" s="53" t="s">
        <v>2517</v>
      </c>
      <c r="C1268" s="53">
        <v>3525</v>
      </c>
      <c r="D1268" s="53"/>
      <c r="E1268" s="53"/>
      <c r="F1268" s="53"/>
      <c r="G1268" s="53">
        <v>1</v>
      </c>
    </row>
    <row r="1269" spans="1:7" x14ac:dyDescent="0.25">
      <c r="A1269" s="53" t="s">
        <v>2518</v>
      </c>
      <c r="B1269" s="53" t="s">
        <v>2519</v>
      </c>
      <c r="C1269" s="53">
        <v>3526</v>
      </c>
      <c r="D1269" s="53"/>
      <c r="E1269" s="53"/>
      <c r="F1269" s="53"/>
      <c r="G1269" s="53">
        <v>1</v>
      </c>
    </row>
    <row r="1270" spans="1:7" x14ac:dyDescent="0.25">
      <c r="A1270" s="53" t="s">
        <v>2520</v>
      </c>
      <c r="B1270" s="53" t="s">
        <v>2521</v>
      </c>
      <c r="C1270" s="53">
        <v>3527</v>
      </c>
      <c r="D1270" s="53"/>
      <c r="E1270" s="53"/>
      <c r="F1270" s="53"/>
      <c r="G1270" s="53">
        <v>1</v>
      </c>
    </row>
    <row r="1271" spans="1:7" x14ac:dyDescent="0.25">
      <c r="A1271" s="53" t="s">
        <v>2522</v>
      </c>
      <c r="B1271" s="53" t="s">
        <v>2523</v>
      </c>
      <c r="C1271" s="53">
        <v>3528</v>
      </c>
      <c r="D1271" s="53"/>
      <c r="E1271" s="53"/>
      <c r="F1271" s="53"/>
      <c r="G1271" s="53">
        <v>1</v>
      </c>
    </row>
    <row r="1272" spans="1:7" x14ac:dyDescent="0.25">
      <c r="A1272" s="53" t="s">
        <v>2524</v>
      </c>
      <c r="B1272" s="53" t="s">
        <v>2525</v>
      </c>
      <c r="C1272" s="53">
        <v>3529</v>
      </c>
      <c r="D1272" s="53"/>
      <c r="E1272" s="53"/>
      <c r="F1272" s="53"/>
      <c r="G1272" s="53">
        <v>1</v>
      </c>
    </row>
    <row r="1273" spans="1:7" x14ac:dyDescent="0.25">
      <c r="A1273" s="53" t="s">
        <v>2526</v>
      </c>
      <c r="B1273" s="53" t="s">
        <v>2527</v>
      </c>
      <c r="C1273" s="53">
        <v>3530</v>
      </c>
      <c r="D1273" s="53"/>
      <c r="E1273" s="53"/>
      <c r="F1273" s="53"/>
      <c r="G1273" s="53">
        <v>1</v>
      </c>
    </row>
    <row r="1274" spans="1:7" x14ac:dyDescent="0.25">
      <c r="A1274" s="53" t="s">
        <v>2528</v>
      </c>
      <c r="B1274" s="53" t="s">
        <v>2529</v>
      </c>
      <c r="C1274" s="53">
        <v>3531</v>
      </c>
      <c r="D1274" s="53"/>
      <c r="E1274" s="53"/>
      <c r="F1274" s="53"/>
      <c r="G1274" s="53">
        <v>1</v>
      </c>
    </row>
    <row r="1275" spans="1:7" x14ac:dyDescent="0.25">
      <c r="A1275" s="53" t="s">
        <v>2530</v>
      </c>
      <c r="B1275" s="53" t="s">
        <v>2531</v>
      </c>
      <c r="C1275" s="53">
        <v>3532</v>
      </c>
      <c r="D1275" s="53"/>
      <c r="E1275" s="53"/>
      <c r="F1275" s="53"/>
      <c r="G1275" s="53">
        <v>1</v>
      </c>
    </row>
    <row r="1276" spans="1:7" x14ac:dyDescent="0.25">
      <c r="A1276" s="53" t="s">
        <v>2532</v>
      </c>
      <c r="B1276" s="53" t="s">
        <v>2533</v>
      </c>
      <c r="C1276" s="53">
        <v>3533</v>
      </c>
      <c r="D1276" s="53"/>
      <c r="E1276" s="53"/>
      <c r="F1276" s="53"/>
      <c r="G1276" s="53">
        <v>1</v>
      </c>
    </row>
    <row r="1277" spans="1:7" x14ac:dyDescent="0.25">
      <c r="A1277" s="53" t="s">
        <v>2534</v>
      </c>
      <c r="B1277" s="53" t="s">
        <v>2535</v>
      </c>
      <c r="C1277" s="53">
        <v>3534</v>
      </c>
      <c r="D1277" s="53"/>
      <c r="E1277" s="53"/>
      <c r="F1277" s="53"/>
      <c r="G1277" s="53">
        <v>1</v>
      </c>
    </row>
    <row r="1278" spans="1:7" x14ac:dyDescent="0.25">
      <c r="A1278" s="53" t="s">
        <v>2536</v>
      </c>
      <c r="B1278" s="53" t="s">
        <v>2537</v>
      </c>
      <c r="C1278" s="53">
        <v>3535</v>
      </c>
      <c r="D1278" s="53"/>
      <c r="E1278" s="53"/>
      <c r="F1278" s="53"/>
      <c r="G1278" s="53">
        <v>1</v>
      </c>
    </row>
    <row r="1279" spans="1:7" x14ac:dyDescent="0.25">
      <c r="A1279" s="53" t="s">
        <v>2538</v>
      </c>
      <c r="B1279" s="53" t="s">
        <v>2539</v>
      </c>
      <c r="C1279" s="53">
        <v>3536</v>
      </c>
      <c r="D1279" s="53"/>
      <c r="E1279" s="53"/>
      <c r="F1279" s="53"/>
      <c r="G1279" s="53">
        <v>1</v>
      </c>
    </row>
    <row r="1280" spans="1:7" x14ac:dyDescent="0.25">
      <c r="A1280" s="53" t="s">
        <v>2540</v>
      </c>
      <c r="B1280" s="53" t="s">
        <v>2541</v>
      </c>
      <c r="C1280" s="53">
        <v>3537</v>
      </c>
      <c r="D1280" s="53"/>
      <c r="E1280" s="53"/>
      <c r="F1280" s="53"/>
      <c r="G1280" s="53">
        <v>1</v>
      </c>
    </row>
    <row r="1281" spans="1:7" x14ac:dyDescent="0.25">
      <c r="A1281" s="53" t="s">
        <v>2542</v>
      </c>
      <c r="B1281" s="53" t="s">
        <v>2543</v>
      </c>
      <c r="C1281" s="53">
        <v>3538</v>
      </c>
      <c r="D1281" s="53"/>
      <c r="E1281" s="53"/>
      <c r="F1281" s="53"/>
      <c r="G1281" s="53">
        <v>1</v>
      </c>
    </row>
    <row r="1282" spans="1:7" x14ac:dyDescent="0.25">
      <c r="A1282" s="53" t="s">
        <v>2544</v>
      </c>
      <c r="B1282" s="53" t="s">
        <v>2545</v>
      </c>
      <c r="C1282" s="53">
        <v>3539</v>
      </c>
      <c r="D1282" s="53"/>
      <c r="E1282" s="53"/>
      <c r="F1282" s="53"/>
      <c r="G1282" s="53">
        <v>1</v>
      </c>
    </row>
    <row r="1283" spans="1:7" x14ac:dyDescent="0.25">
      <c r="A1283" s="53" t="s">
        <v>2546</v>
      </c>
      <c r="B1283" s="53" t="s">
        <v>2547</v>
      </c>
      <c r="C1283" s="53">
        <v>3540</v>
      </c>
      <c r="D1283" s="53"/>
      <c r="E1283" s="53"/>
      <c r="F1283" s="53"/>
      <c r="G1283" s="53">
        <v>1</v>
      </c>
    </row>
    <row r="1284" spans="1:7" x14ac:dyDescent="0.25">
      <c r="A1284" s="53" t="s">
        <v>2548</v>
      </c>
      <c r="B1284" s="53" t="s">
        <v>2549</v>
      </c>
      <c r="C1284" s="53">
        <v>3541</v>
      </c>
      <c r="D1284" s="53"/>
      <c r="E1284" s="53"/>
      <c r="F1284" s="53"/>
      <c r="G1284" s="53">
        <v>1</v>
      </c>
    </row>
    <row r="1285" spans="1:7" x14ac:dyDescent="0.25">
      <c r="A1285" s="53" t="s">
        <v>2550</v>
      </c>
      <c r="B1285" s="53" t="s">
        <v>2551</v>
      </c>
      <c r="C1285" s="53">
        <v>3542</v>
      </c>
      <c r="D1285" s="53"/>
      <c r="E1285" s="53"/>
      <c r="F1285" s="53"/>
      <c r="G1285" s="53">
        <v>1</v>
      </c>
    </row>
    <row r="1286" spans="1:7" x14ac:dyDescent="0.25">
      <c r="A1286" s="53" t="s">
        <v>2552</v>
      </c>
      <c r="B1286" s="53" t="s">
        <v>2553</v>
      </c>
      <c r="C1286" s="53">
        <v>3543</v>
      </c>
      <c r="D1286" s="53"/>
      <c r="E1286" s="53"/>
      <c r="F1286" s="53"/>
      <c r="G1286" s="53">
        <v>1</v>
      </c>
    </row>
    <row r="1287" spans="1:7" x14ac:dyDescent="0.25">
      <c r="A1287" s="53" t="s">
        <v>2554</v>
      </c>
      <c r="B1287" s="53" t="s">
        <v>2555</v>
      </c>
      <c r="C1287" s="53">
        <v>3544</v>
      </c>
      <c r="D1287" s="53"/>
      <c r="E1287" s="53"/>
      <c r="F1287" s="53"/>
      <c r="G1287" s="53">
        <v>1</v>
      </c>
    </row>
    <row r="1288" spans="1:7" x14ac:dyDescent="0.25">
      <c r="A1288" s="53" t="s">
        <v>2556</v>
      </c>
      <c r="B1288" s="53" t="s">
        <v>2557</v>
      </c>
      <c r="C1288" s="53">
        <v>3545</v>
      </c>
      <c r="D1288" s="53"/>
      <c r="E1288" s="53"/>
      <c r="F1288" s="53"/>
      <c r="G1288" s="53">
        <v>1</v>
      </c>
    </row>
    <row r="1289" spans="1:7" x14ac:dyDescent="0.25">
      <c r="A1289" s="53" t="s">
        <v>2558</v>
      </c>
      <c r="B1289" s="53" t="s">
        <v>2559</v>
      </c>
      <c r="C1289" s="53">
        <v>3546</v>
      </c>
      <c r="D1289" s="53"/>
      <c r="E1289" s="53"/>
      <c r="F1289" s="53"/>
      <c r="G1289" s="53">
        <v>1</v>
      </c>
    </row>
    <row r="1290" spans="1:7" x14ac:dyDescent="0.25">
      <c r="A1290" s="53" t="s">
        <v>2560</v>
      </c>
      <c r="B1290" s="53" t="s">
        <v>2561</v>
      </c>
      <c r="C1290" s="53">
        <v>3547</v>
      </c>
      <c r="D1290" s="53"/>
      <c r="E1290" s="53"/>
      <c r="F1290" s="53"/>
      <c r="G1290" s="53">
        <v>1</v>
      </c>
    </row>
    <row r="1291" spans="1:7" x14ac:dyDescent="0.25">
      <c r="A1291" s="53" t="s">
        <v>2562</v>
      </c>
      <c r="B1291" s="53" t="s">
        <v>2563</v>
      </c>
      <c r="C1291" s="53">
        <v>3548</v>
      </c>
      <c r="D1291" s="53"/>
      <c r="E1291" s="53"/>
      <c r="F1291" s="53"/>
      <c r="G1291" s="53">
        <v>1</v>
      </c>
    </row>
    <row r="1292" spans="1:7" x14ac:dyDescent="0.25">
      <c r="A1292" s="53" t="s">
        <v>2564</v>
      </c>
      <c r="B1292" s="53" t="s">
        <v>2565</v>
      </c>
      <c r="C1292" s="53">
        <v>3549</v>
      </c>
      <c r="D1292" s="53"/>
      <c r="E1292" s="53"/>
      <c r="F1292" s="53"/>
      <c r="G1292" s="53">
        <v>1</v>
      </c>
    </row>
    <row r="1293" spans="1:7" x14ac:dyDescent="0.25">
      <c r="A1293" s="53" t="s">
        <v>2566</v>
      </c>
      <c r="B1293" s="53" t="s">
        <v>2567</v>
      </c>
      <c r="C1293" s="53">
        <v>3550</v>
      </c>
      <c r="D1293" s="53"/>
      <c r="E1293" s="53"/>
      <c r="F1293" s="53"/>
      <c r="G1293" s="53">
        <v>1</v>
      </c>
    </row>
    <row r="1294" spans="1:7" x14ac:dyDescent="0.25">
      <c r="A1294" s="53" t="s">
        <v>2568</v>
      </c>
      <c r="B1294" s="53" t="s">
        <v>2569</v>
      </c>
      <c r="C1294" s="53">
        <v>3551</v>
      </c>
      <c r="D1294" s="53"/>
      <c r="E1294" s="53"/>
      <c r="F1294" s="53"/>
      <c r="G1294" s="53">
        <v>1</v>
      </c>
    </row>
    <row r="1295" spans="1:7" x14ac:dyDescent="0.25">
      <c r="A1295" s="53" t="s">
        <v>2570</v>
      </c>
      <c r="B1295" s="53" t="s">
        <v>2571</v>
      </c>
      <c r="C1295" s="53">
        <v>3552</v>
      </c>
      <c r="D1295" s="53"/>
      <c r="E1295" s="53"/>
      <c r="F1295" s="53"/>
      <c r="G1295" s="53">
        <v>1</v>
      </c>
    </row>
    <row r="1296" spans="1:7" x14ac:dyDescent="0.25">
      <c r="A1296" s="4" t="s">
        <v>2572</v>
      </c>
      <c r="B1296" s="4" t="s">
        <v>2573</v>
      </c>
      <c r="C1296" s="4">
        <v>3553</v>
      </c>
      <c r="G1296" s="54">
        <v>1</v>
      </c>
    </row>
    <row r="1297" spans="1:7" x14ac:dyDescent="0.25">
      <c r="A1297" s="53" t="s">
        <v>2574</v>
      </c>
      <c r="B1297" s="53" t="s">
        <v>2575</v>
      </c>
      <c r="C1297" s="53">
        <v>3554</v>
      </c>
      <c r="D1297" s="53"/>
      <c r="E1297" s="53"/>
      <c r="F1297" s="53"/>
      <c r="G1297" s="53">
        <v>1</v>
      </c>
    </row>
    <row r="1298" spans="1:7" x14ac:dyDescent="0.25">
      <c r="A1298" s="53" t="s">
        <v>2576</v>
      </c>
      <c r="B1298" s="53" t="s">
        <v>2577</v>
      </c>
      <c r="C1298" s="53">
        <v>3555</v>
      </c>
      <c r="D1298" s="53"/>
      <c r="E1298" s="53"/>
      <c r="F1298" s="53"/>
      <c r="G1298" s="53">
        <v>1</v>
      </c>
    </row>
    <row r="1299" spans="1:7" x14ac:dyDescent="0.25">
      <c r="A1299" s="53" t="s">
        <v>2578</v>
      </c>
      <c r="B1299" s="53" t="s">
        <v>2579</v>
      </c>
      <c r="C1299" s="53">
        <v>3556</v>
      </c>
      <c r="D1299" s="53"/>
      <c r="E1299" s="53"/>
      <c r="F1299" s="53"/>
      <c r="G1299" s="53">
        <v>1</v>
      </c>
    </row>
    <row r="1300" spans="1:7" x14ac:dyDescent="0.25">
      <c r="A1300" s="53" t="s">
        <v>2580</v>
      </c>
      <c r="B1300" s="53" t="s">
        <v>2581</v>
      </c>
      <c r="C1300" s="53">
        <v>3557</v>
      </c>
      <c r="D1300" s="53"/>
      <c r="E1300" s="53"/>
      <c r="F1300" s="53"/>
      <c r="G1300" s="53">
        <v>1</v>
      </c>
    </row>
    <row r="1301" spans="1:7" x14ac:dyDescent="0.25">
      <c r="A1301" s="53" t="s">
        <v>2582</v>
      </c>
      <c r="B1301" s="53" t="s">
        <v>2583</v>
      </c>
      <c r="C1301" s="53">
        <v>3558</v>
      </c>
      <c r="D1301" s="53"/>
      <c r="E1301" s="53"/>
      <c r="F1301" s="53"/>
      <c r="G1301" s="53">
        <v>1</v>
      </c>
    </row>
    <row r="1302" spans="1:7" x14ac:dyDescent="0.25">
      <c r="A1302" s="53" t="s">
        <v>2600</v>
      </c>
      <c r="B1302" s="53" t="s">
        <v>2601</v>
      </c>
      <c r="C1302" s="53">
        <v>3567</v>
      </c>
      <c r="D1302" s="53"/>
      <c r="E1302" s="53"/>
      <c r="F1302" s="53"/>
      <c r="G1302" s="53">
        <v>1</v>
      </c>
    </row>
    <row r="1303" spans="1:7" x14ac:dyDescent="0.25">
      <c r="A1303" s="53" t="s">
        <v>2584</v>
      </c>
      <c r="B1303" s="53" t="s">
        <v>2585</v>
      </c>
      <c r="C1303" s="53">
        <v>3559</v>
      </c>
      <c r="D1303" s="53"/>
      <c r="E1303" s="53"/>
      <c r="F1303" s="53"/>
      <c r="G1303" s="53">
        <v>1</v>
      </c>
    </row>
    <row r="1304" spans="1:7" x14ac:dyDescent="0.25">
      <c r="A1304" s="53" t="s">
        <v>2586</v>
      </c>
      <c r="B1304" s="53" t="s">
        <v>2587</v>
      </c>
      <c r="C1304" s="53">
        <v>3560</v>
      </c>
      <c r="D1304" s="53"/>
      <c r="E1304" s="53"/>
      <c r="F1304" s="53"/>
      <c r="G1304" s="53">
        <v>1</v>
      </c>
    </row>
    <row r="1305" spans="1:7" x14ac:dyDescent="0.25">
      <c r="A1305" s="53" t="s">
        <v>2588</v>
      </c>
      <c r="B1305" s="53" t="s">
        <v>2589</v>
      </c>
      <c r="C1305" s="53">
        <v>3561</v>
      </c>
      <c r="D1305" s="53"/>
      <c r="E1305" s="53"/>
      <c r="F1305" s="53"/>
      <c r="G1305" s="53">
        <v>1</v>
      </c>
    </row>
    <row r="1306" spans="1:7" x14ac:dyDescent="0.25">
      <c r="A1306" s="53" t="s">
        <v>2590</v>
      </c>
      <c r="B1306" s="53" t="s">
        <v>2591</v>
      </c>
      <c r="C1306" s="53">
        <v>3562</v>
      </c>
      <c r="D1306" s="53"/>
      <c r="E1306" s="53"/>
      <c r="F1306" s="53"/>
      <c r="G1306" s="53">
        <v>1</v>
      </c>
    </row>
    <row r="1307" spans="1:7" x14ac:dyDescent="0.25">
      <c r="A1307" s="53" t="s">
        <v>2602</v>
      </c>
      <c r="B1307" s="53" t="s">
        <v>2603</v>
      </c>
      <c r="C1307" s="53">
        <v>3568</v>
      </c>
      <c r="D1307" s="53"/>
      <c r="E1307" s="53"/>
      <c r="F1307" s="53"/>
      <c r="G1307" s="53">
        <v>1</v>
      </c>
    </row>
    <row r="1308" spans="1:7" x14ac:dyDescent="0.25">
      <c r="A1308" s="53" t="s">
        <v>2592</v>
      </c>
      <c r="B1308" s="53" t="s">
        <v>2593</v>
      </c>
      <c r="C1308" s="53">
        <v>3563</v>
      </c>
      <c r="D1308" s="53"/>
      <c r="E1308" s="53"/>
      <c r="F1308" s="53"/>
      <c r="G1308" s="53">
        <v>1</v>
      </c>
    </row>
    <row r="1309" spans="1:7" x14ac:dyDescent="0.25">
      <c r="A1309" s="53" t="s">
        <v>2594</v>
      </c>
      <c r="B1309" s="53" t="s">
        <v>2595</v>
      </c>
      <c r="C1309" s="53">
        <v>3564</v>
      </c>
      <c r="D1309" s="53"/>
      <c r="E1309" s="53"/>
      <c r="F1309" s="53"/>
      <c r="G1309" s="53">
        <v>1</v>
      </c>
    </row>
    <row r="1310" spans="1:7" x14ac:dyDescent="0.25">
      <c r="A1310" s="53" t="s">
        <v>2604</v>
      </c>
      <c r="B1310" s="53" t="s">
        <v>2605</v>
      </c>
      <c r="C1310" s="53">
        <v>3569</v>
      </c>
      <c r="D1310" s="53"/>
      <c r="E1310" s="53"/>
      <c r="F1310" s="53"/>
      <c r="G1310" s="53">
        <v>1</v>
      </c>
    </row>
    <row r="1311" spans="1:7" x14ac:dyDescent="0.25">
      <c r="A1311" s="53" t="s">
        <v>2596</v>
      </c>
      <c r="B1311" s="53" t="s">
        <v>2597</v>
      </c>
      <c r="C1311" s="53">
        <v>3565</v>
      </c>
      <c r="D1311" s="53"/>
      <c r="E1311" s="53"/>
      <c r="F1311" s="53"/>
      <c r="G1311" s="53">
        <v>1</v>
      </c>
    </row>
    <row r="1312" spans="1:7" x14ac:dyDescent="0.25">
      <c r="A1312" s="53" t="s">
        <v>2598</v>
      </c>
      <c r="B1312" s="53" t="s">
        <v>2599</v>
      </c>
      <c r="C1312" s="53">
        <v>3566</v>
      </c>
      <c r="D1312" s="53"/>
      <c r="E1312" s="53"/>
      <c r="F1312" s="53"/>
      <c r="G1312" s="53">
        <v>1</v>
      </c>
    </row>
    <row r="1313" spans="1:7" x14ac:dyDescent="0.25">
      <c r="A1313" s="53" t="s">
        <v>2606</v>
      </c>
      <c r="B1313" s="53" t="s">
        <v>2607</v>
      </c>
      <c r="C1313" s="53">
        <v>3717</v>
      </c>
      <c r="D1313" s="53"/>
      <c r="E1313" s="53"/>
      <c r="F1313" s="53"/>
      <c r="G1313" s="53">
        <v>1</v>
      </c>
    </row>
    <row r="1314" spans="1:7" x14ac:dyDescent="0.25">
      <c r="A1314" s="53" t="s">
        <v>2608</v>
      </c>
      <c r="B1314" s="53" t="s">
        <v>2609</v>
      </c>
      <c r="C1314" s="53">
        <v>3718</v>
      </c>
      <c r="D1314" s="53"/>
      <c r="E1314" s="53"/>
      <c r="F1314" s="53"/>
      <c r="G1314" s="53">
        <v>1</v>
      </c>
    </row>
    <row r="1315" spans="1:7" x14ac:dyDescent="0.25">
      <c r="A1315" s="53" t="s">
        <v>2610</v>
      </c>
      <c r="B1315" s="53" t="s">
        <v>2611</v>
      </c>
      <c r="C1315" s="53">
        <v>3719</v>
      </c>
      <c r="D1315" s="53"/>
      <c r="E1315" s="53"/>
      <c r="F1315" s="53"/>
      <c r="G1315" s="53">
        <v>1</v>
      </c>
    </row>
    <row r="1316" spans="1:7" x14ac:dyDescent="0.25">
      <c r="A1316" s="53" t="s">
        <v>2612</v>
      </c>
      <c r="B1316" s="53" t="s">
        <v>2613</v>
      </c>
      <c r="C1316" s="53">
        <v>3721</v>
      </c>
      <c r="D1316" s="53"/>
      <c r="E1316" s="53"/>
      <c r="F1316" s="53"/>
      <c r="G1316" s="53">
        <v>1</v>
      </c>
    </row>
    <row r="1317" spans="1:7" x14ac:dyDescent="0.25">
      <c r="A1317" s="53" t="s">
        <v>2614</v>
      </c>
      <c r="B1317" s="53" t="s">
        <v>2615</v>
      </c>
      <c r="C1317" s="53">
        <v>3722</v>
      </c>
      <c r="D1317" s="53"/>
      <c r="E1317" s="53"/>
      <c r="F1317" s="53"/>
      <c r="G1317" s="53">
        <v>1</v>
      </c>
    </row>
    <row r="1318" spans="1:7" x14ac:dyDescent="0.25">
      <c r="A1318" s="53" t="s">
        <v>2616</v>
      </c>
      <c r="B1318" s="53" t="s">
        <v>2617</v>
      </c>
      <c r="C1318" s="53">
        <v>3723</v>
      </c>
      <c r="D1318" s="53"/>
      <c r="E1318" s="53"/>
      <c r="F1318" s="53"/>
      <c r="G1318" s="53">
        <v>1</v>
      </c>
    </row>
    <row r="1319" spans="1:7" x14ac:dyDescent="0.25">
      <c r="A1319" s="53" t="s">
        <v>2618</v>
      </c>
      <c r="B1319" s="53" t="s">
        <v>2619</v>
      </c>
      <c r="C1319" s="53">
        <v>3725</v>
      </c>
      <c r="D1319" s="53"/>
      <c r="E1319" s="53"/>
      <c r="F1319" s="53"/>
      <c r="G1319" s="53">
        <v>1</v>
      </c>
    </row>
    <row r="1320" spans="1:7" x14ac:dyDescent="0.25">
      <c r="A1320" s="53" t="s">
        <v>2620</v>
      </c>
      <c r="B1320" s="53" t="s">
        <v>2621</v>
      </c>
      <c r="C1320" s="53">
        <v>3726</v>
      </c>
      <c r="D1320" s="53"/>
      <c r="E1320" s="53"/>
      <c r="F1320" s="53"/>
      <c r="G1320" s="53">
        <v>1</v>
      </c>
    </row>
    <row r="1321" spans="1:7" x14ac:dyDescent="0.25">
      <c r="A1321" s="53" t="s">
        <v>2622</v>
      </c>
      <c r="B1321" s="53" t="s">
        <v>2623</v>
      </c>
      <c r="C1321" s="53">
        <v>3727</v>
      </c>
      <c r="D1321" s="53"/>
      <c r="E1321" s="53"/>
      <c r="F1321" s="53"/>
      <c r="G1321" s="53">
        <v>1</v>
      </c>
    </row>
    <row r="1322" spans="1:7" x14ac:dyDescent="0.25">
      <c r="A1322" s="53" t="s">
        <v>2624</v>
      </c>
      <c r="B1322" s="53" t="s">
        <v>2625</v>
      </c>
      <c r="C1322" s="53">
        <v>3729</v>
      </c>
      <c r="D1322" s="53"/>
      <c r="E1322" s="53"/>
      <c r="F1322" s="53"/>
      <c r="G1322" s="53">
        <v>1</v>
      </c>
    </row>
    <row r="1323" spans="1:7" x14ac:dyDescent="0.25">
      <c r="A1323" s="53" t="s">
        <v>2626</v>
      </c>
      <c r="B1323" s="53" t="s">
        <v>2627</v>
      </c>
      <c r="C1323" s="53">
        <v>3733</v>
      </c>
      <c r="D1323" s="53"/>
      <c r="E1323" s="53"/>
      <c r="F1323" s="53"/>
      <c r="G1323" s="53">
        <v>1</v>
      </c>
    </row>
    <row r="1324" spans="1:7" x14ac:dyDescent="0.25">
      <c r="A1324" s="53" t="s">
        <v>2628</v>
      </c>
      <c r="B1324" s="53" t="s">
        <v>2629</v>
      </c>
      <c r="C1324" s="53">
        <v>3734</v>
      </c>
      <c r="D1324" s="53"/>
      <c r="E1324" s="53"/>
      <c r="F1324" s="53"/>
      <c r="G1324" s="53">
        <v>1</v>
      </c>
    </row>
    <row r="1325" spans="1:7" x14ac:dyDescent="0.25">
      <c r="A1325" s="53" t="s">
        <v>2630</v>
      </c>
      <c r="B1325" s="53" t="s">
        <v>2631</v>
      </c>
      <c r="C1325" s="53">
        <v>3735</v>
      </c>
      <c r="D1325" s="53"/>
      <c r="E1325" s="53"/>
      <c r="F1325" s="53"/>
      <c r="G1325" s="53">
        <v>1</v>
      </c>
    </row>
    <row r="1326" spans="1:7" x14ac:dyDescent="0.25">
      <c r="A1326" s="53" t="s">
        <v>2632</v>
      </c>
      <c r="B1326" s="53" t="s">
        <v>2633</v>
      </c>
      <c r="C1326" s="53">
        <v>3736</v>
      </c>
      <c r="D1326" s="53"/>
      <c r="E1326" s="53"/>
      <c r="F1326" s="53"/>
      <c r="G1326" s="53">
        <v>1</v>
      </c>
    </row>
    <row r="1327" spans="1:7" x14ac:dyDescent="0.25">
      <c r="A1327" s="53" t="s">
        <v>2634</v>
      </c>
      <c r="B1327" s="53" t="s">
        <v>2635</v>
      </c>
      <c r="C1327" s="53">
        <v>3738</v>
      </c>
      <c r="D1327" s="53"/>
      <c r="E1327" s="53"/>
      <c r="F1327" s="53"/>
      <c r="G1327" s="53">
        <v>1</v>
      </c>
    </row>
    <row r="1328" spans="1:7" x14ac:dyDescent="0.25">
      <c r="A1328" s="53" t="s">
        <v>2636</v>
      </c>
      <c r="B1328" s="53" t="s">
        <v>2637</v>
      </c>
      <c r="C1328" s="53">
        <v>3742</v>
      </c>
      <c r="D1328" s="53"/>
      <c r="E1328" s="53"/>
      <c r="F1328" s="53"/>
      <c r="G1328" s="53">
        <v>1</v>
      </c>
    </row>
    <row r="1329" spans="1:7" x14ac:dyDescent="0.25">
      <c r="A1329" s="53" t="s">
        <v>2638</v>
      </c>
      <c r="B1329" s="53" t="s">
        <v>2639</v>
      </c>
      <c r="C1329" s="53">
        <v>3743</v>
      </c>
      <c r="D1329" s="53"/>
      <c r="E1329" s="53"/>
      <c r="F1329" s="53"/>
      <c r="G1329" s="53">
        <v>1</v>
      </c>
    </row>
    <row r="1330" spans="1:7" x14ac:dyDescent="0.25">
      <c r="A1330" s="57" t="s">
        <v>2640</v>
      </c>
      <c r="B1330" s="58" t="s">
        <v>2641</v>
      </c>
      <c r="C1330" s="58">
        <v>3744</v>
      </c>
      <c r="G1330" s="54">
        <v>1</v>
      </c>
    </row>
    <row r="1331" spans="1:7" x14ac:dyDescent="0.25">
      <c r="A1331" s="53" t="s">
        <v>2642</v>
      </c>
      <c r="B1331" s="53" t="s">
        <v>2643</v>
      </c>
      <c r="C1331" s="53">
        <v>3746</v>
      </c>
      <c r="D1331" s="53"/>
      <c r="E1331" s="53"/>
      <c r="F1331" s="53"/>
      <c r="G1331" s="53">
        <v>1</v>
      </c>
    </row>
    <row r="1332" spans="1:7" x14ac:dyDescent="0.25">
      <c r="A1332" s="53" t="s">
        <v>2644</v>
      </c>
      <c r="B1332" s="53" t="s">
        <v>2645</v>
      </c>
      <c r="C1332" s="53">
        <v>3747</v>
      </c>
      <c r="D1332" s="53"/>
      <c r="E1332" s="53"/>
      <c r="F1332" s="53"/>
      <c r="G1332" s="53">
        <v>1</v>
      </c>
    </row>
    <row r="1333" spans="1:7" x14ac:dyDescent="0.25">
      <c r="A1333" s="53" t="s">
        <v>2646</v>
      </c>
      <c r="B1333" s="53" t="s">
        <v>2647</v>
      </c>
      <c r="C1333" s="53">
        <v>3750</v>
      </c>
      <c r="D1333" s="53"/>
      <c r="E1333" s="53"/>
      <c r="F1333" s="53"/>
      <c r="G1333" s="53">
        <v>1</v>
      </c>
    </row>
    <row r="1334" spans="1:7" x14ac:dyDescent="0.25">
      <c r="A1334" s="53" t="s">
        <v>2648</v>
      </c>
      <c r="B1334" s="53" t="s">
        <v>2649</v>
      </c>
      <c r="C1334" s="53">
        <v>3751</v>
      </c>
      <c r="D1334" s="53"/>
      <c r="E1334" s="53"/>
      <c r="F1334" s="53"/>
      <c r="G1334" s="53">
        <v>1</v>
      </c>
    </row>
    <row r="1335" spans="1:7" x14ac:dyDescent="0.25">
      <c r="A1335" s="53" t="s">
        <v>2650</v>
      </c>
      <c r="B1335" s="53" t="s">
        <v>2651</v>
      </c>
      <c r="C1335" s="53">
        <v>3752</v>
      </c>
      <c r="D1335" s="53"/>
      <c r="E1335" s="53"/>
      <c r="F1335" s="53"/>
      <c r="G1335" s="53">
        <v>1</v>
      </c>
    </row>
    <row r="1336" spans="1:7" x14ac:dyDescent="0.25">
      <c r="A1336" s="53" t="s">
        <v>2652</v>
      </c>
      <c r="B1336" s="53" t="s">
        <v>2653</v>
      </c>
      <c r="C1336" s="53">
        <v>3754</v>
      </c>
      <c r="D1336" s="53"/>
      <c r="E1336" s="53"/>
      <c r="F1336" s="53"/>
      <c r="G1336" s="53">
        <v>1</v>
      </c>
    </row>
    <row r="1337" spans="1:7" x14ac:dyDescent="0.25">
      <c r="A1337" s="53" t="s">
        <v>2654</v>
      </c>
      <c r="B1337" s="53" t="s">
        <v>2655</v>
      </c>
      <c r="C1337" s="53">
        <v>3755</v>
      </c>
      <c r="D1337" s="53"/>
      <c r="E1337" s="53"/>
      <c r="F1337" s="53"/>
      <c r="G1337" s="53">
        <v>1</v>
      </c>
    </row>
    <row r="1338" spans="1:7" x14ac:dyDescent="0.25">
      <c r="A1338" s="53" t="s">
        <v>2656</v>
      </c>
      <c r="B1338" s="53" t="s">
        <v>2657</v>
      </c>
      <c r="C1338" s="53">
        <v>3756</v>
      </c>
      <c r="D1338" s="53"/>
      <c r="E1338" s="53"/>
      <c r="F1338" s="53"/>
      <c r="G1338" s="53">
        <v>1</v>
      </c>
    </row>
    <row r="1339" spans="1:7" x14ac:dyDescent="0.25">
      <c r="A1339" s="53" t="s">
        <v>2658</v>
      </c>
      <c r="B1339" s="53" t="s">
        <v>2659</v>
      </c>
      <c r="C1339" s="53">
        <v>3757</v>
      </c>
      <c r="D1339" s="53"/>
      <c r="E1339" s="53"/>
      <c r="F1339" s="53"/>
      <c r="G1339" s="53">
        <v>1</v>
      </c>
    </row>
    <row r="1340" spans="1:7" x14ac:dyDescent="0.25">
      <c r="A1340" s="53" t="s">
        <v>2660</v>
      </c>
      <c r="B1340" s="53" t="s">
        <v>2661</v>
      </c>
      <c r="C1340" s="53">
        <v>3911</v>
      </c>
      <c r="D1340" s="53"/>
      <c r="E1340" s="53"/>
      <c r="F1340" s="53"/>
      <c r="G1340" s="53">
        <v>1</v>
      </c>
    </row>
    <row r="1341" spans="1:7" x14ac:dyDescent="0.25">
      <c r="A1341" s="53" t="s">
        <v>2662</v>
      </c>
      <c r="B1341" s="53" t="s">
        <v>2663</v>
      </c>
      <c r="C1341" s="53">
        <v>3912</v>
      </c>
      <c r="D1341" s="53"/>
      <c r="E1341" s="53"/>
      <c r="F1341" s="53"/>
      <c r="G1341" s="53">
        <v>1</v>
      </c>
    </row>
    <row r="1342" spans="1:7" x14ac:dyDescent="0.25">
      <c r="A1342" s="53" t="s">
        <v>2664</v>
      </c>
      <c r="B1342" s="53" t="s">
        <v>2665</v>
      </c>
      <c r="C1342" s="53">
        <v>3913</v>
      </c>
      <c r="D1342" s="53"/>
      <c r="E1342" s="53"/>
      <c r="F1342" s="53"/>
      <c r="G1342" s="53">
        <v>1</v>
      </c>
    </row>
    <row r="1343" spans="1:7" x14ac:dyDescent="0.25">
      <c r="A1343" s="53" t="s">
        <v>2666</v>
      </c>
      <c r="B1343" s="53" t="s">
        <v>2667</v>
      </c>
      <c r="C1343" s="53">
        <v>3914</v>
      </c>
      <c r="D1343" s="53"/>
      <c r="E1343" s="53"/>
      <c r="F1343" s="53"/>
      <c r="G1343" s="53">
        <v>1</v>
      </c>
    </row>
    <row r="1344" spans="1:7" x14ac:dyDescent="0.25">
      <c r="A1344" s="53" t="s">
        <v>2668</v>
      </c>
      <c r="B1344" s="53" t="s">
        <v>2669</v>
      </c>
      <c r="C1344" s="53">
        <v>3915</v>
      </c>
      <c r="D1344" s="53"/>
      <c r="E1344" s="53"/>
      <c r="F1344" s="53"/>
      <c r="G1344" s="53">
        <v>1</v>
      </c>
    </row>
    <row r="1345" spans="1:7" x14ac:dyDescent="0.25">
      <c r="A1345" s="53" t="s">
        <v>2670</v>
      </c>
      <c r="B1345" s="53" t="s">
        <v>2671</v>
      </c>
      <c r="C1345" s="53">
        <v>3916</v>
      </c>
      <c r="D1345" s="53"/>
      <c r="E1345" s="53"/>
      <c r="F1345" s="53"/>
      <c r="G1345" s="53">
        <v>1</v>
      </c>
    </row>
    <row r="1346" spans="1:7" x14ac:dyDescent="0.25">
      <c r="A1346" s="53" t="s">
        <v>2672</v>
      </c>
      <c r="B1346" s="53" t="s">
        <v>2673</v>
      </c>
      <c r="C1346" s="53">
        <v>3917</v>
      </c>
      <c r="D1346" s="53"/>
      <c r="E1346" s="53"/>
      <c r="F1346" s="53"/>
      <c r="G1346" s="53">
        <v>1</v>
      </c>
    </row>
    <row r="1347" spans="1:7" x14ac:dyDescent="0.25">
      <c r="A1347" s="53" t="s">
        <v>2674</v>
      </c>
      <c r="B1347" s="53" t="s">
        <v>2675</v>
      </c>
      <c r="C1347" s="53">
        <v>3918</v>
      </c>
      <c r="D1347" s="53"/>
      <c r="E1347" s="53"/>
      <c r="F1347" s="53"/>
      <c r="G1347" s="53">
        <v>1</v>
      </c>
    </row>
    <row r="1348" spans="1:7" x14ac:dyDescent="0.25">
      <c r="A1348" s="53" t="s">
        <v>2676</v>
      </c>
      <c r="B1348" s="53" t="s">
        <v>2677</v>
      </c>
      <c r="C1348" s="53">
        <v>3920</v>
      </c>
      <c r="D1348" s="53"/>
      <c r="E1348" s="53"/>
      <c r="F1348" s="53"/>
      <c r="G1348" s="53">
        <v>1</v>
      </c>
    </row>
    <row r="1349" spans="1:7" x14ac:dyDescent="0.25">
      <c r="A1349" s="53" t="s">
        <v>2678</v>
      </c>
      <c r="B1349" s="53" t="s">
        <v>2679</v>
      </c>
      <c r="C1349" s="53">
        <v>3921</v>
      </c>
      <c r="D1349" s="53"/>
      <c r="E1349" s="53"/>
      <c r="F1349" s="53"/>
      <c r="G1349" s="53">
        <v>1</v>
      </c>
    </row>
    <row r="1350" spans="1:7" x14ac:dyDescent="0.25">
      <c r="A1350" s="53" t="s">
        <v>2680</v>
      </c>
      <c r="B1350" s="53" t="s">
        <v>2681</v>
      </c>
      <c r="C1350" s="53">
        <v>3922</v>
      </c>
      <c r="D1350" s="53"/>
      <c r="E1350" s="53"/>
      <c r="F1350" s="53"/>
      <c r="G1350" s="53">
        <v>1</v>
      </c>
    </row>
    <row r="1351" spans="1:7" x14ac:dyDescent="0.25">
      <c r="A1351" s="53" t="s">
        <v>2682</v>
      </c>
      <c r="B1351" s="53" t="s">
        <v>2683</v>
      </c>
      <c r="C1351" s="53">
        <v>3923</v>
      </c>
      <c r="D1351" s="53"/>
      <c r="E1351" s="53"/>
      <c r="F1351" s="53"/>
      <c r="G1351" s="53">
        <v>1</v>
      </c>
    </row>
    <row r="1352" spans="1:7" x14ac:dyDescent="0.25">
      <c r="A1352" s="53" t="s">
        <v>2684</v>
      </c>
      <c r="B1352" s="53" t="s">
        <v>2685</v>
      </c>
      <c r="C1352" s="53">
        <v>3924</v>
      </c>
      <c r="D1352" s="53"/>
      <c r="E1352" s="53"/>
      <c r="F1352" s="53"/>
      <c r="G1352" s="53">
        <v>1</v>
      </c>
    </row>
    <row r="1353" spans="1:7" x14ac:dyDescent="0.25">
      <c r="A1353" s="53" t="s">
        <v>2686</v>
      </c>
      <c r="B1353" s="53" t="s">
        <v>2687</v>
      </c>
      <c r="C1353" s="53">
        <v>3925</v>
      </c>
      <c r="D1353" s="53"/>
      <c r="E1353" s="53"/>
      <c r="F1353" s="53"/>
      <c r="G1353" s="53">
        <v>1</v>
      </c>
    </row>
    <row r="1354" spans="1:7" x14ac:dyDescent="0.25">
      <c r="A1354" s="53" t="s">
        <v>2688</v>
      </c>
      <c r="B1354" s="53" t="s">
        <v>2689</v>
      </c>
      <c r="C1354" s="53">
        <v>3926</v>
      </c>
      <c r="D1354" s="53"/>
      <c r="E1354" s="53"/>
      <c r="F1354" s="53"/>
      <c r="G1354" s="53">
        <v>1</v>
      </c>
    </row>
    <row r="1355" spans="1:7" x14ac:dyDescent="0.25">
      <c r="A1355" s="53" t="s">
        <v>2690</v>
      </c>
      <c r="B1355" s="53" t="s">
        <v>2691</v>
      </c>
      <c r="C1355" s="53">
        <v>3927</v>
      </c>
      <c r="D1355" s="53"/>
      <c r="E1355" s="53"/>
      <c r="F1355" s="53"/>
      <c r="G1355" s="53">
        <v>1</v>
      </c>
    </row>
    <row r="1356" spans="1:7" x14ac:dyDescent="0.25">
      <c r="A1356" s="53" t="s">
        <v>2692</v>
      </c>
      <c r="B1356" s="53" t="s">
        <v>2693</v>
      </c>
      <c r="C1356" s="53">
        <v>3928</v>
      </c>
      <c r="D1356" s="53"/>
      <c r="E1356" s="53"/>
      <c r="F1356" s="53"/>
      <c r="G1356" s="53">
        <v>1</v>
      </c>
    </row>
    <row r="1357" spans="1:7" x14ac:dyDescent="0.25">
      <c r="A1357" s="53" t="s">
        <v>2694</v>
      </c>
      <c r="B1357" s="53" t="s">
        <v>2695</v>
      </c>
      <c r="C1357" s="53">
        <v>3929</v>
      </c>
      <c r="D1357" s="53"/>
      <c r="E1357" s="53"/>
      <c r="F1357" s="53"/>
      <c r="G1357" s="53">
        <v>1</v>
      </c>
    </row>
    <row r="1358" spans="1:7" x14ac:dyDescent="0.25">
      <c r="A1358" s="53" t="s">
        <v>2696</v>
      </c>
      <c r="B1358" s="53" t="s">
        <v>2697</v>
      </c>
      <c r="C1358" s="53">
        <v>3930</v>
      </c>
      <c r="D1358" s="53"/>
      <c r="E1358" s="53"/>
      <c r="F1358" s="53"/>
      <c r="G1358" s="53">
        <v>1</v>
      </c>
    </row>
    <row r="1359" spans="1:7" x14ac:dyDescent="0.25">
      <c r="A1359" s="53" t="s">
        <v>2698</v>
      </c>
      <c r="B1359" s="53" t="s">
        <v>2699</v>
      </c>
      <c r="C1359" s="53">
        <v>3931</v>
      </c>
      <c r="D1359" s="53"/>
      <c r="E1359" s="53"/>
      <c r="F1359" s="53"/>
      <c r="G1359" s="53">
        <v>1</v>
      </c>
    </row>
    <row r="1360" spans="1:7" x14ac:dyDescent="0.25">
      <c r="A1360" s="53" t="s">
        <v>2700</v>
      </c>
      <c r="B1360" s="53" t="s">
        <v>2701</v>
      </c>
      <c r="C1360" s="53">
        <v>3932</v>
      </c>
      <c r="D1360" s="53"/>
      <c r="E1360" s="53"/>
      <c r="F1360" s="53"/>
      <c r="G1360" s="53">
        <v>1</v>
      </c>
    </row>
    <row r="1361" spans="1:7" x14ac:dyDescent="0.25">
      <c r="A1361" s="53" t="s">
        <v>2702</v>
      </c>
      <c r="B1361" s="53" t="s">
        <v>2703</v>
      </c>
      <c r="C1361" s="53">
        <v>3933</v>
      </c>
      <c r="D1361" s="53"/>
      <c r="E1361" s="53"/>
      <c r="F1361" s="53"/>
      <c r="G1361" s="53">
        <v>1</v>
      </c>
    </row>
    <row r="1362" spans="1:7" x14ac:dyDescent="0.25">
      <c r="A1362" s="53" t="s">
        <v>2704</v>
      </c>
      <c r="B1362" s="53" t="s">
        <v>2705</v>
      </c>
      <c r="C1362" s="53">
        <v>3935</v>
      </c>
      <c r="D1362" s="53"/>
      <c r="E1362" s="53"/>
      <c r="F1362" s="53"/>
      <c r="G1362" s="53">
        <v>1</v>
      </c>
    </row>
    <row r="1363" spans="1:7" x14ac:dyDescent="0.25">
      <c r="A1363" s="53" t="s">
        <v>2706</v>
      </c>
      <c r="B1363" s="53" t="s">
        <v>2707</v>
      </c>
      <c r="C1363" s="53">
        <v>3936</v>
      </c>
      <c r="D1363" s="53"/>
      <c r="E1363" s="53"/>
      <c r="F1363" s="53"/>
      <c r="G1363" s="53">
        <v>1</v>
      </c>
    </row>
    <row r="1364" spans="1:7" x14ac:dyDescent="0.25">
      <c r="A1364" s="53" t="s">
        <v>2708</v>
      </c>
      <c r="B1364" s="53" t="s">
        <v>2709</v>
      </c>
      <c r="C1364" s="53">
        <v>3937</v>
      </c>
      <c r="D1364" s="53"/>
      <c r="E1364" s="53"/>
      <c r="F1364" s="53"/>
      <c r="G1364" s="53">
        <v>1</v>
      </c>
    </row>
    <row r="1365" spans="1:7" x14ac:dyDescent="0.25">
      <c r="A1365" s="53" t="s">
        <v>2710</v>
      </c>
      <c r="B1365" s="53" t="s">
        <v>2711</v>
      </c>
      <c r="C1365" s="53">
        <v>3938</v>
      </c>
      <c r="D1365" s="53"/>
      <c r="E1365" s="53"/>
      <c r="F1365" s="53"/>
      <c r="G1365" s="53">
        <v>1</v>
      </c>
    </row>
    <row r="1366" spans="1:7" x14ac:dyDescent="0.25">
      <c r="A1366" s="53" t="s">
        <v>2712</v>
      </c>
      <c r="B1366" s="53" t="s">
        <v>2713</v>
      </c>
      <c r="C1366" s="53">
        <v>3939</v>
      </c>
      <c r="D1366" s="53"/>
      <c r="E1366" s="53"/>
      <c r="F1366" s="53"/>
      <c r="G1366" s="53">
        <v>1</v>
      </c>
    </row>
    <row r="1367" spans="1:7" x14ac:dyDescent="0.25">
      <c r="A1367" s="53" t="s">
        <v>2714</v>
      </c>
      <c r="B1367" s="53" t="s">
        <v>2715</v>
      </c>
      <c r="C1367" s="53">
        <v>3940</v>
      </c>
      <c r="D1367" s="53"/>
      <c r="E1367" s="53"/>
      <c r="F1367" s="53"/>
      <c r="G1367" s="53">
        <v>1</v>
      </c>
    </row>
    <row r="1368" spans="1:7" x14ac:dyDescent="0.25">
      <c r="A1368" s="53" t="s">
        <v>2716</v>
      </c>
      <c r="B1368" s="53" t="s">
        <v>2717</v>
      </c>
      <c r="C1368" s="53">
        <v>3941</v>
      </c>
      <c r="D1368" s="53"/>
      <c r="E1368" s="53"/>
      <c r="F1368" s="53"/>
      <c r="G1368" s="53">
        <v>1</v>
      </c>
    </row>
    <row r="1369" spans="1:7" x14ac:dyDescent="0.25">
      <c r="A1369" s="53" t="s">
        <v>2718</v>
      </c>
      <c r="B1369" s="53" t="s">
        <v>2719</v>
      </c>
      <c r="C1369" s="53">
        <v>3942</v>
      </c>
      <c r="D1369" s="53"/>
      <c r="E1369" s="53"/>
      <c r="F1369" s="53"/>
      <c r="G1369" s="53">
        <v>1</v>
      </c>
    </row>
    <row r="1370" spans="1:7" x14ac:dyDescent="0.25">
      <c r="A1370" s="53" t="s">
        <v>2720</v>
      </c>
      <c r="B1370" s="53" t="s">
        <v>2721</v>
      </c>
      <c r="C1370" s="53">
        <v>3943</v>
      </c>
      <c r="D1370" s="53"/>
      <c r="E1370" s="53"/>
      <c r="F1370" s="53"/>
      <c r="G1370" s="53">
        <v>1</v>
      </c>
    </row>
    <row r="1371" spans="1:7" x14ac:dyDescent="0.25">
      <c r="A1371" s="53" t="s">
        <v>2776</v>
      </c>
      <c r="B1371" s="53" t="s">
        <v>2777</v>
      </c>
      <c r="C1371" s="53">
        <v>3972</v>
      </c>
      <c r="D1371" s="53"/>
      <c r="E1371" s="53"/>
      <c r="F1371" s="53"/>
      <c r="G1371" s="53">
        <v>1</v>
      </c>
    </row>
    <row r="1372" spans="1:7" x14ac:dyDescent="0.25">
      <c r="A1372" s="53" t="s">
        <v>2722</v>
      </c>
      <c r="B1372" s="53" t="s">
        <v>2723</v>
      </c>
      <c r="C1372" s="53">
        <v>3945</v>
      </c>
      <c r="D1372" s="53"/>
      <c r="E1372" s="53"/>
      <c r="F1372" s="53"/>
      <c r="G1372" s="53">
        <v>1</v>
      </c>
    </row>
    <row r="1373" spans="1:7" x14ac:dyDescent="0.25">
      <c r="A1373" s="53" t="s">
        <v>2724</v>
      </c>
      <c r="B1373" s="53" t="s">
        <v>2725</v>
      </c>
      <c r="C1373" s="53">
        <v>3946</v>
      </c>
      <c r="D1373" s="53"/>
      <c r="E1373" s="53"/>
      <c r="F1373" s="53"/>
      <c r="G1373" s="53">
        <v>1</v>
      </c>
    </row>
    <row r="1374" spans="1:7" x14ac:dyDescent="0.25">
      <c r="A1374" s="53" t="s">
        <v>2726</v>
      </c>
      <c r="B1374" s="53" t="s">
        <v>2727</v>
      </c>
      <c r="C1374" s="53">
        <v>3947</v>
      </c>
      <c r="D1374" s="53"/>
      <c r="E1374" s="53"/>
      <c r="F1374" s="53"/>
      <c r="G1374" s="53">
        <v>1</v>
      </c>
    </row>
    <row r="1375" spans="1:7" x14ac:dyDescent="0.25">
      <c r="A1375" s="53" t="s">
        <v>2728</v>
      </c>
      <c r="B1375" s="53" t="s">
        <v>2729</v>
      </c>
      <c r="C1375" s="53">
        <v>3948</v>
      </c>
      <c r="D1375" s="53"/>
      <c r="E1375" s="53"/>
      <c r="F1375" s="53"/>
      <c r="G1375" s="53">
        <v>1</v>
      </c>
    </row>
    <row r="1376" spans="1:7" x14ac:dyDescent="0.25">
      <c r="A1376" s="53" t="s">
        <v>2730</v>
      </c>
      <c r="B1376" s="53" t="s">
        <v>2731</v>
      </c>
      <c r="C1376" s="53">
        <v>3949</v>
      </c>
      <c r="D1376" s="53"/>
      <c r="E1376" s="53"/>
      <c r="F1376" s="53"/>
      <c r="G1376" s="53">
        <v>1</v>
      </c>
    </row>
    <row r="1377" spans="1:7" x14ac:dyDescent="0.25">
      <c r="A1377" s="53" t="s">
        <v>2794</v>
      </c>
      <c r="B1377" s="53" t="s">
        <v>2795</v>
      </c>
      <c r="C1377" s="53">
        <v>3982</v>
      </c>
      <c r="D1377" s="53"/>
      <c r="E1377" s="53"/>
      <c r="F1377" s="53"/>
      <c r="G1377" s="53">
        <v>1</v>
      </c>
    </row>
    <row r="1378" spans="1:7" x14ac:dyDescent="0.25">
      <c r="A1378" s="53" t="s">
        <v>2732</v>
      </c>
      <c r="B1378" s="53" t="s">
        <v>2733</v>
      </c>
      <c r="C1378" s="53">
        <v>3950</v>
      </c>
      <c r="D1378" s="53"/>
      <c r="E1378" s="53"/>
      <c r="F1378" s="53"/>
      <c r="G1378" s="53">
        <v>1</v>
      </c>
    </row>
    <row r="1379" spans="1:7" x14ac:dyDescent="0.25">
      <c r="A1379" s="53" t="s">
        <v>2778</v>
      </c>
      <c r="B1379" s="53" t="s">
        <v>2779</v>
      </c>
      <c r="C1379" s="53">
        <v>3973</v>
      </c>
      <c r="D1379" s="53"/>
      <c r="E1379" s="53"/>
      <c r="F1379" s="53"/>
      <c r="G1379" s="53">
        <v>1</v>
      </c>
    </row>
    <row r="1380" spans="1:7" x14ac:dyDescent="0.25">
      <c r="A1380" s="53" t="s">
        <v>2734</v>
      </c>
      <c r="B1380" s="53" t="s">
        <v>2735</v>
      </c>
      <c r="C1380" s="53">
        <v>3951</v>
      </c>
      <c r="D1380" s="53"/>
      <c r="E1380" s="53"/>
      <c r="F1380" s="53"/>
      <c r="G1380" s="53">
        <v>1</v>
      </c>
    </row>
    <row r="1381" spans="1:7" x14ac:dyDescent="0.25">
      <c r="A1381" s="53" t="s">
        <v>2736</v>
      </c>
      <c r="B1381" s="53" t="s">
        <v>2737</v>
      </c>
      <c r="C1381" s="53">
        <v>3952</v>
      </c>
      <c r="D1381" s="53"/>
      <c r="E1381" s="53"/>
      <c r="F1381" s="53"/>
      <c r="G1381" s="53">
        <v>1</v>
      </c>
    </row>
    <row r="1382" spans="1:7" x14ac:dyDescent="0.25">
      <c r="A1382" s="53" t="s">
        <v>2738</v>
      </c>
      <c r="B1382" s="53" t="s">
        <v>2739</v>
      </c>
      <c r="C1382" s="53">
        <v>3953</v>
      </c>
      <c r="D1382" s="53"/>
      <c r="E1382" s="53"/>
      <c r="F1382" s="53"/>
      <c r="G1382" s="53">
        <v>1</v>
      </c>
    </row>
    <row r="1383" spans="1:7" x14ac:dyDescent="0.25">
      <c r="A1383" s="53" t="s">
        <v>2740</v>
      </c>
      <c r="B1383" s="53" t="s">
        <v>2741</v>
      </c>
      <c r="C1383" s="53">
        <v>3954</v>
      </c>
      <c r="D1383" s="53"/>
      <c r="E1383" s="53"/>
      <c r="F1383" s="53"/>
      <c r="G1383" s="53">
        <v>1</v>
      </c>
    </row>
    <row r="1384" spans="1:7" x14ac:dyDescent="0.25">
      <c r="A1384" s="4" t="s">
        <v>2742</v>
      </c>
      <c r="B1384" s="4" t="s">
        <v>2743</v>
      </c>
      <c r="C1384" s="4">
        <v>3955</v>
      </c>
      <c r="G1384" s="54">
        <v>1</v>
      </c>
    </row>
    <row r="1385" spans="1:7" x14ac:dyDescent="0.25">
      <c r="A1385" s="53" t="s">
        <v>2744</v>
      </c>
      <c r="B1385" s="53" t="s">
        <v>2745</v>
      </c>
      <c r="C1385" s="53">
        <v>3956</v>
      </c>
      <c r="D1385" s="53"/>
      <c r="E1385" s="53"/>
      <c r="F1385" s="53"/>
      <c r="G1385" s="53">
        <v>1</v>
      </c>
    </row>
    <row r="1386" spans="1:7" x14ac:dyDescent="0.25">
      <c r="A1386" s="53" t="s">
        <v>2746</v>
      </c>
      <c r="B1386" s="53" t="s">
        <v>2747</v>
      </c>
      <c r="C1386" s="53">
        <v>3957</v>
      </c>
      <c r="D1386" s="53"/>
      <c r="E1386" s="53"/>
      <c r="F1386" s="53"/>
      <c r="G1386" s="53">
        <v>1</v>
      </c>
    </row>
    <row r="1387" spans="1:7" x14ac:dyDescent="0.25">
      <c r="A1387" s="53" t="s">
        <v>2748</v>
      </c>
      <c r="B1387" s="53" t="s">
        <v>2749</v>
      </c>
      <c r="C1387" s="53">
        <v>3958</v>
      </c>
      <c r="D1387" s="53"/>
      <c r="E1387" s="53"/>
      <c r="F1387" s="53"/>
      <c r="G1387" s="53">
        <v>1</v>
      </c>
    </row>
    <row r="1388" spans="1:7" x14ac:dyDescent="0.25">
      <c r="A1388" s="53" t="s">
        <v>2750</v>
      </c>
      <c r="B1388" s="53" t="s">
        <v>2751</v>
      </c>
      <c r="C1388" s="53">
        <v>3959</v>
      </c>
      <c r="D1388" s="53"/>
      <c r="E1388" s="53"/>
      <c r="F1388" s="53"/>
      <c r="G1388" s="53">
        <v>1</v>
      </c>
    </row>
    <row r="1389" spans="1:7" x14ac:dyDescent="0.25">
      <c r="A1389" s="53" t="s">
        <v>2752</v>
      </c>
      <c r="B1389" s="53" t="s">
        <v>2753</v>
      </c>
      <c r="C1389" s="53">
        <v>3960</v>
      </c>
      <c r="D1389" s="53"/>
      <c r="E1389" s="53"/>
      <c r="F1389" s="53"/>
      <c r="G1389" s="53">
        <v>1</v>
      </c>
    </row>
    <row r="1390" spans="1:7" x14ac:dyDescent="0.25">
      <c r="A1390" s="53" t="s">
        <v>2754</v>
      </c>
      <c r="B1390" s="53" t="s">
        <v>2755</v>
      </c>
      <c r="C1390" s="53">
        <v>3961</v>
      </c>
      <c r="D1390" s="53"/>
      <c r="E1390" s="53"/>
      <c r="F1390" s="53"/>
      <c r="G1390" s="53">
        <v>1</v>
      </c>
    </row>
    <row r="1391" spans="1:7" x14ac:dyDescent="0.25">
      <c r="A1391" s="53" t="s">
        <v>2756</v>
      </c>
      <c r="B1391" s="53" t="s">
        <v>2757</v>
      </c>
      <c r="C1391" s="53">
        <v>3962</v>
      </c>
      <c r="D1391" s="53"/>
      <c r="E1391" s="53"/>
      <c r="F1391" s="53"/>
      <c r="G1391" s="53">
        <v>1</v>
      </c>
    </row>
    <row r="1392" spans="1:7" x14ac:dyDescent="0.25">
      <c r="A1392" s="53" t="s">
        <v>2758</v>
      </c>
      <c r="B1392" s="53" t="s">
        <v>2759</v>
      </c>
      <c r="C1392" s="53">
        <v>3963</v>
      </c>
      <c r="D1392" s="53"/>
      <c r="E1392" s="53"/>
      <c r="F1392" s="53"/>
      <c r="G1392" s="53">
        <v>1</v>
      </c>
    </row>
    <row r="1393" spans="1:7" x14ac:dyDescent="0.25">
      <c r="A1393" s="53" t="s">
        <v>2760</v>
      </c>
      <c r="B1393" s="53" t="s">
        <v>2761</v>
      </c>
      <c r="C1393" s="53">
        <v>3964</v>
      </c>
      <c r="D1393" s="53"/>
      <c r="E1393" s="53"/>
      <c r="F1393" s="53"/>
      <c r="G1393" s="53">
        <v>1</v>
      </c>
    </row>
    <row r="1394" spans="1:7" x14ac:dyDescent="0.25">
      <c r="A1394" s="53" t="s">
        <v>2762</v>
      </c>
      <c r="B1394" s="53" t="s">
        <v>2763</v>
      </c>
      <c r="C1394" s="53">
        <v>3965</v>
      </c>
      <c r="D1394" s="53"/>
      <c r="E1394" s="53"/>
      <c r="F1394" s="53"/>
      <c r="G1394" s="53">
        <v>1</v>
      </c>
    </row>
    <row r="1395" spans="1:7" x14ac:dyDescent="0.25">
      <c r="A1395" s="53" t="s">
        <v>2764</v>
      </c>
      <c r="B1395" s="53" t="s">
        <v>2765</v>
      </c>
      <c r="C1395" s="53">
        <v>3966</v>
      </c>
      <c r="D1395" s="53"/>
      <c r="E1395" s="53"/>
      <c r="F1395" s="53"/>
      <c r="G1395" s="53">
        <v>1</v>
      </c>
    </row>
    <row r="1396" spans="1:7" x14ac:dyDescent="0.25">
      <c r="A1396" s="53" t="s">
        <v>2766</v>
      </c>
      <c r="B1396" s="53" t="s">
        <v>2767</v>
      </c>
      <c r="C1396" s="53">
        <v>3967</v>
      </c>
      <c r="D1396" s="53"/>
      <c r="E1396" s="53"/>
      <c r="F1396" s="53"/>
      <c r="G1396" s="53">
        <v>1</v>
      </c>
    </row>
    <row r="1397" spans="1:7" x14ac:dyDescent="0.25">
      <c r="A1397" s="53" t="s">
        <v>2768</v>
      </c>
      <c r="B1397" s="53" t="s">
        <v>2769</v>
      </c>
      <c r="C1397" s="53">
        <v>3968</v>
      </c>
      <c r="D1397" s="53"/>
      <c r="E1397" s="53"/>
      <c r="F1397" s="53"/>
      <c r="G1397" s="53">
        <v>1</v>
      </c>
    </row>
    <row r="1398" spans="1:7" x14ac:dyDescent="0.25">
      <c r="A1398" s="53" t="s">
        <v>2770</v>
      </c>
      <c r="B1398" s="53" t="s">
        <v>2771</v>
      </c>
      <c r="C1398" s="53">
        <v>3969</v>
      </c>
      <c r="D1398" s="53"/>
      <c r="E1398" s="53"/>
      <c r="F1398" s="53"/>
      <c r="G1398" s="53">
        <v>1</v>
      </c>
    </row>
    <row r="1399" spans="1:7" x14ac:dyDescent="0.25">
      <c r="A1399" s="53" t="s">
        <v>2772</v>
      </c>
      <c r="B1399" s="53" t="s">
        <v>2773</v>
      </c>
      <c r="C1399" s="53">
        <v>3970</v>
      </c>
      <c r="D1399" s="53"/>
      <c r="E1399" s="53"/>
      <c r="F1399" s="53"/>
      <c r="G1399" s="53">
        <v>1</v>
      </c>
    </row>
    <row r="1400" spans="1:7" x14ac:dyDescent="0.25">
      <c r="A1400" s="53" t="s">
        <v>2774</v>
      </c>
      <c r="B1400" s="53" t="s">
        <v>2775</v>
      </c>
      <c r="C1400" s="53">
        <v>3971</v>
      </c>
      <c r="D1400" s="53"/>
      <c r="E1400" s="53"/>
      <c r="F1400" s="53"/>
      <c r="G1400" s="53">
        <v>1</v>
      </c>
    </row>
    <row r="1401" spans="1:7" x14ac:dyDescent="0.25">
      <c r="A1401" s="53" t="s">
        <v>2780</v>
      </c>
      <c r="B1401" s="53" t="s">
        <v>2781</v>
      </c>
      <c r="C1401" s="53">
        <v>3974</v>
      </c>
      <c r="D1401" s="53"/>
      <c r="E1401" s="53"/>
      <c r="F1401" s="53"/>
      <c r="G1401" s="53">
        <v>1</v>
      </c>
    </row>
    <row r="1402" spans="1:7" x14ac:dyDescent="0.25">
      <c r="A1402" s="53" t="s">
        <v>2782</v>
      </c>
      <c r="B1402" s="53" t="s">
        <v>2783</v>
      </c>
      <c r="C1402" s="53">
        <v>3975</v>
      </c>
      <c r="D1402" s="53"/>
      <c r="E1402" s="53"/>
      <c r="F1402" s="53"/>
      <c r="G1402" s="53">
        <v>1</v>
      </c>
    </row>
    <row r="1403" spans="1:7" x14ac:dyDescent="0.25">
      <c r="A1403" s="53" t="s">
        <v>2784</v>
      </c>
      <c r="B1403" s="53" t="s">
        <v>2785</v>
      </c>
      <c r="C1403" s="53">
        <v>3976</v>
      </c>
      <c r="D1403" s="53"/>
      <c r="E1403" s="53"/>
      <c r="F1403" s="53"/>
      <c r="G1403" s="53">
        <v>1</v>
      </c>
    </row>
    <row r="1404" spans="1:7" x14ac:dyDescent="0.25">
      <c r="A1404" s="53" t="s">
        <v>2786</v>
      </c>
      <c r="B1404" s="53" t="s">
        <v>2787</v>
      </c>
      <c r="C1404" s="53">
        <v>3977</v>
      </c>
      <c r="D1404" s="53"/>
      <c r="E1404" s="53"/>
      <c r="F1404" s="53"/>
      <c r="G1404" s="53">
        <v>1</v>
      </c>
    </row>
    <row r="1405" spans="1:7" x14ac:dyDescent="0.25">
      <c r="A1405" s="53" t="s">
        <v>2788</v>
      </c>
      <c r="B1405" s="53" t="s">
        <v>2789</v>
      </c>
      <c r="C1405" s="53">
        <v>3978</v>
      </c>
      <c r="D1405" s="53"/>
      <c r="E1405" s="53"/>
      <c r="F1405" s="53"/>
      <c r="G1405" s="53">
        <v>1</v>
      </c>
    </row>
    <row r="1406" spans="1:7" x14ac:dyDescent="0.25">
      <c r="A1406" s="53" t="s">
        <v>2790</v>
      </c>
      <c r="B1406" s="53" t="s">
        <v>2791</v>
      </c>
      <c r="C1406" s="53">
        <v>3979</v>
      </c>
      <c r="D1406" s="53"/>
      <c r="E1406" s="53"/>
      <c r="F1406" s="53"/>
      <c r="G1406" s="53">
        <v>1</v>
      </c>
    </row>
    <row r="1407" spans="1:7" x14ac:dyDescent="0.25">
      <c r="A1407" s="53" t="s">
        <v>2792</v>
      </c>
      <c r="B1407" s="53" t="s">
        <v>2793</v>
      </c>
      <c r="C1407" s="53">
        <v>3980</v>
      </c>
      <c r="D1407" s="53"/>
      <c r="E1407" s="53"/>
      <c r="F1407" s="53"/>
      <c r="G1407" s="53">
        <v>1</v>
      </c>
    </row>
    <row r="1408" spans="1:7" x14ac:dyDescent="0.25">
      <c r="A1408" s="53" t="s">
        <v>2796</v>
      </c>
      <c r="B1408" s="53" t="s">
        <v>2797</v>
      </c>
      <c r="C1408" s="53">
        <v>4112</v>
      </c>
      <c r="D1408" s="53"/>
      <c r="E1408" s="53"/>
      <c r="F1408" s="53"/>
      <c r="G1408" s="53">
        <v>1</v>
      </c>
    </row>
    <row r="1409" spans="1:7" x14ac:dyDescent="0.25">
      <c r="A1409" s="53" t="s">
        <v>2798</v>
      </c>
      <c r="B1409" s="53" t="s">
        <v>2799</v>
      </c>
      <c r="C1409" s="53">
        <v>4113</v>
      </c>
      <c r="D1409" s="53"/>
      <c r="E1409" s="53"/>
      <c r="F1409" s="53"/>
      <c r="G1409" s="53">
        <v>1</v>
      </c>
    </row>
    <row r="1410" spans="1:7" x14ac:dyDescent="0.25">
      <c r="A1410" s="53" t="s">
        <v>2800</v>
      </c>
      <c r="B1410" s="53" t="s">
        <v>2801</v>
      </c>
      <c r="C1410" s="53">
        <v>4114</v>
      </c>
      <c r="D1410" s="53"/>
      <c r="E1410" s="53"/>
      <c r="F1410" s="53"/>
      <c r="G1410" s="53">
        <v>1</v>
      </c>
    </row>
    <row r="1411" spans="1:7" x14ac:dyDescent="0.25">
      <c r="A1411" s="53" t="s">
        <v>2802</v>
      </c>
      <c r="B1411" s="53" t="s">
        <v>2803</v>
      </c>
      <c r="C1411" s="53">
        <v>4115</v>
      </c>
      <c r="D1411" s="53"/>
      <c r="E1411" s="53"/>
      <c r="F1411" s="53"/>
      <c r="G1411" s="53">
        <v>1</v>
      </c>
    </row>
    <row r="1412" spans="1:7" x14ac:dyDescent="0.25">
      <c r="A1412" s="53" t="s">
        <v>2804</v>
      </c>
      <c r="B1412" s="53" t="s">
        <v>2805</v>
      </c>
      <c r="C1412" s="53">
        <v>4116</v>
      </c>
      <c r="D1412" s="53">
        <v>4149</v>
      </c>
      <c r="E1412" s="53"/>
      <c r="F1412" s="53"/>
      <c r="G1412" s="53">
        <v>2</v>
      </c>
    </row>
    <row r="1413" spans="1:7" x14ac:dyDescent="0.25">
      <c r="A1413" s="53" t="s">
        <v>2806</v>
      </c>
      <c r="B1413" s="53" t="s">
        <v>2807</v>
      </c>
      <c r="C1413" s="53">
        <v>4117</v>
      </c>
      <c r="D1413" s="53">
        <v>4150</v>
      </c>
      <c r="E1413" s="53"/>
      <c r="F1413" s="53"/>
      <c r="G1413" s="53">
        <v>2</v>
      </c>
    </row>
    <row r="1414" spans="1:7" x14ac:dyDescent="0.25">
      <c r="A1414" s="53" t="s">
        <v>2808</v>
      </c>
      <c r="B1414" s="53" t="s">
        <v>2809</v>
      </c>
      <c r="C1414" s="53">
        <v>4118</v>
      </c>
      <c r="D1414" s="53"/>
      <c r="E1414" s="53"/>
      <c r="F1414" s="53"/>
      <c r="G1414" s="53">
        <v>1</v>
      </c>
    </row>
    <row r="1415" spans="1:7" x14ac:dyDescent="0.25">
      <c r="A1415" s="53" t="s">
        <v>2810</v>
      </c>
      <c r="B1415" s="53" t="s">
        <v>2811</v>
      </c>
      <c r="C1415" s="53">
        <v>4119</v>
      </c>
      <c r="D1415" s="53"/>
      <c r="E1415" s="53"/>
      <c r="F1415" s="53"/>
      <c r="G1415" s="53">
        <v>1</v>
      </c>
    </row>
    <row r="1416" spans="1:7" x14ac:dyDescent="0.25">
      <c r="A1416" s="53" t="s">
        <v>2812</v>
      </c>
      <c r="B1416" s="53" t="s">
        <v>2813</v>
      </c>
      <c r="C1416" s="53">
        <v>4120</v>
      </c>
      <c r="D1416" s="53"/>
      <c r="E1416" s="53"/>
      <c r="F1416" s="53"/>
      <c r="G1416" s="53">
        <v>1</v>
      </c>
    </row>
    <row r="1417" spans="1:7" x14ac:dyDescent="0.25">
      <c r="A1417" s="53" t="s">
        <v>2814</v>
      </c>
      <c r="B1417" s="53" t="s">
        <v>2815</v>
      </c>
      <c r="C1417" s="53">
        <v>4121</v>
      </c>
      <c r="D1417" s="53"/>
      <c r="E1417" s="53"/>
      <c r="F1417" s="53"/>
      <c r="G1417" s="53">
        <v>1</v>
      </c>
    </row>
    <row r="1418" spans="1:7" x14ac:dyDescent="0.25">
      <c r="A1418" s="53" t="s">
        <v>2816</v>
      </c>
      <c r="B1418" s="53" t="s">
        <v>2817</v>
      </c>
      <c r="C1418" s="53">
        <v>4122</v>
      </c>
      <c r="D1418" s="53"/>
      <c r="E1418" s="53"/>
      <c r="F1418" s="53"/>
      <c r="G1418" s="53">
        <v>1</v>
      </c>
    </row>
    <row r="1419" spans="1:7" x14ac:dyDescent="0.25">
      <c r="A1419" s="53" t="s">
        <v>2818</v>
      </c>
      <c r="B1419" s="53" t="s">
        <v>2819</v>
      </c>
      <c r="C1419" s="53">
        <v>4123</v>
      </c>
      <c r="D1419" s="53"/>
      <c r="E1419" s="53"/>
      <c r="F1419" s="53"/>
      <c r="G1419" s="53">
        <v>1</v>
      </c>
    </row>
    <row r="1420" spans="1:7" x14ac:dyDescent="0.25">
      <c r="A1420" s="53" t="s">
        <v>2820</v>
      </c>
      <c r="B1420" s="53" t="s">
        <v>2821</v>
      </c>
      <c r="C1420" s="53">
        <v>4124</v>
      </c>
      <c r="D1420" s="53"/>
      <c r="E1420" s="53"/>
      <c r="F1420" s="53"/>
      <c r="G1420" s="53">
        <v>1</v>
      </c>
    </row>
    <row r="1421" spans="1:7" x14ac:dyDescent="0.25">
      <c r="A1421" s="53" t="s">
        <v>2822</v>
      </c>
      <c r="B1421" s="53" t="s">
        <v>2823</v>
      </c>
      <c r="C1421" s="53">
        <v>4130</v>
      </c>
      <c r="D1421" s="53"/>
      <c r="E1421" s="53"/>
      <c r="F1421" s="53"/>
      <c r="G1421" s="53">
        <v>1</v>
      </c>
    </row>
    <row r="1422" spans="1:7" x14ac:dyDescent="0.25">
      <c r="A1422" s="4" t="s">
        <v>2824</v>
      </c>
      <c r="B1422" s="4" t="s">
        <v>2825</v>
      </c>
      <c r="C1422" s="4">
        <v>4131</v>
      </c>
      <c r="G1422" s="54">
        <v>1</v>
      </c>
    </row>
    <row r="1423" spans="1:7" x14ac:dyDescent="0.25">
      <c r="A1423" s="53" t="s">
        <v>2826</v>
      </c>
      <c r="B1423" s="53" t="s">
        <v>2827</v>
      </c>
      <c r="C1423" s="53">
        <v>4134</v>
      </c>
      <c r="D1423" s="53"/>
      <c r="E1423" s="53"/>
      <c r="F1423" s="53"/>
      <c r="G1423" s="53">
        <v>1</v>
      </c>
    </row>
    <row r="1424" spans="1:7" x14ac:dyDescent="0.25">
      <c r="A1424" s="53" t="s">
        <v>2828</v>
      </c>
      <c r="B1424" s="53" t="s">
        <v>2829</v>
      </c>
      <c r="C1424" s="53">
        <v>4135</v>
      </c>
      <c r="D1424" s="53"/>
      <c r="E1424" s="53"/>
      <c r="F1424" s="53"/>
      <c r="G1424" s="53">
        <v>1</v>
      </c>
    </row>
    <row r="1425" spans="1:7" x14ac:dyDescent="0.25">
      <c r="A1425" s="53" t="s">
        <v>2830</v>
      </c>
      <c r="B1425" s="53" t="s">
        <v>2831</v>
      </c>
      <c r="C1425" s="53">
        <v>4138</v>
      </c>
      <c r="D1425" s="53"/>
      <c r="E1425" s="53"/>
      <c r="F1425" s="53"/>
      <c r="G1425" s="53">
        <v>1</v>
      </c>
    </row>
    <row r="1426" spans="1:7" x14ac:dyDescent="0.25">
      <c r="A1426" s="53" t="s">
        <v>2832</v>
      </c>
      <c r="B1426" s="53" t="s">
        <v>2833</v>
      </c>
      <c r="C1426" s="53">
        <v>4139</v>
      </c>
      <c r="D1426" s="53"/>
      <c r="E1426" s="53"/>
      <c r="F1426" s="53"/>
      <c r="G1426" s="53">
        <v>1</v>
      </c>
    </row>
    <row r="1427" spans="1:7" x14ac:dyDescent="0.25">
      <c r="A1427" s="53" t="s">
        <v>2834</v>
      </c>
      <c r="B1427" s="53" t="s">
        <v>2835</v>
      </c>
      <c r="C1427" s="53">
        <v>4140</v>
      </c>
      <c r="D1427" s="53"/>
      <c r="E1427" s="53"/>
      <c r="F1427" s="53"/>
      <c r="G1427" s="53">
        <v>1</v>
      </c>
    </row>
    <row r="1428" spans="1:7" x14ac:dyDescent="0.25">
      <c r="A1428" s="53" t="s">
        <v>2836</v>
      </c>
      <c r="B1428" s="53" t="s">
        <v>2837</v>
      </c>
      <c r="C1428" s="53">
        <v>4141</v>
      </c>
      <c r="D1428" s="53"/>
      <c r="E1428" s="53"/>
      <c r="F1428" s="53"/>
      <c r="G1428" s="53">
        <v>1</v>
      </c>
    </row>
    <row r="1429" spans="1:7" x14ac:dyDescent="0.25">
      <c r="A1429" s="53" t="s">
        <v>2838</v>
      </c>
      <c r="B1429" s="53" t="s">
        <v>2839</v>
      </c>
      <c r="C1429" s="53">
        <v>4142</v>
      </c>
      <c r="D1429" s="53"/>
      <c r="E1429" s="53"/>
      <c r="F1429" s="53"/>
      <c r="G1429" s="53">
        <v>1</v>
      </c>
    </row>
    <row r="1430" spans="1:7" x14ac:dyDescent="0.25">
      <c r="A1430" s="53" t="s">
        <v>2840</v>
      </c>
      <c r="B1430" s="53" t="s">
        <v>2841</v>
      </c>
      <c r="C1430" s="53">
        <v>4143</v>
      </c>
      <c r="D1430" s="53"/>
      <c r="E1430" s="53"/>
      <c r="F1430" s="53"/>
      <c r="G1430" s="53">
        <v>1</v>
      </c>
    </row>
    <row r="1431" spans="1:7" x14ac:dyDescent="0.25">
      <c r="A1431" s="57" t="s">
        <v>4339</v>
      </c>
      <c r="B1431" s="57" t="s">
        <v>4340</v>
      </c>
      <c r="C1431" s="57">
        <v>84</v>
      </c>
      <c r="D1431" s="53"/>
      <c r="E1431" s="53"/>
      <c r="F1431" s="53"/>
      <c r="G1431" s="53">
        <v>1</v>
      </c>
    </row>
    <row r="1432" spans="1:7" x14ac:dyDescent="0.25">
      <c r="A1432" s="57" t="s">
        <v>4345</v>
      </c>
      <c r="B1432" s="57" t="s">
        <v>4346</v>
      </c>
      <c r="C1432" s="57">
        <v>85</v>
      </c>
      <c r="D1432" s="53"/>
      <c r="E1432" s="53"/>
      <c r="F1432" s="53"/>
      <c r="G1432" s="53">
        <v>1</v>
      </c>
    </row>
    <row r="1433" spans="1:7" x14ac:dyDescent="0.25">
      <c r="A1433" s="57" t="s">
        <v>4351</v>
      </c>
      <c r="B1433" s="57" t="s">
        <v>4352</v>
      </c>
      <c r="C1433" s="57">
        <v>86</v>
      </c>
      <c r="D1433" s="53"/>
      <c r="E1433" s="53"/>
      <c r="F1433" s="53"/>
      <c r="G1433" s="53">
        <v>1</v>
      </c>
    </row>
    <row r="1434" spans="1:7" x14ac:dyDescent="0.25">
      <c r="A1434" s="57" t="s">
        <v>4357</v>
      </c>
      <c r="B1434" s="57" t="s">
        <v>4358</v>
      </c>
      <c r="C1434" s="57">
        <v>87</v>
      </c>
      <c r="D1434" s="53"/>
      <c r="E1434" s="53"/>
      <c r="F1434" s="53"/>
      <c r="G1434" s="53">
        <v>1</v>
      </c>
    </row>
    <row r="1435" spans="1:7" x14ac:dyDescent="0.25">
      <c r="A1435" s="57" t="s">
        <v>4363</v>
      </c>
      <c r="B1435" s="57" t="s">
        <v>4364</v>
      </c>
      <c r="C1435" s="57">
        <v>88</v>
      </c>
      <c r="D1435" s="53"/>
      <c r="E1435" s="53"/>
      <c r="F1435" s="53"/>
      <c r="G1435" s="53">
        <v>1</v>
      </c>
    </row>
    <row r="1436" spans="1:7" x14ac:dyDescent="0.25">
      <c r="A1436" s="53" t="s">
        <v>2842</v>
      </c>
      <c r="B1436" s="53" t="s">
        <v>2843</v>
      </c>
      <c r="C1436" s="53">
        <v>4153</v>
      </c>
      <c r="D1436" s="53"/>
      <c r="E1436" s="53"/>
      <c r="F1436" s="53"/>
      <c r="G1436" s="53">
        <v>1</v>
      </c>
    </row>
    <row r="1437" spans="1:7" x14ac:dyDescent="0.25">
      <c r="A1437" s="53" t="s">
        <v>2844</v>
      </c>
      <c r="B1437" s="53" t="s">
        <v>2845</v>
      </c>
      <c r="C1437" s="53">
        <v>4154</v>
      </c>
      <c r="D1437" s="53"/>
      <c r="E1437" s="53"/>
      <c r="F1437" s="53"/>
      <c r="G1437" s="53">
        <v>1</v>
      </c>
    </row>
    <row r="1438" spans="1:7" x14ac:dyDescent="0.25">
      <c r="A1438" s="53" t="s">
        <v>2846</v>
      </c>
      <c r="B1438" s="53" t="s">
        <v>2847</v>
      </c>
      <c r="C1438" s="53">
        <v>4157</v>
      </c>
      <c r="D1438" s="53"/>
      <c r="E1438" s="53"/>
      <c r="F1438" s="53"/>
      <c r="G1438" s="53">
        <v>1</v>
      </c>
    </row>
    <row r="1439" spans="1:7" x14ac:dyDescent="0.25">
      <c r="A1439" s="53" t="s">
        <v>2848</v>
      </c>
      <c r="B1439" s="53" t="s">
        <v>2849</v>
      </c>
      <c r="C1439" s="53">
        <v>4158</v>
      </c>
      <c r="D1439" s="53"/>
      <c r="E1439" s="53"/>
      <c r="F1439" s="53"/>
      <c r="G1439" s="53">
        <v>1</v>
      </c>
    </row>
    <row r="1440" spans="1:7" x14ac:dyDescent="0.25">
      <c r="A1440" s="53" t="s">
        <v>2850</v>
      </c>
      <c r="B1440" s="53" t="s">
        <v>2851</v>
      </c>
      <c r="C1440" s="53">
        <v>4159</v>
      </c>
      <c r="D1440" s="53"/>
      <c r="E1440" s="53"/>
      <c r="F1440" s="53"/>
      <c r="G1440" s="53">
        <v>1</v>
      </c>
    </row>
    <row r="1441" spans="1:7" x14ac:dyDescent="0.25">
      <c r="A1441" s="53" t="s">
        <v>2852</v>
      </c>
      <c r="B1441" s="53" t="s">
        <v>2853</v>
      </c>
      <c r="C1441" s="53">
        <v>4160</v>
      </c>
      <c r="D1441" s="53"/>
      <c r="E1441" s="53"/>
      <c r="F1441" s="53"/>
      <c r="G1441" s="53">
        <v>1</v>
      </c>
    </row>
    <row r="1442" spans="1:7" x14ac:dyDescent="0.25">
      <c r="A1442" s="53" t="s">
        <v>2854</v>
      </c>
      <c r="B1442" s="53" t="s">
        <v>2855</v>
      </c>
      <c r="C1442" s="53">
        <v>4161</v>
      </c>
      <c r="D1442" s="53"/>
      <c r="E1442" s="53"/>
      <c r="F1442" s="53"/>
      <c r="G1442" s="53">
        <v>1</v>
      </c>
    </row>
    <row r="1443" spans="1:7" x14ac:dyDescent="0.25">
      <c r="A1443" s="53" t="s">
        <v>2856</v>
      </c>
      <c r="B1443" s="53" t="s">
        <v>2857</v>
      </c>
      <c r="C1443" s="53">
        <v>4162</v>
      </c>
      <c r="D1443" s="53"/>
      <c r="E1443" s="53"/>
      <c r="F1443" s="53"/>
      <c r="G1443" s="53">
        <v>1</v>
      </c>
    </row>
    <row r="1444" spans="1:7" x14ac:dyDescent="0.25">
      <c r="A1444" s="53" t="s">
        <v>2858</v>
      </c>
      <c r="B1444" s="53" t="s">
        <v>2859</v>
      </c>
      <c r="C1444" s="53">
        <v>4163</v>
      </c>
      <c r="D1444" s="53"/>
      <c r="E1444" s="53"/>
      <c r="F1444" s="53"/>
      <c r="G1444" s="53">
        <v>1</v>
      </c>
    </row>
    <row r="1445" spans="1:7" x14ac:dyDescent="0.25">
      <c r="A1445" s="53" t="s">
        <v>2860</v>
      </c>
      <c r="B1445" s="53" t="s">
        <v>2861</v>
      </c>
      <c r="C1445" s="53">
        <v>4167</v>
      </c>
      <c r="D1445" s="53"/>
      <c r="E1445" s="53"/>
      <c r="F1445" s="53"/>
      <c r="G1445" s="53">
        <v>1</v>
      </c>
    </row>
    <row r="1446" spans="1:7" x14ac:dyDescent="0.25">
      <c r="A1446" s="53" t="s">
        <v>2862</v>
      </c>
      <c r="B1446" s="53" t="s">
        <v>2863</v>
      </c>
      <c r="C1446" s="53">
        <v>4168</v>
      </c>
      <c r="D1446" s="53"/>
      <c r="E1446" s="53"/>
      <c r="F1446" s="53"/>
      <c r="G1446" s="53">
        <v>1</v>
      </c>
    </row>
    <row r="1447" spans="1:7" x14ac:dyDescent="0.25">
      <c r="A1447" s="53" t="s">
        <v>2864</v>
      </c>
      <c r="B1447" s="53" t="s">
        <v>2865</v>
      </c>
      <c r="C1447" s="53">
        <v>4169</v>
      </c>
      <c r="D1447" s="53"/>
      <c r="E1447" s="53"/>
      <c r="F1447" s="53"/>
      <c r="G1447" s="53">
        <v>1</v>
      </c>
    </row>
    <row r="1448" spans="1:7" x14ac:dyDescent="0.25">
      <c r="A1448" s="53" t="s">
        <v>2866</v>
      </c>
      <c r="B1448" s="53" t="s">
        <v>2867</v>
      </c>
      <c r="C1448" s="53">
        <v>4170</v>
      </c>
      <c r="D1448" s="53"/>
      <c r="E1448" s="53"/>
      <c r="F1448" s="53"/>
      <c r="G1448" s="53">
        <v>1</v>
      </c>
    </row>
    <row r="1449" spans="1:7" x14ac:dyDescent="0.25">
      <c r="A1449" s="53" t="s">
        <v>2868</v>
      </c>
      <c r="B1449" s="53" t="s">
        <v>2869</v>
      </c>
      <c r="C1449" s="53">
        <v>4171</v>
      </c>
      <c r="D1449" s="53"/>
      <c r="E1449" s="53"/>
      <c r="F1449" s="53"/>
      <c r="G1449" s="53">
        <v>1</v>
      </c>
    </row>
    <row r="1450" spans="1:7" x14ac:dyDescent="0.25">
      <c r="A1450" s="53" t="s">
        <v>2870</v>
      </c>
      <c r="B1450" s="53" t="s">
        <v>2871</v>
      </c>
      <c r="C1450" s="53">
        <v>4172</v>
      </c>
      <c r="D1450" s="53"/>
      <c r="E1450" s="53"/>
      <c r="F1450" s="53"/>
      <c r="G1450" s="53">
        <v>1</v>
      </c>
    </row>
    <row r="1451" spans="1:7" x14ac:dyDescent="0.25">
      <c r="A1451" s="53" t="s">
        <v>2872</v>
      </c>
      <c r="B1451" s="53" t="s">
        <v>2873</v>
      </c>
      <c r="C1451" s="53">
        <v>4273</v>
      </c>
      <c r="D1451" s="53"/>
      <c r="E1451" s="53"/>
      <c r="F1451" s="53"/>
      <c r="G1451" s="53">
        <v>1</v>
      </c>
    </row>
    <row r="1452" spans="1:7" x14ac:dyDescent="0.25">
      <c r="A1452" s="53" t="s">
        <v>2874</v>
      </c>
      <c r="B1452" s="53" t="s">
        <v>2875</v>
      </c>
      <c r="C1452" s="53">
        <v>4274</v>
      </c>
      <c r="D1452" s="53"/>
      <c r="E1452" s="53"/>
      <c r="F1452" s="53"/>
      <c r="G1452" s="53">
        <v>1</v>
      </c>
    </row>
    <row r="1453" spans="1:7" x14ac:dyDescent="0.25">
      <c r="A1453" s="53" t="s">
        <v>2876</v>
      </c>
      <c r="B1453" s="53" t="s">
        <v>2877</v>
      </c>
      <c r="C1453" s="53">
        <v>4275</v>
      </c>
      <c r="D1453" s="53"/>
      <c r="E1453" s="53"/>
      <c r="F1453" s="53"/>
      <c r="G1453" s="53">
        <v>1</v>
      </c>
    </row>
    <row r="1454" spans="1:7" x14ac:dyDescent="0.25">
      <c r="A1454" s="53" t="s">
        <v>2878</v>
      </c>
      <c r="B1454" s="53" t="s">
        <v>2879</v>
      </c>
      <c r="C1454" s="53">
        <v>4276</v>
      </c>
      <c r="D1454" s="53"/>
      <c r="E1454" s="53"/>
      <c r="F1454" s="53"/>
      <c r="G1454" s="53">
        <v>1</v>
      </c>
    </row>
    <row r="1455" spans="1:7" x14ac:dyDescent="0.25">
      <c r="A1455" s="53" t="s">
        <v>2880</v>
      </c>
      <c r="B1455" s="53" t="s">
        <v>2881</v>
      </c>
      <c r="C1455" s="53">
        <v>4277</v>
      </c>
      <c r="D1455" s="53"/>
      <c r="E1455" s="53"/>
      <c r="F1455" s="53"/>
      <c r="G1455" s="53">
        <v>1</v>
      </c>
    </row>
    <row r="1456" spans="1:7" x14ac:dyDescent="0.25">
      <c r="A1456" s="53" t="s">
        <v>2882</v>
      </c>
      <c r="B1456" s="53" t="s">
        <v>2883</v>
      </c>
      <c r="C1456" s="53">
        <v>4278</v>
      </c>
      <c r="D1456" s="53"/>
      <c r="E1456" s="53"/>
      <c r="F1456" s="53"/>
      <c r="G1456" s="53">
        <v>1</v>
      </c>
    </row>
    <row r="1457" spans="1:7" x14ac:dyDescent="0.25">
      <c r="A1457" s="53" t="s">
        <v>2884</v>
      </c>
      <c r="B1457" s="53" t="s">
        <v>2885</v>
      </c>
      <c r="C1457" s="53">
        <v>4279</v>
      </c>
      <c r="D1457" s="53"/>
      <c r="E1457" s="53"/>
      <c r="F1457" s="53"/>
      <c r="G1457" s="53">
        <v>1</v>
      </c>
    </row>
    <row r="1458" spans="1:7" x14ac:dyDescent="0.25">
      <c r="A1458" s="53" t="s">
        <v>2886</v>
      </c>
      <c r="B1458" s="53" t="s">
        <v>2887</v>
      </c>
      <c r="C1458" s="53">
        <v>4280</v>
      </c>
      <c r="D1458" s="53"/>
      <c r="E1458" s="53"/>
      <c r="F1458" s="53"/>
      <c r="G1458" s="53">
        <v>1</v>
      </c>
    </row>
    <row r="1459" spans="1:7" x14ac:dyDescent="0.25">
      <c r="A1459" s="53" t="s">
        <v>2888</v>
      </c>
      <c r="B1459" s="53" t="s">
        <v>2889</v>
      </c>
      <c r="C1459" s="53">
        <v>4281</v>
      </c>
      <c r="D1459" s="53"/>
      <c r="E1459" s="53"/>
      <c r="F1459" s="53"/>
      <c r="G1459" s="53">
        <v>1</v>
      </c>
    </row>
    <row r="1460" spans="1:7" x14ac:dyDescent="0.25">
      <c r="A1460" s="53" t="s">
        <v>2890</v>
      </c>
      <c r="B1460" s="53" t="s">
        <v>2891</v>
      </c>
      <c r="C1460" s="53">
        <v>4282</v>
      </c>
      <c r="D1460" s="53"/>
      <c r="E1460" s="53"/>
      <c r="F1460" s="53"/>
      <c r="G1460" s="53">
        <v>1</v>
      </c>
    </row>
    <row r="1461" spans="1:7" x14ac:dyDescent="0.25">
      <c r="A1461" s="53" t="s">
        <v>2892</v>
      </c>
      <c r="B1461" s="53" t="s">
        <v>2893</v>
      </c>
      <c r="C1461" s="53">
        <v>4283</v>
      </c>
      <c r="D1461" s="53"/>
      <c r="E1461" s="53"/>
      <c r="F1461" s="53"/>
      <c r="G1461" s="53">
        <v>1</v>
      </c>
    </row>
    <row r="1462" spans="1:7" x14ac:dyDescent="0.25">
      <c r="A1462" s="53" t="s">
        <v>2894</v>
      </c>
      <c r="B1462" s="53" t="s">
        <v>2895</v>
      </c>
      <c r="C1462" s="53">
        <v>4284</v>
      </c>
      <c r="D1462" s="53"/>
      <c r="E1462" s="53"/>
      <c r="F1462" s="53"/>
      <c r="G1462" s="53">
        <v>1</v>
      </c>
    </row>
    <row r="1463" spans="1:7" x14ac:dyDescent="0.25">
      <c r="A1463" s="53" t="s">
        <v>2896</v>
      </c>
      <c r="B1463" s="53" t="s">
        <v>2897</v>
      </c>
      <c r="C1463" s="53">
        <v>4285</v>
      </c>
      <c r="D1463" s="53"/>
      <c r="E1463" s="53"/>
      <c r="F1463" s="53"/>
      <c r="G1463" s="53">
        <v>1</v>
      </c>
    </row>
    <row r="1464" spans="1:7" x14ac:dyDescent="0.25">
      <c r="A1464" s="53" t="s">
        <v>2898</v>
      </c>
      <c r="B1464" s="53" t="s">
        <v>2899</v>
      </c>
      <c r="C1464" s="53">
        <v>4286</v>
      </c>
      <c r="D1464" s="53"/>
      <c r="E1464" s="53"/>
      <c r="F1464" s="53"/>
      <c r="G1464" s="53">
        <v>1</v>
      </c>
    </row>
    <row r="1465" spans="1:7" x14ac:dyDescent="0.25">
      <c r="A1465" s="53" t="s">
        <v>2994</v>
      </c>
      <c r="B1465" s="53" t="s">
        <v>2995</v>
      </c>
      <c r="C1465" s="53">
        <v>4342</v>
      </c>
      <c r="D1465" s="53"/>
      <c r="E1465" s="53"/>
      <c r="F1465" s="53"/>
      <c r="G1465" s="53">
        <v>1</v>
      </c>
    </row>
    <row r="1466" spans="1:7" x14ac:dyDescent="0.25">
      <c r="A1466" s="53" t="s">
        <v>2900</v>
      </c>
      <c r="B1466" s="53" t="s">
        <v>2901</v>
      </c>
      <c r="C1466" s="53">
        <v>4288</v>
      </c>
      <c r="D1466" s="53"/>
      <c r="E1466" s="53"/>
      <c r="F1466" s="53"/>
      <c r="G1466" s="53">
        <v>1</v>
      </c>
    </row>
    <row r="1467" spans="1:7" x14ac:dyDescent="0.25">
      <c r="A1467" s="53" t="s">
        <v>2902</v>
      </c>
      <c r="B1467" s="53" t="s">
        <v>2903</v>
      </c>
      <c r="C1467" s="53">
        <v>4289</v>
      </c>
      <c r="D1467" s="53"/>
      <c r="E1467" s="53"/>
      <c r="F1467" s="53"/>
      <c r="G1467" s="53">
        <v>1</v>
      </c>
    </row>
    <row r="1468" spans="1:7" x14ac:dyDescent="0.25">
      <c r="A1468" s="53" t="s">
        <v>2904</v>
      </c>
      <c r="B1468" s="53" t="s">
        <v>2905</v>
      </c>
      <c r="C1468" s="53">
        <v>4290</v>
      </c>
      <c r="D1468" s="53"/>
      <c r="E1468" s="53"/>
      <c r="F1468" s="53"/>
      <c r="G1468" s="53">
        <v>1</v>
      </c>
    </row>
    <row r="1469" spans="1:7" x14ac:dyDescent="0.25">
      <c r="A1469" s="53" t="s">
        <v>2906</v>
      </c>
      <c r="B1469" s="53" t="s">
        <v>2907</v>
      </c>
      <c r="C1469" s="53">
        <v>4291</v>
      </c>
      <c r="D1469" s="53"/>
      <c r="E1469" s="53"/>
      <c r="F1469" s="53"/>
      <c r="G1469" s="53">
        <v>1</v>
      </c>
    </row>
    <row r="1470" spans="1:7" x14ac:dyDescent="0.25">
      <c r="A1470" s="53" t="s">
        <v>2908</v>
      </c>
      <c r="B1470" s="53" t="s">
        <v>2909</v>
      </c>
      <c r="C1470" s="53">
        <v>4292</v>
      </c>
      <c r="D1470" s="53"/>
      <c r="E1470" s="53"/>
      <c r="F1470" s="53"/>
      <c r="G1470" s="53">
        <v>1</v>
      </c>
    </row>
    <row r="1471" spans="1:7" x14ac:dyDescent="0.25">
      <c r="A1471" s="53" t="s">
        <v>2910</v>
      </c>
      <c r="B1471" s="53" t="s">
        <v>2911</v>
      </c>
      <c r="C1471" s="53">
        <v>4293</v>
      </c>
      <c r="D1471" s="53"/>
      <c r="E1471" s="53"/>
      <c r="F1471" s="53"/>
      <c r="G1471" s="53">
        <v>1</v>
      </c>
    </row>
    <row r="1472" spans="1:7" x14ac:dyDescent="0.25">
      <c r="A1472" s="53" t="s">
        <v>2912</v>
      </c>
      <c r="B1472" s="53" t="s">
        <v>2913</v>
      </c>
      <c r="C1472" s="53">
        <v>4294</v>
      </c>
      <c r="D1472" s="53"/>
      <c r="E1472" s="53"/>
      <c r="F1472" s="53"/>
      <c r="G1472" s="53">
        <v>1</v>
      </c>
    </row>
    <row r="1473" spans="1:7" x14ac:dyDescent="0.25">
      <c r="A1473" s="53" t="s">
        <v>2914</v>
      </c>
      <c r="B1473" s="53" t="s">
        <v>2915</v>
      </c>
      <c r="C1473" s="53">
        <v>4295</v>
      </c>
      <c r="D1473" s="53"/>
      <c r="E1473" s="53"/>
      <c r="F1473" s="53"/>
      <c r="G1473" s="53">
        <v>1</v>
      </c>
    </row>
    <row r="1474" spans="1:7" x14ac:dyDescent="0.25">
      <c r="A1474" s="53" t="s">
        <v>2916</v>
      </c>
      <c r="B1474" s="53" t="s">
        <v>2917</v>
      </c>
      <c r="C1474" s="53">
        <v>4296</v>
      </c>
      <c r="D1474" s="53"/>
      <c r="E1474" s="53"/>
      <c r="F1474" s="53"/>
      <c r="G1474" s="53">
        <v>1</v>
      </c>
    </row>
    <row r="1475" spans="1:7" x14ac:dyDescent="0.25">
      <c r="A1475" s="53" t="s">
        <v>2918</v>
      </c>
      <c r="B1475" s="53" t="s">
        <v>2919</v>
      </c>
      <c r="C1475" s="53">
        <v>4297</v>
      </c>
      <c r="D1475" s="53"/>
      <c r="E1475" s="53"/>
      <c r="F1475" s="53"/>
      <c r="G1475" s="53">
        <v>1</v>
      </c>
    </row>
    <row r="1476" spans="1:7" x14ac:dyDescent="0.25">
      <c r="A1476" s="53" t="s">
        <v>2920</v>
      </c>
      <c r="B1476" s="53" t="s">
        <v>2921</v>
      </c>
      <c r="C1476" s="53">
        <v>4298</v>
      </c>
      <c r="D1476" s="53"/>
      <c r="E1476" s="53"/>
      <c r="F1476" s="53"/>
      <c r="G1476" s="53">
        <v>1</v>
      </c>
    </row>
    <row r="1477" spans="1:7" x14ac:dyDescent="0.25">
      <c r="A1477" s="53" t="s">
        <v>2922</v>
      </c>
      <c r="B1477" s="53" t="s">
        <v>2923</v>
      </c>
      <c r="C1477" s="53">
        <v>4299</v>
      </c>
      <c r="D1477" s="53"/>
      <c r="E1477" s="53"/>
      <c r="F1477" s="53"/>
      <c r="G1477" s="53">
        <v>1</v>
      </c>
    </row>
    <row r="1478" spans="1:7" x14ac:dyDescent="0.25">
      <c r="A1478" s="53" t="s">
        <v>2924</v>
      </c>
      <c r="B1478" s="53" t="s">
        <v>2925</v>
      </c>
      <c r="C1478" s="53">
        <v>4300</v>
      </c>
      <c r="D1478" s="53"/>
      <c r="E1478" s="53"/>
      <c r="F1478" s="53"/>
      <c r="G1478" s="53">
        <v>1</v>
      </c>
    </row>
    <row r="1479" spans="1:7" x14ac:dyDescent="0.25">
      <c r="A1479" s="53" t="s">
        <v>2926</v>
      </c>
      <c r="B1479" s="53" t="s">
        <v>2927</v>
      </c>
      <c r="C1479" s="53">
        <v>4301</v>
      </c>
      <c r="D1479" s="53"/>
      <c r="E1479" s="53"/>
      <c r="F1479" s="53"/>
      <c r="G1479" s="53">
        <v>1</v>
      </c>
    </row>
    <row r="1480" spans="1:7" x14ac:dyDescent="0.25">
      <c r="A1480" s="53" t="s">
        <v>2928</v>
      </c>
      <c r="B1480" s="53" t="s">
        <v>2929</v>
      </c>
      <c r="C1480" s="53">
        <v>4302</v>
      </c>
      <c r="D1480" s="53"/>
      <c r="E1480" s="53"/>
      <c r="F1480" s="53"/>
      <c r="G1480" s="53">
        <v>1</v>
      </c>
    </row>
    <row r="1481" spans="1:7" x14ac:dyDescent="0.25">
      <c r="A1481" s="53" t="s">
        <v>2930</v>
      </c>
      <c r="B1481" s="53" t="s">
        <v>2931</v>
      </c>
      <c r="C1481" s="53">
        <v>4303</v>
      </c>
      <c r="D1481" s="53"/>
      <c r="E1481" s="53"/>
      <c r="F1481" s="53"/>
      <c r="G1481" s="53">
        <v>1</v>
      </c>
    </row>
    <row r="1482" spans="1:7" x14ac:dyDescent="0.25">
      <c r="A1482" s="53" t="s">
        <v>2932</v>
      </c>
      <c r="B1482" s="53" t="s">
        <v>2933</v>
      </c>
      <c r="C1482" s="53">
        <v>4304</v>
      </c>
      <c r="D1482" s="53"/>
      <c r="E1482" s="53"/>
      <c r="F1482" s="53"/>
      <c r="G1482" s="53">
        <v>1</v>
      </c>
    </row>
    <row r="1483" spans="1:7" x14ac:dyDescent="0.25">
      <c r="A1483" s="53" t="s">
        <v>2934</v>
      </c>
      <c r="B1483" s="53" t="s">
        <v>2935</v>
      </c>
      <c r="C1483" s="53">
        <v>4305</v>
      </c>
      <c r="D1483" s="53"/>
      <c r="E1483" s="53"/>
      <c r="F1483" s="53"/>
      <c r="G1483" s="53">
        <v>1</v>
      </c>
    </row>
    <row r="1484" spans="1:7" x14ac:dyDescent="0.25">
      <c r="A1484" s="53" t="s">
        <v>2936</v>
      </c>
      <c r="B1484" s="53" t="s">
        <v>2937</v>
      </c>
      <c r="C1484" s="53">
        <v>4306</v>
      </c>
      <c r="D1484" s="53"/>
      <c r="E1484" s="53"/>
      <c r="F1484" s="53"/>
      <c r="G1484" s="53">
        <v>1</v>
      </c>
    </row>
    <row r="1485" spans="1:7" x14ac:dyDescent="0.25">
      <c r="A1485" s="53" t="s">
        <v>2938</v>
      </c>
      <c r="B1485" s="53" t="s">
        <v>2939</v>
      </c>
      <c r="C1485" s="53">
        <v>4307</v>
      </c>
      <c r="D1485" s="53"/>
      <c r="E1485" s="53"/>
      <c r="F1485" s="53"/>
      <c r="G1485" s="53">
        <v>1</v>
      </c>
    </row>
    <row r="1486" spans="1:7" x14ac:dyDescent="0.25">
      <c r="A1486" s="53" t="s">
        <v>2940</v>
      </c>
      <c r="B1486" s="53" t="s">
        <v>2941</v>
      </c>
      <c r="C1486" s="53">
        <v>4308</v>
      </c>
      <c r="D1486" s="53"/>
      <c r="E1486" s="53"/>
      <c r="F1486" s="53"/>
      <c r="G1486" s="53">
        <v>1</v>
      </c>
    </row>
    <row r="1487" spans="1:7" x14ac:dyDescent="0.25">
      <c r="A1487" s="53" t="s">
        <v>2942</v>
      </c>
      <c r="B1487" s="53" t="s">
        <v>2943</v>
      </c>
      <c r="C1487" s="53">
        <v>4309</v>
      </c>
      <c r="D1487" s="53"/>
      <c r="E1487" s="53"/>
      <c r="F1487" s="53"/>
      <c r="G1487" s="53">
        <v>1</v>
      </c>
    </row>
    <row r="1488" spans="1:7" x14ac:dyDescent="0.25">
      <c r="A1488" s="53" t="s">
        <v>2944</v>
      </c>
      <c r="B1488" s="53" t="s">
        <v>2945</v>
      </c>
      <c r="C1488" s="53">
        <v>4310</v>
      </c>
      <c r="D1488" s="53"/>
      <c r="E1488" s="53"/>
      <c r="F1488" s="53"/>
      <c r="G1488" s="53">
        <v>1</v>
      </c>
    </row>
    <row r="1489" spans="1:7" x14ac:dyDescent="0.25">
      <c r="A1489" s="53" t="s">
        <v>2946</v>
      </c>
      <c r="B1489" s="53" t="s">
        <v>2947</v>
      </c>
      <c r="C1489" s="53">
        <v>4312</v>
      </c>
      <c r="D1489" s="53"/>
      <c r="E1489" s="53"/>
      <c r="F1489" s="53"/>
      <c r="G1489" s="53">
        <v>1</v>
      </c>
    </row>
    <row r="1490" spans="1:7" x14ac:dyDescent="0.25">
      <c r="A1490" s="53" t="s">
        <v>2948</v>
      </c>
      <c r="B1490" s="53" t="s">
        <v>2949</v>
      </c>
      <c r="C1490" s="53">
        <v>4313</v>
      </c>
      <c r="D1490" s="53"/>
      <c r="E1490" s="53"/>
      <c r="F1490" s="53"/>
      <c r="G1490" s="53">
        <v>1</v>
      </c>
    </row>
    <row r="1491" spans="1:7" x14ac:dyDescent="0.25">
      <c r="A1491" s="53" t="s">
        <v>2950</v>
      </c>
      <c r="B1491" s="53" t="s">
        <v>2951</v>
      </c>
      <c r="C1491" s="53">
        <v>4314</v>
      </c>
      <c r="D1491" s="53"/>
      <c r="E1491" s="53"/>
      <c r="F1491" s="53"/>
      <c r="G1491" s="53">
        <v>1</v>
      </c>
    </row>
    <row r="1492" spans="1:7" x14ac:dyDescent="0.25">
      <c r="A1492" s="53" t="s">
        <v>2952</v>
      </c>
      <c r="B1492" s="53" t="s">
        <v>2953</v>
      </c>
      <c r="C1492" s="53">
        <v>4317</v>
      </c>
      <c r="D1492" s="53"/>
      <c r="E1492" s="53"/>
      <c r="F1492" s="53"/>
      <c r="G1492" s="53">
        <v>1</v>
      </c>
    </row>
    <row r="1493" spans="1:7" x14ac:dyDescent="0.25">
      <c r="A1493" s="53" t="s">
        <v>2954</v>
      </c>
      <c r="B1493" s="53" t="s">
        <v>2955</v>
      </c>
      <c r="C1493" s="53">
        <v>4318</v>
      </c>
      <c r="D1493" s="53"/>
      <c r="E1493" s="53"/>
      <c r="F1493" s="53"/>
      <c r="G1493" s="53">
        <v>1</v>
      </c>
    </row>
    <row r="1494" spans="1:7" x14ac:dyDescent="0.25">
      <c r="A1494" s="53" t="s">
        <v>2956</v>
      </c>
      <c r="B1494" s="53" t="s">
        <v>2957</v>
      </c>
      <c r="C1494" s="53">
        <v>4322</v>
      </c>
      <c r="D1494" s="53"/>
      <c r="E1494" s="53"/>
      <c r="F1494" s="53"/>
      <c r="G1494" s="53">
        <v>1</v>
      </c>
    </row>
    <row r="1495" spans="1:7" x14ac:dyDescent="0.25">
      <c r="A1495" s="53" t="s">
        <v>2958</v>
      </c>
      <c r="B1495" s="53" t="s">
        <v>2959</v>
      </c>
      <c r="C1495" s="53">
        <v>4323</v>
      </c>
      <c r="D1495" s="53"/>
      <c r="E1495" s="53"/>
      <c r="F1495" s="53"/>
      <c r="G1495" s="53">
        <v>1</v>
      </c>
    </row>
    <row r="1496" spans="1:7" x14ac:dyDescent="0.25">
      <c r="A1496" s="53" t="s">
        <v>2960</v>
      </c>
      <c r="B1496" s="53" t="s">
        <v>2961</v>
      </c>
      <c r="C1496" s="53">
        <v>4324</v>
      </c>
      <c r="D1496" s="53"/>
      <c r="E1496" s="53"/>
      <c r="F1496" s="53"/>
      <c r="G1496" s="53">
        <v>1</v>
      </c>
    </row>
    <row r="1497" spans="1:7" x14ac:dyDescent="0.25">
      <c r="A1497" s="53" t="s">
        <v>2962</v>
      </c>
      <c r="B1497" s="53" t="s">
        <v>2963</v>
      </c>
      <c r="C1497" s="53">
        <v>4325</v>
      </c>
      <c r="D1497" s="53"/>
      <c r="E1497" s="53"/>
      <c r="F1497" s="53"/>
      <c r="G1497" s="53">
        <v>1</v>
      </c>
    </row>
    <row r="1498" spans="1:7" x14ac:dyDescent="0.25">
      <c r="A1498" s="53" t="s">
        <v>2996</v>
      </c>
      <c r="B1498" s="53" t="s">
        <v>2997</v>
      </c>
      <c r="C1498" s="53">
        <v>4343</v>
      </c>
      <c r="D1498" s="53"/>
      <c r="E1498" s="53"/>
      <c r="F1498" s="53"/>
      <c r="G1498" s="53">
        <v>1</v>
      </c>
    </row>
    <row r="1499" spans="1:7" x14ac:dyDescent="0.25">
      <c r="A1499" s="53" t="s">
        <v>2964</v>
      </c>
      <c r="B1499" s="53" t="s">
        <v>2965</v>
      </c>
      <c r="C1499" s="53">
        <v>4326</v>
      </c>
      <c r="D1499" s="53"/>
      <c r="E1499" s="53"/>
      <c r="F1499" s="53"/>
      <c r="G1499" s="53">
        <v>1</v>
      </c>
    </row>
    <row r="1500" spans="1:7" x14ac:dyDescent="0.25">
      <c r="A1500" s="53" t="s">
        <v>2966</v>
      </c>
      <c r="B1500" s="53" t="s">
        <v>2967</v>
      </c>
      <c r="C1500" s="53">
        <v>4327</v>
      </c>
      <c r="D1500" s="53"/>
      <c r="E1500" s="53"/>
      <c r="F1500" s="53"/>
      <c r="G1500" s="53">
        <v>1</v>
      </c>
    </row>
    <row r="1501" spans="1:7" x14ac:dyDescent="0.25">
      <c r="A1501" s="53" t="s">
        <v>2968</v>
      </c>
      <c r="B1501" s="53" t="s">
        <v>2969</v>
      </c>
      <c r="C1501" s="53">
        <v>4328</v>
      </c>
      <c r="D1501" s="53"/>
      <c r="E1501" s="53"/>
      <c r="F1501" s="53"/>
      <c r="G1501" s="53">
        <v>1</v>
      </c>
    </row>
    <row r="1502" spans="1:7" x14ac:dyDescent="0.25">
      <c r="A1502" s="53" t="s">
        <v>2970</v>
      </c>
      <c r="B1502" s="53" t="s">
        <v>2971</v>
      </c>
      <c r="C1502" s="53">
        <v>4329</v>
      </c>
      <c r="D1502" s="53"/>
      <c r="E1502" s="53"/>
      <c r="F1502" s="53"/>
      <c r="G1502" s="53">
        <v>1</v>
      </c>
    </row>
    <row r="1503" spans="1:7" x14ac:dyDescent="0.25">
      <c r="A1503" s="53" t="s">
        <v>2972</v>
      </c>
      <c r="B1503" s="53" t="s">
        <v>2973</v>
      </c>
      <c r="C1503" s="53">
        <v>4330</v>
      </c>
      <c r="D1503" s="53"/>
      <c r="E1503" s="53"/>
      <c r="F1503" s="53"/>
      <c r="G1503" s="53">
        <v>1</v>
      </c>
    </row>
    <row r="1504" spans="1:7" x14ac:dyDescent="0.25">
      <c r="A1504" s="53" t="s">
        <v>2974</v>
      </c>
      <c r="B1504" s="53" t="s">
        <v>2975</v>
      </c>
      <c r="C1504" s="53">
        <v>4331</v>
      </c>
      <c r="D1504" s="53"/>
      <c r="E1504" s="53"/>
      <c r="F1504" s="53"/>
      <c r="G1504" s="53">
        <v>1</v>
      </c>
    </row>
    <row r="1505" spans="1:7" x14ac:dyDescent="0.25">
      <c r="A1505" s="53" t="s">
        <v>2976</v>
      </c>
      <c r="B1505" s="53" t="s">
        <v>2977</v>
      </c>
      <c r="C1505" s="53">
        <v>4332</v>
      </c>
      <c r="D1505" s="53"/>
      <c r="E1505" s="53"/>
      <c r="F1505" s="53"/>
      <c r="G1505" s="53">
        <v>1</v>
      </c>
    </row>
    <row r="1506" spans="1:7" x14ac:dyDescent="0.25">
      <c r="A1506" s="53" t="s">
        <v>2978</v>
      </c>
      <c r="B1506" s="53" t="s">
        <v>2979</v>
      </c>
      <c r="C1506" s="53">
        <v>4333</v>
      </c>
      <c r="D1506" s="53"/>
      <c r="E1506" s="53"/>
      <c r="F1506" s="53"/>
      <c r="G1506" s="53">
        <v>1</v>
      </c>
    </row>
    <row r="1507" spans="1:7" x14ac:dyDescent="0.25">
      <c r="A1507" s="53" t="s">
        <v>2980</v>
      </c>
      <c r="B1507" s="53" t="s">
        <v>2981</v>
      </c>
      <c r="C1507" s="53">
        <v>4334</v>
      </c>
      <c r="D1507" s="53"/>
      <c r="E1507" s="53"/>
      <c r="F1507" s="53"/>
      <c r="G1507" s="53">
        <v>1</v>
      </c>
    </row>
    <row r="1508" spans="1:7" x14ac:dyDescent="0.25">
      <c r="A1508" s="53" t="s">
        <v>2982</v>
      </c>
      <c r="B1508" s="53" t="s">
        <v>2983</v>
      </c>
      <c r="C1508" s="53">
        <v>4335</v>
      </c>
      <c r="D1508" s="53"/>
      <c r="E1508" s="53"/>
      <c r="F1508" s="53"/>
      <c r="G1508" s="53">
        <v>1</v>
      </c>
    </row>
    <row r="1509" spans="1:7" x14ac:dyDescent="0.25">
      <c r="A1509" s="53" t="s">
        <v>2984</v>
      </c>
      <c r="B1509" s="53" t="s">
        <v>2985</v>
      </c>
      <c r="C1509" s="53">
        <v>4336</v>
      </c>
      <c r="D1509" s="53"/>
      <c r="E1509" s="53"/>
      <c r="F1509" s="53"/>
      <c r="G1509" s="53">
        <v>1</v>
      </c>
    </row>
    <row r="1510" spans="1:7" x14ac:dyDescent="0.25">
      <c r="A1510" s="53" t="s">
        <v>2986</v>
      </c>
      <c r="B1510" s="53" t="s">
        <v>2987</v>
      </c>
      <c r="C1510" s="53">
        <v>4337</v>
      </c>
      <c r="D1510" s="53"/>
      <c r="E1510" s="53"/>
      <c r="F1510" s="53"/>
      <c r="G1510" s="53">
        <v>1</v>
      </c>
    </row>
    <row r="1511" spans="1:7" x14ac:dyDescent="0.25">
      <c r="A1511" s="53" t="s">
        <v>2988</v>
      </c>
      <c r="B1511" s="53" t="s">
        <v>2989</v>
      </c>
      <c r="C1511" s="53">
        <v>4338</v>
      </c>
      <c r="D1511" s="53"/>
      <c r="E1511" s="53"/>
      <c r="F1511" s="53"/>
      <c r="G1511" s="53">
        <v>1</v>
      </c>
    </row>
    <row r="1512" spans="1:7" x14ac:dyDescent="0.25">
      <c r="A1512" s="53" t="s">
        <v>2990</v>
      </c>
      <c r="B1512" s="53" t="s">
        <v>2991</v>
      </c>
      <c r="C1512" s="53">
        <v>4340</v>
      </c>
      <c r="D1512" s="53"/>
      <c r="E1512" s="53"/>
      <c r="F1512" s="53"/>
      <c r="G1512" s="53">
        <v>1</v>
      </c>
    </row>
    <row r="1513" spans="1:7" x14ac:dyDescent="0.25">
      <c r="A1513" s="53" t="s">
        <v>2998</v>
      </c>
      <c r="B1513" s="53" t="s">
        <v>2999</v>
      </c>
      <c r="C1513" s="53">
        <v>4344</v>
      </c>
      <c r="D1513" s="53"/>
      <c r="E1513" s="53"/>
      <c r="F1513" s="53"/>
      <c r="G1513" s="53">
        <v>1</v>
      </c>
    </row>
    <row r="1514" spans="1:7" x14ac:dyDescent="0.25">
      <c r="A1514" s="53" t="s">
        <v>2992</v>
      </c>
      <c r="B1514" s="53" t="s">
        <v>2993</v>
      </c>
      <c r="C1514" s="53">
        <v>4341</v>
      </c>
      <c r="D1514" s="53"/>
      <c r="E1514" s="53"/>
      <c r="F1514" s="53"/>
      <c r="G1514" s="53">
        <v>1</v>
      </c>
    </row>
    <row r="1515" spans="1:7" x14ac:dyDescent="0.25">
      <c r="A1515" s="53" t="s">
        <v>3000</v>
      </c>
      <c r="B1515" s="53" t="s">
        <v>3001</v>
      </c>
      <c r="C1515" s="53">
        <v>4345</v>
      </c>
      <c r="D1515" s="53"/>
      <c r="E1515" s="53"/>
      <c r="F1515" s="53"/>
      <c r="G1515" s="53">
        <v>1</v>
      </c>
    </row>
    <row r="1516" spans="1:7" x14ac:dyDescent="0.25">
      <c r="A1516" s="4" t="s">
        <v>3002</v>
      </c>
      <c r="B1516" s="4" t="s">
        <v>3003</v>
      </c>
      <c r="C1516" s="4">
        <v>4346</v>
      </c>
      <c r="G1516" s="54">
        <v>1</v>
      </c>
    </row>
    <row r="1517" spans="1:7" x14ac:dyDescent="0.25">
      <c r="A1517" s="53" t="s">
        <v>3004</v>
      </c>
      <c r="B1517" s="53" t="s">
        <v>3005</v>
      </c>
      <c r="C1517" s="53">
        <v>4513</v>
      </c>
      <c r="D1517" s="53"/>
      <c r="E1517" s="53"/>
      <c r="F1517" s="53"/>
      <c r="G1517" s="53">
        <v>1</v>
      </c>
    </row>
    <row r="1518" spans="1:7" x14ac:dyDescent="0.25">
      <c r="A1518" s="53" t="s">
        <v>3006</v>
      </c>
      <c r="B1518" s="53" t="s">
        <v>3007</v>
      </c>
      <c r="C1518" s="53">
        <v>4514</v>
      </c>
      <c r="D1518" s="53"/>
      <c r="E1518" s="53"/>
      <c r="F1518" s="53"/>
      <c r="G1518" s="53">
        <v>1</v>
      </c>
    </row>
    <row r="1519" spans="1:7" x14ac:dyDescent="0.25">
      <c r="A1519" s="53" t="s">
        <v>3008</v>
      </c>
      <c r="B1519" s="53" t="s">
        <v>3009</v>
      </c>
      <c r="C1519" s="53">
        <v>4515</v>
      </c>
      <c r="D1519" s="53"/>
      <c r="E1519" s="53"/>
      <c r="F1519" s="53"/>
      <c r="G1519" s="53">
        <v>1</v>
      </c>
    </row>
    <row r="1520" spans="1:7" x14ac:dyDescent="0.25">
      <c r="A1520" s="53" t="s">
        <v>3010</v>
      </c>
      <c r="B1520" s="53" t="s">
        <v>3011</v>
      </c>
      <c r="C1520" s="53">
        <v>4517</v>
      </c>
      <c r="D1520" s="53"/>
      <c r="E1520" s="53"/>
      <c r="F1520" s="53"/>
      <c r="G1520" s="53">
        <v>1</v>
      </c>
    </row>
    <row r="1521" spans="1:7" x14ac:dyDescent="0.25">
      <c r="A1521" s="53" t="s">
        <v>3012</v>
      </c>
      <c r="B1521" s="53" t="s">
        <v>3013</v>
      </c>
      <c r="C1521" s="53">
        <v>4518</v>
      </c>
      <c r="D1521" s="53"/>
      <c r="E1521" s="53"/>
      <c r="F1521" s="53"/>
      <c r="G1521" s="53">
        <v>1</v>
      </c>
    </row>
    <row r="1522" spans="1:7" x14ac:dyDescent="0.25">
      <c r="A1522" s="53" t="s">
        <v>3014</v>
      </c>
      <c r="B1522" s="53" t="s">
        <v>3015</v>
      </c>
      <c r="C1522" s="53">
        <v>4519</v>
      </c>
      <c r="D1522" s="53"/>
      <c r="E1522" s="53"/>
      <c r="F1522" s="53"/>
      <c r="G1522" s="53">
        <v>1</v>
      </c>
    </row>
    <row r="1523" spans="1:7" x14ac:dyDescent="0.25">
      <c r="A1523" s="53" t="s">
        <v>3016</v>
      </c>
      <c r="B1523" s="53" t="s">
        <v>3017</v>
      </c>
      <c r="C1523" s="53">
        <v>4520</v>
      </c>
      <c r="D1523" s="53"/>
      <c r="E1523" s="53"/>
      <c r="F1523" s="53"/>
      <c r="G1523" s="53">
        <v>1</v>
      </c>
    </row>
    <row r="1524" spans="1:7" x14ac:dyDescent="0.25">
      <c r="A1524" s="53" t="s">
        <v>3018</v>
      </c>
      <c r="B1524" s="53" t="s">
        <v>3019</v>
      </c>
      <c r="C1524" s="53">
        <v>4521</v>
      </c>
      <c r="D1524" s="53"/>
      <c r="E1524" s="53"/>
      <c r="F1524" s="53"/>
      <c r="G1524" s="53">
        <v>1</v>
      </c>
    </row>
    <row r="1525" spans="1:7" x14ac:dyDescent="0.25">
      <c r="A1525" s="53" t="s">
        <v>3056</v>
      </c>
      <c r="B1525" s="53" t="s">
        <v>3057</v>
      </c>
      <c r="C1525" s="53">
        <v>4562</v>
      </c>
      <c r="D1525" s="53"/>
      <c r="E1525" s="53"/>
      <c r="F1525" s="53"/>
      <c r="G1525" s="53">
        <v>1</v>
      </c>
    </row>
    <row r="1526" spans="1:7" x14ac:dyDescent="0.25">
      <c r="A1526" s="53" t="s">
        <v>3020</v>
      </c>
      <c r="B1526" s="53" t="s">
        <v>3021</v>
      </c>
      <c r="C1526" s="53">
        <v>4522</v>
      </c>
      <c r="D1526" s="53"/>
      <c r="E1526" s="53"/>
      <c r="F1526" s="53"/>
      <c r="G1526" s="53">
        <v>1</v>
      </c>
    </row>
    <row r="1527" spans="1:7" x14ac:dyDescent="0.25">
      <c r="A1527" s="53" t="s">
        <v>3022</v>
      </c>
      <c r="B1527" s="53" t="s">
        <v>3023</v>
      </c>
      <c r="C1527" s="53">
        <v>4526</v>
      </c>
      <c r="D1527" s="53"/>
      <c r="E1527" s="53"/>
      <c r="F1527" s="53"/>
      <c r="G1527" s="53">
        <v>1</v>
      </c>
    </row>
    <row r="1528" spans="1:7" x14ac:dyDescent="0.25">
      <c r="A1528" s="53" t="s">
        <v>3024</v>
      </c>
      <c r="B1528" s="53" t="s">
        <v>3025</v>
      </c>
      <c r="C1528" s="53">
        <v>4530</v>
      </c>
      <c r="D1528" s="53"/>
      <c r="E1528" s="53"/>
      <c r="F1528" s="53"/>
      <c r="G1528" s="53">
        <v>1</v>
      </c>
    </row>
    <row r="1529" spans="1:7" x14ac:dyDescent="0.25">
      <c r="A1529" s="53" t="s">
        <v>3026</v>
      </c>
      <c r="B1529" s="53" t="s">
        <v>3027</v>
      </c>
      <c r="C1529" s="53">
        <v>4531</v>
      </c>
      <c r="D1529" s="53"/>
      <c r="E1529" s="53"/>
      <c r="F1529" s="53"/>
      <c r="G1529" s="53">
        <v>1</v>
      </c>
    </row>
    <row r="1530" spans="1:7" x14ac:dyDescent="0.25">
      <c r="A1530" s="53" t="s">
        <v>3028</v>
      </c>
      <c r="B1530" s="53" t="s">
        <v>3029</v>
      </c>
      <c r="C1530" s="53">
        <v>4532</v>
      </c>
      <c r="D1530" s="53"/>
      <c r="E1530" s="53"/>
      <c r="F1530" s="53"/>
      <c r="G1530" s="53">
        <v>1</v>
      </c>
    </row>
    <row r="1531" spans="1:7" x14ac:dyDescent="0.25">
      <c r="A1531" s="53" t="s">
        <v>3030</v>
      </c>
      <c r="B1531" s="53" t="s">
        <v>3031</v>
      </c>
      <c r="C1531" s="53">
        <v>4533</v>
      </c>
      <c r="D1531" s="53"/>
      <c r="E1531" s="53"/>
      <c r="F1531" s="53"/>
      <c r="G1531" s="53">
        <v>1</v>
      </c>
    </row>
    <row r="1532" spans="1:7" x14ac:dyDescent="0.25">
      <c r="A1532" s="53" t="s">
        <v>3032</v>
      </c>
      <c r="B1532" s="53" t="s">
        <v>3033</v>
      </c>
      <c r="C1532" s="53">
        <v>4535</v>
      </c>
      <c r="D1532" s="53"/>
      <c r="E1532" s="53"/>
      <c r="F1532" s="53"/>
      <c r="G1532" s="53">
        <v>1</v>
      </c>
    </row>
    <row r="1533" spans="1:7" x14ac:dyDescent="0.25">
      <c r="A1533" s="53" t="s">
        <v>3034</v>
      </c>
      <c r="B1533" s="53" t="s">
        <v>3035</v>
      </c>
      <c r="C1533" s="53">
        <v>4536</v>
      </c>
      <c r="D1533" s="53"/>
      <c r="E1533" s="53"/>
      <c r="F1533" s="53"/>
      <c r="G1533" s="53">
        <v>1</v>
      </c>
    </row>
    <row r="1534" spans="1:7" x14ac:dyDescent="0.25">
      <c r="A1534" s="53" t="s">
        <v>3036</v>
      </c>
      <c r="B1534" s="53" t="s">
        <v>3037</v>
      </c>
      <c r="C1534" s="53">
        <v>4540</v>
      </c>
      <c r="D1534" s="53"/>
      <c r="E1534" s="53"/>
      <c r="F1534" s="53"/>
      <c r="G1534" s="53">
        <v>1</v>
      </c>
    </row>
    <row r="1535" spans="1:7" x14ac:dyDescent="0.25">
      <c r="A1535" s="53" t="s">
        <v>3038</v>
      </c>
      <c r="B1535" s="53" t="s">
        <v>3039</v>
      </c>
      <c r="C1535" s="53">
        <v>4541</v>
      </c>
      <c r="D1535" s="53"/>
      <c r="E1535" s="53"/>
      <c r="F1535" s="53"/>
      <c r="G1535" s="53">
        <v>1</v>
      </c>
    </row>
    <row r="1536" spans="1:7" x14ac:dyDescent="0.25">
      <c r="A1536" s="53" t="s">
        <v>3040</v>
      </c>
      <c r="B1536" s="53" t="s">
        <v>3041</v>
      </c>
      <c r="C1536" s="53">
        <v>4545</v>
      </c>
      <c r="D1536" s="53"/>
      <c r="E1536" s="53"/>
      <c r="F1536" s="53"/>
      <c r="G1536" s="53">
        <v>1</v>
      </c>
    </row>
    <row r="1537" spans="1:7" x14ac:dyDescent="0.25">
      <c r="A1537" s="53" t="s">
        <v>3042</v>
      </c>
      <c r="B1537" s="53" t="s">
        <v>3043</v>
      </c>
      <c r="C1537" s="53">
        <v>4549</v>
      </c>
      <c r="D1537" s="53"/>
      <c r="E1537" s="53"/>
      <c r="F1537" s="53"/>
      <c r="G1537" s="53">
        <v>1</v>
      </c>
    </row>
    <row r="1538" spans="1:7" x14ac:dyDescent="0.25">
      <c r="A1538" s="53" t="s">
        <v>3044</v>
      </c>
      <c r="B1538" s="53" t="s">
        <v>3045</v>
      </c>
      <c r="C1538" s="53">
        <v>4550</v>
      </c>
      <c r="D1538" s="53"/>
      <c r="E1538" s="53"/>
      <c r="F1538" s="53"/>
      <c r="G1538" s="53">
        <v>1</v>
      </c>
    </row>
    <row r="1539" spans="1:7" x14ac:dyDescent="0.25">
      <c r="A1539" s="53" t="s">
        <v>3046</v>
      </c>
      <c r="B1539" s="53" t="s">
        <v>3047</v>
      </c>
      <c r="C1539" s="53">
        <v>4551</v>
      </c>
      <c r="D1539" s="53"/>
      <c r="E1539" s="53"/>
      <c r="F1539" s="53"/>
      <c r="G1539" s="53">
        <v>1</v>
      </c>
    </row>
    <row r="1540" spans="1:7" x14ac:dyDescent="0.25">
      <c r="A1540" s="53" t="s">
        <v>3048</v>
      </c>
      <c r="B1540" s="53" t="s">
        <v>3049</v>
      </c>
      <c r="C1540" s="53">
        <v>4552</v>
      </c>
      <c r="D1540" s="53"/>
      <c r="E1540" s="53"/>
      <c r="F1540" s="53"/>
      <c r="G1540" s="53">
        <v>1</v>
      </c>
    </row>
    <row r="1541" spans="1:7" x14ac:dyDescent="0.25">
      <c r="A1541" s="53" t="s">
        <v>3050</v>
      </c>
      <c r="B1541" s="53" t="s">
        <v>3051</v>
      </c>
      <c r="C1541" s="53">
        <v>4553</v>
      </c>
      <c r="D1541" s="53"/>
      <c r="E1541" s="53"/>
      <c r="F1541" s="53"/>
      <c r="G1541" s="53">
        <v>1</v>
      </c>
    </row>
    <row r="1542" spans="1:7" x14ac:dyDescent="0.25">
      <c r="A1542" s="53" t="s">
        <v>3052</v>
      </c>
      <c r="B1542" s="53" t="s">
        <v>3053</v>
      </c>
      <c r="C1542" s="53">
        <v>4554</v>
      </c>
      <c r="D1542" s="53"/>
      <c r="E1542" s="53"/>
      <c r="F1542" s="53"/>
      <c r="G1542" s="53">
        <v>1</v>
      </c>
    </row>
    <row r="1543" spans="1:7" x14ac:dyDescent="0.25">
      <c r="A1543" s="53" t="s">
        <v>3054</v>
      </c>
      <c r="B1543" s="53" t="s">
        <v>3055</v>
      </c>
      <c r="C1543" s="53">
        <v>4555</v>
      </c>
      <c r="D1543" s="53"/>
      <c r="E1543" s="53"/>
      <c r="F1543" s="53"/>
      <c r="G1543" s="53">
        <v>1</v>
      </c>
    </row>
    <row r="1544" spans="1:7" x14ac:dyDescent="0.25">
      <c r="A1544" s="4" t="s">
        <v>3058</v>
      </c>
      <c r="B1544" s="4" t="s">
        <v>3059</v>
      </c>
      <c r="C1544" s="4">
        <v>4563</v>
      </c>
      <c r="G1544" s="54">
        <v>1</v>
      </c>
    </row>
    <row r="1545" spans="1:7" x14ac:dyDescent="0.25">
      <c r="A1545" s="53" t="s">
        <v>3060</v>
      </c>
      <c r="B1545" s="53" t="s">
        <v>3061</v>
      </c>
      <c r="C1545" s="53">
        <v>4757</v>
      </c>
      <c r="D1545" s="53"/>
      <c r="E1545" s="53"/>
      <c r="F1545" s="53"/>
      <c r="G1545" s="53">
        <v>1</v>
      </c>
    </row>
    <row r="1546" spans="1:7" x14ac:dyDescent="0.25">
      <c r="A1546" s="53" t="s">
        <v>3062</v>
      </c>
      <c r="B1546" s="53" t="s">
        <v>3063</v>
      </c>
      <c r="C1546" s="53">
        <v>4758</v>
      </c>
      <c r="D1546" s="53"/>
      <c r="E1546" s="53"/>
      <c r="F1546" s="53"/>
      <c r="G1546" s="53">
        <v>1</v>
      </c>
    </row>
    <row r="1547" spans="1:7" x14ac:dyDescent="0.25">
      <c r="A1547" s="53" t="s">
        <v>3064</v>
      </c>
      <c r="B1547" s="53" t="s">
        <v>3065</v>
      </c>
      <c r="C1547" s="53">
        <v>4759</v>
      </c>
      <c r="D1547" s="53"/>
      <c r="E1547" s="53"/>
      <c r="F1547" s="53"/>
      <c r="G1547" s="53">
        <v>1</v>
      </c>
    </row>
    <row r="1548" spans="1:7" x14ac:dyDescent="0.25">
      <c r="A1548" s="53" t="s">
        <v>3066</v>
      </c>
      <c r="B1548" s="53" t="s">
        <v>3067</v>
      </c>
      <c r="C1548" s="53">
        <v>4760</v>
      </c>
      <c r="D1548" s="53"/>
      <c r="E1548" s="53"/>
      <c r="F1548" s="53"/>
      <c r="G1548" s="53">
        <v>1</v>
      </c>
    </row>
    <row r="1549" spans="1:7" x14ac:dyDescent="0.25">
      <c r="A1549" s="53" t="s">
        <v>3068</v>
      </c>
      <c r="B1549" s="53" t="s">
        <v>3069</v>
      </c>
      <c r="C1549" s="53">
        <v>4761</v>
      </c>
      <c r="D1549" s="53"/>
      <c r="E1549" s="53"/>
      <c r="F1549" s="53"/>
      <c r="G1549" s="53">
        <v>1</v>
      </c>
    </row>
    <row r="1550" spans="1:7" x14ac:dyDescent="0.25">
      <c r="A1550" s="53" t="s">
        <v>3070</v>
      </c>
      <c r="B1550" s="53" t="s">
        <v>3071</v>
      </c>
      <c r="C1550" s="53">
        <v>4762</v>
      </c>
      <c r="D1550" s="53"/>
      <c r="E1550" s="53"/>
      <c r="F1550" s="53"/>
      <c r="G1550" s="53">
        <v>1</v>
      </c>
    </row>
    <row r="1551" spans="1:7" x14ac:dyDescent="0.25">
      <c r="A1551" s="53" t="s">
        <v>3072</v>
      </c>
      <c r="B1551" s="53" t="s">
        <v>3073</v>
      </c>
      <c r="C1551" s="53">
        <v>4763</v>
      </c>
      <c r="D1551" s="53"/>
      <c r="E1551" s="53"/>
      <c r="F1551" s="53"/>
      <c r="G1551" s="53">
        <v>1</v>
      </c>
    </row>
    <row r="1552" spans="1:7" x14ac:dyDescent="0.25">
      <c r="A1552" s="53" t="s">
        <v>3074</v>
      </c>
      <c r="B1552" s="53" t="s">
        <v>3075</v>
      </c>
      <c r="C1552" s="53">
        <v>4764</v>
      </c>
      <c r="D1552" s="53"/>
      <c r="E1552" s="53"/>
      <c r="F1552" s="53"/>
      <c r="G1552" s="53">
        <v>1</v>
      </c>
    </row>
    <row r="1553" spans="1:7" x14ac:dyDescent="0.25">
      <c r="A1553" s="53" t="s">
        <v>3076</v>
      </c>
      <c r="B1553" s="53" t="s">
        <v>3077</v>
      </c>
      <c r="C1553" s="53">
        <v>4765</v>
      </c>
      <c r="D1553" s="53"/>
      <c r="E1553" s="53"/>
      <c r="F1553" s="53"/>
      <c r="G1553" s="53">
        <v>1</v>
      </c>
    </row>
    <row r="1554" spans="1:7" x14ac:dyDescent="0.25">
      <c r="A1554" s="53" t="s">
        <v>3078</v>
      </c>
      <c r="B1554" s="53" t="s">
        <v>3079</v>
      </c>
      <c r="C1554" s="53">
        <v>4766</v>
      </c>
      <c r="D1554" s="53"/>
      <c r="E1554" s="53"/>
      <c r="F1554" s="53"/>
      <c r="G1554" s="53">
        <v>1</v>
      </c>
    </row>
    <row r="1555" spans="1:7" x14ac:dyDescent="0.25">
      <c r="A1555" s="53" t="s">
        <v>3080</v>
      </c>
      <c r="B1555" s="53" t="s">
        <v>3081</v>
      </c>
      <c r="C1555" s="53">
        <v>4767</v>
      </c>
      <c r="D1555" s="53"/>
      <c r="E1555" s="53"/>
      <c r="F1555" s="53"/>
      <c r="G1555" s="53">
        <v>1</v>
      </c>
    </row>
    <row r="1556" spans="1:7" x14ac:dyDescent="0.25">
      <c r="A1556" s="53" t="s">
        <v>3110</v>
      </c>
      <c r="B1556" s="53" t="s">
        <v>3111</v>
      </c>
      <c r="C1556" s="53">
        <v>4785</v>
      </c>
      <c r="D1556" s="53"/>
      <c r="E1556" s="53"/>
      <c r="F1556" s="53"/>
      <c r="G1556" s="53">
        <v>1</v>
      </c>
    </row>
    <row r="1557" spans="1:7" x14ac:dyDescent="0.25">
      <c r="A1557" s="53" t="s">
        <v>3082</v>
      </c>
      <c r="B1557" s="53" t="s">
        <v>3083</v>
      </c>
      <c r="C1557" s="53">
        <v>4769</v>
      </c>
      <c r="D1557" s="53"/>
      <c r="E1557" s="53"/>
      <c r="F1557" s="53"/>
      <c r="G1557" s="53">
        <v>1</v>
      </c>
    </row>
    <row r="1558" spans="1:7" x14ac:dyDescent="0.25">
      <c r="A1558" s="53" t="s">
        <v>3084</v>
      </c>
      <c r="B1558" s="53" t="s">
        <v>3085</v>
      </c>
      <c r="C1558" s="53">
        <v>4770</v>
      </c>
      <c r="D1558" s="53"/>
      <c r="E1558" s="53"/>
      <c r="F1558" s="53"/>
      <c r="G1558" s="53">
        <v>1</v>
      </c>
    </row>
    <row r="1559" spans="1:7" x14ac:dyDescent="0.25">
      <c r="A1559" s="57" t="s">
        <v>3086</v>
      </c>
      <c r="B1559" s="58" t="s">
        <v>3087</v>
      </c>
      <c r="C1559" s="58">
        <v>4771</v>
      </c>
      <c r="G1559" s="54">
        <v>1</v>
      </c>
    </row>
    <row r="1560" spans="1:7" x14ac:dyDescent="0.25">
      <c r="A1560" s="53" t="s">
        <v>3112</v>
      </c>
      <c r="B1560" s="53" t="s">
        <v>3113</v>
      </c>
      <c r="C1560" s="53">
        <v>4786</v>
      </c>
      <c r="D1560" s="53"/>
      <c r="E1560" s="53"/>
      <c r="F1560" s="53"/>
      <c r="G1560" s="53">
        <v>1</v>
      </c>
    </row>
    <row r="1561" spans="1:7" x14ac:dyDescent="0.25">
      <c r="A1561" s="53" t="s">
        <v>3088</v>
      </c>
      <c r="B1561" s="53" t="s">
        <v>3089</v>
      </c>
      <c r="C1561" s="53">
        <v>4773</v>
      </c>
      <c r="D1561" s="53"/>
      <c r="E1561" s="53"/>
      <c r="F1561" s="53"/>
      <c r="G1561" s="53">
        <v>1</v>
      </c>
    </row>
    <row r="1562" spans="1:7" x14ac:dyDescent="0.25">
      <c r="A1562" s="53" t="s">
        <v>3090</v>
      </c>
      <c r="B1562" s="53" t="s">
        <v>3091</v>
      </c>
      <c r="C1562" s="53">
        <v>4774</v>
      </c>
      <c r="D1562" s="53"/>
      <c r="E1562" s="53"/>
      <c r="F1562" s="53"/>
      <c r="G1562" s="53">
        <v>1</v>
      </c>
    </row>
    <row r="1563" spans="1:7" x14ac:dyDescent="0.25">
      <c r="A1563" s="53" t="s">
        <v>3092</v>
      </c>
      <c r="B1563" s="53" t="s">
        <v>3093</v>
      </c>
      <c r="C1563" s="53">
        <v>4775</v>
      </c>
      <c r="D1563" s="53"/>
      <c r="E1563" s="53"/>
      <c r="F1563" s="53"/>
      <c r="G1563" s="53">
        <v>1</v>
      </c>
    </row>
    <row r="1564" spans="1:7" x14ac:dyDescent="0.25">
      <c r="A1564" s="53" t="s">
        <v>3094</v>
      </c>
      <c r="B1564" s="53" t="s">
        <v>3095</v>
      </c>
      <c r="C1564" s="53">
        <v>4776</v>
      </c>
      <c r="D1564" s="53"/>
      <c r="E1564" s="53"/>
      <c r="F1564" s="53"/>
      <c r="G1564" s="53">
        <v>1</v>
      </c>
    </row>
    <row r="1565" spans="1:7" x14ac:dyDescent="0.25">
      <c r="A1565" s="53" t="s">
        <v>3096</v>
      </c>
      <c r="B1565" s="53" t="s">
        <v>3097</v>
      </c>
      <c r="C1565" s="53">
        <v>4777</v>
      </c>
      <c r="D1565" s="53"/>
      <c r="E1565" s="53"/>
      <c r="F1565" s="53"/>
      <c r="G1565" s="53">
        <v>1</v>
      </c>
    </row>
    <row r="1566" spans="1:7" x14ac:dyDescent="0.25">
      <c r="A1566" s="53" t="s">
        <v>3098</v>
      </c>
      <c r="B1566" s="53" t="s">
        <v>3099</v>
      </c>
      <c r="C1566" s="53">
        <v>4778</v>
      </c>
      <c r="D1566" s="53"/>
      <c r="E1566" s="53"/>
      <c r="F1566" s="53"/>
      <c r="G1566" s="53">
        <v>1</v>
      </c>
    </row>
    <row r="1567" spans="1:7" x14ac:dyDescent="0.25">
      <c r="A1567" s="53" t="s">
        <v>3100</v>
      </c>
      <c r="B1567" s="53" t="s">
        <v>3101</v>
      </c>
      <c r="C1567" s="53">
        <v>4779</v>
      </c>
      <c r="D1567" s="53"/>
      <c r="E1567" s="53"/>
      <c r="F1567" s="53"/>
      <c r="G1567" s="53">
        <v>1</v>
      </c>
    </row>
    <row r="1568" spans="1:7" x14ac:dyDescent="0.25">
      <c r="A1568" s="53" t="s">
        <v>3102</v>
      </c>
      <c r="B1568" s="53" t="s">
        <v>3103</v>
      </c>
      <c r="C1568" s="53">
        <v>4780</v>
      </c>
      <c r="D1568" s="53"/>
      <c r="E1568" s="53"/>
      <c r="F1568" s="53"/>
      <c r="G1568" s="53">
        <v>1</v>
      </c>
    </row>
    <row r="1569" spans="1:7" x14ac:dyDescent="0.25">
      <c r="A1569" s="53" t="s">
        <v>3104</v>
      </c>
      <c r="B1569" s="53" t="s">
        <v>3105</v>
      </c>
      <c r="C1569" s="53">
        <v>4782</v>
      </c>
      <c r="D1569" s="53"/>
      <c r="E1569" s="53"/>
      <c r="F1569" s="53"/>
      <c r="G1569" s="53">
        <v>1</v>
      </c>
    </row>
    <row r="1570" spans="1:7" x14ac:dyDescent="0.25">
      <c r="A1570" s="53" t="s">
        <v>3106</v>
      </c>
      <c r="B1570" s="53" t="s">
        <v>3107</v>
      </c>
      <c r="C1570" s="53">
        <v>4783</v>
      </c>
      <c r="D1570" s="53"/>
      <c r="E1570" s="53"/>
      <c r="F1570" s="53"/>
      <c r="G1570" s="53">
        <v>1</v>
      </c>
    </row>
    <row r="1571" spans="1:7" x14ac:dyDescent="0.25">
      <c r="A1571" s="53" t="s">
        <v>3108</v>
      </c>
      <c r="B1571" s="53" t="s">
        <v>3109</v>
      </c>
      <c r="C1571" s="53">
        <v>4784</v>
      </c>
      <c r="D1571" s="53"/>
      <c r="E1571" s="53"/>
      <c r="F1571" s="53"/>
      <c r="G1571" s="53">
        <v>1</v>
      </c>
    </row>
    <row r="1572" spans="1:7" x14ac:dyDescent="0.25">
      <c r="A1572" s="53" t="s">
        <v>3116</v>
      </c>
      <c r="B1572" s="53" t="s">
        <v>3117</v>
      </c>
      <c r="C1572" s="53">
        <v>4922</v>
      </c>
      <c r="D1572" s="53"/>
      <c r="E1572" s="53"/>
      <c r="F1572" s="53"/>
      <c r="G1572" s="53">
        <v>1</v>
      </c>
    </row>
    <row r="1573" spans="1:7" x14ac:dyDescent="0.25">
      <c r="A1573" s="53" t="s">
        <v>3118</v>
      </c>
      <c r="B1573" s="53" t="s">
        <v>3119</v>
      </c>
      <c r="C1573" s="53">
        <v>4923</v>
      </c>
      <c r="D1573" s="53"/>
      <c r="E1573" s="53"/>
      <c r="F1573" s="53"/>
      <c r="G1573" s="53">
        <v>1</v>
      </c>
    </row>
    <row r="1574" spans="1:7" x14ac:dyDescent="0.25">
      <c r="A1574" s="53" t="s">
        <v>3120</v>
      </c>
      <c r="B1574" s="53" t="s">
        <v>3121</v>
      </c>
      <c r="C1574" s="53">
        <v>4924</v>
      </c>
      <c r="D1574" s="53"/>
      <c r="E1574" s="53"/>
      <c r="F1574" s="53"/>
      <c r="G1574" s="53">
        <v>1</v>
      </c>
    </row>
    <row r="1575" spans="1:7" x14ac:dyDescent="0.25">
      <c r="A1575" s="53" t="s">
        <v>3122</v>
      </c>
      <c r="B1575" s="53" t="s">
        <v>3123</v>
      </c>
      <c r="C1575" s="53">
        <v>4926</v>
      </c>
      <c r="D1575" s="53"/>
      <c r="E1575" s="53"/>
      <c r="F1575" s="53"/>
      <c r="G1575" s="53">
        <v>1</v>
      </c>
    </row>
    <row r="1576" spans="1:7" x14ac:dyDescent="0.25">
      <c r="A1576" s="53" t="s">
        <v>3124</v>
      </c>
      <c r="B1576" s="53" t="s">
        <v>3125</v>
      </c>
      <c r="C1576" s="53">
        <v>4927</v>
      </c>
      <c r="D1576" s="53"/>
      <c r="E1576" s="53"/>
      <c r="F1576" s="53"/>
      <c r="G1576" s="53">
        <v>1</v>
      </c>
    </row>
    <row r="1577" spans="1:7" x14ac:dyDescent="0.25">
      <c r="A1577" s="53" t="s">
        <v>3126</v>
      </c>
      <c r="B1577" s="53" t="s">
        <v>3127</v>
      </c>
      <c r="C1577" s="53">
        <v>4928</v>
      </c>
      <c r="D1577" s="53"/>
      <c r="E1577" s="53"/>
      <c r="F1577" s="53"/>
      <c r="G1577" s="53">
        <v>1</v>
      </c>
    </row>
    <row r="1578" spans="1:7" x14ac:dyDescent="0.25">
      <c r="A1578" s="53" t="s">
        <v>3202</v>
      </c>
      <c r="B1578" s="53" t="s">
        <v>3203</v>
      </c>
      <c r="C1578" s="53">
        <v>4988</v>
      </c>
      <c r="D1578" s="53"/>
      <c r="E1578" s="53"/>
      <c r="F1578" s="53"/>
      <c r="G1578" s="53">
        <v>1</v>
      </c>
    </row>
    <row r="1579" spans="1:7" x14ac:dyDescent="0.25">
      <c r="A1579" s="53" t="s">
        <v>3128</v>
      </c>
      <c r="B1579" s="53" t="s">
        <v>3129</v>
      </c>
      <c r="C1579" s="53">
        <v>4930</v>
      </c>
      <c r="D1579" s="53"/>
      <c r="E1579" s="53"/>
      <c r="F1579" s="53"/>
      <c r="G1579" s="53">
        <v>1</v>
      </c>
    </row>
    <row r="1580" spans="1:7" x14ac:dyDescent="0.25">
      <c r="A1580" s="53" t="s">
        <v>3130</v>
      </c>
      <c r="B1580" s="53" t="s">
        <v>3131</v>
      </c>
      <c r="C1580" s="53">
        <v>4931</v>
      </c>
      <c r="D1580" s="53"/>
      <c r="E1580" s="53"/>
      <c r="F1580" s="53"/>
      <c r="G1580" s="53">
        <v>1</v>
      </c>
    </row>
    <row r="1581" spans="1:7" x14ac:dyDescent="0.25">
      <c r="A1581" s="53" t="s">
        <v>3132</v>
      </c>
      <c r="B1581" s="53" t="s">
        <v>3133</v>
      </c>
      <c r="C1581" s="53">
        <v>4932</v>
      </c>
      <c r="D1581" s="53"/>
      <c r="E1581" s="53"/>
      <c r="F1581" s="53"/>
      <c r="G1581" s="53">
        <v>1</v>
      </c>
    </row>
    <row r="1582" spans="1:7" x14ac:dyDescent="0.25">
      <c r="A1582" s="53" t="s">
        <v>3134</v>
      </c>
      <c r="B1582" s="53" t="s">
        <v>3135</v>
      </c>
      <c r="C1582" s="53">
        <v>4934</v>
      </c>
      <c r="D1582" s="53"/>
      <c r="E1582" s="53"/>
      <c r="F1582" s="53"/>
      <c r="G1582" s="53">
        <v>1</v>
      </c>
    </row>
    <row r="1583" spans="1:7" x14ac:dyDescent="0.25">
      <c r="A1583" s="53" t="s">
        <v>3136</v>
      </c>
      <c r="B1583" s="53" t="s">
        <v>3137</v>
      </c>
      <c r="C1583" s="53">
        <v>4935</v>
      </c>
      <c r="D1583" s="53"/>
      <c r="E1583" s="53"/>
      <c r="F1583" s="53"/>
      <c r="G1583" s="53">
        <v>1</v>
      </c>
    </row>
    <row r="1584" spans="1:7" x14ac:dyDescent="0.25">
      <c r="A1584" s="53" t="s">
        <v>3138</v>
      </c>
      <c r="B1584" s="53" t="s">
        <v>3139</v>
      </c>
      <c r="C1584" s="53">
        <v>4938</v>
      </c>
      <c r="D1584" s="53"/>
      <c r="E1584" s="53"/>
      <c r="F1584" s="53"/>
      <c r="G1584" s="53">
        <v>1</v>
      </c>
    </row>
    <row r="1585" spans="1:7" x14ac:dyDescent="0.25">
      <c r="A1585" s="53" t="s">
        <v>3140</v>
      </c>
      <c r="B1585" s="53" t="s">
        <v>3141</v>
      </c>
      <c r="C1585" s="53">
        <v>4939</v>
      </c>
      <c r="D1585" s="53"/>
      <c r="E1585" s="53"/>
      <c r="F1585" s="53"/>
      <c r="G1585" s="53">
        <v>1</v>
      </c>
    </row>
    <row r="1586" spans="1:7" x14ac:dyDescent="0.25">
      <c r="A1586" s="53" t="s">
        <v>3142</v>
      </c>
      <c r="B1586" s="53" t="s">
        <v>3143</v>
      </c>
      <c r="C1586" s="53">
        <v>4940</v>
      </c>
      <c r="D1586" s="53"/>
      <c r="E1586" s="53"/>
      <c r="F1586" s="53"/>
      <c r="G1586" s="53">
        <v>1</v>
      </c>
    </row>
    <row r="1587" spans="1:7" x14ac:dyDescent="0.25">
      <c r="A1587" s="53" t="s">
        <v>3144</v>
      </c>
      <c r="B1587" s="53" t="s">
        <v>3145</v>
      </c>
      <c r="C1587" s="53">
        <v>4941</v>
      </c>
      <c r="D1587" s="53"/>
      <c r="E1587" s="53"/>
      <c r="F1587" s="53"/>
      <c r="G1587" s="53">
        <v>1</v>
      </c>
    </row>
    <row r="1588" spans="1:7" x14ac:dyDescent="0.25">
      <c r="A1588" s="53" t="s">
        <v>3146</v>
      </c>
      <c r="B1588" s="53" t="s">
        <v>3147</v>
      </c>
      <c r="C1588" s="53">
        <v>4943</v>
      </c>
      <c r="D1588" s="53"/>
      <c r="E1588" s="53"/>
      <c r="F1588" s="53"/>
      <c r="G1588" s="53">
        <v>1</v>
      </c>
    </row>
    <row r="1589" spans="1:7" x14ac:dyDescent="0.25">
      <c r="A1589" s="53" t="s">
        <v>3148</v>
      </c>
      <c r="B1589" s="53" t="s">
        <v>3149</v>
      </c>
      <c r="C1589" s="53">
        <v>4944</v>
      </c>
      <c r="D1589" s="53"/>
      <c r="E1589" s="53"/>
      <c r="F1589" s="53"/>
      <c r="G1589" s="53">
        <v>1</v>
      </c>
    </row>
    <row r="1590" spans="1:7" x14ac:dyDescent="0.25">
      <c r="A1590" s="53" t="s">
        <v>3150</v>
      </c>
      <c r="B1590" s="53" t="s">
        <v>3151</v>
      </c>
      <c r="C1590" s="53">
        <v>4945</v>
      </c>
      <c r="D1590" s="53"/>
      <c r="E1590" s="53"/>
      <c r="F1590" s="53"/>
      <c r="G1590" s="53">
        <v>1</v>
      </c>
    </row>
    <row r="1591" spans="1:7" x14ac:dyDescent="0.25">
      <c r="A1591" s="53" t="s">
        <v>3152</v>
      </c>
      <c r="B1591" s="53" t="s">
        <v>3153</v>
      </c>
      <c r="C1591" s="53">
        <v>4946</v>
      </c>
      <c r="D1591" s="53"/>
      <c r="E1591" s="53"/>
      <c r="F1591" s="53"/>
      <c r="G1591" s="53">
        <v>1</v>
      </c>
    </row>
    <row r="1592" spans="1:7" x14ac:dyDescent="0.25">
      <c r="A1592" s="53" t="s">
        <v>3154</v>
      </c>
      <c r="B1592" s="53" t="s">
        <v>3155</v>
      </c>
      <c r="C1592" s="53">
        <v>4948</v>
      </c>
      <c r="D1592" s="53"/>
      <c r="E1592" s="53"/>
      <c r="F1592" s="53"/>
      <c r="G1592" s="53">
        <v>1</v>
      </c>
    </row>
    <row r="1593" spans="1:7" x14ac:dyDescent="0.25">
      <c r="A1593" s="53" t="s">
        <v>3156</v>
      </c>
      <c r="B1593" s="53" t="s">
        <v>3157</v>
      </c>
      <c r="C1593" s="53">
        <v>4949</v>
      </c>
      <c r="D1593" s="53"/>
      <c r="E1593" s="53"/>
      <c r="F1593" s="53"/>
      <c r="G1593" s="53">
        <v>1</v>
      </c>
    </row>
    <row r="1594" spans="1:7" x14ac:dyDescent="0.25">
      <c r="A1594" s="53" t="s">
        <v>3158</v>
      </c>
      <c r="B1594" s="53" t="s">
        <v>3159</v>
      </c>
      <c r="C1594" s="53">
        <v>4950</v>
      </c>
      <c r="D1594" s="53"/>
      <c r="E1594" s="53"/>
      <c r="F1594" s="53"/>
      <c r="G1594" s="53">
        <v>1</v>
      </c>
    </row>
    <row r="1595" spans="1:7" x14ac:dyDescent="0.25">
      <c r="A1595" s="53" t="s">
        <v>3160</v>
      </c>
      <c r="B1595" s="53" t="s">
        <v>3161</v>
      </c>
      <c r="C1595" s="53">
        <v>4951</v>
      </c>
      <c r="D1595" s="53"/>
      <c r="E1595" s="53"/>
      <c r="F1595" s="53"/>
      <c r="G1595" s="53">
        <v>1</v>
      </c>
    </row>
    <row r="1596" spans="1:7" x14ac:dyDescent="0.25">
      <c r="A1596" s="57" t="s">
        <v>3218</v>
      </c>
      <c r="B1596" s="58" t="s">
        <v>3219</v>
      </c>
      <c r="C1596" s="58">
        <v>5005</v>
      </c>
      <c r="G1596" s="54">
        <v>1</v>
      </c>
    </row>
    <row r="1597" spans="1:7" x14ac:dyDescent="0.25">
      <c r="A1597" s="53" t="s">
        <v>3162</v>
      </c>
      <c r="B1597" s="53" t="s">
        <v>3163</v>
      </c>
      <c r="C1597" s="53">
        <v>4954</v>
      </c>
      <c r="D1597" s="53"/>
      <c r="E1597" s="53"/>
      <c r="F1597" s="53"/>
      <c r="G1597" s="53">
        <v>1</v>
      </c>
    </row>
    <row r="1598" spans="1:7" x14ac:dyDescent="0.25">
      <c r="A1598" s="52" t="s">
        <v>3216</v>
      </c>
      <c r="B1598" s="53" t="s">
        <v>4322</v>
      </c>
      <c r="C1598" s="53">
        <v>5004</v>
      </c>
      <c r="D1598" s="53"/>
      <c r="E1598" s="53"/>
      <c r="F1598" s="53"/>
      <c r="G1598" s="53">
        <v>1</v>
      </c>
    </row>
    <row r="1599" spans="1:7" x14ac:dyDescent="0.25">
      <c r="A1599" s="53" t="s">
        <v>3164</v>
      </c>
      <c r="B1599" s="53" t="s">
        <v>3165</v>
      </c>
      <c r="C1599" s="53">
        <v>4959</v>
      </c>
      <c r="D1599" s="53"/>
      <c r="E1599" s="53"/>
      <c r="F1599" s="53"/>
      <c r="G1599" s="53">
        <v>1</v>
      </c>
    </row>
    <row r="1600" spans="1:7" x14ac:dyDescent="0.25">
      <c r="A1600" s="53" t="s">
        <v>3166</v>
      </c>
      <c r="B1600" s="53" t="s">
        <v>3167</v>
      </c>
      <c r="C1600" s="53">
        <v>4963</v>
      </c>
      <c r="D1600" s="53"/>
      <c r="E1600" s="53"/>
      <c r="F1600" s="53"/>
      <c r="G1600" s="53">
        <v>1</v>
      </c>
    </row>
    <row r="1601" spans="1:7" x14ac:dyDescent="0.25">
      <c r="A1601" s="53" t="s">
        <v>3168</v>
      </c>
      <c r="B1601" s="53" t="s">
        <v>3169</v>
      </c>
      <c r="C1601" s="53">
        <v>4964</v>
      </c>
      <c r="D1601" s="53"/>
      <c r="E1601" s="53"/>
      <c r="F1601" s="53"/>
      <c r="G1601" s="53">
        <v>1</v>
      </c>
    </row>
    <row r="1602" spans="1:7" x14ac:dyDescent="0.25">
      <c r="A1602" s="53" t="s">
        <v>3170</v>
      </c>
      <c r="B1602" s="53" t="s">
        <v>3171</v>
      </c>
      <c r="C1602" s="53">
        <v>4968</v>
      </c>
      <c r="D1602" s="53">
        <v>4987</v>
      </c>
      <c r="E1602" s="53"/>
      <c r="F1602" s="53"/>
      <c r="G1602" s="53">
        <v>2</v>
      </c>
    </row>
    <row r="1603" spans="1:7" x14ac:dyDescent="0.25">
      <c r="A1603" s="53" t="s">
        <v>3172</v>
      </c>
      <c r="B1603" s="53" t="s">
        <v>3173</v>
      </c>
      <c r="C1603" s="53">
        <v>4969</v>
      </c>
      <c r="D1603" s="53"/>
      <c r="E1603" s="53"/>
      <c r="F1603" s="53"/>
      <c r="G1603" s="53">
        <v>1</v>
      </c>
    </row>
    <row r="1604" spans="1:7" x14ac:dyDescent="0.25">
      <c r="A1604" s="53" t="s">
        <v>3174</v>
      </c>
      <c r="B1604" s="53" t="s">
        <v>3175</v>
      </c>
      <c r="C1604" s="53">
        <v>4970</v>
      </c>
      <c r="D1604" s="53"/>
      <c r="E1604" s="53"/>
      <c r="F1604" s="53"/>
      <c r="G1604" s="53">
        <v>1</v>
      </c>
    </row>
    <row r="1605" spans="1:7" x14ac:dyDescent="0.25">
      <c r="A1605" s="53" t="s">
        <v>3176</v>
      </c>
      <c r="B1605" s="53" t="s">
        <v>3177</v>
      </c>
      <c r="C1605" s="53">
        <v>4971</v>
      </c>
      <c r="D1605" s="53"/>
      <c r="E1605" s="53"/>
      <c r="F1605" s="53"/>
      <c r="G1605" s="53">
        <v>1</v>
      </c>
    </row>
    <row r="1606" spans="1:7" x14ac:dyDescent="0.25">
      <c r="A1606" s="53" t="s">
        <v>3178</v>
      </c>
      <c r="B1606" s="53" t="s">
        <v>3179</v>
      </c>
      <c r="C1606" s="53">
        <v>4972</v>
      </c>
      <c r="D1606" s="53"/>
      <c r="E1606" s="53"/>
      <c r="F1606" s="53"/>
      <c r="G1606" s="53">
        <v>1</v>
      </c>
    </row>
    <row r="1607" spans="1:7" x14ac:dyDescent="0.25">
      <c r="A1607" s="53" t="s">
        <v>3180</v>
      </c>
      <c r="B1607" s="53" t="s">
        <v>3181</v>
      </c>
      <c r="C1607" s="53">
        <v>4973</v>
      </c>
      <c r="D1607" s="53"/>
      <c r="E1607" s="53"/>
      <c r="F1607" s="53"/>
      <c r="G1607" s="53">
        <v>1</v>
      </c>
    </row>
    <row r="1608" spans="1:7" x14ac:dyDescent="0.25">
      <c r="A1608" s="53" t="s">
        <v>3182</v>
      </c>
      <c r="B1608" s="53" t="s">
        <v>3183</v>
      </c>
      <c r="C1608" s="53">
        <v>4974</v>
      </c>
      <c r="D1608" s="53"/>
      <c r="E1608" s="53"/>
      <c r="F1608" s="53"/>
      <c r="G1608" s="53">
        <v>1</v>
      </c>
    </row>
    <row r="1609" spans="1:7" x14ac:dyDescent="0.25">
      <c r="A1609" s="53" t="s">
        <v>3184</v>
      </c>
      <c r="B1609" s="53" t="s">
        <v>3185</v>
      </c>
      <c r="C1609" s="53">
        <v>4975</v>
      </c>
      <c r="D1609" s="53"/>
      <c r="E1609" s="53"/>
      <c r="F1609" s="53"/>
      <c r="G1609" s="53">
        <v>1</v>
      </c>
    </row>
    <row r="1610" spans="1:7" x14ac:dyDescent="0.25">
      <c r="A1610" s="53" t="s">
        <v>3186</v>
      </c>
      <c r="B1610" s="53" t="s">
        <v>3187</v>
      </c>
      <c r="C1610" s="53">
        <v>4976</v>
      </c>
      <c r="D1610" s="53"/>
      <c r="E1610" s="53"/>
      <c r="F1610" s="53"/>
      <c r="G1610" s="53">
        <v>1</v>
      </c>
    </row>
    <row r="1611" spans="1:7" x14ac:dyDescent="0.25">
      <c r="A1611" s="53" t="s">
        <v>3188</v>
      </c>
      <c r="B1611" s="53" t="s">
        <v>3189</v>
      </c>
      <c r="C1611" s="53">
        <v>4977</v>
      </c>
      <c r="D1611" s="53"/>
      <c r="E1611" s="53"/>
      <c r="F1611" s="53"/>
      <c r="G1611" s="53">
        <v>1</v>
      </c>
    </row>
    <row r="1612" spans="1:7" x14ac:dyDescent="0.25">
      <c r="A1612" s="53" t="s">
        <v>3190</v>
      </c>
      <c r="B1612" s="53" t="s">
        <v>3191</v>
      </c>
      <c r="C1612" s="53">
        <v>4978</v>
      </c>
      <c r="D1612" s="53"/>
      <c r="E1612" s="53"/>
      <c r="F1612" s="53"/>
      <c r="G1612" s="53">
        <v>1</v>
      </c>
    </row>
    <row r="1613" spans="1:7" x14ac:dyDescent="0.25">
      <c r="A1613" s="53" t="s">
        <v>3192</v>
      </c>
      <c r="B1613" s="53" t="s">
        <v>3193</v>
      </c>
      <c r="C1613" s="53">
        <v>4979</v>
      </c>
      <c r="D1613" s="53"/>
      <c r="E1613" s="53"/>
      <c r="F1613" s="53"/>
      <c r="G1613" s="53">
        <v>1</v>
      </c>
    </row>
    <row r="1614" spans="1:7" x14ac:dyDescent="0.25">
      <c r="A1614" s="53" t="s">
        <v>3194</v>
      </c>
      <c r="B1614" s="53" t="s">
        <v>3195</v>
      </c>
      <c r="C1614" s="53">
        <v>4980</v>
      </c>
      <c r="D1614" s="53"/>
      <c r="E1614" s="53"/>
      <c r="F1614" s="53"/>
      <c r="G1614" s="53">
        <v>1</v>
      </c>
    </row>
    <row r="1615" spans="1:7" x14ac:dyDescent="0.25">
      <c r="A1615" s="53" t="s">
        <v>3196</v>
      </c>
      <c r="B1615" s="53" t="s">
        <v>3197</v>
      </c>
      <c r="C1615" s="53">
        <v>4982</v>
      </c>
      <c r="D1615" s="53">
        <v>4989</v>
      </c>
      <c r="E1615" s="53"/>
      <c r="F1615" s="53"/>
      <c r="G1615" s="53">
        <v>2</v>
      </c>
    </row>
    <row r="1616" spans="1:7" x14ac:dyDescent="0.25">
      <c r="A1616" s="53" t="s">
        <v>3198</v>
      </c>
      <c r="B1616" s="53" t="s">
        <v>3199</v>
      </c>
      <c r="C1616" s="53">
        <v>4983</v>
      </c>
      <c r="D1616" s="53"/>
      <c r="E1616" s="53"/>
      <c r="F1616" s="53"/>
      <c r="G1616" s="53">
        <v>1</v>
      </c>
    </row>
    <row r="1617" spans="1:7" x14ac:dyDescent="0.25">
      <c r="A1617" s="53" t="s">
        <v>3200</v>
      </c>
      <c r="B1617" s="53" t="s">
        <v>3201</v>
      </c>
      <c r="C1617" s="53">
        <v>4984</v>
      </c>
      <c r="D1617" s="53"/>
      <c r="E1617" s="53"/>
      <c r="F1617" s="53"/>
      <c r="G1617" s="53">
        <v>1</v>
      </c>
    </row>
    <row r="1618" spans="1:7" x14ac:dyDescent="0.25">
      <c r="A1618" s="4" t="s">
        <v>3114</v>
      </c>
      <c r="B1618" s="4" t="s">
        <v>3115</v>
      </c>
      <c r="C1618" s="4">
        <v>4800</v>
      </c>
      <c r="G1618" s="54">
        <v>1</v>
      </c>
    </row>
    <row r="1619" spans="1:7" x14ac:dyDescent="0.25">
      <c r="A1619" s="53" t="s">
        <v>3204</v>
      </c>
      <c r="B1619" s="53" t="s">
        <v>3205</v>
      </c>
      <c r="C1619" s="53">
        <v>4990</v>
      </c>
      <c r="D1619" s="53"/>
      <c r="E1619" s="53"/>
      <c r="F1619" s="53"/>
      <c r="G1619" s="53">
        <v>1</v>
      </c>
    </row>
    <row r="1620" spans="1:7" x14ac:dyDescent="0.25">
      <c r="A1620" s="53" t="s">
        <v>3206</v>
      </c>
      <c r="B1620" s="53" t="s">
        <v>3207</v>
      </c>
      <c r="C1620" s="53">
        <v>4991</v>
      </c>
      <c r="D1620" s="53"/>
      <c r="E1620" s="53"/>
      <c r="F1620" s="53"/>
      <c r="G1620" s="53">
        <v>1</v>
      </c>
    </row>
    <row r="1621" spans="1:7" x14ac:dyDescent="0.25">
      <c r="A1621" s="53" t="s">
        <v>3208</v>
      </c>
      <c r="B1621" s="53" t="s">
        <v>3209</v>
      </c>
      <c r="C1621" s="53">
        <v>4994</v>
      </c>
      <c r="D1621" s="53"/>
      <c r="E1621" s="53"/>
      <c r="F1621" s="53"/>
      <c r="G1621" s="53">
        <v>1</v>
      </c>
    </row>
    <row r="1622" spans="1:7" x14ac:dyDescent="0.25">
      <c r="A1622" s="53" t="s">
        <v>3210</v>
      </c>
      <c r="B1622" s="53" t="s">
        <v>3211</v>
      </c>
      <c r="C1622" s="53">
        <v>4998</v>
      </c>
      <c r="D1622" s="53"/>
      <c r="E1622" s="53"/>
      <c r="F1622" s="53"/>
      <c r="G1622" s="53">
        <v>1</v>
      </c>
    </row>
    <row r="1623" spans="1:7" x14ac:dyDescent="0.25">
      <c r="A1623" s="53" t="s">
        <v>3212</v>
      </c>
      <c r="B1623" s="53" t="s">
        <v>3213</v>
      </c>
      <c r="C1623" s="53">
        <v>4999</v>
      </c>
      <c r="D1623" s="53"/>
      <c r="E1623" s="53"/>
      <c r="F1623" s="53"/>
      <c r="G1623" s="53">
        <v>1</v>
      </c>
    </row>
    <row r="1624" spans="1:7" x14ac:dyDescent="0.25">
      <c r="A1624" s="53" t="s">
        <v>3214</v>
      </c>
      <c r="B1624" s="53" t="s">
        <v>3215</v>
      </c>
      <c r="C1624" s="53">
        <v>5003</v>
      </c>
      <c r="D1624" s="53"/>
      <c r="E1624" s="53"/>
      <c r="F1624" s="53"/>
      <c r="G1624" s="53">
        <v>1</v>
      </c>
    </row>
    <row r="1625" spans="1:7" x14ac:dyDescent="0.25">
      <c r="A1625" s="53" t="s">
        <v>3220</v>
      </c>
      <c r="B1625" s="53" t="s">
        <v>3221</v>
      </c>
      <c r="C1625" s="53">
        <v>5205</v>
      </c>
      <c r="D1625" s="53"/>
      <c r="E1625" s="53"/>
      <c r="F1625" s="53"/>
      <c r="G1625" s="53">
        <v>1</v>
      </c>
    </row>
    <row r="1626" spans="1:7" x14ac:dyDescent="0.25">
      <c r="A1626" s="53" t="s">
        <v>3222</v>
      </c>
      <c r="B1626" s="53" t="s">
        <v>3223</v>
      </c>
      <c r="C1626" s="53">
        <v>5206</v>
      </c>
      <c r="D1626" s="53"/>
      <c r="E1626" s="53"/>
      <c r="F1626" s="53"/>
      <c r="G1626" s="53">
        <v>1</v>
      </c>
    </row>
    <row r="1627" spans="1:7" x14ac:dyDescent="0.25">
      <c r="A1627" s="53" t="s">
        <v>3224</v>
      </c>
      <c r="B1627" s="53" t="s">
        <v>3225</v>
      </c>
      <c r="C1627" s="53">
        <v>5207</v>
      </c>
      <c r="D1627" s="53"/>
      <c r="E1627" s="53"/>
      <c r="F1627" s="53"/>
      <c r="G1627" s="53">
        <v>1</v>
      </c>
    </row>
    <row r="1628" spans="1:7" x14ac:dyDescent="0.25">
      <c r="A1628" s="53" t="s">
        <v>3226</v>
      </c>
      <c r="B1628" s="53" t="s">
        <v>3227</v>
      </c>
      <c r="C1628" s="53">
        <v>5208</v>
      </c>
      <c r="D1628" s="53"/>
      <c r="E1628" s="53"/>
      <c r="F1628" s="53"/>
      <c r="G1628" s="53">
        <v>1</v>
      </c>
    </row>
    <row r="1629" spans="1:7" x14ac:dyDescent="0.25">
      <c r="A1629" s="53" t="s">
        <v>3228</v>
      </c>
      <c r="B1629" s="53" t="s">
        <v>3229</v>
      </c>
      <c r="C1629" s="53">
        <v>5209</v>
      </c>
      <c r="D1629" s="53"/>
      <c r="E1629" s="53"/>
      <c r="F1629" s="53"/>
      <c r="G1629" s="53">
        <v>1</v>
      </c>
    </row>
    <row r="1630" spans="1:7" x14ac:dyDescent="0.25">
      <c r="A1630" s="53" t="s">
        <v>3230</v>
      </c>
      <c r="B1630" s="53" t="s">
        <v>3231</v>
      </c>
      <c r="C1630" s="53">
        <v>5210</v>
      </c>
      <c r="D1630" s="53"/>
      <c r="E1630" s="53"/>
      <c r="F1630" s="53"/>
      <c r="G1630" s="53">
        <v>1</v>
      </c>
    </row>
    <row r="1631" spans="1:7" x14ac:dyDescent="0.25">
      <c r="A1631" s="53" t="s">
        <v>3232</v>
      </c>
      <c r="B1631" s="53" t="s">
        <v>3233</v>
      </c>
      <c r="C1631" s="53">
        <v>5211</v>
      </c>
      <c r="D1631" s="53"/>
      <c r="E1631" s="53"/>
      <c r="F1631" s="53"/>
      <c r="G1631" s="53">
        <v>1</v>
      </c>
    </row>
    <row r="1632" spans="1:7" x14ac:dyDescent="0.25">
      <c r="A1632" s="53" t="s">
        <v>3234</v>
      </c>
      <c r="B1632" s="53" t="s">
        <v>3235</v>
      </c>
      <c r="C1632" s="53">
        <v>5212</v>
      </c>
      <c r="D1632" s="53"/>
      <c r="E1632" s="53"/>
      <c r="F1632" s="53"/>
      <c r="G1632" s="53">
        <v>1</v>
      </c>
    </row>
    <row r="1633" spans="1:7" x14ac:dyDescent="0.25">
      <c r="A1633" s="53" t="s">
        <v>3236</v>
      </c>
      <c r="B1633" s="53" t="s">
        <v>3237</v>
      </c>
      <c r="C1633" s="53">
        <v>5213</v>
      </c>
      <c r="D1633" s="53"/>
      <c r="E1633" s="53"/>
      <c r="F1633" s="53"/>
      <c r="G1633" s="53">
        <v>1</v>
      </c>
    </row>
    <row r="1634" spans="1:7" x14ac:dyDescent="0.25">
      <c r="A1634" s="53" t="s">
        <v>3238</v>
      </c>
      <c r="B1634" s="53" t="s">
        <v>3239</v>
      </c>
      <c r="C1634" s="53">
        <v>5214</v>
      </c>
      <c r="D1634" s="53"/>
      <c r="E1634" s="53"/>
      <c r="F1634" s="53"/>
      <c r="G1634" s="53">
        <v>1</v>
      </c>
    </row>
    <row r="1635" spans="1:7" x14ac:dyDescent="0.25">
      <c r="A1635" s="53" t="s">
        <v>3240</v>
      </c>
      <c r="B1635" s="53" t="s">
        <v>3241</v>
      </c>
      <c r="C1635" s="53">
        <v>5215</v>
      </c>
      <c r="D1635" s="53"/>
      <c r="E1635" s="53"/>
      <c r="F1635" s="53"/>
      <c r="G1635" s="53">
        <v>1</v>
      </c>
    </row>
    <row r="1636" spans="1:7" x14ac:dyDescent="0.25">
      <c r="A1636" s="53" t="s">
        <v>3242</v>
      </c>
      <c r="B1636" s="53" t="s">
        <v>3243</v>
      </c>
      <c r="C1636" s="53">
        <v>5216</v>
      </c>
      <c r="D1636" s="53"/>
      <c r="E1636" s="53"/>
      <c r="F1636" s="53"/>
      <c r="G1636" s="53">
        <v>1</v>
      </c>
    </row>
    <row r="1637" spans="1:7" x14ac:dyDescent="0.25">
      <c r="A1637" s="53" t="s">
        <v>3244</v>
      </c>
      <c r="B1637" s="53" t="s">
        <v>3245</v>
      </c>
      <c r="C1637" s="53">
        <v>5217</v>
      </c>
      <c r="D1637" s="53"/>
      <c r="E1637" s="53"/>
      <c r="F1637" s="53"/>
      <c r="G1637" s="53">
        <v>1</v>
      </c>
    </row>
    <row r="1638" spans="1:7" x14ac:dyDescent="0.25">
      <c r="A1638" s="53" t="s">
        <v>3246</v>
      </c>
      <c r="B1638" s="53" t="s">
        <v>3247</v>
      </c>
      <c r="C1638" s="53">
        <v>5219</v>
      </c>
      <c r="D1638" s="53"/>
      <c r="E1638" s="53"/>
      <c r="F1638" s="53"/>
      <c r="G1638" s="53">
        <v>1</v>
      </c>
    </row>
    <row r="1639" spans="1:7" x14ac:dyDescent="0.25">
      <c r="A1639" s="53" t="s">
        <v>3248</v>
      </c>
      <c r="B1639" s="53" t="s">
        <v>3249</v>
      </c>
      <c r="C1639" s="53">
        <v>5220</v>
      </c>
      <c r="D1639" s="53"/>
      <c r="E1639" s="53"/>
      <c r="F1639" s="53"/>
      <c r="G1639" s="53">
        <v>1</v>
      </c>
    </row>
    <row r="1640" spans="1:7" x14ac:dyDescent="0.25">
      <c r="A1640" s="53" t="s">
        <v>3250</v>
      </c>
      <c r="B1640" s="53" t="s">
        <v>3251</v>
      </c>
      <c r="C1640" s="53">
        <v>5221</v>
      </c>
      <c r="D1640" s="53"/>
      <c r="E1640" s="53"/>
      <c r="F1640" s="53"/>
      <c r="G1640" s="53">
        <v>1</v>
      </c>
    </row>
    <row r="1641" spans="1:7" x14ac:dyDescent="0.25">
      <c r="A1641" s="53" t="s">
        <v>3252</v>
      </c>
      <c r="B1641" s="53" t="s">
        <v>3253</v>
      </c>
      <c r="C1641" s="53">
        <v>5222</v>
      </c>
      <c r="D1641" s="53"/>
      <c r="E1641" s="53"/>
      <c r="F1641" s="53"/>
      <c r="G1641" s="53">
        <v>1</v>
      </c>
    </row>
    <row r="1642" spans="1:7" x14ac:dyDescent="0.25">
      <c r="A1642" s="53" t="s">
        <v>3254</v>
      </c>
      <c r="B1642" s="53" t="s">
        <v>3255</v>
      </c>
      <c r="C1642" s="53">
        <v>5224</v>
      </c>
      <c r="D1642" s="53"/>
      <c r="E1642" s="53"/>
      <c r="F1642" s="53"/>
      <c r="G1642" s="53">
        <v>1</v>
      </c>
    </row>
    <row r="1643" spans="1:7" x14ac:dyDescent="0.25">
      <c r="A1643" s="53" t="s">
        <v>3256</v>
      </c>
      <c r="B1643" s="53" t="s">
        <v>3257</v>
      </c>
      <c r="C1643" s="53">
        <v>5225</v>
      </c>
      <c r="D1643" s="53"/>
      <c r="E1643" s="53"/>
      <c r="F1643" s="53"/>
      <c r="G1643" s="53">
        <v>1</v>
      </c>
    </row>
    <row r="1644" spans="1:7" x14ac:dyDescent="0.25">
      <c r="A1644" s="53" t="s">
        <v>3268</v>
      </c>
      <c r="B1644" s="53" t="s">
        <v>3269</v>
      </c>
      <c r="C1644" s="53">
        <v>5238</v>
      </c>
      <c r="D1644" s="53"/>
      <c r="E1644" s="53"/>
      <c r="F1644" s="53"/>
      <c r="G1644" s="53">
        <v>1</v>
      </c>
    </row>
    <row r="1645" spans="1:7" x14ac:dyDescent="0.25">
      <c r="A1645" s="53" t="s">
        <v>3258</v>
      </c>
      <c r="B1645" s="53" t="s">
        <v>3259</v>
      </c>
      <c r="C1645" s="53">
        <v>5228</v>
      </c>
      <c r="D1645" s="53"/>
      <c r="E1645" s="53"/>
      <c r="F1645" s="53"/>
      <c r="G1645" s="53">
        <v>1</v>
      </c>
    </row>
    <row r="1646" spans="1:7" x14ac:dyDescent="0.25">
      <c r="A1646" s="53" t="s">
        <v>3260</v>
      </c>
      <c r="B1646" s="53" t="s">
        <v>3261</v>
      </c>
      <c r="C1646" s="53">
        <v>5229</v>
      </c>
      <c r="D1646" s="53"/>
      <c r="E1646" s="53"/>
      <c r="F1646" s="53"/>
      <c r="G1646" s="53">
        <v>1</v>
      </c>
    </row>
    <row r="1647" spans="1:7" x14ac:dyDescent="0.25">
      <c r="A1647" s="53" t="s">
        <v>3262</v>
      </c>
      <c r="B1647" s="53" t="s">
        <v>3263</v>
      </c>
      <c r="C1647" s="53">
        <v>5232</v>
      </c>
      <c r="D1647" s="53"/>
      <c r="E1647" s="53"/>
      <c r="F1647" s="53"/>
      <c r="G1647" s="53">
        <v>1</v>
      </c>
    </row>
    <row r="1648" spans="1:7" x14ac:dyDescent="0.25">
      <c r="A1648" s="53" t="s">
        <v>3264</v>
      </c>
      <c r="B1648" s="53" t="s">
        <v>3265</v>
      </c>
      <c r="C1648" s="53">
        <v>5236</v>
      </c>
      <c r="D1648" s="53"/>
      <c r="E1648" s="53"/>
      <c r="F1648" s="53"/>
      <c r="G1648" s="53">
        <v>1</v>
      </c>
    </row>
    <row r="1649" spans="1:7" x14ac:dyDescent="0.25">
      <c r="A1649" s="53" t="s">
        <v>3266</v>
      </c>
      <c r="B1649" s="53" t="s">
        <v>3267</v>
      </c>
      <c r="C1649" s="53">
        <v>5237</v>
      </c>
      <c r="D1649" s="53"/>
      <c r="E1649" s="53"/>
      <c r="F1649" s="53"/>
      <c r="G1649" s="53">
        <v>1</v>
      </c>
    </row>
    <row r="1650" spans="1:7" x14ac:dyDescent="0.25">
      <c r="A1650" s="53" t="s">
        <v>3278</v>
      </c>
      <c r="B1650" s="53" t="s">
        <v>3279</v>
      </c>
      <c r="C1650" s="53">
        <v>5314</v>
      </c>
      <c r="D1650" s="53"/>
      <c r="E1650" s="53"/>
      <c r="F1650" s="53"/>
      <c r="G1650" s="53">
        <v>1</v>
      </c>
    </row>
    <row r="1651" spans="1:7" x14ac:dyDescent="0.25">
      <c r="A1651" s="53" t="s">
        <v>3270</v>
      </c>
      <c r="B1651" s="53" t="s">
        <v>3271</v>
      </c>
      <c r="C1651" s="53">
        <v>5310</v>
      </c>
      <c r="D1651" s="53"/>
      <c r="E1651" s="53"/>
      <c r="F1651" s="53"/>
      <c r="G1651" s="53">
        <v>1</v>
      </c>
    </row>
    <row r="1652" spans="1:7" x14ac:dyDescent="0.25">
      <c r="A1652" s="53" t="s">
        <v>3272</v>
      </c>
      <c r="B1652" s="53" t="s">
        <v>3273</v>
      </c>
      <c r="C1652" s="53">
        <v>5311</v>
      </c>
      <c r="D1652" s="53"/>
      <c r="E1652" s="53"/>
      <c r="F1652" s="53"/>
      <c r="G1652" s="53">
        <v>1</v>
      </c>
    </row>
    <row r="1653" spans="1:7" x14ac:dyDescent="0.25">
      <c r="A1653" s="53" t="s">
        <v>3274</v>
      </c>
      <c r="B1653" s="53" t="s">
        <v>3275</v>
      </c>
      <c r="C1653" s="53">
        <v>5312</v>
      </c>
      <c r="D1653" s="53"/>
      <c r="E1653" s="53"/>
      <c r="F1653" s="53"/>
      <c r="G1653" s="53">
        <v>1</v>
      </c>
    </row>
    <row r="1654" spans="1:7" x14ac:dyDescent="0.25">
      <c r="A1654" s="53" t="s">
        <v>3276</v>
      </c>
      <c r="B1654" s="53" t="s">
        <v>3277</v>
      </c>
      <c r="C1654" s="53">
        <v>5313</v>
      </c>
      <c r="D1654" s="53"/>
      <c r="E1654" s="53"/>
      <c r="F1654" s="53"/>
      <c r="G1654" s="53">
        <v>1</v>
      </c>
    </row>
    <row r="1655" spans="1:7" x14ac:dyDescent="0.25">
      <c r="A1655" s="53" t="s">
        <v>3280</v>
      </c>
      <c r="B1655" s="53" t="s">
        <v>3281</v>
      </c>
      <c r="C1655" s="53">
        <v>5319</v>
      </c>
      <c r="D1655" s="53"/>
      <c r="E1655" s="53"/>
      <c r="F1655" s="53"/>
      <c r="G1655" s="53">
        <v>1</v>
      </c>
    </row>
    <row r="1656" spans="1:7" x14ac:dyDescent="0.25">
      <c r="A1656" s="53" t="s">
        <v>3282</v>
      </c>
      <c r="B1656" s="53" t="s">
        <v>3283</v>
      </c>
      <c r="C1656" s="53">
        <v>5322</v>
      </c>
      <c r="D1656" s="53"/>
      <c r="E1656" s="53"/>
      <c r="F1656" s="53"/>
      <c r="G1656" s="53">
        <v>1</v>
      </c>
    </row>
    <row r="1657" spans="1:7" x14ac:dyDescent="0.25">
      <c r="A1657" s="53" t="s">
        <v>3284</v>
      </c>
      <c r="B1657" s="53" t="s">
        <v>3285</v>
      </c>
      <c r="C1657" s="53">
        <v>5323</v>
      </c>
      <c r="D1657" s="53"/>
      <c r="E1657" s="53"/>
      <c r="F1657" s="53"/>
      <c r="G1657" s="53">
        <v>1</v>
      </c>
    </row>
    <row r="1658" spans="1:7" x14ac:dyDescent="0.25">
      <c r="A1658" s="53" t="s">
        <v>3286</v>
      </c>
      <c r="B1658" s="53" t="s">
        <v>3287</v>
      </c>
      <c r="C1658" s="53">
        <v>5324</v>
      </c>
      <c r="D1658" s="53"/>
      <c r="E1658" s="53"/>
      <c r="F1658" s="53"/>
      <c r="G1658" s="53">
        <v>1</v>
      </c>
    </row>
    <row r="1659" spans="1:7" x14ac:dyDescent="0.25">
      <c r="A1659" s="53" t="s">
        <v>3288</v>
      </c>
      <c r="B1659" s="53" t="s">
        <v>3289</v>
      </c>
      <c r="C1659" s="53">
        <v>5325</v>
      </c>
      <c r="D1659" s="53"/>
      <c r="E1659" s="53"/>
      <c r="F1659" s="53"/>
      <c r="G1659" s="53">
        <v>1</v>
      </c>
    </row>
    <row r="1660" spans="1:7" x14ac:dyDescent="0.25">
      <c r="A1660" s="53" t="s">
        <v>3290</v>
      </c>
      <c r="B1660" s="53" t="s">
        <v>3291</v>
      </c>
      <c r="C1660" s="53">
        <v>5326</v>
      </c>
      <c r="D1660" s="53"/>
      <c r="E1660" s="53"/>
      <c r="F1660" s="53"/>
      <c r="G1660" s="53">
        <v>1</v>
      </c>
    </row>
    <row r="1661" spans="1:7" x14ac:dyDescent="0.25">
      <c r="A1661" s="53" t="s">
        <v>3292</v>
      </c>
      <c r="B1661" s="53" t="s">
        <v>3293</v>
      </c>
      <c r="C1661" s="53">
        <v>5327</v>
      </c>
      <c r="D1661" s="53"/>
      <c r="E1661" s="53"/>
      <c r="F1661" s="53"/>
      <c r="G1661" s="53">
        <v>1</v>
      </c>
    </row>
    <row r="1662" spans="1:7" x14ac:dyDescent="0.25">
      <c r="A1662" s="53" t="s">
        <v>3294</v>
      </c>
      <c r="B1662" s="53" t="s">
        <v>3295</v>
      </c>
      <c r="C1662" s="53">
        <v>5328</v>
      </c>
      <c r="D1662" s="53"/>
      <c r="E1662" s="53"/>
      <c r="F1662" s="53"/>
      <c r="G1662" s="53">
        <v>1</v>
      </c>
    </row>
    <row r="1663" spans="1:7" x14ac:dyDescent="0.25">
      <c r="A1663" s="53" t="s">
        <v>3296</v>
      </c>
      <c r="B1663" s="53" t="s">
        <v>3297</v>
      </c>
      <c r="C1663" s="53">
        <v>5329</v>
      </c>
      <c r="D1663" s="53"/>
      <c r="E1663" s="53"/>
      <c r="F1663" s="53"/>
      <c r="G1663" s="53">
        <v>1</v>
      </c>
    </row>
    <row r="1664" spans="1:7" x14ac:dyDescent="0.25">
      <c r="A1664" s="53" t="s">
        <v>3298</v>
      </c>
      <c r="B1664" s="53" t="s">
        <v>3299</v>
      </c>
      <c r="C1664" s="53">
        <v>5330</v>
      </c>
      <c r="D1664" s="53"/>
      <c r="E1664" s="53"/>
      <c r="F1664" s="53"/>
      <c r="G1664" s="53">
        <v>1</v>
      </c>
    </row>
    <row r="1665" spans="1:7" x14ac:dyDescent="0.25">
      <c r="A1665" s="53" t="s">
        <v>3300</v>
      </c>
      <c r="B1665" s="53" t="s">
        <v>3301</v>
      </c>
      <c r="C1665" s="53">
        <v>5331</v>
      </c>
      <c r="D1665" s="53"/>
      <c r="E1665" s="53"/>
      <c r="F1665" s="53"/>
      <c r="G1665" s="53">
        <v>1</v>
      </c>
    </row>
    <row r="1666" spans="1:7" x14ac:dyDescent="0.25">
      <c r="A1666" s="53" t="s">
        <v>3302</v>
      </c>
      <c r="B1666" s="53" t="s">
        <v>3303</v>
      </c>
      <c r="C1666" s="53">
        <v>5332</v>
      </c>
      <c r="D1666" s="53"/>
      <c r="E1666" s="53"/>
      <c r="F1666" s="53"/>
      <c r="G1666" s="53">
        <v>1</v>
      </c>
    </row>
    <row r="1667" spans="1:7" x14ac:dyDescent="0.25">
      <c r="A1667" s="53" t="s">
        <v>3304</v>
      </c>
      <c r="B1667" s="53" t="s">
        <v>3305</v>
      </c>
      <c r="C1667" s="53">
        <v>5333</v>
      </c>
      <c r="D1667" s="53"/>
      <c r="E1667" s="53"/>
      <c r="F1667" s="53"/>
      <c r="G1667" s="53">
        <v>1</v>
      </c>
    </row>
    <row r="1668" spans="1:7" x14ac:dyDescent="0.25">
      <c r="A1668" s="53" t="s">
        <v>3316</v>
      </c>
      <c r="B1668" s="53" t="s">
        <v>3317</v>
      </c>
      <c r="C1668" s="53">
        <v>5475</v>
      </c>
      <c r="D1668" s="53"/>
      <c r="E1668" s="53"/>
      <c r="F1668" s="53"/>
      <c r="G1668" s="53">
        <v>1</v>
      </c>
    </row>
    <row r="1669" spans="1:7" x14ac:dyDescent="0.25">
      <c r="A1669" s="53" t="s">
        <v>3318</v>
      </c>
      <c r="B1669" s="53" t="s">
        <v>3319</v>
      </c>
      <c r="C1669" s="53">
        <v>5476</v>
      </c>
      <c r="D1669" s="53"/>
      <c r="E1669" s="53"/>
      <c r="F1669" s="53"/>
      <c r="G1669" s="53">
        <v>1</v>
      </c>
    </row>
    <row r="1670" spans="1:7" x14ac:dyDescent="0.25">
      <c r="A1670" s="53" t="s">
        <v>3306</v>
      </c>
      <c r="B1670" s="53" t="s">
        <v>3307</v>
      </c>
      <c r="C1670" s="53">
        <v>5460</v>
      </c>
      <c r="D1670" s="53"/>
      <c r="E1670" s="53"/>
      <c r="F1670" s="53"/>
      <c r="G1670" s="53">
        <v>1</v>
      </c>
    </row>
    <row r="1671" spans="1:7" x14ac:dyDescent="0.25">
      <c r="A1671" s="53" t="s">
        <v>3320</v>
      </c>
      <c r="B1671" s="53" t="s">
        <v>3321</v>
      </c>
      <c r="C1671" s="53">
        <v>5477</v>
      </c>
      <c r="D1671" s="53"/>
      <c r="E1671" s="53"/>
      <c r="F1671" s="53"/>
      <c r="G1671" s="53">
        <v>1</v>
      </c>
    </row>
    <row r="1672" spans="1:7" x14ac:dyDescent="0.25">
      <c r="A1672" s="53" t="s">
        <v>3322</v>
      </c>
      <c r="B1672" s="53" t="s">
        <v>3323</v>
      </c>
      <c r="C1672" s="53">
        <v>5478</v>
      </c>
      <c r="D1672" s="53"/>
      <c r="E1672" s="53"/>
      <c r="F1672" s="53"/>
      <c r="G1672" s="53">
        <v>1</v>
      </c>
    </row>
    <row r="1673" spans="1:7" x14ac:dyDescent="0.25">
      <c r="A1673" s="53" t="s">
        <v>3324</v>
      </c>
      <c r="B1673" s="53" t="s">
        <v>3325</v>
      </c>
      <c r="C1673" s="53">
        <v>5479</v>
      </c>
      <c r="D1673" s="53"/>
      <c r="E1673" s="53"/>
      <c r="F1673" s="53"/>
      <c r="G1673" s="53">
        <v>1</v>
      </c>
    </row>
    <row r="1674" spans="1:7" x14ac:dyDescent="0.25">
      <c r="A1674" s="53" t="s">
        <v>3326</v>
      </c>
      <c r="B1674" s="53" t="s">
        <v>3327</v>
      </c>
      <c r="C1674" s="53">
        <v>5480</v>
      </c>
      <c r="D1674" s="53"/>
      <c r="E1674" s="53"/>
      <c r="F1674" s="53"/>
      <c r="G1674" s="53">
        <v>1</v>
      </c>
    </row>
    <row r="1675" spans="1:7" x14ac:dyDescent="0.25">
      <c r="A1675" s="53" t="s">
        <v>3328</v>
      </c>
      <c r="B1675" s="53" t="s">
        <v>3329</v>
      </c>
      <c r="C1675" s="53">
        <v>5481</v>
      </c>
      <c r="D1675" s="53"/>
      <c r="E1675" s="53"/>
      <c r="F1675" s="53"/>
      <c r="G1675" s="53">
        <v>1</v>
      </c>
    </row>
    <row r="1676" spans="1:7" x14ac:dyDescent="0.25">
      <c r="A1676" s="53" t="s">
        <v>3308</v>
      </c>
      <c r="B1676" s="53" t="s">
        <v>3309</v>
      </c>
      <c r="C1676" s="53">
        <v>5469</v>
      </c>
      <c r="D1676" s="53"/>
      <c r="E1676" s="53"/>
      <c r="F1676" s="53"/>
      <c r="G1676" s="53">
        <v>1</v>
      </c>
    </row>
    <row r="1677" spans="1:7" x14ac:dyDescent="0.25">
      <c r="A1677" s="53" t="s">
        <v>3310</v>
      </c>
      <c r="B1677" s="53" t="s">
        <v>3311</v>
      </c>
      <c r="C1677" s="53">
        <v>5470</v>
      </c>
      <c r="D1677" s="53"/>
      <c r="E1677" s="53"/>
      <c r="F1677" s="53"/>
      <c r="G1677" s="53">
        <v>1</v>
      </c>
    </row>
    <row r="1678" spans="1:7" x14ac:dyDescent="0.25">
      <c r="A1678" s="53" t="s">
        <v>3312</v>
      </c>
      <c r="B1678" s="53" t="s">
        <v>3313</v>
      </c>
      <c r="C1678" s="53">
        <v>5472</v>
      </c>
      <c r="D1678" s="53"/>
      <c r="E1678" s="53"/>
      <c r="F1678" s="53"/>
      <c r="G1678" s="53">
        <v>1</v>
      </c>
    </row>
    <row r="1679" spans="1:7" x14ac:dyDescent="0.25">
      <c r="A1679" s="53" t="s">
        <v>3314</v>
      </c>
      <c r="B1679" s="53" t="s">
        <v>3315</v>
      </c>
      <c r="C1679" s="53">
        <v>5473</v>
      </c>
      <c r="D1679" s="53"/>
      <c r="E1679" s="53"/>
      <c r="F1679" s="53"/>
      <c r="G1679" s="53">
        <v>1</v>
      </c>
    </row>
    <row r="1680" spans="1:7" x14ac:dyDescent="0.25">
      <c r="A1680" s="53" t="s">
        <v>3330</v>
      </c>
      <c r="B1680" s="53" t="s">
        <v>3331</v>
      </c>
      <c r="C1680" s="53">
        <v>5482</v>
      </c>
      <c r="D1680" s="53"/>
      <c r="E1680" s="53"/>
      <c r="F1680" s="53"/>
      <c r="G1680" s="53">
        <v>1</v>
      </c>
    </row>
    <row r="1681" spans="1:7" x14ac:dyDescent="0.25">
      <c r="A1681" s="53" t="s">
        <v>3332</v>
      </c>
      <c r="B1681" s="53" t="s">
        <v>3333</v>
      </c>
      <c r="C1681" s="53">
        <v>5483</v>
      </c>
      <c r="D1681" s="53"/>
      <c r="E1681" s="53"/>
      <c r="F1681" s="53"/>
      <c r="G1681" s="53">
        <v>1</v>
      </c>
    </row>
    <row r="1682" spans="1:7" x14ac:dyDescent="0.25">
      <c r="A1682" s="53" t="s">
        <v>3334</v>
      </c>
      <c r="B1682" s="53" t="s">
        <v>3335</v>
      </c>
      <c r="C1682" s="53">
        <v>5484</v>
      </c>
      <c r="D1682" s="53"/>
      <c r="E1682" s="53"/>
      <c r="F1682" s="53"/>
      <c r="G1682" s="53">
        <v>1</v>
      </c>
    </row>
    <row r="1683" spans="1:7" x14ac:dyDescent="0.25">
      <c r="A1683" s="53" t="s">
        <v>3336</v>
      </c>
      <c r="B1683" s="53" t="s">
        <v>3337</v>
      </c>
      <c r="C1683" s="53">
        <v>5485</v>
      </c>
      <c r="D1683" s="53"/>
      <c r="E1683" s="53"/>
      <c r="F1683" s="53"/>
      <c r="G1683" s="53">
        <v>1</v>
      </c>
    </row>
    <row r="1684" spans="1:7" x14ac:dyDescent="0.25">
      <c r="A1684" s="53" t="s">
        <v>3338</v>
      </c>
      <c r="B1684" s="53" t="s">
        <v>3339</v>
      </c>
      <c r="C1684" s="53">
        <v>5486</v>
      </c>
      <c r="D1684" s="53"/>
      <c r="E1684" s="53"/>
      <c r="F1684" s="53"/>
      <c r="G1684" s="53">
        <v>1</v>
      </c>
    </row>
    <row r="1685" spans="1:7" x14ac:dyDescent="0.25">
      <c r="A1685" s="53" t="s">
        <v>3340</v>
      </c>
      <c r="B1685" s="53" t="s">
        <v>3341</v>
      </c>
      <c r="C1685" s="53">
        <v>5487</v>
      </c>
      <c r="D1685" s="53"/>
      <c r="E1685" s="53"/>
      <c r="F1685" s="53"/>
      <c r="G1685" s="53">
        <v>1</v>
      </c>
    </row>
    <row r="1686" spans="1:7" x14ac:dyDescent="0.25">
      <c r="A1686" s="53" t="s">
        <v>3342</v>
      </c>
      <c r="B1686" s="53" t="s">
        <v>3343</v>
      </c>
      <c r="C1686" s="53">
        <v>5488</v>
      </c>
      <c r="D1686" s="53"/>
      <c r="E1686" s="53"/>
      <c r="F1686" s="53"/>
      <c r="G1686" s="53">
        <v>1</v>
      </c>
    </row>
    <row r="1687" spans="1:7" x14ac:dyDescent="0.25">
      <c r="A1687" s="53" t="s">
        <v>3344</v>
      </c>
      <c r="B1687" s="53" t="s">
        <v>3345</v>
      </c>
      <c r="C1687" s="53">
        <v>5489</v>
      </c>
      <c r="D1687" s="53"/>
      <c r="E1687" s="53"/>
      <c r="F1687" s="53"/>
      <c r="G1687" s="53">
        <v>1</v>
      </c>
    </row>
    <row r="1688" spans="1:7" x14ac:dyDescent="0.25">
      <c r="A1688" s="53" t="s">
        <v>3346</v>
      </c>
      <c r="B1688" s="53" t="s">
        <v>3347</v>
      </c>
      <c r="C1688" s="53">
        <v>5490</v>
      </c>
      <c r="D1688" s="53"/>
      <c r="E1688" s="53"/>
      <c r="F1688" s="53"/>
      <c r="G1688" s="53">
        <v>1</v>
      </c>
    </row>
    <row r="1689" spans="1:7" x14ac:dyDescent="0.25">
      <c r="A1689" s="53" t="s">
        <v>3348</v>
      </c>
      <c r="B1689" s="53" t="s">
        <v>3349</v>
      </c>
      <c r="C1689" s="53">
        <v>5491</v>
      </c>
      <c r="D1689" s="53"/>
      <c r="E1689" s="53"/>
      <c r="F1689" s="53"/>
      <c r="G1689" s="53">
        <v>1</v>
      </c>
    </row>
    <row r="1690" spans="1:7" x14ac:dyDescent="0.25">
      <c r="A1690" s="53" t="s">
        <v>3350</v>
      </c>
      <c r="B1690" s="53" t="s">
        <v>3351</v>
      </c>
      <c r="C1690" s="53">
        <v>5492</v>
      </c>
      <c r="D1690" s="53"/>
      <c r="E1690" s="53"/>
      <c r="F1690" s="53"/>
      <c r="G1690" s="53">
        <v>1</v>
      </c>
    </row>
    <row r="1691" spans="1:7" x14ac:dyDescent="0.25">
      <c r="A1691" s="53" t="s">
        <v>3352</v>
      </c>
      <c r="B1691" s="53" t="s">
        <v>3353</v>
      </c>
      <c r="C1691" s="53">
        <v>5493</v>
      </c>
      <c r="D1691" s="53"/>
      <c r="E1691" s="53"/>
      <c r="F1691" s="53"/>
      <c r="G1691" s="53">
        <v>1</v>
      </c>
    </row>
    <row r="1692" spans="1:7" x14ac:dyDescent="0.25">
      <c r="A1692" s="53" t="s">
        <v>3354</v>
      </c>
      <c r="B1692" s="53" t="s">
        <v>3355</v>
      </c>
      <c r="C1692" s="53">
        <v>5494</v>
      </c>
      <c r="D1692" s="53"/>
      <c r="E1692" s="53"/>
      <c r="F1692" s="53"/>
      <c r="G1692" s="53">
        <v>1</v>
      </c>
    </row>
    <row r="1693" spans="1:7" x14ac:dyDescent="0.25">
      <c r="A1693" s="53" t="s">
        <v>3356</v>
      </c>
      <c r="B1693" s="53" t="s">
        <v>3357</v>
      </c>
      <c r="C1693" s="53">
        <v>5495</v>
      </c>
      <c r="D1693" s="53"/>
      <c r="E1693" s="53"/>
      <c r="F1693" s="53"/>
      <c r="G1693" s="53">
        <v>1</v>
      </c>
    </row>
    <row r="1694" spans="1:7" x14ac:dyDescent="0.25">
      <c r="A1694" s="53" t="s">
        <v>3358</v>
      </c>
      <c r="B1694" s="53" t="s">
        <v>3359</v>
      </c>
      <c r="C1694" s="53">
        <v>5496</v>
      </c>
      <c r="D1694" s="53"/>
      <c r="E1694" s="53"/>
      <c r="F1694" s="53"/>
      <c r="G1694" s="53">
        <v>1</v>
      </c>
    </row>
    <row r="1695" spans="1:7" x14ac:dyDescent="0.25">
      <c r="A1695" s="53" t="s">
        <v>3360</v>
      </c>
      <c r="B1695" s="53" t="s">
        <v>3361</v>
      </c>
      <c r="C1695" s="53">
        <v>5497</v>
      </c>
      <c r="D1695" s="53"/>
      <c r="E1695" s="53"/>
      <c r="F1695" s="53"/>
      <c r="G1695" s="53">
        <v>1</v>
      </c>
    </row>
    <row r="1696" spans="1:7" x14ac:dyDescent="0.25">
      <c r="A1696" s="53" t="s">
        <v>3362</v>
      </c>
      <c r="B1696" s="53" t="s">
        <v>3363</v>
      </c>
      <c r="C1696" s="53">
        <v>5498</v>
      </c>
      <c r="D1696" s="53"/>
      <c r="E1696" s="53"/>
      <c r="F1696" s="53"/>
      <c r="G1696" s="53">
        <v>1</v>
      </c>
    </row>
    <row r="1697" spans="1:7" x14ac:dyDescent="0.25">
      <c r="A1697" s="53" t="s">
        <v>3364</v>
      </c>
      <c r="B1697" s="53" t="s">
        <v>3365</v>
      </c>
      <c r="C1697" s="53">
        <v>5499</v>
      </c>
      <c r="D1697" s="53"/>
      <c r="E1697" s="53"/>
      <c r="F1697" s="53"/>
      <c r="G1697" s="53">
        <v>1</v>
      </c>
    </row>
    <row r="1698" spans="1:7" x14ac:dyDescent="0.25">
      <c r="A1698" s="53" t="s">
        <v>3366</v>
      </c>
      <c r="B1698" s="53" t="s">
        <v>3367</v>
      </c>
      <c r="C1698" s="53">
        <v>5500</v>
      </c>
      <c r="D1698" s="53"/>
      <c r="E1698" s="53"/>
      <c r="F1698" s="53"/>
      <c r="G1698" s="53">
        <v>1</v>
      </c>
    </row>
    <row r="1699" spans="1:7" x14ac:dyDescent="0.25">
      <c r="A1699" s="53" t="s">
        <v>3368</v>
      </c>
      <c r="B1699" s="53" t="s">
        <v>3369</v>
      </c>
      <c r="C1699" s="53">
        <v>5501</v>
      </c>
      <c r="D1699" s="53"/>
      <c r="E1699" s="53"/>
      <c r="F1699" s="53"/>
      <c r="G1699" s="53">
        <v>1</v>
      </c>
    </row>
    <row r="1700" spans="1:7" x14ac:dyDescent="0.25">
      <c r="A1700" s="53" t="s">
        <v>3370</v>
      </c>
      <c r="B1700" s="53" t="s">
        <v>3371</v>
      </c>
      <c r="C1700" s="53">
        <v>5502</v>
      </c>
      <c r="D1700" s="53"/>
      <c r="E1700" s="53"/>
      <c r="F1700" s="53"/>
      <c r="G1700" s="53">
        <v>1</v>
      </c>
    </row>
    <row r="1701" spans="1:7" x14ac:dyDescent="0.25">
      <c r="A1701" s="53" t="s">
        <v>3372</v>
      </c>
      <c r="B1701" s="53" t="s">
        <v>3373</v>
      </c>
      <c r="C1701" s="53">
        <v>5837</v>
      </c>
      <c r="D1701" s="53"/>
      <c r="E1701" s="53"/>
      <c r="F1701" s="53"/>
      <c r="G1701" s="53">
        <v>1</v>
      </c>
    </row>
    <row r="1702" spans="1:7" x14ac:dyDescent="0.25">
      <c r="A1702" s="53" t="s">
        <v>3446</v>
      </c>
      <c r="B1702" s="53" t="s">
        <v>3447</v>
      </c>
      <c r="C1702" s="53">
        <v>5932</v>
      </c>
      <c r="D1702" s="53"/>
      <c r="E1702" s="53"/>
      <c r="F1702" s="53"/>
      <c r="G1702" s="53">
        <v>1</v>
      </c>
    </row>
    <row r="1703" spans="1:7" x14ac:dyDescent="0.25">
      <c r="A1703" s="53" t="s">
        <v>3374</v>
      </c>
      <c r="B1703" s="53" t="s">
        <v>3375</v>
      </c>
      <c r="C1703" s="53">
        <v>5838</v>
      </c>
      <c r="D1703" s="53"/>
      <c r="E1703" s="53"/>
      <c r="F1703" s="53"/>
      <c r="G1703" s="53">
        <v>1</v>
      </c>
    </row>
    <row r="1704" spans="1:7" x14ac:dyDescent="0.25">
      <c r="A1704" s="53" t="s">
        <v>3448</v>
      </c>
      <c r="B1704" s="53" t="s">
        <v>3449</v>
      </c>
      <c r="C1704" s="53">
        <v>5933</v>
      </c>
      <c r="D1704" s="53"/>
      <c r="E1704" s="53"/>
      <c r="F1704" s="53"/>
      <c r="G1704" s="53">
        <v>1</v>
      </c>
    </row>
    <row r="1705" spans="1:7" x14ac:dyDescent="0.25">
      <c r="A1705" s="53" t="s">
        <v>3376</v>
      </c>
      <c r="B1705" s="53" t="s">
        <v>3377</v>
      </c>
      <c r="C1705" s="53">
        <v>5839</v>
      </c>
      <c r="D1705" s="53"/>
      <c r="E1705" s="53"/>
      <c r="F1705" s="53"/>
      <c r="G1705" s="53">
        <v>1</v>
      </c>
    </row>
    <row r="1706" spans="1:7" x14ac:dyDescent="0.25">
      <c r="A1706" s="53" t="s">
        <v>3450</v>
      </c>
      <c r="B1706" s="53" t="s">
        <v>3451</v>
      </c>
      <c r="C1706" s="53">
        <v>5934</v>
      </c>
      <c r="D1706" s="53"/>
      <c r="E1706" s="53"/>
      <c r="F1706" s="53"/>
      <c r="G1706" s="53">
        <v>1</v>
      </c>
    </row>
    <row r="1707" spans="1:7" x14ac:dyDescent="0.25">
      <c r="A1707" s="53" t="s">
        <v>3378</v>
      </c>
      <c r="B1707" s="53" t="s">
        <v>3379</v>
      </c>
      <c r="C1707" s="53">
        <v>5840</v>
      </c>
      <c r="D1707" s="53"/>
      <c r="E1707" s="53"/>
      <c r="F1707" s="53"/>
      <c r="G1707" s="53">
        <v>1</v>
      </c>
    </row>
    <row r="1708" spans="1:7" x14ac:dyDescent="0.25">
      <c r="A1708" s="53" t="s">
        <v>3452</v>
      </c>
      <c r="B1708" s="53" t="s">
        <v>3453</v>
      </c>
      <c r="C1708" s="53">
        <v>5935</v>
      </c>
      <c r="D1708" s="53"/>
      <c r="E1708" s="53"/>
      <c r="F1708" s="53"/>
      <c r="G1708" s="53">
        <v>1</v>
      </c>
    </row>
    <row r="1709" spans="1:7" x14ac:dyDescent="0.25">
      <c r="A1709" s="53" t="s">
        <v>3380</v>
      </c>
      <c r="B1709" s="53" t="s">
        <v>3381</v>
      </c>
      <c r="C1709" s="53">
        <v>5841</v>
      </c>
      <c r="D1709" s="53"/>
      <c r="E1709" s="53"/>
      <c r="F1709" s="53"/>
      <c r="G1709" s="53">
        <v>1</v>
      </c>
    </row>
    <row r="1710" spans="1:7" x14ac:dyDescent="0.25">
      <c r="A1710" s="53" t="s">
        <v>3454</v>
      </c>
      <c r="B1710" s="53" t="s">
        <v>3455</v>
      </c>
      <c r="C1710" s="53">
        <v>5936</v>
      </c>
      <c r="D1710" s="53"/>
      <c r="E1710" s="53"/>
      <c r="F1710" s="53"/>
      <c r="G1710" s="53">
        <v>1</v>
      </c>
    </row>
    <row r="1711" spans="1:7" x14ac:dyDescent="0.25">
      <c r="A1711" s="53" t="s">
        <v>3382</v>
      </c>
      <c r="B1711" s="53" t="s">
        <v>3383</v>
      </c>
      <c r="C1711" s="53">
        <v>5900</v>
      </c>
      <c r="D1711" s="53"/>
      <c r="E1711" s="53"/>
      <c r="F1711" s="53"/>
      <c r="G1711" s="53">
        <v>1</v>
      </c>
    </row>
    <row r="1712" spans="1:7" x14ac:dyDescent="0.25">
      <c r="A1712" s="53" t="s">
        <v>3384</v>
      </c>
      <c r="B1712" s="53" t="s">
        <v>3385</v>
      </c>
      <c r="C1712" s="53">
        <v>5901</v>
      </c>
      <c r="D1712" s="53"/>
      <c r="E1712" s="53"/>
      <c r="F1712" s="53"/>
      <c r="G1712" s="53">
        <v>1</v>
      </c>
    </row>
    <row r="1713" spans="1:7" x14ac:dyDescent="0.25">
      <c r="A1713" s="53" t="s">
        <v>3386</v>
      </c>
      <c r="B1713" s="53" t="s">
        <v>3387</v>
      </c>
      <c r="C1713" s="53">
        <v>5902</v>
      </c>
      <c r="D1713" s="53"/>
      <c r="E1713" s="53"/>
      <c r="F1713" s="53"/>
      <c r="G1713" s="53">
        <v>1</v>
      </c>
    </row>
    <row r="1714" spans="1:7" x14ac:dyDescent="0.25">
      <c r="A1714" s="53" t="s">
        <v>3388</v>
      </c>
      <c r="B1714" s="53" t="s">
        <v>3389</v>
      </c>
      <c r="C1714" s="53">
        <v>5903</v>
      </c>
      <c r="D1714" s="53"/>
      <c r="E1714" s="53"/>
      <c r="F1714" s="53"/>
      <c r="G1714" s="53">
        <v>1</v>
      </c>
    </row>
    <row r="1715" spans="1:7" x14ac:dyDescent="0.25">
      <c r="A1715" s="53" t="s">
        <v>3390</v>
      </c>
      <c r="B1715" s="53" t="s">
        <v>3391</v>
      </c>
      <c r="C1715" s="53">
        <v>5904</v>
      </c>
      <c r="D1715" s="53"/>
      <c r="E1715" s="53"/>
      <c r="F1715" s="53"/>
      <c r="G1715" s="53">
        <v>1</v>
      </c>
    </row>
    <row r="1716" spans="1:7" x14ac:dyDescent="0.25">
      <c r="A1716" s="53" t="s">
        <v>3392</v>
      </c>
      <c r="B1716" s="53" t="s">
        <v>3393</v>
      </c>
      <c r="C1716" s="53">
        <v>5905</v>
      </c>
      <c r="D1716" s="53"/>
      <c r="E1716" s="53"/>
      <c r="F1716" s="53"/>
      <c r="G1716" s="53">
        <v>1</v>
      </c>
    </row>
    <row r="1717" spans="1:7" x14ac:dyDescent="0.25">
      <c r="A1717" s="53" t="s">
        <v>3394</v>
      </c>
      <c r="B1717" s="53" t="s">
        <v>3395</v>
      </c>
      <c r="C1717" s="53">
        <v>5906</v>
      </c>
      <c r="D1717" s="53"/>
      <c r="E1717" s="53"/>
      <c r="F1717" s="53"/>
      <c r="G1717" s="53">
        <v>1</v>
      </c>
    </row>
    <row r="1718" spans="1:7" x14ac:dyDescent="0.25">
      <c r="A1718" s="53" t="s">
        <v>3396</v>
      </c>
      <c r="B1718" s="53" t="s">
        <v>3397</v>
      </c>
      <c r="C1718" s="53">
        <v>5907</v>
      </c>
      <c r="D1718" s="53"/>
      <c r="E1718" s="53"/>
      <c r="F1718" s="53"/>
      <c r="G1718" s="53">
        <v>1</v>
      </c>
    </row>
    <row r="1719" spans="1:7" x14ac:dyDescent="0.25">
      <c r="A1719" s="53" t="s">
        <v>3398</v>
      </c>
      <c r="B1719" s="53" t="s">
        <v>3399</v>
      </c>
      <c r="C1719" s="53">
        <v>5908</v>
      </c>
      <c r="D1719" s="53"/>
      <c r="E1719" s="53"/>
      <c r="F1719" s="53"/>
      <c r="G1719" s="53">
        <v>1</v>
      </c>
    </row>
    <row r="1720" spans="1:7" x14ac:dyDescent="0.25">
      <c r="A1720" s="53" t="s">
        <v>3400</v>
      </c>
      <c r="B1720" s="53" t="s">
        <v>3401</v>
      </c>
      <c r="C1720" s="53">
        <v>5909</v>
      </c>
      <c r="D1720" s="53"/>
      <c r="E1720" s="53"/>
      <c r="F1720" s="53"/>
      <c r="G1720" s="53">
        <v>1</v>
      </c>
    </row>
    <row r="1721" spans="1:7" x14ac:dyDescent="0.25">
      <c r="A1721" s="53" t="s">
        <v>3402</v>
      </c>
      <c r="B1721" s="53" t="s">
        <v>3403</v>
      </c>
      <c r="C1721" s="53">
        <v>5910</v>
      </c>
      <c r="D1721" s="53"/>
      <c r="E1721" s="53"/>
      <c r="F1721" s="53"/>
      <c r="G1721" s="53">
        <v>1</v>
      </c>
    </row>
    <row r="1722" spans="1:7" x14ac:dyDescent="0.25">
      <c r="A1722" s="53" t="s">
        <v>3404</v>
      </c>
      <c r="B1722" s="53" t="s">
        <v>3405</v>
      </c>
      <c r="C1722" s="53">
        <v>5911</v>
      </c>
      <c r="D1722" s="53"/>
      <c r="E1722" s="53"/>
      <c r="F1722" s="53"/>
      <c r="G1722" s="53">
        <v>1</v>
      </c>
    </row>
    <row r="1723" spans="1:7" x14ac:dyDescent="0.25">
      <c r="A1723" s="53" t="s">
        <v>3406</v>
      </c>
      <c r="B1723" s="53" t="s">
        <v>3407</v>
      </c>
      <c r="C1723" s="53">
        <v>5912</v>
      </c>
      <c r="D1723" s="53"/>
      <c r="E1723" s="53"/>
      <c r="F1723" s="53"/>
      <c r="G1723" s="53">
        <v>1</v>
      </c>
    </row>
    <row r="1724" spans="1:7" x14ac:dyDescent="0.25">
      <c r="A1724" s="53" t="s">
        <v>3408</v>
      </c>
      <c r="B1724" s="53" t="s">
        <v>3409</v>
      </c>
      <c r="C1724" s="53">
        <v>5913</v>
      </c>
      <c r="D1724" s="53"/>
      <c r="E1724" s="53"/>
      <c r="F1724" s="53"/>
      <c r="G1724" s="53">
        <v>1</v>
      </c>
    </row>
    <row r="1725" spans="1:7" x14ac:dyDescent="0.25">
      <c r="A1725" s="53" t="s">
        <v>3410</v>
      </c>
      <c r="B1725" s="53" t="s">
        <v>3411</v>
      </c>
      <c r="C1725" s="53">
        <v>5914</v>
      </c>
      <c r="D1725" s="53"/>
      <c r="E1725" s="53"/>
      <c r="F1725" s="53"/>
      <c r="G1725" s="53">
        <v>1</v>
      </c>
    </row>
    <row r="1726" spans="1:7" x14ac:dyDescent="0.25">
      <c r="A1726" s="53" t="s">
        <v>3412</v>
      </c>
      <c r="B1726" s="53" t="s">
        <v>3413</v>
      </c>
      <c r="C1726" s="53">
        <v>5915</v>
      </c>
      <c r="D1726" s="53"/>
      <c r="E1726" s="53"/>
      <c r="F1726" s="53"/>
      <c r="G1726" s="53">
        <v>1</v>
      </c>
    </row>
    <row r="1727" spans="1:7" x14ac:dyDescent="0.25">
      <c r="A1727" s="53" t="s">
        <v>3414</v>
      </c>
      <c r="B1727" s="53" t="s">
        <v>3415</v>
      </c>
      <c r="C1727" s="53">
        <v>5916</v>
      </c>
      <c r="D1727" s="53"/>
      <c r="E1727" s="53"/>
      <c r="F1727" s="53"/>
      <c r="G1727" s="53">
        <v>1</v>
      </c>
    </row>
    <row r="1728" spans="1:7" x14ac:dyDescent="0.25">
      <c r="A1728" s="53" t="s">
        <v>3416</v>
      </c>
      <c r="B1728" s="53" t="s">
        <v>3417</v>
      </c>
      <c r="C1728" s="53">
        <v>5917</v>
      </c>
      <c r="D1728" s="53"/>
      <c r="E1728" s="53"/>
      <c r="F1728" s="53"/>
      <c r="G1728" s="53">
        <v>1</v>
      </c>
    </row>
    <row r="1729" spans="1:7" x14ac:dyDescent="0.25">
      <c r="A1729" s="53" t="s">
        <v>3418</v>
      </c>
      <c r="B1729" s="53" t="s">
        <v>3419</v>
      </c>
      <c r="C1729" s="53">
        <v>5918</v>
      </c>
      <c r="D1729" s="53"/>
      <c r="E1729" s="53"/>
      <c r="F1729" s="53"/>
      <c r="G1729" s="53">
        <v>1</v>
      </c>
    </row>
    <row r="1730" spans="1:7" x14ac:dyDescent="0.25">
      <c r="A1730" s="53" t="s">
        <v>3420</v>
      </c>
      <c r="B1730" s="53" t="s">
        <v>3421</v>
      </c>
      <c r="C1730" s="53">
        <v>5919</v>
      </c>
      <c r="D1730" s="53"/>
      <c r="E1730" s="53"/>
      <c r="F1730" s="53"/>
      <c r="G1730" s="53">
        <v>1</v>
      </c>
    </row>
    <row r="1731" spans="1:7" x14ac:dyDescent="0.25">
      <c r="A1731" s="53" t="s">
        <v>3422</v>
      </c>
      <c r="B1731" s="53" t="s">
        <v>3423</v>
      </c>
      <c r="C1731" s="53">
        <v>5920</v>
      </c>
      <c r="D1731" s="53"/>
      <c r="E1731" s="53"/>
      <c r="F1731" s="53"/>
      <c r="G1731" s="53">
        <v>1</v>
      </c>
    </row>
    <row r="1732" spans="1:7" x14ac:dyDescent="0.25">
      <c r="A1732" s="53" t="s">
        <v>3424</v>
      </c>
      <c r="B1732" s="53" t="s">
        <v>3425</v>
      </c>
      <c r="C1732" s="53">
        <v>5921</v>
      </c>
      <c r="D1732" s="53"/>
      <c r="E1732" s="53"/>
      <c r="F1732" s="53"/>
      <c r="G1732" s="53">
        <v>1</v>
      </c>
    </row>
    <row r="1733" spans="1:7" x14ac:dyDescent="0.25">
      <c r="A1733" s="53" t="s">
        <v>3426</v>
      </c>
      <c r="B1733" s="53" t="s">
        <v>3427</v>
      </c>
      <c r="C1733" s="53">
        <v>5922</v>
      </c>
      <c r="D1733" s="53"/>
      <c r="E1733" s="53"/>
      <c r="F1733" s="53"/>
      <c r="G1733" s="53">
        <v>1</v>
      </c>
    </row>
    <row r="1734" spans="1:7" x14ac:dyDescent="0.25">
      <c r="A1734" s="53" t="s">
        <v>3428</v>
      </c>
      <c r="B1734" s="53" t="s">
        <v>3429</v>
      </c>
      <c r="C1734" s="53">
        <v>5923</v>
      </c>
      <c r="D1734" s="53"/>
      <c r="E1734" s="53"/>
      <c r="F1734" s="53"/>
      <c r="G1734" s="53">
        <v>1</v>
      </c>
    </row>
    <row r="1735" spans="1:7" x14ac:dyDescent="0.25">
      <c r="A1735" s="53" t="s">
        <v>3430</v>
      </c>
      <c r="B1735" s="53" t="s">
        <v>3431</v>
      </c>
      <c r="C1735" s="53">
        <v>5924</v>
      </c>
      <c r="D1735" s="53"/>
      <c r="E1735" s="53"/>
      <c r="F1735" s="53"/>
      <c r="G1735" s="53">
        <v>1</v>
      </c>
    </row>
    <row r="1736" spans="1:7" x14ac:dyDescent="0.25">
      <c r="A1736" s="53" t="s">
        <v>3432</v>
      </c>
      <c r="B1736" s="53" t="s">
        <v>3433</v>
      </c>
      <c r="C1736" s="53">
        <v>5925</v>
      </c>
      <c r="D1736" s="53"/>
      <c r="E1736" s="53"/>
      <c r="F1736" s="53"/>
      <c r="G1736" s="53">
        <v>1</v>
      </c>
    </row>
    <row r="1737" spans="1:7" x14ac:dyDescent="0.25">
      <c r="A1737" s="53" t="s">
        <v>3434</v>
      </c>
      <c r="B1737" s="53" t="s">
        <v>3435</v>
      </c>
      <c r="C1737" s="53">
        <v>5926</v>
      </c>
      <c r="D1737" s="53"/>
      <c r="E1737" s="53"/>
      <c r="F1737" s="53"/>
      <c r="G1737" s="53">
        <v>1</v>
      </c>
    </row>
    <row r="1738" spans="1:7" x14ac:dyDescent="0.25">
      <c r="A1738" s="53" t="s">
        <v>3436</v>
      </c>
      <c r="B1738" s="53" t="s">
        <v>3437</v>
      </c>
      <c r="C1738" s="53">
        <v>5927</v>
      </c>
      <c r="D1738" s="53"/>
      <c r="E1738" s="53"/>
      <c r="F1738" s="53"/>
      <c r="G1738" s="53">
        <v>1</v>
      </c>
    </row>
    <row r="1739" spans="1:7" x14ac:dyDescent="0.25">
      <c r="A1739" s="53" t="s">
        <v>3438</v>
      </c>
      <c r="B1739" s="53" t="s">
        <v>3439</v>
      </c>
      <c r="C1739" s="53">
        <v>5928</v>
      </c>
      <c r="D1739" s="53"/>
      <c r="E1739" s="53"/>
      <c r="F1739" s="53"/>
      <c r="G1739" s="53">
        <v>1</v>
      </c>
    </row>
    <row r="1740" spans="1:7" x14ac:dyDescent="0.25">
      <c r="A1740" s="53" t="s">
        <v>3440</v>
      </c>
      <c r="B1740" s="53" t="s">
        <v>3441</v>
      </c>
      <c r="C1740" s="53">
        <v>5929</v>
      </c>
      <c r="D1740" s="53"/>
      <c r="E1740" s="53"/>
      <c r="F1740" s="53"/>
      <c r="G1740" s="53">
        <v>1</v>
      </c>
    </row>
    <row r="1741" spans="1:7" x14ac:dyDescent="0.25">
      <c r="A1741" s="53" t="s">
        <v>3442</v>
      </c>
      <c r="B1741" s="53" t="s">
        <v>3443</v>
      </c>
      <c r="C1741" s="53">
        <v>5930</v>
      </c>
      <c r="D1741" s="53"/>
      <c r="E1741" s="53"/>
      <c r="F1741" s="53"/>
      <c r="G1741" s="53">
        <v>1</v>
      </c>
    </row>
    <row r="1742" spans="1:7" x14ac:dyDescent="0.25">
      <c r="A1742" s="53" t="s">
        <v>3444</v>
      </c>
      <c r="B1742" s="53" t="s">
        <v>3445</v>
      </c>
      <c r="C1742" s="53">
        <v>5931</v>
      </c>
      <c r="D1742" s="53"/>
      <c r="E1742" s="53"/>
      <c r="F1742" s="53"/>
      <c r="G1742" s="53">
        <v>1</v>
      </c>
    </row>
    <row r="1743" spans="1:7" x14ac:dyDescent="0.25">
      <c r="A1743" s="53" t="s">
        <v>3456</v>
      </c>
      <c r="B1743" s="53" t="s">
        <v>3457</v>
      </c>
      <c r="C1743" s="53">
        <v>6104</v>
      </c>
      <c r="D1743" s="53"/>
      <c r="E1743" s="53"/>
      <c r="F1743" s="53"/>
      <c r="G1743" s="53">
        <v>1</v>
      </c>
    </row>
    <row r="1744" spans="1:7" x14ac:dyDescent="0.25">
      <c r="A1744" s="53" t="s">
        <v>3458</v>
      </c>
      <c r="B1744" s="53" t="s">
        <v>3459</v>
      </c>
      <c r="C1744" s="53">
        <v>6105</v>
      </c>
      <c r="D1744" s="53"/>
      <c r="E1744" s="53"/>
      <c r="F1744" s="53"/>
      <c r="G1744" s="53">
        <v>1</v>
      </c>
    </row>
    <row r="1745" spans="1:7" x14ac:dyDescent="0.25">
      <c r="A1745" s="53" t="s">
        <v>3460</v>
      </c>
      <c r="B1745" s="53" t="s">
        <v>3461</v>
      </c>
      <c r="C1745" s="53">
        <v>6106</v>
      </c>
      <c r="D1745" s="53"/>
      <c r="E1745" s="53"/>
      <c r="F1745" s="53"/>
      <c r="G1745" s="53">
        <v>1</v>
      </c>
    </row>
    <row r="1746" spans="1:7" x14ac:dyDescent="0.25">
      <c r="A1746" s="4" t="s">
        <v>3462</v>
      </c>
      <c r="B1746" s="4" t="s">
        <v>3463</v>
      </c>
      <c r="C1746" s="4">
        <v>6107</v>
      </c>
      <c r="G1746" s="54">
        <v>1</v>
      </c>
    </row>
    <row r="1747" spans="1:7" x14ac:dyDescent="0.25">
      <c r="A1747" s="53" t="s">
        <v>3464</v>
      </c>
      <c r="B1747" s="53" t="s">
        <v>3465</v>
      </c>
      <c r="C1747" s="53">
        <v>6108</v>
      </c>
      <c r="D1747" s="53"/>
      <c r="E1747" s="53"/>
      <c r="F1747" s="53"/>
      <c r="G1747" s="53">
        <v>1</v>
      </c>
    </row>
    <row r="1748" spans="1:7" x14ac:dyDescent="0.25">
      <c r="A1748" s="53" t="s">
        <v>3466</v>
      </c>
      <c r="B1748" s="53" t="s">
        <v>3467</v>
      </c>
      <c r="C1748" s="53">
        <v>6109</v>
      </c>
      <c r="D1748" s="53"/>
      <c r="E1748" s="53"/>
      <c r="F1748" s="53"/>
      <c r="G1748" s="53">
        <v>1</v>
      </c>
    </row>
    <row r="1749" spans="1:7" x14ac:dyDescent="0.25">
      <c r="A1749" s="53" t="s">
        <v>3468</v>
      </c>
      <c r="B1749" s="53" t="s">
        <v>3469</v>
      </c>
      <c r="C1749" s="53">
        <v>6110</v>
      </c>
      <c r="D1749" s="53"/>
      <c r="E1749" s="53"/>
      <c r="F1749" s="53"/>
      <c r="G1749" s="53">
        <v>1</v>
      </c>
    </row>
    <row r="1750" spans="1:7" x14ac:dyDescent="0.25">
      <c r="A1750" s="53" t="s">
        <v>3470</v>
      </c>
      <c r="B1750" s="53" t="s">
        <v>3471</v>
      </c>
      <c r="C1750" s="53">
        <v>6112</v>
      </c>
      <c r="D1750" s="53"/>
      <c r="E1750" s="53"/>
      <c r="F1750" s="53"/>
      <c r="G1750" s="53">
        <v>1</v>
      </c>
    </row>
    <row r="1751" spans="1:7" x14ac:dyDescent="0.25">
      <c r="A1751" s="53" t="s">
        <v>3472</v>
      </c>
      <c r="B1751" s="53" t="s">
        <v>3473</v>
      </c>
      <c r="C1751" s="53">
        <v>6159</v>
      </c>
      <c r="D1751" s="53"/>
      <c r="E1751" s="53"/>
      <c r="F1751" s="53"/>
      <c r="G1751" s="53">
        <v>1</v>
      </c>
    </row>
    <row r="1752" spans="1:7" x14ac:dyDescent="0.25">
      <c r="A1752" s="53" t="s">
        <v>3474</v>
      </c>
      <c r="B1752" s="53" t="s">
        <v>3475</v>
      </c>
      <c r="C1752" s="53">
        <v>6160</v>
      </c>
      <c r="D1752" s="53"/>
      <c r="E1752" s="53"/>
      <c r="F1752" s="53"/>
      <c r="G1752" s="53">
        <v>1</v>
      </c>
    </row>
    <row r="1753" spans="1:7" x14ac:dyDescent="0.25">
      <c r="A1753" s="53" t="s">
        <v>3476</v>
      </c>
      <c r="B1753" s="53" t="s">
        <v>3477</v>
      </c>
      <c r="C1753" s="53">
        <v>6161</v>
      </c>
      <c r="D1753" s="53"/>
      <c r="E1753" s="53"/>
      <c r="F1753" s="53"/>
      <c r="G1753" s="53">
        <v>1</v>
      </c>
    </row>
    <row r="1754" spans="1:7" x14ac:dyDescent="0.25">
      <c r="A1754" s="53" t="s">
        <v>3478</v>
      </c>
      <c r="B1754" s="53" t="s">
        <v>3479</v>
      </c>
      <c r="C1754" s="53">
        <v>6163</v>
      </c>
      <c r="D1754" s="53"/>
      <c r="E1754" s="53"/>
      <c r="F1754" s="53"/>
      <c r="G1754" s="53">
        <v>1</v>
      </c>
    </row>
    <row r="1755" spans="1:7" x14ac:dyDescent="0.25">
      <c r="A1755" s="53" t="s">
        <v>3480</v>
      </c>
      <c r="B1755" s="53" t="s">
        <v>3481</v>
      </c>
      <c r="C1755" s="53">
        <v>6164</v>
      </c>
      <c r="D1755" s="53"/>
      <c r="E1755" s="53"/>
      <c r="F1755" s="53"/>
      <c r="G1755" s="53">
        <v>1</v>
      </c>
    </row>
    <row r="1756" spans="1:7" x14ac:dyDescent="0.25">
      <c r="A1756" s="53" t="s">
        <v>3482</v>
      </c>
      <c r="B1756" s="53" t="s">
        <v>3483</v>
      </c>
      <c r="C1756" s="53">
        <v>6168</v>
      </c>
      <c r="D1756" s="53"/>
      <c r="E1756" s="53"/>
      <c r="F1756" s="53"/>
      <c r="G1756" s="53">
        <v>1</v>
      </c>
    </row>
    <row r="1757" spans="1:7" x14ac:dyDescent="0.25">
      <c r="A1757" s="53" t="s">
        <v>3484</v>
      </c>
      <c r="B1757" s="53" t="s">
        <v>3485</v>
      </c>
      <c r="C1757" s="53">
        <v>6169</v>
      </c>
      <c r="D1757" s="53"/>
      <c r="E1757" s="53"/>
      <c r="F1757" s="53"/>
      <c r="G1757" s="53">
        <v>1</v>
      </c>
    </row>
    <row r="1758" spans="1:7" x14ac:dyDescent="0.25">
      <c r="A1758" s="53" t="s">
        <v>3486</v>
      </c>
      <c r="B1758" s="53" t="s">
        <v>3487</v>
      </c>
      <c r="C1758" s="53">
        <v>6170</v>
      </c>
      <c r="D1758" s="53"/>
      <c r="E1758" s="53"/>
      <c r="F1758" s="53"/>
      <c r="G1758" s="53">
        <v>1</v>
      </c>
    </row>
    <row r="1759" spans="1:7" x14ac:dyDescent="0.25">
      <c r="A1759" s="53" t="s">
        <v>3488</v>
      </c>
      <c r="B1759" s="53" t="s">
        <v>3489</v>
      </c>
      <c r="C1759" s="53">
        <v>6172</v>
      </c>
      <c r="D1759" s="53"/>
      <c r="E1759" s="53"/>
      <c r="F1759" s="53"/>
      <c r="G1759" s="53">
        <v>1</v>
      </c>
    </row>
    <row r="1760" spans="1:7" x14ac:dyDescent="0.25">
      <c r="A1760" s="53" t="s">
        <v>3490</v>
      </c>
      <c r="B1760" s="53" t="s">
        <v>3491</v>
      </c>
      <c r="C1760" s="53">
        <v>6173</v>
      </c>
      <c r="D1760" s="53"/>
      <c r="E1760" s="53"/>
      <c r="F1760" s="53"/>
      <c r="G1760" s="53">
        <v>1</v>
      </c>
    </row>
    <row r="1761" spans="1:7" x14ac:dyDescent="0.25">
      <c r="A1761" s="53" t="s">
        <v>3492</v>
      </c>
      <c r="B1761" s="53" t="s">
        <v>3493</v>
      </c>
      <c r="C1761" s="53">
        <v>6174</v>
      </c>
      <c r="D1761" s="53"/>
      <c r="E1761" s="53"/>
      <c r="F1761" s="53"/>
      <c r="G1761" s="53">
        <v>1</v>
      </c>
    </row>
    <row r="1762" spans="1:7" x14ac:dyDescent="0.25">
      <c r="A1762" s="53" t="s">
        <v>3494</v>
      </c>
      <c r="B1762" s="53" t="s">
        <v>3495</v>
      </c>
      <c r="C1762" s="53">
        <v>6175</v>
      </c>
      <c r="D1762" s="53"/>
      <c r="E1762" s="53"/>
      <c r="F1762" s="53"/>
      <c r="G1762" s="53">
        <v>1</v>
      </c>
    </row>
    <row r="1763" spans="1:7" x14ac:dyDescent="0.25">
      <c r="A1763" s="53" t="s">
        <v>3496</v>
      </c>
      <c r="B1763" s="53" t="s">
        <v>3497</v>
      </c>
      <c r="C1763" s="53">
        <v>6176</v>
      </c>
      <c r="D1763" s="53"/>
      <c r="E1763" s="53"/>
      <c r="F1763" s="53"/>
      <c r="G1763" s="53">
        <v>1</v>
      </c>
    </row>
    <row r="1764" spans="1:7" x14ac:dyDescent="0.25">
      <c r="A1764" s="53" t="s">
        <v>3498</v>
      </c>
      <c r="B1764" s="53" t="s">
        <v>3499</v>
      </c>
      <c r="C1764" s="53">
        <v>6177</v>
      </c>
      <c r="D1764" s="53"/>
      <c r="E1764" s="53"/>
      <c r="F1764" s="53"/>
      <c r="G1764" s="53">
        <v>1</v>
      </c>
    </row>
    <row r="1765" spans="1:7" x14ac:dyDescent="0.25">
      <c r="A1765" s="53" t="s">
        <v>3500</v>
      </c>
      <c r="B1765" s="53" t="s">
        <v>3501</v>
      </c>
      <c r="C1765" s="53">
        <v>6178</v>
      </c>
      <c r="D1765" s="53"/>
      <c r="E1765" s="53"/>
      <c r="F1765" s="53"/>
      <c r="G1765" s="53">
        <v>1</v>
      </c>
    </row>
    <row r="1766" spans="1:7" x14ac:dyDescent="0.25">
      <c r="A1766" s="53" t="s">
        <v>3502</v>
      </c>
      <c r="B1766" s="53" t="s">
        <v>3503</v>
      </c>
      <c r="C1766" s="53">
        <v>6179</v>
      </c>
      <c r="D1766" s="53"/>
      <c r="E1766" s="53"/>
      <c r="F1766" s="53"/>
      <c r="G1766" s="53">
        <v>1</v>
      </c>
    </row>
    <row r="1767" spans="1:7" x14ac:dyDescent="0.25">
      <c r="A1767" s="53" t="s">
        <v>3504</v>
      </c>
      <c r="B1767" s="53" t="s">
        <v>3505</v>
      </c>
      <c r="C1767" s="53">
        <v>6180</v>
      </c>
      <c r="D1767" s="53"/>
      <c r="E1767" s="53"/>
      <c r="F1767" s="53"/>
      <c r="G1767" s="53">
        <v>1</v>
      </c>
    </row>
    <row r="1768" spans="1:7" x14ac:dyDescent="0.25">
      <c r="A1768" s="53" t="s">
        <v>3506</v>
      </c>
      <c r="B1768" s="53" t="s">
        <v>3507</v>
      </c>
      <c r="C1768" s="53">
        <v>6181</v>
      </c>
      <c r="D1768" s="53"/>
      <c r="E1768" s="53"/>
      <c r="F1768" s="53"/>
      <c r="G1768" s="53">
        <v>1</v>
      </c>
    </row>
    <row r="1769" spans="1:7" x14ac:dyDescent="0.25">
      <c r="A1769" s="53" t="s">
        <v>3508</v>
      </c>
      <c r="B1769" s="53" t="s">
        <v>3509</v>
      </c>
      <c r="C1769" s="53">
        <v>6182</v>
      </c>
      <c r="D1769" s="53"/>
      <c r="E1769" s="53"/>
      <c r="F1769" s="53"/>
      <c r="G1769" s="53">
        <v>1</v>
      </c>
    </row>
    <row r="1770" spans="1:7" x14ac:dyDescent="0.25">
      <c r="A1770" s="53" t="s">
        <v>3510</v>
      </c>
      <c r="B1770" s="53" t="s">
        <v>3511</v>
      </c>
      <c r="C1770" s="53">
        <v>6183</v>
      </c>
      <c r="D1770" s="53"/>
      <c r="E1770" s="53"/>
      <c r="F1770" s="53"/>
      <c r="G1770" s="53">
        <v>1</v>
      </c>
    </row>
    <row r="1771" spans="1:7" x14ac:dyDescent="0.25">
      <c r="A1771" s="53" t="s">
        <v>3512</v>
      </c>
      <c r="B1771" s="53" t="s">
        <v>3513</v>
      </c>
      <c r="C1771" s="53">
        <v>6184</v>
      </c>
      <c r="D1771" s="53"/>
      <c r="E1771" s="53"/>
      <c r="F1771" s="53"/>
      <c r="G1771" s="53">
        <v>1</v>
      </c>
    </row>
    <row r="1772" spans="1:7" x14ac:dyDescent="0.25">
      <c r="A1772" s="53" t="s">
        <v>3514</v>
      </c>
      <c r="B1772" s="53" t="s">
        <v>3515</v>
      </c>
      <c r="C1772" s="53">
        <v>6185</v>
      </c>
      <c r="D1772" s="53"/>
      <c r="E1772" s="53"/>
      <c r="F1772" s="53"/>
      <c r="G1772" s="53">
        <v>1</v>
      </c>
    </row>
    <row r="1773" spans="1:7" x14ac:dyDescent="0.25">
      <c r="A1773" s="53" t="s">
        <v>3516</v>
      </c>
      <c r="B1773" s="53" t="s">
        <v>3517</v>
      </c>
      <c r="C1773" s="53">
        <v>6186</v>
      </c>
      <c r="D1773" s="53"/>
      <c r="E1773" s="53"/>
      <c r="F1773" s="53"/>
      <c r="G1773" s="53">
        <v>1</v>
      </c>
    </row>
    <row r="1774" spans="1:7" x14ac:dyDescent="0.25">
      <c r="A1774" s="53" t="s">
        <v>3518</v>
      </c>
      <c r="B1774" s="53" t="s">
        <v>3519</v>
      </c>
      <c r="C1774" s="53">
        <v>6187</v>
      </c>
      <c r="D1774" s="53"/>
      <c r="E1774" s="53"/>
      <c r="F1774" s="53"/>
      <c r="G1774" s="53">
        <v>1</v>
      </c>
    </row>
    <row r="1775" spans="1:7" x14ac:dyDescent="0.25">
      <c r="A1775" s="53" t="s">
        <v>3520</v>
      </c>
      <c r="B1775" s="53" t="s">
        <v>3521</v>
      </c>
      <c r="C1775" s="53">
        <v>6188</v>
      </c>
      <c r="D1775" s="53"/>
      <c r="E1775" s="53"/>
      <c r="F1775" s="53"/>
      <c r="G1775" s="53">
        <v>1</v>
      </c>
    </row>
    <row r="1776" spans="1:7" x14ac:dyDescent="0.25">
      <c r="A1776" s="53" t="s">
        <v>3522</v>
      </c>
      <c r="B1776" s="53" t="s">
        <v>3523</v>
      </c>
      <c r="C1776" s="53">
        <v>6189</v>
      </c>
      <c r="D1776" s="53"/>
      <c r="E1776" s="53"/>
      <c r="F1776" s="53"/>
      <c r="G1776" s="53">
        <v>1</v>
      </c>
    </row>
    <row r="1777" spans="1:7" x14ac:dyDescent="0.25">
      <c r="A1777" s="53" t="s">
        <v>3524</v>
      </c>
      <c r="B1777" s="53" t="s">
        <v>3525</v>
      </c>
      <c r="C1777" s="53">
        <v>6190</v>
      </c>
      <c r="D1777" s="53"/>
      <c r="E1777" s="53"/>
      <c r="F1777" s="53"/>
      <c r="G1777" s="53">
        <v>1</v>
      </c>
    </row>
    <row r="1778" spans="1:7" x14ac:dyDescent="0.25">
      <c r="A1778" s="53" t="s">
        <v>3526</v>
      </c>
      <c r="B1778" s="53" t="s">
        <v>3527</v>
      </c>
      <c r="C1778" s="53">
        <v>6191</v>
      </c>
      <c r="D1778" s="53"/>
      <c r="E1778" s="53"/>
      <c r="F1778" s="53"/>
      <c r="G1778" s="53">
        <v>1</v>
      </c>
    </row>
    <row r="1779" spans="1:7" x14ac:dyDescent="0.25">
      <c r="A1779" s="53" t="s">
        <v>3528</v>
      </c>
      <c r="B1779" s="53" t="s">
        <v>3529</v>
      </c>
      <c r="C1779" s="53">
        <v>6192</v>
      </c>
      <c r="D1779" s="53"/>
      <c r="E1779" s="53"/>
      <c r="F1779" s="53"/>
      <c r="G1779" s="53">
        <v>1</v>
      </c>
    </row>
    <row r="1780" spans="1:7" x14ac:dyDescent="0.25">
      <c r="A1780" s="53" t="s">
        <v>3530</v>
      </c>
      <c r="B1780" s="53" t="s">
        <v>3531</v>
      </c>
      <c r="C1780" s="53">
        <v>6193</v>
      </c>
      <c r="D1780" s="53"/>
      <c r="E1780" s="53"/>
      <c r="F1780" s="53"/>
      <c r="G1780" s="53">
        <v>1</v>
      </c>
    </row>
    <row r="1781" spans="1:7" x14ac:dyDescent="0.25">
      <c r="A1781" s="53" t="s">
        <v>3532</v>
      </c>
      <c r="B1781" s="53" t="s">
        <v>3533</v>
      </c>
      <c r="C1781" s="53">
        <v>6194</v>
      </c>
      <c r="D1781" s="53"/>
      <c r="E1781" s="53"/>
      <c r="F1781" s="53"/>
      <c r="G1781" s="53">
        <v>1</v>
      </c>
    </row>
    <row r="1782" spans="1:7" x14ac:dyDescent="0.25">
      <c r="A1782" s="53" t="s">
        <v>3534</v>
      </c>
      <c r="B1782" s="53" t="s">
        <v>3535</v>
      </c>
      <c r="C1782" s="53">
        <v>6195</v>
      </c>
      <c r="D1782" s="53"/>
      <c r="E1782" s="53"/>
      <c r="F1782" s="53"/>
      <c r="G1782" s="53">
        <v>1</v>
      </c>
    </row>
    <row r="1783" spans="1:7" x14ac:dyDescent="0.25">
      <c r="A1783" s="53" t="s">
        <v>3536</v>
      </c>
      <c r="B1783" s="53" t="s">
        <v>3537</v>
      </c>
      <c r="C1783" s="53">
        <v>6196</v>
      </c>
      <c r="D1783" s="53"/>
      <c r="E1783" s="53"/>
      <c r="F1783" s="53"/>
      <c r="G1783" s="53">
        <v>1</v>
      </c>
    </row>
    <row r="1784" spans="1:7" x14ac:dyDescent="0.25">
      <c r="A1784" s="53" t="s">
        <v>3538</v>
      </c>
      <c r="B1784" s="53" t="s">
        <v>3539</v>
      </c>
      <c r="C1784" s="53">
        <v>6197</v>
      </c>
      <c r="D1784" s="53"/>
      <c r="E1784" s="53"/>
      <c r="F1784" s="53"/>
      <c r="G1784" s="53">
        <v>1</v>
      </c>
    </row>
    <row r="1785" spans="1:7" x14ac:dyDescent="0.25">
      <c r="A1785" s="53" t="s">
        <v>3558</v>
      </c>
      <c r="B1785" s="53" t="s">
        <v>3559</v>
      </c>
      <c r="C1785" s="53">
        <v>6209</v>
      </c>
      <c r="D1785" s="53"/>
      <c r="E1785" s="53"/>
      <c r="F1785" s="53"/>
      <c r="G1785" s="53">
        <v>1</v>
      </c>
    </row>
    <row r="1786" spans="1:7" x14ac:dyDescent="0.25">
      <c r="A1786" s="53" t="s">
        <v>3540</v>
      </c>
      <c r="B1786" s="53" t="s">
        <v>3541</v>
      </c>
      <c r="C1786" s="53">
        <v>6198</v>
      </c>
      <c r="D1786" s="53"/>
      <c r="E1786" s="53"/>
      <c r="F1786" s="53"/>
      <c r="G1786" s="53">
        <v>1</v>
      </c>
    </row>
    <row r="1787" spans="1:7" x14ac:dyDescent="0.25">
      <c r="A1787" s="53" t="s">
        <v>3542</v>
      </c>
      <c r="B1787" s="53" t="s">
        <v>3543</v>
      </c>
      <c r="C1787" s="53">
        <v>6199</v>
      </c>
      <c r="D1787" s="53"/>
      <c r="E1787" s="53"/>
      <c r="F1787" s="53"/>
      <c r="G1787" s="53">
        <v>1</v>
      </c>
    </row>
    <row r="1788" spans="1:7" x14ac:dyDescent="0.25">
      <c r="A1788" s="53" t="s">
        <v>3544</v>
      </c>
      <c r="B1788" s="53" t="s">
        <v>3545</v>
      </c>
      <c r="C1788" s="53">
        <v>6200</v>
      </c>
      <c r="D1788" s="53"/>
      <c r="E1788" s="53"/>
      <c r="F1788" s="53"/>
      <c r="G1788" s="53">
        <v>1</v>
      </c>
    </row>
    <row r="1789" spans="1:7" x14ac:dyDescent="0.25">
      <c r="A1789" s="53" t="s">
        <v>3546</v>
      </c>
      <c r="B1789" s="53" t="s">
        <v>3547</v>
      </c>
      <c r="C1789" s="53">
        <v>6201</v>
      </c>
      <c r="D1789" s="53"/>
      <c r="E1789" s="53"/>
      <c r="F1789" s="53"/>
      <c r="G1789" s="53">
        <v>1</v>
      </c>
    </row>
    <row r="1790" spans="1:7" x14ac:dyDescent="0.25">
      <c r="A1790" s="53" t="s">
        <v>3548</v>
      </c>
      <c r="B1790" s="53" t="s">
        <v>3549</v>
      </c>
      <c r="C1790" s="53">
        <v>6202</v>
      </c>
      <c r="D1790" s="53"/>
      <c r="E1790" s="53"/>
      <c r="F1790" s="53"/>
      <c r="G1790" s="53">
        <v>1</v>
      </c>
    </row>
    <row r="1791" spans="1:7" x14ac:dyDescent="0.25">
      <c r="A1791" s="53" t="s">
        <v>3550</v>
      </c>
      <c r="B1791" s="53" t="s">
        <v>3551</v>
      </c>
      <c r="C1791" s="53">
        <v>6203</v>
      </c>
      <c r="D1791" s="53"/>
      <c r="E1791" s="53"/>
      <c r="F1791" s="53"/>
      <c r="G1791" s="53">
        <v>1</v>
      </c>
    </row>
    <row r="1792" spans="1:7" x14ac:dyDescent="0.25">
      <c r="A1792" s="53" t="s">
        <v>3552</v>
      </c>
      <c r="B1792" s="53" t="s">
        <v>3553</v>
      </c>
      <c r="C1792" s="53">
        <v>6204</v>
      </c>
      <c r="D1792" s="53"/>
      <c r="E1792" s="53"/>
      <c r="F1792" s="53"/>
      <c r="G1792" s="53">
        <v>1</v>
      </c>
    </row>
    <row r="1793" spans="1:7" x14ac:dyDescent="0.25">
      <c r="A1793" s="53" t="s">
        <v>3554</v>
      </c>
      <c r="B1793" s="53" t="s">
        <v>3555</v>
      </c>
      <c r="C1793" s="53">
        <v>6205</v>
      </c>
      <c r="D1793" s="53"/>
      <c r="E1793" s="53"/>
      <c r="F1793" s="53"/>
      <c r="G1793" s="53">
        <v>1</v>
      </c>
    </row>
    <row r="1794" spans="1:7" x14ac:dyDescent="0.25">
      <c r="A1794" s="53" t="s">
        <v>3556</v>
      </c>
      <c r="B1794" s="53" t="s">
        <v>3557</v>
      </c>
      <c r="C1794" s="53">
        <v>6208</v>
      </c>
      <c r="D1794" s="53"/>
      <c r="E1794" s="53"/>
      <c r="F1794" s="53"/>
      <c r="G1794" s="53">
        <v>1</v>
      </c>
    </row>
    <row r="1795" spans="1:7" x14ac:dyDescent="0.25">
      <c r="A1795" s="53" t="s">
        <v>3560</v>
      </c>
      <c r="B1795" s="53" t="s">
        <v>3561</v>
      </c>
      <c r="C1795" s="53">
        <v>6210</v>
      </c>
      <c r="D1795" s="53"/>
      <c r="E1795" s="53"/>
      <c r="F1795" s="53"/>
      <c r="G1795" s="53">
        <v>1</v>
      </c>
    </row>
    <row r="1796" spans="1:7" x14ac:dyDescent="0.25">
      <c r="A1796" s="53" t="s">
        <v>3562</v>
      </c>
      <c r="B1796" s="53" t="s">
        <v>3563</v>
      </c>
      <c r="C1796" s="53">
        <v>6327</v>
      </c>
      <c r="D1796" s="53"/>
      <c r="E1796" s="53"/>
      <c r="F1796" s="53"/>
      <c r="G1796" s="53">
        <v>1</v>
      </c>
    </row>
    <row r="1797" spans="1:7" x14ac:dyDescent="0.25">
      <c r="A1797" s="53" t="s">
        <v>3564</v>
      </c>
      <c r="B1797" s="53" t="s">
        <v>3565</v>
      </c>
      <c r="C1797" s="53">
        <v>6328</v>
      </c>
      <c r="D1797" s="53"/>
      <c r="E1797" s="53"/>
      <c r="F1797" s="53"/>
      <c r="G1797" s="53">
        <v>1</v>
      </c>
    </row>
    <row r="1798" spans="1:7" x14ac:dyDescent="0.25">
      <c r="A1798" s="53" t="s">
        <v>3566</v>
      </c>
      <c r="B1798" s="53" t="s">
        <v>3567</v>
      </c>
      <c r="C1798" s="53">
        <v>6329</v>
      </c>
      <c r="D1798" s="53"/>
      <c r="E1798" s="53"/>
      <c r="F1798" s="53"/>
      <c r="G1798" s="53">
        <v>1</v>
      </c>
    </row>
    <row r="1799" spans="1:7" x14ac:dyDescent="0.25">
      <c r="A1799" s="53" t="s">
        <v>3568</v>
      </c>
      <c r="B1799" s="53" t="s">
        <v>3569</v>
      </c>
      <c r="C1799" s="53">
        <v>6330</v>
      </c>
      <c r="D1799" s="53"/>
      <c r="E1799" s="53"/>
      <c r="F1799" s="53"/>
      <c r="G1799" s="53">
        <v>1</v>
      </c>
    </row>
    <row r="1800" spans="1:7" x14ac:dyDescent="0.25">
      <c r="A1800" s="53" t="s">
        <v>3570</v>
      </c>
      <c r="B1800" s="53" t="s">
        <v>3571</v>
      </c>
      <c r="C1800" s="53">
        <v>6331</v>
      </c>
      <c r="D1800" s="53"/>
      <c r="E1800" s="53"/>
      <c r="F1800" s="53"/>
      <c r="G1800" s="53">
        <v>1</v>
      </c>
    </row>
    <row r="1801" spans="1:7" x14ac:dyDescent="0.25">
      <c r="A1801" s="53" t="s">
        <v>3572</v>
      </c>
      <c r="B1801" s="53" t="s">
        <v>3573</v>
      </c>
      <c r="C1801" s="53">
        <v>6332</v>
      </c>
      <c r="D1801" s="53"/>
      <c r="E1801" s="53"/>
      <c r="F1801" s="53"/>
      <c r="G1801" s="53">
        <v>1</v>
      </c>
    </row>
    <row r="1802" spans="1:7" x14ac:dyDescent="0.25">
      <c r="A1802" s="53" t="s">
        <v>3574</v>
      </c>
      <c r="B1802" s="53" t="s">
        <v>3575</v>
      </c>
      <c r="C1802" s="53">
        <v>6333</v>
      </c>
      <c r="D1802" s="53"/>
      <c r="E1802" s="53"/>
      <c r="F1802" s="53"/>
      <c r="G1802" s="53">
        <v>1</v>
      </c>
    </row>
    <row r="1803" spans="1:7" x14ac:dyDescent="0.25">
      <c r="A1803" s="53" t="s">
        <v>3576</v>
      </c>
      <c r="B1803" s="53" t="s">
        <v>3577</v>
      </c>
      <c r="C1803" s="53">
        <v>6334</v>
      </c>
      <c r="D1803" s="53"/>
      <c r="E1803" s="53"/>
      <c r="F1803" s="53"/>
      <c r="G1803" s="53">
        <v>1</v>
      </c>
    </row>
    <row r="1804" spans="1:7" x14ac:dyDescent="0.25">
      <c r="A1804" s="53" t="s">
        <v>3578</v>
      </c>
      <c r="B1804" s="53" t="s">
        <v>3579</v>
      </c>
      <c r="C1804" s="53">
        <v>6335</v>
      </c>
      <c r="D1804" s="53"/>
      <c r="E1804" s="53"/>
      <c r="F1804" s="53"/>
      <c r="G1804" s="53">
        <v>1</v>
      </c>
    </row>
    <row r="1805" spans="1:7" x14ac:dyDescent="0.25">
      <c r="A1805" s="53" t="s">
        <v>3580</v>
      </c>
      <c r="B1805" s="53" t="s">
        <v>3581</v>
      </c>
      <c r="C1805" s="53">
        <v>6336</v>
      </c>
      <c r="D1805" s="53"/>
      <c r="E1805" s="53"/>
      <c r="F1805" s="53"/>
      <c r="G1805" s="53">
        <v>1</v>
      </c>
    </row>
    <row r="1806" spans="1:7" x14ac:dyDescent="0.25">
      <c r="A1806" s="53" t="s">
        <v>3582</v>
      </c>
      <c r="B1806" s="53" t="s">
        <v>3583</v>
      </c>
      <c r="C1806" s="53">
        <v>6337</v>
      </c>
      <c r="D1806" s="53"/>
      <c r="E1806" s="53"/>
      <c r="F1806" s="53"/>
      <c r="G1806" s="53">
        <v>1</v>
      </c>
    </row>
    <row r="1807" spans="1:7" x14ac:dyDescent="0.25">
      <c r="A1807" s="53" t="s">
        <v>3584</v>
      </c>
      <c r="B1807" s="53" t="s">
        <v>3585</v>
      </c>
      <c r="C1807" s="53">
        <v>6338</v>
      </c>
      <c r="D1807" s="53"/>
      <c r="E1807" s="53"/>
      <c r="F1807" s="53"/>
      <c r="G1807" s="53">
        <v>1</v>
      </c>
    </row>
    <row r="1808" spans="1:7" x14ac:dyDescent="0.25">
      <c r="A1808" s="53" t="s">
        <v>3586</v>
      </c>
      <c r="B1808" s="53" t="s">
        <v>3587</v>
      </c>
      <c r="C1808" s="53">
        <v>6339</v>
      </c>
      <c r="D1808" s="53"/>
      <c r="E1808" s="53"/>
      <c r="F1808" s="53"/>
      <c r="G1808" s="53">
        <v>1</v>
      </c>
    </row>
    <row r="1809" spans="1:7" x14ac:dyDescent="0.25">
      <c r="A1809" s="53" t="s">
        <v>3596</v>
      </c>
      <c r="B1809" s="53" t="s">
        <v>3597</v>
      </c>
      <c r="C1809" s="53">
        <v>6470</v>
      </c>
      <c r="D1809" s="53">
        <v>6523</v>
      </c>
      <c r="E1809" s="53">
        <v>6524</v>
      </c>
      <c r="F1809" s="53"/>
      <c r="G1809" s="53">
        <v>3</v>
      </c>
    </row>
    <row r="1810" spans="1:7" x14ac:dyDescent="0.25">
      <c r="A1810" s="53" t="s">
        <v>3598</v>
      </c>
      <c r="B1810" s="53" t="s">
        <v>3599</v>
      </c>
      <c r="C1810" s="53">
        <v>6471</v>
      </c>
      <c r="D1810" s="53"/>
      <c r="E1810" s="53"/>
      <c r="F1810" s="53"/>
      <c r="G1810" s="53">
        <v>1</v>
      </c>
    </row>
    <row r="1811" spans="1:7" x14ac:dyDescent="0.25">
      <c r="A1811" s="53" t="s">
        <v>3600</v>
      </c>
      <c r="B1811" s="53" t="s">
        <v>3601</v>
      </c>
      <c r="C1811" s="53">
        <v>6472</v>
      </c>
      <c r="D1811" s="53"/>
      <c r="E1811" s="53"/>
      <c r="F1811" s="53"/>
      <c r="G1811" s="53">
        <v>1</v>
      </c>
    </row>
    <row r="1812" spans="1:7" x14ac:dyDescent="0.25">
      <c r="A1812" s="53" t="s">
        <v>3602</v>
      </c>
      <c r="B1812" s="53" t="s">
        <v>3603</v>
      </c>
      <c r="C1812" s="53">
        <v>6473</v>
      </c>
      <c r="D1812" s="53"/>
      <c r="E1812" s="53"/>
      <c r="F1812" s="53"/>
      <c r="G1812" s="53">
        <v>1</v>
      </c>
    </row>
    <row r="1813" spans="1:7" x14ac:dyDescent="0.25">
      <c r="A1813" s="53" t="s">
        <v>3604</v>
      </c>
      <c r="B1813" s="53" t="s">
        <v>3605</v>
      </c>
      <c r="C1813" s="53">
        <v>6474</v>
      </c>
      <c r="D1813" s="53"/>
      <c r="E1813" s="53"/>
      <c r="F1813" s="53"/>
      <c r="G1813" s="53">
        <v>1</v>
      </c>
    </row>
    <row r="1814" spans="1:7" x14ac:dyDescent="0.25">
      <c r="A1814" s="53" t="s">
        <v>3606</v>
      </c>
      <c r="B1814" s="53" t="s">
        <v>3607</v>
      </c>
      <c r="C1814" s="53">
        <v>6482</v>
      </c>
      <c r="D1814" s="53"/>
      <c r="E1814" s="53"/>
      <c r="F1814" s="53"/>
      <c r="G1814" s="53">
        <v>1</v>
      </c>
    </row>
    <row r="1815" spans="1:7" x14ac:dyDescent="0.25">
      <c r="A1815" s="53" t="s">
        <v>3588</v>
      </c>
      <c r="B1815" s="53" t="s">
        <v>3589</v>
      </c>
      <c r="C1815" s="53">
        <v>6400</v>
      </c>
      <c r="D1815" s="53"/>
      <c r="E1815" s="53"/>
      <c r="F1815" s="53"/>
      <c r="G1815" s="53">
        <v>1</v>
      </c>
    </row>
    <row r="1816" spans="1:7" x14ac:dyDescent="0.25">
      <c r="A1816" s="53" t="s">
        <v>3590</v>
      </c>
      <c r="B1816" s="53" t="s">
        <v>3591</v>
      </c>
      <c r="C1816" s="53">
        <v>6401</v>
      </c>
      <c r="D1816" s="53"/>
      <c r="E1816" s="53"/>
      <c r="F1816" s="53"/>
      <c r="G1816" s="53">
        <v>1</v>
      </c>
    </row>
    <row r="1817" spans="1:7" x14ac:dyDescent="0.25">
      <c r="A1817" s="53" t="s">
        <v>3592</v>
      </c>
      <c r="B1817" s="53" t="s">
        <v>3593</v>
      </c>
      <c r="C1817" s="53">
        <v>6404</v>
      </c>
      <c r="D1817" s="53"/>
      <c r="E1817" s="53"/>
      <c r="F1817" s="53"/>
      <c r="G1817" s="53">
        <v>1</v>
      </c>
    </row>
    <row r="1818" spans="1:7" x14ac:dyDescent="0.25">
      <c r="A1818" s="53" t="s">
        <v>3594</v>
      </c>
      <c r="B1818" s="53" t="s">
        <v>3595</v>
      </c>
      <c r="C1818" s="53">
        <v>6405</v>
      </c>
      <c r="D1818" s="53"/>
      <c r="E1818" s="53"/>
      <c r="F1818" s="53"/>
      <c r="G1818" s="53">
        <v>1</v>
      </c>
    </row>
    <row r="1819" spans="1:7" x14ac:dyDescent="0.25">
      <c r="A1819" s="53" t="s">
        <v>3608</v>
      </c>
      <c r="B1819" s="53" t="s">
        <v>3609</v>
      </c>
      <c r="C1819" s="53">
        <v>6483</v>
      </c>
      <c r="D1819" s="53"/>
      <c r="E1819" s="53"/>
      <c r="F1819" s="53"/>
      <c r="G1819" s="53">
        <v>1</v>
      </c>
    </row>
    <row r="1820" spans="1:7" x14ac:dyDescent="0.25">
      <c r="A1820" s="53" t="s">
        <v>3610</v>
      </c>
      <c r="B1820" s="53" t="s">
        <v>3611</v>
      </c>
      <c r="C1820" s="53">
        <v>6484</v>
      </c>
      <c r="D1820" s="53"/>
      <c r="E1820" s="53"/>
      <c r="F1820" s="53"/>
      <c r="G1820" s="53">
        <v>1</v>
      </c>
    </row>
    <row r="1821" spans="1:7" x14ac:dyDescent="0.25">
      <c r="A1821" s="53" t="s">
        <v>3612</v>
      </c>
      <c r="B1821" s="53" t="s">
        <v>3613</v>
      </c>
      <c r="C1821" s="53">
        <v>6485</v>
      </c>
      <c r="D1821" s="53"/>
      <c r="E1821" s="53"/>
      <c r="F1821" s="53"/>
      <c r="G1821" s="53">
        <v>1</v>
      </c>
    </row>
    <row r="1822" spans="1:7" x14ac:dyDescent="0.25">
      <c r="A1822" s="53" t="s">
        <v>3614</v>
      </c>
      <c r="B1822" s="53" t="s">
        <v>3615</v>
      </c>
      <c r="C1822" s="53">
        <v>6486</v>
      </c>
      <c r="D1822" s="53"/>
      <c r="E1822" s="53"/>
      <c r="F1822" s="53"/>
      <c r="G1822" s="53">
        <v>1</v>
      </c>
    </row>
    <row r="1823" spans="1:7" x14ac:dyDescent="0.25">
      <c r="A1823" s="53" t="s">
        <v>3616</v>
      </c>
      <c r="B1823" s="53" t="s">
        <v>3617</v>
      </c>
      <c r="C1823" s="53">
        <v>6487</v>
      </c>
      <c r="D1823" s="53"/>
      <c r="E1823" s="53"/>
      <c r="F1823" s="53"/>
      <c r="G1823" s="53">
        <v>1</v>
      </c>
    </row>
    <row r="1824" spans="1:7" x14ac:dyDescent="0.25">
      <c r="A1824" s="53" t="s">
        <v>3618</v>
      </c>
      <c r="B1824" s="53" t="s">
        <v>3619</v>
      </c>
      <c r="C1824" s="53">
        <v>6488</v>
      </c>
      <c r="D1824" s="53"/>
      <c r="E1824" s="53"/>
      <c r="F1824" s="53"/>
      <c r="G1824" s="53">
        <v>1</v>
      </c>
    </row>
    <row r="1825" spans="1:7" x14ac:dyDescent="0.25">
      <c r="A1825" s="53" t="s">
        <v>3620</v>
      </c>
      <c r="B1825" s="53" t="s">
        <v>3621</v>
      </c>
      <c r="C1825" s="53">
        <v>6489</v>
      </c>
      <c r="D1825" s="53"/>
      <c r="E1825" s="53"/>
      <c r="F1825" s="53"/>
      <c r="G1825" s="53">
        <v>1</v>
      </c>
    </row>
    <row r="1826" spans="1:7" x14ac:dyDescent="0.25">
      <c r="A1826" s="53" t="s">
        <v>3622</v>
      </c>
      <c r="B1826" s="53" t="s">
        <v>3623</v>
      </c>
      <c r="C1826" s="53">
        <v>6490</v>
      </c>
      <c r="D1826" s="53"/>
      <c r="E1826" s="53"/>
      <c r="F1826" s="53"/>
      <c r="G1826" s="53">
        <v>1</v>
      </c>
    </row>
    <row r="1827" spans="1:7" x14ac:dyDescent="0.25">
      <c r="A1827" s="53" t="s">
        <v>3624</v>
      </c>
      <c r="B1827" s="53" t="s">
        <v>3625</v>
      </c>
      <c r="C1827" s="53">
        <v>6491</v>
      </c>
      <c r="D1827" s="53"/>
      <c r="E1827" s="53"/>
      <c r="F1827" s="53"/>
      <c r="G1827" s="53">
        <v>1</v>
      </c>
    </row>
    <row r="1828" spans="1:7" x14ac:dyDescent="0.25">
      <c r="A1828" s="53" t="s">
        <v>3626</v>
      </c>
      <c r="B1828" s="53" t="s">
        <v>3627</v>
      </c>
      <c r="C1828" s="53">
        <v>6497</v>
      </c>
      <c r="D1828" s="53"/>
      <c r="E1828" s="53"/>
      <c r="F1828" s="53"/>
      <c r="G1828" s="53">
        <v>1</v>
      </c>
    </row>
    <row r="1829" spans="1:7" x14ac:dyDescent="0.25">
      <c r="A1829" s="53" t="s">
        <v>3628</v>
      </c>
      <c r="B1829" s="53" t="s">
        <v>3629</v>
      </c>
      <c r="C1829" s="53">
        <v>6498</v>
      </c>
      <c r="D1829" s="53"/>
      <c r="E1829" s="53"/>
      <c r="F1829" s="53"/>
      <c r="G1829" s="53">
        <v>1</v>
      </c>
    </row>
    <row r="1830" spans="1:7" x14ac:dyDescent="0.25">
      <c r="A1830" s="53" t="s">
        <v>3630</v>
      </c>
      <c r="B1830" s="53" t="s">
        <v>3631</v>
      </c>
      <c r="C1830" s="53">
        <v>6499</v>
      </c>
      <c r="D1830" s="53"/>
      <c r="E1830" s="53"/>
      <c r="F1830" s="53"/>
      <c r="G1830" s="53">
        <v>1</v>
      </c>
    </row>
    <row r="1831" spans="1:7" x14ac:dyDescent="0.25">
      <c r="A1831" s="53" t="s">
        <v>3632</v>
      </c>
      <c r="B1831" s="53" t="s">
        <v>3633</v>
      </c>
      <c r="C1831" s="53">
        <v>6500</v>
      </c>
      <c r="D1831" s="53"/>
      <c r="E1831" s="53"/>
      <c r="F1831" s="53"/>
      <c r="G1831" s="53">
        <v>1</v>
      </c>
    </row>
    <row r="1832" spans="1:7" x14ac:dyDescent="0.25">
      <c r="A1832" s="53" t="s">
        <v>3634</v>
      </c>
      <c r="B1832" s="53" t="s">
        <v>3635</v>
      </c>
      <c r="C1832" s="53">
        <v>6501</v>
      </c>
      <c r="D1832" s="53"/>
      <c r="E1832" s="53"/>
      <c r="F1832" s="53"/>
      <c r="G1832" s="53">
        <v>1</v>
      </c>
    </row>
    <row r="1833" spans="1:7" x14ac:dyDescent="0.25">
      <c r="A1833" s="53" t="s">
        <v>3636</v>
      </c>
      <c r="B1833" s="53" t="s">
        <v>3637</v>
      </c>
      <c r="C1833" s="53">
        <v>6502</v>
      </c>
      <c r="D1833" s="53"/>
      <c r="E1833" s="53"/>
      <c r="F1833" s="53"/>
      <c r="G1833" s="53">
        <v>1</v>
      </c>
    </row>
    <row r="1834" spans="1:7" x14ac:dyDescent="0.25">
      <c r="A1834" s="53" t="s">
        <v>3638</v>
      </c>
      <c r="B1834" s="53" t="s">
        <v>3639</v>
      </c>
      <c r="C1834" s="53">
        <v>6503</v>
      </c>
      <c r="D1834" s="53"/>
      <c r="E1834" s="53"/>
      <c r="F1834" s="53"/>
      <c r="G1834" s="53">
        <v>1</v>
      </c>
    </row>
    <row r="1835" spans="1:7" x14ac:dyDescent="0.25">
      <c r="A1835" s="53" t="s">
        <v>3640</v>
      </c>
      <c r="B1835" s="53" t="s">
        <v>3641</v>
      </c>
      <c r="C1835" s="53">
        <v>6504</v>
      </c>
      <c r="D1835" s="53"/>
      <c r="E1835" s="53"/>
      <c r="F1835" s="53"/>
      <c r="G1835" s="53">
        <v>1</v>
      </c>
    </row>
    <row r="1836" spans="1:7" x14ac:dyDescent="0.25">
      <c r="A1836" s="53" t="s">
        <v>3642</v>
      </c>
      <c r="B1836" s="53" t="s">
        <v>3643</v>
      </c>
      <c r="C1836" s="53">
        <v>6505</v>
      </c>
      <c r="D1836" s="53"/>
      <c r="E1836" s="53"/>
      <c r="F1836" s="53"/>
      <c r="G1836" s="53">
        <v>1</v>
      </c>
    </row>
    <row r="1837" spans="1:7" x14ac:dyDescent="0.25">
      <c r="A1837" s="53" t="s">
        <v>3644</v>
      </c>
      <c r="B1837" s="53" t="s">
        <v>3645</v>
      </c>
      <c r="C1837" s="53">
        <v>6506</v>
      </c>
      <c r="D1837" s="53"/>
      <c r="E1837" s="53"/>
      <c r="F1837" s="53"/>
      <c r="G1837" s="53">
        <v>1</v>
      </c>
    </row>
    <row r="1838" spans="1:7" x14ac:dyDescent="0.25">
      <c r="A1838" s="53" t="s">
        <v>3646</v>
      </c>
      <c r="B1838" s="53" t="s">
        <v>3647</v>
      </c>
      <c r="C1838" s="53">
        <v>6522</v>
      </c>
      <c r="D1838" s="53"/>
      <c r="E1838" s="53"/>
      <c r="F1838" s="53"/>
      <c r="G1838" s="53">
        <v>1</v>
      </c>
    </row>
    <row r="1839" spans="1:7" x14ac:dyDescent="0.25">
      <c r="A1839" s="53" t="s">
        <v>3648</v>
      </c>
      <c r="B1839" s="53" t="s">
        <v>3649</v>
      </c>
      <c r="C1839" s="53">
        <v>6526</v>
      </c>
      <c r="D1839" s="53"/>
      <c r="E1839" s="53"/>
      <c r="F1839" s="53"/>
      <c r="G1839" s="53">
        <v>1</v>
      </c>
    </row>
    <row r="1840" spans="1:7" x14ac:dyDescent="0.25">
      <c r="A1840" s="53" t="s">
        <v>3650</v>
      </c>
      <c r="B1840" s="53" t="s">
        <v>3651</v>
      </c>
      <c r="C1840" s="53">
        <v>6527</v>
      </c>
      <c r="D1840" s="53"/>
      <c r="E1840" s="53"/>
      <c r="F1840" s="53"/>
      <c r="G1840" s="53">
        <v>1</v>
      </c>
    </row>
    <row r="1841" spans="1:7" x14ac:dyDescent="0.25">
      <c r="A1841" s="53" t="s">
        <v>3652</v>
      </c>
      <c r="B1841" s="53" t="s">
        <v>3653</v>
      </c>
      <c r="C1841" s="53">
        <v>6528</v>
      </c>
      <c r="D1841" s="53"/>
      <c r="E1841" s="53"/>
      <c r="F1841" s="53"/>
      <c r="G1841" s="53">
        <v>1</v>
      </c>
    </row>
    <row r="1842" spans="1:7" x14ac:dyDescent="0.25">
      <c r="A1842" s="53" t="s">
        <v>3654</v>
      </c>
      <c r="B1842" s="53" t="s">
        <v>3655</v>
      </c>
      <c r="C1842" s="53">
        <v>6529</v>
      </c>
      <c r="D1842" s="53"/>
      <c r="E1842" s="53"/>
      <c r="F1842" s="53"/>
      <c r="G1842" s="53">
        <v>1</v>
      </c>
    </row>
    <row r="1843" spans="1:7" x14ac:dyDescent="0.25">
      <c r="A1843" s="53" t="s">
        <v>3656</v>
      </c>
      <c r="B1843" s="53" t="s">
        <v>3657</v>
      </c>
      <c r="C1843" s="53">
        <v>6530</v>
      </c>
      <c r="D1843" s="53"/>
      <c r="E1843" s="53"/>
      <c r="F1843" s="53"/>
      <c r="G1843" s="53">
        <v>1</v>
      </c>
    </row>
    <row r="1844" spans="1:7" x14ac:dyDescent="0.25">
      <c r="A1844" s="53" t="s">
        <v>3658</v>
      </c>
      <c r="B1844" s="53" t="s">
        <v>3659</v>
      </c>
      <c r="C1844" s="53">
        <v>6531</v>
      </c>
      <c r="D1844" s="53"/>
      <c r="E1844" s="53"/>
      <c r="F1844" s="53"/>
      <c r="G1844" s="53">
        <v>1</v>
      </c>
    </row>
    <row r="1845" spans="1:7" x14ac:dyDescent="0.25">
      <c r="A1845" s="53" t="s">
        <v>3660</v>
      </c>
      <c r="B1845" s="53" t="s">
        <v>3661</v>
      </c>
      <c r="C1845" s="53">
        <v>6532</v>
      </c>
      <c r="D1845" s="53"/>
      <c r="E1845" s="53"/>
      <c r="F1845" s="53"/>
      <c r="G1845" s="53">
        <v>1</v>
      </c>
    </row>
    <row r="1846" spans="1:7" x14ac:dyDescent="0.25">
      <c r="A1846" s="53" t="s">
        <v>3662</v>
      </c>
      <c r="B1846" s="53" t="s">
        <v>3663</v>
      </c>
      <c r="C1846" s="53">
        <v>6533</v>
      </c>
      <c r="D1846" s="53"/>
      <c r="E1846" s="53"/>
      <c r="F1846" s="53"/>
      <c r="G1846" s="53">
        <v>1</v>
      </c>
    </row>
    <row r="1847" spans="1:7" x14ac:dyDescent="0.25">
      <c r="A1847" s="53" t="s">
        <v>3664</v>
      </c>
      <c r="B1847" s="53" t="s">
        <v>3665</v>
      </c>
      <c r="C1847" s="53">
        <v>6534</v>
      </c>
      <c r="D1847" s="53"/>
      <c r="E1847" s="53"/>
      <c r="F1847" s="53"/>
      <c r="G1847" s="53">
        <v>1</v>
      </c>
    </row>
    <row r="1848" spans="1:7" x14ac:dyDescent="0.25">
      <c r="A1848" s="53" t="s">
        <v>3666</v>
      </c>
      <c r="B1848" s="53" t="s">
        <v>3667</v>
      </c>
      <c r="C1848" s="53">
        <v>6535</v>
      </c>
      <c r="D1848" s="53"/>
      <c r="E1848" s="53"/>
      <c r="F1848" s="53"/>
      <c r="G1848" s="53">
        <v>1</v>
      </c>
    </row>
    <row r="1849" spans="1:7" x14ac:dyDescent="0.25">
      <c r="A1849" s="53" t="s">
        <v>3668</v>
      </c>
      <c r="B1849" s="53" t="s">
        <v>3669</v>
      </c>
      <c r="C1849" s="53">
        <v>6536</v>
      </c>
      <c r="D1849" s="53"/>
      <c r="E1849" s="53"/>
      <c r="F1849" s="53"/>
      <c r="G1849" s="53">
        <v>1</v>
      </c>
    </row>
    <row r="1850" spans="1:7" x14ac:dyDescent="0.25">
      <c r="A1850" s="53" t="s">
        <v>3670</v>
      </c>
      <c r="B1850" s="53" t="s">
        <v>3671</v>
      </c>
      <c r="C1850" s="53">
        <v>6537</v>
      </c>
      <c r="D1850" s="53"/>
      <c r="E1850" s="53"/>
      <c r="F1850" s="53"/>
      <c r="G1850" s="53">
        <v>1</v>
      </c>
    </row>
    <row r="1851" spans="1:7" x14ac:dyDescent="0.25">
      <c r="A1851" s="53" t="s">
        <v>3672</v>
      </c>
      <c r="B1851" s="53" t="s">
        <v>3673</v>
      </c>
      <c r="C1851" s="53">
        <v>6538</v>
      </c>
      <c r="D1851" s="53"/>
      <c r="E1851" s="53"/>
      <c r="F1851" s="53"/>
      <c r="G1851" s="53">
        <v>1</v>
      </c>
    </row>
    <row r="1852" spans="1:7" x14ac:dyDescent="0.25">
      <c r="A1852" s="53" t="s">
        <v>3674</v>
      </c>
      <c r="B1852" s="53" t="s">
        <v>3675</v>
      </c>
      <c r="C1852" s="53">
        <v>6539</v>
      </c>
      <c r="D1852" s="53"/>
      <c r="E1852" s="53"/>
      <c r="F1852" s="53"/>
      <c r="G1852" s="53">
        <v>1</v>
      </c>
    </row>
    <row r="1853" spans="1:7" x14ac:dyDescent="0.25">
      <c r="A1853" s="53" t="s">
        <v>3676</v>
      </c>
      <c r="B1853" s="53" t="s">
        <v>3677</v>
      </c>
      <c r="C1853" s="53">
        <v>6540</v>
      </c>
      <c r="D1853" s="53"/>
      <c r="E1853" s="53"/>
      <c r="F1853" s="53"/>
      <c r="G1853" s="53">
        <v>1</v>
      </c>
    </row>
    <row r="1854" spans="1:7" x14ac:dyDescent="0.25">
      <c r="A1854" s="53" t="s">
        <v>3678</v>
      </c>
      <c r="B1854" s="53" t="s">
        <v>3679</v>
      </c>
      <c r="C1854" s="53">
        <v>6702</v>
      </c>
      <c r="D1854" s="53"/>
      <c r="E1854" s="53"/>
      <c r="F1854" s="53"/>
      <c r="G1854" s="53">
        <v>1</v>
      </c>
    </row>
    <row r="1855" spans="1:7" x14ac:dyDescent="0.25">
      <c r="A1855" s="53" t="s">
        <v>3680</v>
      </c>
      <c r="B1855" s="53" t="s">
        <v>3681</v>
      </c>
      <c r="C1855" s="53">
        <v>6703</v>
      </c>
      <c r="D1855" s="53"/>
      <c r="E1855" s="53"/>
      <c r="F1855" s="53"/>
      <c r="G1855" s="53">
        <v>1</v>
      </c>
    </row>
    <row r="1856" spans="1:7" x14ac:dyDescent="0.25">
      <c r="A1856" s="53" t="s">
        <v>3682</v>
      </c>
      <c r="B1856" s="53" t="s">
        <v>3683</v>
      </c>
      <c r="C1856" s="53">
        <v>6704</v>
      </c>
      <c r="D1856" s="53"/>
      <c r="E1856" s="53"/>
      <c r="F1856" s="53"/>
      <c r="G1856" s="53">
        <v>1</v>
      </c>
    </row>
    <row r="1857" spans="1:7" x14ac:dyDescent="0.25">
      <c r="A1857" s="53" t="s">
        <v>3684</v>
      </c>
      <c r="B1857" s="53" t="s">
        <v>3685</v>
      </c>
      <c r="C1857" s="53">
        <v>6705</v>
      </c>
      <c r="D1857" s="53"/>
      <c r="E1857" s="53"/>
      <c r="F1857" s="53"/>
      <c r="G1857" s="53">
        <v>1</v>
      </c>
    </row>
    <row r="1858" spans="1:7" x14ac:dyDescent="0.25">
      <c r="A1858" s="53" t="s">
        <v>3686</v>
      </c>
      <c r="B1858" s="53" t="s">
        <v>3687</v>
      </c>
      <c r="C1858" s="53">
        <v>6706</v>
      </c>
      <c r="D1858" s="53"/>
      <c r="E1858" s="53"/>
      <c r="F1858" s="53"/>
      <c r="G1858" s="53">
        <v>1</v>
      </c>
    </row>
    <row r="1859" spans="1:7" x14ac:dyDescent="0.25">
      <c r="A1859" s="53" t="s">
        <v>3688</v>
      </c>
      <c r="B1859" s="53" t="s">
        <v>4323</v>
      </c>
      <c r="C1859" s="53">
        <v>6763</v>
      </c>
      <c r="D1859" s="53"/>
      <c r="E1859" s="53"/>
      <c r="F1859" s="53"/>
      <c r="G1859" s="53">
        <v>1</v>
      </c>
    </row>
    <row r="1860" spans="1:7" x14ac:dyDescent="0.25">
      <c r="A1860" s="53" t="s">
        <v>3690</v>
      </c>
      <c r="B1860" s="53" t="s">
        <v>4324</v>
      </c>
      <c r="C1860" s="53">
        <v>6764</v>
      </c>
      <c r="D1860" s="53"/>
      <c r="E1860" s="53"/>
      <c r="F1860" s="53"/>
      <c r="G1860" s="53">
        <v>1</v>
      </c>
    </row>
    <row r="1861" spans="1:7" x14ac:dyDescent="0.25">
      <c r="A1861" s="53" t="s">
        <v>3692</v>
      </c>
      <c r="B1861" s="53" t="s">
        <v>4325</v>
      </c>
      <c r="C1861" s="53">
        <v>6765</v>
      </c>
      <c r="D1861" s="53"/>
      <c r="E1861" s="53"/>
      <c r="F1861" s="53"/>
      <c r="G1861" s="53">
        <v>1</v>
      </c>
    </row>
    <row r="1862" spans="1:7" x14ac:dyDescent="0.25">
      <c r="A1862" s="53" t="s">
        <v>3694</v>
      </c>
      <c r="B1862" s="53" t="s">
        <v>4326</v>
      </c>
      <c r="C1862" s="53">
        <v>6766</v>
      </c>
      <c r="D1862" s="53"/>
      <c r="E1862" s="53"/>
      <c r="F1862" s="53"/>
      <c r="G1862" s="53">
        <v>1</v>
      </c>
    </row>
    <row r="1863" spans="1:7" x14ac:dyDescent="0.25">
      <c r="A1863" s="53" t="s">
        <v>3696</v>
      </c>
      <c r="B1863" s="53" t="s">
        <v>3697</v>
      </c>
      <c r="C1863" s="53">
        <v>6767</v>
      </c>
      <c r="D1863" s="53"/>
      <c r="E1863" s="53"/>
      <c r="F1863" s="53"/>
      <c r="G1863" s="53">
        <v>1</v>
      </c>
    </row>
    <row r="1864" spans="1:7" x14ac:dyDescent="0.25">
      <c r="A1864" s="53" t="s">
        <v>3698</v>
      </c>
      <c r="B1864" s="53" t="s">
        <v>3699</v>
      </c>
      <c r="C1864" s="53">
        <v>6768</v>
      </c>
      <c r="D1864" s="53"/>
      <c r="E1864" s="53"/>
      <c r="F1864" s="53"/>
      <c r="G1864" s="53">
        <v>1</v>
      </c>
    </row>
    <row r="1865" spans="1:7" x14ac:dyDescent="0.25">
      <c r="A1865" s="53" t="s">
        <v>3700</v>
      </c>
      <c r="B1865" s="53" t="s">
        <v>3701</v>
      </c>
      <c r="C1865" s="53">
        <v>6769</v>
      </c>
      <c r="D1865" s="53"/>
      <c r="E1865" s="53"/>
      <c r="F1865" s="53"/>
      <c r="G1865" s="53">
        <v>1</v>
      </c>
    </row>
    <row r="1866" spans="1:7" x14ac:dyDescent="0.25">
      <c r="A1866" s="53" t="s">
        <v>3702</v>
      </c>
      <c r="B1866" s="53" t="s">
        <v>3703</v>
      </c>
      <c r="C1866" s="53">
        <v>6770</v>
      </c>
      <c r="D1866" s="53"/>
      <c r="E1866" s="53"/>
      <c r="F1866" s="53"/>
      <c r="G1866" s="53">
        <v>1</v>
      </c>
    </row>
    <row r="1867" spans="1:7" x14ac:dyDescent="0.25">
      <c r="A1867" s="53" t="s">
        <v>3704</v>
      </c>
      <c r="B1867" s="53" t="s">
        <v>3705</v>
      </c>
      <c r="C1867" s="53">
        <v>6771</v>
      </c>
      <c r="D1867" s="53"/>
      <c r="E1867" s="53"/>
      <c r="F1867" s="53"/>
      <c r="G1867" s="53">
        <v>1</v>
      </c>
    </row>
    <row r="1868" spans="1:7" x14ac:dyDescent="0.25">
      <c r="A1868" s="53" t="s">
        <v>3706</v>
      </c>
      <c r="B1868" s="53" t="s">
        <v>3707</v>
      </c>
      <c r="C1868" s="53">
        <v>6772</v>
      </c>
      <c r="D1868" s="53"/>
      <c r="E1868" s="53"/>
      <c r="F1868" s="53"/>
      <c r="G1868" s="53">
        <v>1</v>
      </c>
    </row>
    <row r="1869" spans="1:7" x14ac:dyDescent="0.25">
      <c r="A1869" s="53" t="s">
        <v>3708</v>
      </c>
      <c r="B1869" s="53" t="s">
        <v>3709</v>
      </c>
      <c r="C1869" s="53">
        <v>6773</v>
      </c>
      <c r="D1869" s="53"/>
      <c r="E1869" s="53"/>
      <c r="F1869" s="53"/>
      <c r="G1869" s="53">
        <v>1</v>
      </c>
    </row>
    <row r="1870" spans="1:7" x14ac:dyDescent="0.25">
      <c r="A1870" s="53" t="s">
        <v>3710</v>
      </c>
      <c r="B1870" s="53" t="s">
        <v>3711</v>
      </c>
      <c r="C1870" s="53">
        <v>6774</v>
      </c>
      <c r="D1870" s="53"/>
      <c r="E1870" s="53"/>
      <c r="F1870" s="53"/>
      <c r="G1870" s="53">
        <v>1</v>
      </c>
    </row>
    <row r="1871" spans="1:7" x14ac:dyDescent="0.25">
      <c r="A1871" s="53" t="s">
        <v>3712</v>
      </c>
      <c r="B1871" s="53" t="s">
        <v>3713</v>
      </c>
      <c r="C1871" s="53">
        <v>6775</v>
      </c>
      <c r="D1871" s="53"/>
      <c r="E1871" s="53"/>
      <c r="F1871" s="53"/>
      <c r="G1871" s="53">
        <v>1</v>
      </c>
    </row>
    <row r="1872" spans="1:7" x14ac:dyDescent="0.25">
      <c r="A1872" s="53" t="s">
        <v>3714</v>
      </c>
      <c r="B1872" s="53" t="s">
        <v>3715</v>
      </c>
      <c r="C1872" s="53">
        <v>6776</v>
      </c>
      <c r="D1872" s="53"/>
      <c r="E1872" s="53"/>
      <c r="F1872" s="53"/>
      <c r="G1872" s="53">
        <v>1</v>
      </c>
    </row>
    <row r="1873" spans="1:7" x14ac:dyDescent="0.25">
      <c r="A1873" s="53" t="s">
        <v>3716</v>
      </c>
      <c r="B1873" s="53" t="s">
        <v>3717</v>
      </c>
      <c r="C1873" s="53">
        <v>6777</v>
      </c>
      <c r="D1873" s="53"/>
      <c r="E1873" s="53"/>
      <c r="F1873" s="53"/>
      <c r="G1873" s="53">
        <v>1</v>
      </c>
    </row>
    <row r="1874" spans="1:7" x14ac:dyDescent="0.25">
      <c r="A1874" s="53" t="s">
        <v>3718</v>
      </c>
      <c r="B1874" s="53" t="s">
        <v>3719</v>
      </c>
      <c r="C1874" s="53">
        <v>6778</v>
      </c>
      <c r="D1874" s="53"/>
      <c r="E1874" s="53"/>
      <c r="F1874" s="53"/>
      <c r="G1874" s="53">
        <v>1</v>
      </c>
    </row>
    <row r="1875" spans="1:7" x14ac:dyDescent="0.25">
      <c r="A1875" s="53" t="s">
        <v>3720</v>
      </c>
      <c r="B1875" s="53" t="s">
        <v>3721</v>
      </c>
      <c r="C1875" s="53">
        <v>6779</v>
      </c>
      <c r="D1875" s="53"/>
      <c r="E1875" s="53"/>
      <c r="F1875" s="53"/>
      <c r="G1875" s="53">
        <v>1</v>
      </c>
    </row>
    <row r="1876" spans="1:7" x14ac:dyDescent="0.25">
      <c r="A1876" s="53" t="s">
        <v>3722</v>
      </c>
      <c r="B1876" s="53" t="s">
        <v>3723</v>
      </c>
      <c r="C1876" s="53">
        <v>6780</v>
      </c>
      <c r="D1876" s="53"/>
      <c r="E1876" s="53"/>
      <c r="F1876" s="53"/>
      <c r="G1876" s="53">
        <v>1</v>
      </c>
    </row>
    <row r="1877" spans="1:7" x14ac:dyDescent="0.25">
      <c r="A1877" s="53" t="s">
        <v>3724</v>
      </c>
      <c r="B1877" s="53" t="s">
        <v>3725</v>
      </c>
      <c r="C1877" s="53">
        <v>6781</v>
      </c>
      <c r="D1877" s="53"/>
      <c r="E1877" s="53"/>
      <c r="F1877" s="53"/>
      <c r="G1877" s="53">
        <v>1</v>
      </c>
    </row>
    <row r="1878" spans="1:7" x14ac:dyDescent="0.25">
      <c r="A1878" s="53" t="s">
        <v>3726</v>
      </c>
      <c r="B1878" s="53" t="s">
        <v>3727</v>
      </c>
      <c r="C1878" s="53">
        <v>6782</v>
      </c>
      <c r="D1878" s="53"/>
      <c r="E1878" s="53"/>
      <c r="F1878" s="53"/>
      <c r="G1878" s="53">
        <v>1</v>
      </c>
    </row>
    <row r="1879" spans="1:7" x14ac:dyDescent="0.25">
      <c r="A1879" s="53" t="s">
        <v>3728</v>
      </c>
      <c r="B1879" s="53" t="s">
        <v>3729</v>
      </c>
      <c r="C1879" s="53">
        <v>6783</v>
      </c>
      <c r="D1879" s="53"/>
      <c r="E1879" s="53"/>
      <c r="F1879" s="53"/>
      <c r="G1879" s="53">
        <v>1</v>
      </c>
    </row>
    <row r="1880" spans="1:7" x14ac:dyDescent="0.25">
      <c r="A1880" s="53" t="s">
        <v>3730</v>
      </c>
      <c r="B1880" s="53" t="s">
        <v>3731</v>
      </c>
      <c r="C1880" s="53">
        <v>6784</v>
      </c>
      <c r="D1880" s="53"/>
      <c r="E1880" s="53"/>
      <c r="F1880" s="53"/>
      <c r="G1880" s="53">
        <v>1</v>
      </c>
    </row>
    <row r="1881" spans="1:7" x14ac:dyDescent="0.25">
      <c r="A1881" s="53" t="s">
        <v>3732</v>
      </c>
      <c r="B1881" s="53" t="s">
        <v>3733</v>
      </c>
      <c r="C1881" s="53">
        <v>6785</v>
      </c>
      <c r="D1881" s="53"/>
      <c r="E1881" s="53"/>
      <c r="F1881" s="53"/>
      <c r="G1881" s="53">
        <v>1</v>
      </c>
    </row>
    <row r="1882" spans="1:7" x14ac:dyDescent="0.25">
      <c r="A1882" s="53" t="s">
        <v>3734</v>
      </c>
      <c r="B1882" s="53" t="s">
        <v>3735</v>
      </c>
      <c r="C1882" s="53">
        <v>6786</v>
      </c>
      <c r="D1882" s="53"/>
      <c r="E1882" s="53"/>
      <c r="F1882" s="53"/>
      <c r="G1882" s="53">
        <v>1</v>
      </c>
    </row>
    <row r="1883" spans="1:7" x14ac:dyDescent="0.25">
      <c r="A1883" s="53" t="s">
        <v>3736</v>
      </c>
      <c r="B1883" s="53" t="s">
        <v>3737</v>
      </c>
      <c r="C1883" s="53">
        <v>6787</v>
      </c>
      <c r="D1883" s="53"/>
      <c r="E1883" s="53"/>
      <c r="F1883" s="53"/>
      <c r="G1883" s="53">
        <v>1</v>
      </c>
    </row>
    <row r="1884" spans="1:7" x14ac:dyDescent="0.25">
      <c r="A1884" s="57" t="s">
        <v>3738</v>
      </c>
      <c r="B1884" s="58" t="s">
        <v>3739</v>
      </c>
      <c r="C1884" s="58">
        <v>6788</v>
      </c>
      <c r="G1884" s="54">
        <v>1</v>
      </c>
    </row>
    <row r="1885" spans="1:7" x14ac:dyDescent="0.25">
      <c r="A1885" s="53" t="s">
        <v>3766</v>
      </c>
      <c r="B1885" s="53" t="s">
        <v>3767</v>
      </c>
      <c r="C1885" s="53">
        <v>6803</v>
      </c>
      <c r="D1885" s="53"/>
      <c r="E1885" s="53"/>
      <c r="F1885" s="53"/>
      <c r="G1885" s="53">
        <v>1</v>
      </c>
    </row>
    <row r="1886" spans="1:7" x14ac:dyDescent="0.25">
      <c r="A1886" s="53" t="s">
        <v>3740</v>
      </c>
      <c r="B1886" s="53" t="s">
        <v>3741</v>
      </c>
      <c r="C1886" s="53">
        <v>6790</v>
      </c>
      <c r="D1886" s="53"/>
      <c r="E1886" s="53"/>
      <c r="F1886" s="53"/>
      <c r="G1886" s="53">
        <v>1</v>
      </c>
    </row>
    <row r="1887" spans="1:7" x14ac:dyDescent="0.25">
      <c r="A1887" s="53" t="s">
        <v>3742</v>
      </c>
      <c r="B1887" s="53" t="s">
        <v>3743</v>
      </c>
      <c r="C1887" s="53">
        <v>6791</v>
      </c>
      <c r="D1887" s="53"/>
      <c r="E1887" s="53"/>
      <c r="F1887" s="53"/>
      <c r="G1887" s="53">
        <v>1</v>
      </c>
    </row>
    <row r="1888" spans="1:7" x14ac:dyDescent="0.25">
      <c r="A1888" s="53" t="s">
        <v>3744</v>
      </c>
      <c r="B1888" s="53" t="s">
        <v>3745</v>
      </c>
      <c r="C1888" s="53">
        <v>6792</v>
      </c>
      <c r="D1888" s="53"/>
      <c r="E1888" s="53"/>
      <c r="F1888" s="53"/>
      <c r="G1888" s="53">
        <v>1</v>
      </c>
    </row>
    <row r="1889" spans="1:7" x14ac:dyDescent="0.25">
      <c r="A1889" s="53" t="s">
        <v>3746</v>
      </c>
      <c r="B1889" s="53" t="s">
        <v>3747</v>
      </c>
      <c r="C1889" s="53">
        <v>6793</v>
      </c>
      <c r="D1889" s="53"/>
      <c r="E1889" s="53"/>
      <c r="F1889" s="53"/>
      <c r="G1889" s="53">
        <v>1</v>
      </c>
    </row>
    <row r="1890" spans="1:7" x14ac:dyDescent="0.25">
      <c r="A1890" s="53" t="s">
        <v>3748</v>
      </c>
      <c r="B1890" s="53" t="s">
        <v>3749</v>
      </c>
      <c r="C1890" s="53">
        <v>6794</v>
      </c>
      <c r="D1890" s="53"/>
      <c r="E1890" s="53"/>
      <c r="F1890" s="53"/>
      <c r="G1890" s="53">
        <v>1</v>
      </c>
    </row>
    <row r="1891" spans="1:7" x14ac:dyDescent="0.25">
      <c r="A1891" s="53" t="s">
        <v>3750</v>
      </c>
      <c r="B1891" s="53" t="s">
        <v>3751</v>
      </c>
      <c r="C1891" s="53">
        <v>6795</v>
      </c>
      <c r="D1891" s="53"/>
      <c r="E1891" s="53"/>
      <c r="F1891" s="53"/>
      <c r="G1891" s="53">
        <v>1</v>
      </c>
    </row>
    <row r="1892" spans="1:7" x14ac:dyDescent="0.25">
      <c r="A1892" s="53" t="s">
        <v>3752</v>
      </c>
      <c r="B1892" s="53" t="s">
        <v>3753</v>
      </c>
      <c r="C1892" s="53">
        <v>6796</v>
      </c>
      <c r="D1892" s="53"/>
      <c r="E1892" s="53"/>
      <c r="F1892" s="53"/>
      <c r="G1892" s="53">
        <v>1</v>
      </c>
    </row>
    <row r="1893" spans="1:7" x14ac:dyDescent="0.25">
      <c r="A1893" s="53" t="s">
        <v>3754</v>
      </c>
      <c r="B1893" s="53" t="s">
        <v>3755</v>
      </c>
      <c r="C1893" s="53">
        <v>6797</v>
      </c>
      <c r="D1893" s="53"/>
      <c r="E1893" s="53"/>
      <c r="F1893" s="53"/>
      <c r="G1893" s="53">
        <v>1</v>
      </c>
    </row>
    <row r="1894" spans="1:7" x14ac:dyDescent="0.25">
      <c r="A1894" s="53" t="s">
        <v>3756</v>
      </c>
      <c r="B1894" s="53" t="s">
        <v>3757</v>
      </c>
      <c r="C1894" s="53">
        <v>6798</v>
      </c>
      <c r="D1894" s="53"/>
      <c r="E1894" s="53"/>
      <c r="F1894" s="53"/>
      <c r="G1894" s="53">
        <v>1</v>
      </c>
    </row>
    <row r="1895" spans="1:7" x14ac:dyDescent="0.25">
      <c r="A1895" s="53" t="s">
        <v>3768</v>
      </c>
      <c r="B1895" s="53" t="s">
        <v>3769</v>
      </c>
      <c r="C1895" s="53">
        <v>6804</v>
      </c>
      <c r="D1895" s="53"/>
      <c r="E1895" s="53"/>
      <c r="F1895" s="53"/>
      <c r="G1895" s="53">
        <v>1</v>
      </c>
    </row>
    <row r="1896" spans="1:7" x14ac:dyDescent="0.25">
      <c r="A1896" s="53" t="s">
        <v>3758</v>
      </c>
      <c r="B1896" s="53" t="s">
        <v>3759</v>
      </c>
      <c r="C1896" s="53">
        <v>6799</v>
      </c>
      <c r="D1896" s="53"/>
      <c r="E1896" s="53"/>
      <c r="F1896" s="53"/>
      <c r="G1896" s="53">
        <v>1</v>
      </c>
    </row>
    <row r="1897" spans="1:7" x14ac:dyDescent="0.25">
      <c r="A1897" s="53" t="s">
        <v>3760</v>
      </c>
      <c r="B1897" s="53" t="s">
        <v>3761</v>
      </c>
      <c r="C1897" s="53">
        <v>6800</v>
      </c>
      <c r="D1897" s="53"/>
      <c r="E1897" s="53"/>
      <c r="F1897" s="53"/>
      <c r="G1897" s="53">
        <v>1</v>
      </c>
    </row>
    <row r="1898" spans="1:7" x14ac:dyDescent="0.25">
      <c r="A1898" s="53" t="s">
        <v>3762</v>
      </c>
      <c r="B1898" s="53" t="s">
        <v>3763</v>
      </c>
      <c r="C1898" s="53">
        <v>6801</v>
      </c>
      <c r="D1898" s="53"/>
      <c r="E1898" s="53"/>
      <c r="F1898" s="53"/>
      <c r="G1898" s="53">
        <v>1</v>
      </c>
    </row>
    <row r="1899" spans="1:7" x14ac:dyDescent="0.25">
      <c r="A1899" s="53" t="s">
        <v>3764</v>
      </c>
      <c r="B1899" s="53" t="s">
        <v>3765</v>
      </c>
      <c r="C1899" s="53">
        <v>6802</v>
      </c>
      <c r="D1899" s="53"/>
      <c r="E1899" s="53"/>
      <c r="F1899" s="53"/>
      <c r="G1899" s="53">
        <v>1</v>
      </c>
    </row>
    <row r="1900" spans="1:7" x14ac:dyDescent="0.25">
      <c r="A1900" s="53" t="s">
        <v>3770</v>
      </c>
      <c r="B1900" s="53" t="s">
        <v>3771</v>
      </c>
      <c r="C1900" s="53">
        <v>6805</v>
      </c>
      <c r="D1900" s="53"/>
      <c r="E1900" s="53"/>
      <c r="F1900" s="53"/>
      <c r="G1900" s="53">
        <v>1</v>
      </c>
    </row>
    <row r="1901" spans="1:7" x14ac:dyDescent="0.25">
      <c r="A1901" s="57" t="s">
        <v>3772</v>
      </c>
      <c r="B1901" s="58" t="s">
        <v>3773</v>
      </c>
      <c r="C1901" s="58">
        <v>6806</v>
      </c>
      <c r="G1901" s="54">
        <v>1</v>
      </c>
    </row>
    <row r="1902" spans="1:7" x14ac:dyDescent="0.25">
      <c r="A1902" s="53" t="s">
        <v>3774</v>
      </c>
      <c r="B1902" s="53" t="s">
        <v>3775</v>
      </c>
      <c r="C1902" s="53">
        <v>7001</v>
      </c>
      <c r="D1902" s="53">
        <v>7005</v>
      </c>
      <c r="E1902" s="53"/>
      <c r="F1902" s="53"/>
      <c r="G1902" s="53">
        <v>2</v>
      </c>
    </row>
    <row r="1903" spans="1:7" x14ac:dyDescent="0.25">
      <c r="A1903" s="53" t="s">
        <v>3776</v>
      </c>
      <c r="B1903" s="53" t="s">
        <v>3777</v>
      </c>
      <c r="C1903" s="53">
        <v>7002</v>
      </c>
      <c r="D1903" s="53">
        <v>7005</v>
      </c>
      <c r="E1903" s="53"/>
      <c r="F1903" s="53"/>
      <c r="G1903" s="53">
        <v>2</v>
      </c>
    </row>
    <row r="1904" spans="1:7" x14ac:dyDescent="0.25">
      <c r="A1904" s="53" t="s">
        <v>3778</v>
      </c>
      <c r="B1904" s="53" t="s">
        <v>3779</v>
      </c>
      <c r="C1904" s="53">
        <v>7003</v>
      </c>
      <c r="D1904" s="53">
        <v>7005</v>
      </c>
      <c r="E1904" s="53"/>
      <c r="F1904" s="53"/>
      <c r="G1904" s="53">
        <v>2</v>
      </c>
    </row>
    <row r="1905" spans="1:7" x14ac:dyDescent="0.25">
      <c r="A1905" s="4" t="s">
        <v>3780</v>
      </c>
      <c r="B1905" s="4" t="s">
        <v>3781</v>
      </c>
      <c r="C1905" s="4">
        <v>7005</v>
      </c>
      <c r="G1905" s="54">
        <v>1</v>
      </c>
    </row>
    <row r="1906" spans="1:7" x14ac:dyDescent="0.25">
      <c r="A1906" s="53" t="s">
        <v>3782</v>
      </c>
      <c r="B1906" s="53" t="s">
        <v>3783</v>
      </c>
      <c r="C1906" s="53">
        <v>7064</v>
      </c>
      <c r="D1906" s="53"/>
      <c r="E1906" s="53"/>
      <c r="F1906" s="53"/>
      <c r="G1906" s="53">
        <v>1</v>
      </c>
    </row>
    <row r="1907" spans="1:7" x14ac:dyDescent="0.25">
      <c r="A1907" s="53" t="s">
        <v>3784</v>
      </c>
      <c r="B1907" s="53" t="s">
        <v>3785</v>
      </c>
      <c r="C1907" s="53">
        <v>7065</v>
      </c>
      <c r="D1907" s="53"/>
      <c r="E1907" s="53"/>
      <c r="F1907" s="53"/>
      <c r="G1907" s="53">
        <v>1</v>
      </c>
    </row>
    <row r="1908" spans="1:7" x14ac:dyDescent="0.25">
      <c r="A1908" s="53" t="s">
        <v>3786</v>
      </c>
      <c r="B1908" s="53" t="s">
        <v>3787</v>
      </c>
      <c r="C1908" s="53">
        <v>7066</v>
      </c>
      <c r="D1908" s="53"/>
      <c r="E1908" s="53"/>
      <c r="F1908" s="53"/>
      <c r="G1908" s="53">
        <v>1</v>
      </c>
    </row>
    <row r="1909" spans="1:7" x14ac:dyDescent="0.25">
      <c r="A1909" s="53" t="s">
        <v>3788</v>
      </c>
      <c r="B1909" s="53" t="s">
        <v>3789</v>
      </c>
      <c r="C1909" s="53">
        <v>7067</v>
      </c>
      <c r="D1909" s="53"/>
      <c r="E1909" s="53"/>
      <c r="F1909" s="53"/>
      <c r="G1909" s="53">
        <v>1</v>
      </c>
    </row>
    <row r="1910" spans="1:7" x14ac:dyDescent="0.25">
      <c r="A1910" s="53" t="s">
        <v>3790</v>
      </c>
      <c r="B1910" s="53" t="s">
        <v>3791</v>
      </c>
      <c r="C1910" s="53">
        <v>7068</v>
      </c>
      <c r="D1910" s="53"/>
      <c r="E1910" s="53"/>
      <c r="F1910" s="53"/>
      <c r="G1910" s="53">
        <v>1</v>
      </c>
    </row>
    <row r="1911" spans="1:7" x14ac:dyDescent="0.25">
      <c r="A1911" s="53" t="s">
        <v>3792</v>
      </c>
      <c r="B1911" s="53" t="s">
        <v>3793</v>
      </c>
      <c r="C1911" s="53">
        <v>7069</v>
      </c>
      <c r="D1911" s="53"/>
      <c r="E1911" s="53"/>
      <c r="F1911" s="53"/>
      <c r="G1911" s="53">
        <v>1</v>
      </c>
    </row>
    <row r="1912" spans="1:7" x14ac:dyDescent="0.25">
      <c r="A1912" s="53" t="s">
        <v>3794</v>
      </c>
      <c r="B1912" s="53" t="s">
        <v>3795</v>
      </c>
      <c r="C1912" s="53">
        <v>7070</v>
      </c>
      <c r="D1912" s="53"/>
      <c r="E1912" s="53"/>
      <c r="F1912" s="53"/>
      <c r="G1912" s="53">
        <v>1</v>
      </c>
    </row>
    <row r="1913" spans="1:7" x14ac:dyDescent="0.25">
      <c r="A1913" s="53" t="s">
        <v>3796</v>
      </c>
      <c r="B1913" s="53" t="s">
        <v>3797</v>
      </c>
      <c r="C1913" s="53">
        <v>7071</v>
      </c>
      <c r="D1913" s="53"/>
      <c r="E1913" s="53"/>
      <c r="F1913" s="53"/>
      <c r="G1913" s="53">
        <v>1</v>
      </c>
    </row>
    <row r="1914" spans="1:7" x14ac:dyDescent="0.25">
      <c r="A1914" s="53" t="s">
        <v>3798</v>
      </c>
      <c r="B1914" s="53" t="s">
        <v>3799</v>
      </c>
      <c r="C1914" s="53">
        <v>7072</v>
      </c>
      <c r="D1914" s="53"/>
      <c r="E1914" s="53"/>
      <c r="F1914" s="53"/>
      <c r="G1914" s="53">
        <v>1</v>
      </c>
    </row>
    <row r="1915" spans="1:7" x14ac:dyDescent="0.25">
      <c r="A1915" s="53" t="s">
        <v>3800</v>
      </c>
      <c r="B1915" s="53" t="s">
        <v>3801</v>
      </c>
      <c r="C1915" s="53">
        <v>7073</v>
      </c>
      <c r="D1915" s="53"/>
      <c r="E1915" s="53"/>
      <c r="F1915" s="53"/>
      <c r="G1915" s="53">
        <v>1</v>
      </c>
    </row>
    <row r="1916" spans="1:7" x14ac:dyDescent="0.25">
      <c r="A1916" s="53" t="s">
        <v>3802</v>
      </c>
      <c r="B1916" s="53" t="s">
        <v>3803</v>
      </c>
      <c r="C1916" s="53">
        <v>7074</v>
      </c>
      <c r="D1916" s="53"/>
      <c r="E1916" s="53"/>
      <c r="F1916" s="53"/>
      <c r="G1916" s="53">
        <v>1</v>
      </c>
    </row>
    <row r="1917" spans="1:7" x14ac:dyDescent="0.25">
      <c r="A1917" s="53" t="s">
        <v>3804</v>
      </c>
      <c r="B1917" s="53" t="s">
        <v>3805</v>
      </c>
      <c r="C1917" s="53">
        <v>7075</v>
      </c>
      <c r="D1917" s="53"/>
      <c r="E1917" s="53"/>
      <c r="F1917" s="53"/>
      <c r="G1917" s="53">
        <v>1</v>
      </c>
    </row>
    <row r="1918" spans="1:7" x14ac:dyDescent="0.25">
      <c r="A1918" s="53" t="s">
        <v>3806</v>
      </c>
      <c r="B1918" s="53" t="s">
        <v>3807</v>
      </c>
      <c r="C1918" s="53">
        <v>7076</v>
      </c>
      <c r="D1918" s="53"/>
      <c r="E1918" s="53"/>
      <c r="F1918" s="53"/>
      <c r="G1918" s="53">
        <v>1</v>
      </c>
    </row>
    <row r="1919" spans="1:7" x14ac:dyDescent="0.25">
      <c r="A1919" s="53" t="s">
        <v>3808</v>
      </c>
      <c r="B1919" s="53" t="s">
        <v>3809</v>
      </c>
      <c r="C1919" s="53">
        <v>7077</v>
      </c>
      <c r="D1919" s="53"/>
      <c r="E1919" s="53"/>
      <c r="F1919" s="53"/>
      <c r="G1919" s="53">
        <v>1</v>
      </c>
    </row>
    <row r="1920" spans="1:7" x14ac:dyDescent="0.25">
      <c r="A1920" s="53" t="s">
        <v>3810</v>
      </c>
      <c r="B1920" s="53" t="s">
        <v>3811</v>
      </c>
      <c r="C1920" s="53">
        <v>7078</v>
      </c>
      <c r="D1920" s="53"/>
      <c r="E1920" s="53"/>
      <c r="F1920" s="53"/>
      <c r="G1920" s="53">
        <v>1</v>
      </c>
    </row>
    <row r="1921" spans="1:7" x14ac:dyDescent="0.25">
      <c r="A1921" s="53" t="s">
        <v>3812</v>
      </c>
      <c r="B1921" s="53" t="s">
        <v>3813</v>
      </c>
      <c r="C1921" s="53">
        <v>7079</v>
      </c>
      <c r="D1921" s="53"/>
      <c r="E1921" s="53"/>
      <c r="F1921" s="53"/>
      <c r="G1921" s="53">
        <v>1</v>
      </c>
    </row>
    <row r="1922" spans="1:7" x14ac:dyDescent="0.25">
      <c r="A1922" s="53" t="s">
        <v>3814</v>
      </c>
      <c r="B1922" s="53" t="s">
        <v>3815</v>
      </c>
      <c r="C1922" s="53">
        <v>7080</v>
      </c>
      <c r="D1922" s="53"/>
      <c r="E1922" s="53"/>
      <c r="F1922" s="53"/>
      <c r="G1922" s="53">
        <v>1</v>
      </c>
    </row>
    <row r="1923" spans="1:7" x14ac:dyDescent="0.25">
      <c r="A1923" s="53" t="s">
        <v>3816</v>
      </c>
      <c r="B1923" s="53" t="s">
        <v>3817</v>
      </c>
      <c r="C1923" s="53">
        <v>7081</v>
      </c>
      <c r="D1923" s="53"/>
      <c r="E1923" s="53"/>
      <c r="F1923" s="53"/>
      <c r="G1923" s="53">
        <v>1</v>
      </c>
    </row>
    <row r="1924" spans="1:7" x14ac:dyDescent="0.25">
      <c r="A1924" s="53" t="s">
        <v>3818</v>
      </c>
      <c r="B1924" s="53" t="s">
        <v>3819</v>
      </c>
      <c r="C1924" s="53">
        <v>7083</v>
      </c>
      <c r="D1924" s="53"/>
      <c r="E1924" s="53"/>
      <c r="F1924" s="53"/>
      <c r="G1924" s="53">
        <v>1</v>
      </c>
    </row>
    <row r="1925" spans="1:7" x14ac:dyDescent="0.25">
      <c r="A1925" s="53" t="s">
        <v>3820</v>
      </c>
      <c r="B1925" s="53" t="s">
        <v>3821</v>
      </c>
      <c r="C1925" s="53">
        <v>7084</v>
      </c>
      <c r="D1925" s="53"/>
      <c r="E1925" s="53"/>
      <c r="F1925" s="53"/>
      <c r="G1925" s="53">
        <v>1</v>
      </c>
    </row>
    <row r="1926" spans="1:7" x14ac:dyDescent="0.25">
      <c r="A1926" s="53" t="s">
        <v>3822</v>
      </c>
      <c r="B1926" s="53" t="s">
        <v>3823</v>
      </c>
      <c r="C1926" s="53">
        <v>7085</v>
      </c>
      <c r="D1926" s="53"/>
      <c r="E1926" s="53"/>
      <c r="F1926" s="53"/>
      <c r="G1926" s="53">
        <v>1</v>
      </c>
    </row>
    <row r="1927" spans="1:7" x14ac:dyDescent="0.25">
      <c r="A1927" s="53" t="s">
        <v>3824</v>
      </c>
      <c r="B1927" s="53" t="s">
        <v>3825</v>
      </c>
      <c r="C1927" s="53">
        <v>7086</v>
      </c>
      <c r="D1927" s="53"/>
      <c r="E1927" s="53"/>
      <c r="F1927" s="53"/>
      <c r="G1927" s="53">
        <v>1</v>
      </c>
    </row>
    <row r="1928" spans="1:7" x14ac:dyDescent="0.25">
      <c r="A1928" s="53" t="s">
        <v>3826</v>
      </c>
      <c r="B1928" s="53" t="s">
        <v>3827</v>
      </c>
      <c r="C1928" s="53">
        <v>7087</v>
      </c>
      <c r="D1928" s="53"/>
      <c r="E1928" s="53"/>
      <c r="F1928" s="53"/>
      <c r="G1928" s="53">
        <v>1</v>
      </c>
    </row>
    <row r="1929" spans="1:7" x14ac:dyDescent="0.25">
      <c r="A1929" s="53" t="s">
        <v>3828</v>
      </c>
      <c r="B1929" s="53" t="s">
        <v>3829</v>
      </c>
      <c r="C1929" s="53">
        <v>7088</v>
      </c>
      <c r="D1929" s="53"/>
      <c r="E1929" s="53"/>
      <c r="F1929" s="53"/>
      <c r="G1929" s="53">
        <v>1</v>
      </c>
    </row>
    <row r="1930" spans="1:7" x14ac:dyDescent="0.25">
      <c r="A1930" s="53" t="s">
        <v>3830</v>
      </c>
      <c r="B1930" s="53" t="s">
        <v>3831</v>
      </c>
      <c r="C1930" s="53">
        <v>7089</v>
      </c>
      <c r="D1930" s="53"/>
      <c r="E1930" s="53"/>
      <c r="F1930" s="53"/>
      <c r="G1930" s="53">
        <v>1</v>
      </c>
    </row>
    <row r="1931" spans="1:7" x14ac:dyDescent="0.25">
      <c r="A1931" s="53" t="s">
        <v>3832</v>
      </c>
      <c r="B1931" s="53" t="s">
        <v>3833</v>
      </c>
      <c r="C1931" s="53">
        <v>7090</v>
      </c>
      <c r="D1931" s="53"/>
      <c r="E1931" s="53"/>
      <c r="F1931" s="53"/>
      <c r="G1931" s="53">
        <v>1</v>
      </c>
    </row>
    <row r="1932" spans="1:7" x14ac:dyDescent="0.25">
      <c r="A1932" s="53" t="s">
        <v>3834</v>
      </c>
      <c r="B1932" s="53" t="s">
        <v>3835</v>
      </c>
      <c r="C1932" s="53">
        <v>7091</v>
      </c>
      <c r="D1932" s="53"/>
      <c r="E1932" s="53"/>
      <c r="F1932" s="53"/>
      <c r="G1932" s="53">
        <v>1</v>
      </c>
    </row>
    <row r="1933" spans="1:7" x14ac:dyDescent="0.25">
      <c r="A1933" s="53" t="s">
        <v>3836</v>
      </c>
      <c r="B1933" s="53" t="s">
        <v>3837</v>
      </c>
      <c r="C1933" s="53">
        <v>7093</v>
      </c>
      <c r="D1933" s="53"/>
      <c r="E1933" s="53"/>
      <c r="F1933" s="53"/>
      <c r="G1933" s="53">
        <v>1</v>
      </c>
    </row>
    <row r="1934" spans="1:7" x14ac:dyDescent="0.25">
      <c r="A1934" s="53" t="s">
        <v>3838</v>
      </c>
      <c r="B1934" s="53" t="s">
        <v>3839</v>
      </c>
      <c r="C1934" s="53">
        <v>7094</v>
      </c>
      <c r="D1934" s="53"/>
      <c r="E1934" s="53"/>
      <c r="F1934" s="53"/>
      <c r="G1934" s="53">
        <v>1</v>
      </c>
    </row>
    <row r="1935" spans="1:7" x14ac:dyDescent="0.25">
      <c r="A1935" s="53" t="s">
        <v>3840</v>
      </c>
      <c r="B1935" s="53" t="s">
        <v>3841</v>
      </c>
      <c r="C1935" s="53">
        <v>7095</v>
      </c>
      <c r="D1935" s="53"/>
      <c r="E1935" s="53"/>
      <c r="F1935" s="53"/>
      <c r="G1935" s="53">
        <v>1</v>
      </c>
    </row>
    <row r="1936" spans="1:7" x14ac:dyDescent="0.25">
      <c r="A1936" s="53" t="s">
        <v>3842</v>
      </c>
      <c r="B1936" s="53" t="s">
        <v>3843</v>
      </c>
      <c r="C1936" s="53">
        <v>7096</v>
      </c>
      <c r="D1936" s="53"/>
      <c r="E1936" s="53"/>
      <c r="F1936" s="53"/>
      <c r="G1936" s="53">
        <v>1</v>
      </c>
    </row>
    <row r="1937" spans="1:7" x14ac:dyDescent="0.25">
      <c r="A1937" s="53" t="s">
        <v>3844</v>
      </c>
      <c r="B1937" s="53" t="s">
        <v>3845</v>
      </c>
      <c r="C1937" s="53">
        <v>7098</v>
      </c>
      <c r="D1937" s="53"/>
      <c r="E1937" s="53"/>
      <c r="F1937" s="53"/>
      <c r="G1937" s="53">
        <v>1</v>
      </c>
    </row>
    <row r="1938" spans="1:7" x14ac:dyDescent="0.25">
      <c r="A1938" s="53" t="s">
        <v>3846</v>
      </c>
      <c r="B1938" s="53" t="s">
        <v>3847</v>
      </c>
      <c r="C1938" s="53">
        <v>7099</v>
      </c>
      <c r="D1938" s="53"/>
      <c r="E1938" s="53"/>
      <c r="F1938" s="53"/>
      <c r="G1938" s="53">
        <v>1</v>
      </c>
    </row>
    <row r="1939" spans="1:7" x14ac:dyDescent="0.25">
      <c r="A1939" s="53" t="s">
        <v>3848</v>
      </c>
      <c r="B1939" s="53" t="s">
        <v>3849</v>
      </c>
      <c r="C1939" s="53">
        <v>7100</v>
      </c>
      <c r="D1939" s="53"/>
      <c r="E1939" s="53"/>
      <c r="F1939" s="53"/>
      <c r="G1939" s="53">
        <v>1</v>
      </c>
    </row>
    <row r="1940" spans="1:7" x14ac:dyDescent="0.25">
      <c r="A1940" s="53" t="s">
        <v>3850</v>
      </c>
      <c r="B1940" s="53" t="s">
        <v>3851</v>
      </c>
      <c r="C1940" s="53">
        <v>7101</v>
      </c>
      <c r="D1940" s="53"/>
      <c r="E1940" s="53"/>
      <c r="F1940" s="53"/>
      <c r="G1940" s="53">
        <v>1</v>
      </c>
    </row>
    <row r="1941" spans="1:7" x14ac:dyDescent="0.25">
      <c r="A1941" s="53" t="s">
        <v>3852</v>
      </c>
      <c r="B1941" s="53" t="s">
        <v>3853</v>
      </c>
      <c r="C1941" s="53">
        <v>7103</v>
      </c>
      <c r="D1941" s="53"/>
      <c r="E1941" s="53"/>
      <c r="F1941" s="53"/>
      <c r="G1941" s="53">
        <v>1</v>
      </c>
    </row>
    <row r="1942" spans="1:7" x14ac:dyDescent="0.25">
      <c r="A1942" s="53" t="s">
        <v>3854</v>
      </c>
      <c r="B1942" s="53" t="s">
        <v>3855</v>
      </c>
      <c r="C1942" s="53">
        <v>7104</v>
      </c>
      <c r="D1942" s="53"/>
      <c r="E1942" s="53"/>
      <c r="F1942" s="53"/>
      <c r="G1942" s="53">
        <v>1</v>
      </c>
    </row>
    <row r="1943" spans="1:7" x14ac:dyDescent="0.25">
      <c r="A1943" s="53" t="s">
        <v>3856</v>
      </c>
      <c r="B1943" s="53" t="s">
        <v>3857</v>
      </c>
      <c r="C1943" s="53">
        <v>7105</v>
      </c>
      <c r="D1943" s="53"/>
      <c r="E1943" s="53"/>
      <c r="F1943" s="53"/>
      <c r="G1943" s="53">
        <v>1</v>
      </c>
    </row>
    <row r="1944" spans="1:7" x14ac:dyDescent="0.25">
      <c r="A1944" s="53" t="s">
        <v>3858</v>
      </c>
      <c r="B1944" s="53" t="s">
        <v>3859</v>
      </c>
      <c r="C1944" s="53">
        <v>7106</v>
      </c>
      <c r="D1944" s="53"/>
      <c r="E1944" s="53"/>
      <c r="F1944" s="53"/>
      <c r="G1944" s="53">
        <v>1</v>
      </c>
    </row>
    <row r="1945" spans="1:7" x14ac:dyDescent="0.25">
      <c r="A1945" s="53" t="s">
        <v>3860</v>
      </c>
      <c r="B1945" s="53" t="s">
        <v>3861</v>
      </c>
      <c r="C1945" s="53">
        <v>7108</v>
      </c>
      <c r="D1945" s="53"/>
      <c r="E1945" s="53"/>
      <c r="F1945" s="53"/>
      <c r="G1945" s="53">
        <v>1</v>
      </c>
    </row>
    <row r="1946" spans="1:7" x14ac:dyDescent="0.25">
      <c r="A1946" s="53" t="s">
        <v>3862</v>
      </c>
      <c r="B1946" s="53" t="s">
        <v>3863</v>
      </c>
      <c r="C1946" s="53">
        <v>7109</v>
      </c>
      <c r="D1946" s="53"/>
      <c r="E1946" s="53"/>
      <c r="F1946" s="53"/>
      <c r="G1946" s="53">
        <v>1</v>
      </c>
    </row>
    <row r="1947" spans="1:7" x14ac:dyDescent="0.25">
      <c r="A1947" s="53" t="s">
        <v>3864</v>
      </c>
      <c r="B1947" s="53" t="s">
        <v>3865</v>
      </c>
      <c r="C1947" s="53">
        <v>7110</v>
      </c>
      <c r="D1947" s="53"/>
      <c r="E1947" s="53"/>
      <c r="F1947" s="53"/>
      <c r="G1947" s="53">
        <v>1</v>
      </c>
    </row>
    <row r="1948" spans="1:7" x14ac:dyDescent="0.25">
      <c r="A1948" s="53" t="s">
        <v>3866</v>
      </c>
      <c r="B1948" s="53" t="s">
        <v>3867</v>
      </c>
      <c r="C1948" s="53">
        <v>7111</v>
      </c>
      <c r="D1948" s="53"/>
      <c r="E1948" s="53"/>
      <c r="F1948" s="53"/>
      <c r="G1948" s="53">
        <v>1</v>
      </c>
    </row>
    <row r="1949" spans="1:7" x14ac:dyDescent="0.25">
      <c r="A1949" s="53" t="s">
        <v>3868</v>
      </c>
      <c r="B1949" s="53" t="s">
        <v>3869</v>
      </c>
      <c r="C1949" s="53">
        <v>7113</v>
      </c>
      <c r="D1949" s="53"/>
      <c r="E1949" s="53"/>
      <c r="F1949" s="53"/>
      <c r="G1949" s="53">
        <v>1</v>
      </c>
    </row>
    <row r="1950" spans="1:7" x14ac:dyDescent="0.25">
      <c r="A1950" s="53" t="s">
        <v>3870</v>
      </c>
      <c r="B1950" s="53" t="s">
        <v>3871</v>
      </c>
      <c r="C1950" s="53">
        <v>7114</v>
      </c>
      <c r="D1950" s="53"/>
      <c r="E1950" s="53"/>
      <c r="F1950" s="53"/>
      <c r="G1950" s="53">
        <v>1</v>
      </c>
    </row>
    <row r="1951" spans="1:7" x14ac:dyDescent="0.25">
      <c r="A1951" s="53" t="s">
        <v>3872</v>
      </c>
      <c r="B1951" s="53" t="s">
        <v>3873</v>
      </c>
      <c r="C1951" s="53">
        <v>7118</v>
      </c>
      <c r="D1951" s="53"/>
      <c r="E1951" s="53"/>
      <c r="F1951" s="53"/>
      <c r="G1951" s="53">
        <v>1</v>
      </c>
    </row>
    <row r="1952" spans="1:7" x14ac:dyDescent="0.25">
      <c r="A1952" s="53" t="s">
        <v>3874</v>
      </c>
      <c r="B1952" s="53" t="s">
        <v>3875</v>
      </c>
      <c r="C1952" s="53">
        <v>7119</v>
      </c>
      <c r="D1952" s="53"/>
      <c r="E1952" s="53"/>
      <c r="F1952" s="53"/>
      <c r="G1952" s="53">
        <v>1</v>
      </c>
    </row>
    <row r="1953" spans="1:7" x14ac:dyDescent="0.25">
      <c r="A1953" s="57" t="s">
        <v>3876</v>
      </c>
      <c r="B1953" s="58" t="s">
        <v>3877</v>
      </c>
      <c r="C1953" s="58">
        <v>7120</v>
      </c>
      <c r="G1953" s="54">
        <v>1</v>
      </c>
    </row>
    <row r="1954" spans="1:7" x14ac:dyDescent="0.25">
      <c r="A1954" s="53" t="s">
        <v>3878</v>
      </c>
      <c r="B1954" s="53" t="s">
        <v>3879</v>
      </c>
      <c r="C1954" s="53">
        <v>7122</v>
      </c>
      <c r="D1954" s="53"/>
      <c r="E1954" s="53"/>
      <c r="F1954" s="53"/>
      <c r="G1954" s="53">
        <v>1</v>
      </c>
    </row>
    <row r="1955" spans="1:7" x14ac:dyDescent="0.25">
      <c r="A1955" s="53" t="s">
        <v>3880</v>
      </c>
      <c r="B1955" s="53" t="s">
        <v>3881</v>
      </c>
      <c r="C1955" s="53">
        <v>7123</v>
      </c>
      <c r="D1955" s="53"/>
      <c r="E1955" s="53"/>
      <c r="F1955" s="53"/>
      <c r="G1955" s="53">
        <v>1</v>
      </c>
    </row>
    <row r="1956" spans="1:7" x14ac:dyDescent="0.25">
      <c r="A1956" s="53" t="s">
        <v>3882</v>
      </c>
      <c r="B1956" s="53" t="s">
        <v>3883</v>
      </c>
      <c r="C1956" s="53">
        <v>7124</v>
      </c>
      <c r="D1956" s="53"/>
      <c r="E1956" s="53"/>
      <c r="F1956" s="53"/>
      <c r="G1956" s="53">
        <v>1</v>
      </c>
    </row>
    <row r="1957" spans="1:7" x14ac:dyDescent="0.25">
      <c r="A1957" s="53" t="s">
        <v>3884</v>
      </c>
      <c r="B1957" s="53" t="s">
        <v>3885</v>
      </c>
      <c r="C1957" s="53">
        <v>7125</v>
      </c>
      <c r="D1957" s="53"/>
      <c r="E1957" s="53"/>
      <c r="F1957" s="53"/>
      <c r="G1957" s="53">
        <v>1</v>
      </c>
    </row>
    <row r="1958" spans="1:7" x14ac:dyDescent="0.25">
      <c r="A1958" s="53" t="s">
        <v>3886</v>
      </c>
      <c r="B1958" s="53" t="s">
        <v>3887</v>
      </c>
      <c r="C1958" s="53">
        <v>7126</v>
      </c>
      <c r="D1958" s="53"/>
      <c r="E1958" s="53"/>
      <c r="F1958" s="53"/>
      <c r="G1958" s="53">
        <v>1</v>
      </c>
    </row>
    <row r="1959" spans="1:7" x14ac:dyDescent="0.25">
      <c r="A1959" s="53" t="s">
        <v>3888</v>
      </c>
      <c r="B1959" s="53" t="s">
        <v>3889</v>
      </c>
      <c r="C1959" s="53">
        <v>7127</v>
      </c>
      <c r="D1959" s="53"/>
      <c r="E1959" s="53"/>
      <c r="F1959" s="53"/>
      <c r="G1959" s="53">
        <v>1</v>
      </c>
    </row>
    <row r="1960" spans="1:7" x14ac:dyDescent="0.25">
      <c r="A1960" s="53" t="s">
        <v>3890</v>
      </c>
      <c r="B1960" s="53" t="s">
        <v>3891</v>
      </c>
      <c r="C1960" s="53">
        <v>7128</v>
      </c>
      <c r="D1960" s="53"/>
      <c r="E1960" s="53"/>
      <c r="F1960" s="53"/>
      <c r="G1960" s="53">
        <v>1</v>
      </c>
    </row>
    <row r="1961" spans="1:7" x14ac:dyDescent="0.25">
      <c r="A1961" s="53" t="s">
        <v>3892</v>
      </c>
      <c r="B1961" s="53" t="s">
        <v>3893</v>
      </c>
      <c r="C1961" s="53">
        <v>7129</v>
      </c>
      <c r="D1961" s="53"/>
      <c r="E1961" s="53"/>
      <c r="F1961" s="53"/>
      <c r="G1961" s="53">
        <v>1</v>
      </c>
    </row>
    <row r="1962" spans="1:7" x14ac:dyDescent="0.25">
      <c r="A1962" s="53" t="s">
        <v>3894</v>
      </c>
      <c r="B1962" s="53" t="s">
        <v>3895</v>
      </c>
      <c r="C1962" s="53">
        <v>7130</v>
      </c>
      <c r="D1962" s="53"/>
      <c r="E1962" s="53"/>
      <c r="F1962" s="53"/>
      <c r="G1962" s="53">
        <v>1</v>
      </c>
    </row>
    <row r="1963" spans="1:7" x14ac:dyDescent="0.25">
      <c r="A1963" s="53" t="s">
        <v>3896</v>
      </c>
      <c r="B1963" s="53" t="s">
        <v>3897</v>
      </c>
      <c r="C1963" s="53">
        <v>7132</v>
      </c>
      <c r="D1963" s="53"/>
      <c r="E1963" s="53"/>
      <c r="F1963" s="53"/>
      <c r="G1963" s="53">
        <v>1</v>
      </c>
    </row>
    <row r="1964" spans="1:7" x14ac:dyDescent="0.25">
      <c r="A1964" s="53" t="s">
        <v>3898</v>
      </c>
      <c r="B1964" s="53" t="s">
        <v>3899</v>
      </c>
      <c r="C1964" s="53">
        <v>7133</v>
      </c>
      <c r="D1964" s="53"/>
      <c r="E1964" s="53"/>
      <c r="F1964" s="53"/>
      <c r="G1964" s="53">
        <v>1</v>
      </c>
    </row>
    <row r="1965" spans="1:7" x14ac:dyDescent="0.25">
      <c r="A1965" s="53" t="s">
        <v>3902</v>
      </c>
      <c r="B1965" s="53" t="s">
        <v>3903</v>
      </c>
      <c r="C1965" s="53">
        <v>7135</v>
      </c>
      <c r="D1965" s="53"/>
      <c r="E1965" s="53"/>
      <c r="F1965" s="53"/>
      <c r="G1965" s="53">
        <v>1</v>
      </c>
    </row>
    <row r="1966" spans="1:7" x14ac:dyDescent="0.25">
      <c r="A1966" s="53" t="s">
        <v>3900</v>
      </c>
      <c r="B1966" s="53" t="s">
        <v>3901</v>
      </c>
      <c r="C1966" s="53">
        <v>7134</v>
      </c>
      <c r="D1966" s="53"/>
      <c r="E1966" s="53"/>
      <c r="F1966" s="53"/>
      <c r="G1966" s="53">
        <v>1</v>
      </c>
    </row>
    <row r="1967" spans="1:7" x14ac:dyDescent="0.25">
      <c r="A1967" s="53" t="s">
        <v>3904</v>
      </c>
      <c r="B1967" s="53" t="s">
        <v>3905</v>
      </c>
      <c r="C1967" s="53">
        <v>7258</v>
      </c>
      <c r="D1967" s="53">
        <v>7285</v>
      </c>
      <c r="E1967" s="53"/>
      <c r="F1967" s="53"/>
      <c r="G1967" s="53">
        <v>2</v>
      </c>
    </row>
    <row r="1968" spans="1:7" x14ac:dyDescent="0.25">
      <c r="A1968" s="53" t="s">
        <v>3906</v>
      </c>
      <c r="B1968" s="53" t="s">
        <v>3907</v>
      </c>
      <c r="C1968" s="53">
        <v>7259</v>
      </c>
      <c r="D1968" s="53">
        <v>7286</v>
      </c>
      <c r="E1968" s="53"/>
      <c r="F1968" s="53"/>
      <c r="G1968" s="53">
        <v>2</v>
      </c>
    </row>
    <row r="1969" spans="1:7" x14ac:dyDescent="0.25">
      <c r="A1969" s="53" t="s">
        <v>3908</v>
      </c>
      <c r="B1969" s="53" t="s">
        <v>3909</v>
      </c>
      <c r="C1969" s="53">
        <v>7262</v>
      </c>
      <c r="D1969" s="53"/>
      <c r="E1969" s="53"/>
      <c r="F1969" s="53"/>
      <c r="G1969" s="53">
        <v>1</v>
      </c>
    </row>
    <row r="1970" spans="1:7" x14ac:dyDescent="0.25">
      <c r="A1970" s="53" t="s">
        <v>3910</v>
      </c>
      <c r="B1970" s="53" t="s">
        <v>3911</v>
      </c>
      <c r="C1970" s="53">
        <v>7263</v>
      </c>
      <c r="D1970" s="53"/>
      <c r="E1970" s="53"/>
      <c r="F1970" s="53"/>
      <c r="G1970" s="53">
        <v>1</v>
      </c>
    </row>
    <row r="1971" spans="1:7" x14ac:dyDescent="0.25">
      <c r="A1971" s="4" t="s">
        <v>3912</v>
      </c>
      <c r="B1971" s="4" t="s">
        <v>3913</v>
      </c>
      <c r="C1971" s="4">
        <v>7264</v>
      </c>
      <c r="G1971" s="54">
        <v>1</v>
      </c>
    </row>
    <row r="1972" spans="1:7" x14ac:dyDescent="0.25">
      <c r="A1972" s="53" t="s">
        <v>3914</v>
      </c>
      <c r="B1972" s="53" t="s">
        <v>3915</v>
      </c>
      <c r="C1972" s="53">
        <v>7267</v>
      </c>
      <c r="D1972" s="53">
        <v>7281</v>
      </c>
      <c r="E1972" s="53"/>
      <c r="F1972" s="53"/>
      <c r="G1972" s="53">
        <v>2</v>
      </c>
    </row>
    <row r="1973" spans="1:7" x14ac:dyDescent="0.25">
      <c r="A1973" s="53" t="s">
        <v>3916</v>
      </c>
      <c r="B1973" s="53" t="s">
        <v>3917</v>
      </c>
      <c r="C1973" s="53">
        <v>7268</v>
      </c>
      <c r="D1973" s="53">
        <v>7282</v>
      </c>
      <c r="E1973" s="53"/>
      <c r="F1973" s="53"/>
      <c r="G1973" s="53">
        <v>2</v>
      </c>
    </row>
    <row r="1974" spans="1:7" x14ac:dyDescent="0.25">
      <c r="A1974" s="53" t="s">
        <v>3918</v>
      </c>
      <c r="B1974" s="53" t="s">
        <v>3919</v>
      </c>
      <c r="C1974" s="53">
        <v>7269</v>
      </c>
      <c r="D1974" s="53"/>
      <c r="E1974" s="53"/>
      <c r="F1974" s="53"/>
      <c r="G1974" s="53">
        <v>1</v>
      </c>
    </row>
    <row r="1975" spans="1:7" x14ac:dyDescent="0.25">
      <c r="A1975" s="53" t="s">
        <v>3920</v>
      </c>
      <c r="B1975" s="53" t="s">
        <v>3921</v>
      </c>
      <c r="C1975" s="53">
        <v>7270</v>
      </c>
      <c r="D1975" s="53"/>
      <c r="E1975" s="53"/>
      <c r="F1975" s="53"/>
      <c r="G1975" s="53">
        <v>1</v>
      </c>
    </row>
    <row r="1976" spans="1:7" x14ac:dyDescent="0.25">
      <c r="A1976" s="53" t="s">
        <v>3922</v>
      </c>
      <c r="B1976" s="53" t="s">
        <v>3923</v>
      </c>
      <c r="C1976" s="53">
        <v>7271</v>
      </c>
      <c r="D1976" s="53"/>
      <c r="E1976" s="53"/>
      <c r="F1976" s="53"/>
      <c r="G1976" s="53">
        <v>1</v>
      </c>
    </row>
    <row r="1977" spans="1:7" x14ac:dyDescent="0.25">
      <c r="A1977" s="53" t="s">
        <v>3924</v>
      </c>
      <c r="B1977" s="53" t="s">
        <v>3925</v>
      </c>
      <c r="C1977" s="53">
        <v>7272</v>
      </c>
      <c r="D1977" s="53"/>
      <c r="E1977" s="53"/>
      <c r="F1977" s="53"/>
      <c r="G1977" s="53">
        <v>1</v>
      </c>
    </row>
    <row r="1978" spans="1:7" x14ac:dyDescent="0.25">
      <c r="A1978" s="53" t="s">
        <v>3926</v>
      </c>
      <c r="B1978" s="53" t="s">
        <v>3927</v>
      </c>
      <c r="C1978" s="53">
        <v>7273</v>
      </c>
      <c r="D1978" s="53"/>
      <c r="E1978" s="53"/>
      <c r="F1978" s="53"/>
      <c r="G1978" s="53">
        <v>1</v>
      </c>
    </row>
    <row r="1979" spans="1:7" x14ac:dyDescent="0.25">
      <c r="A1979" s="53" t="s">
        <v>3928</v>
      </c>
      <c r="B1979" s="53" t="s">
        <v>3929</v>
      </c>
      <c r="C1979" s="53">
        <v>7274</v>
      </c>
      <c r="D1979" s="53"/>
      <c r="E1979" s="53"/>
      <c r="F1979" s="53"/>
      <c r="G1979" s="53">
        <v>1</v>
      </c>
    </row>
    <row r="1980" spans="1:7" x14ac:dyDescent="0.25">
      <c r="A1980" s="53" t="s">
        <v>3930</v>
      </c>
      <c r="B1980" s="53" t="s">
        <v>3931</v>
      </c>
      <c r="C1980" s="53">
        <v>7276</v>
      </c>
      <c r="D1980" s="53"/>
      <c r="E1980" s="53"/>
      <c r="F1980" s="53"/>
      <c r="G1980" s="53">
        <v>1</v>
      </c>
    </row>
    <row r="1981" spans="1:7" x14ac:dyDescent="0.25">
      <c r="A1981" s="53" t="s">
        <v>3932</v>
      </c>
      <c r="B1981" s="53" t="s">
        <v>3933</v>
      </c>
      <c r="C1981" s="53">
        <v>7277</v>
      </c>
      <c r="D1981" s="53"/>
      <c r="E1981" s="53"/>
      <c r="F1981" s="53"/>
      <c r="G1981" s="53">
        <v>1</v>
      </c>
    </row>
    <row r="1982" spans="1:7" x14ac:dyDescent="0.25">
      <c r="A1982" s="53" t="s">
        <v>3934</v>
      </c>
      <c r="B1982" s="53" t="s">
        <v>3935</v>
      </c>
      <c r="C1982" s="53">
        <v>7278</v>
      </c>
      <c r="D1982" s="53"/>
      <c r="E1982" s="53"/>
      <c r="F1982" s="53"/>
      <c r="G1982" s="53">
        <v>1</v>
      </c>
    </row>
    <row r="1983" spans="1:7" x14ac:dyDescent="0.25">
      <c r="A1983" s="53" t="s">
        <v>3936</v>
      </c>
      <c r="B1983" s="53" t="s">
        <v>3937</v>
      </c>
      <c r="C1983" s="53">
        <v>7280</v>
      </c>
      <c r="D1983" s="53"/>
      <c r="E1983" s="53"/>
      <c r="F1983" s="53"/>
      <c r="G1983" s="53">
        <v>1</v>
      </c>
    </row>
    <row r="1984" spans="1:7" x14ac:dyDescent="0.25">
      <c r="A1984" s="53" t="s">
        <v>3938</v>
      </c>
      <c r="B1984" s="53" t="s">
        <v>3939</v>
      </c>
      <c r="C1984" s="53">
        <v>7415</v>
      </c>
      <c r="D1984" s="53"/>
      <c r="E1984" s="53"/>
      <c r="F1984" s="53"/>
      <c r="G1984" s="53">
        <v>1</v>
      </c>
    </row>
    <row r="1985" spans="1:7" x14ac:dyDescent="0.25">
      <c r="A1985" s="53" t="s">
        <v>3940</v>
      </c>
      <c r="B1985" s="53" t="s">
        <v>3941</v>
      </c>
      <c r="C1985" s="53">
        <v>7419</v>
      </c>
      <c r="D1985" s="53"/>
      <c r="E1985" s="53"/>
      <c r="F1985" s="53"/>
      <c r="G1985" s="53">
        <v>1</v>
      </c>
    </row>
    <row r="1986" spans="1:7" x14ac:dyDescent="0.25">
      <c r="A1986" s="53" t="s">
        <v>3942</v>
      </c>
      <c r="B1986" s="53" t="s">
        <v>3943</v>
      </c>
      <c r="C1986" s="53">
        <v>7420</v>
      </c>
      <c r="D1986" s="53"/>
      <c r="E1986" s="53"/>
      <c r="F1986" s="53"/>
      <c r="G1986" s="53">
        <v>1</v>
      </c>
    </row>
    <row r="1987" spans="1:7" x14ac:dyDescent="0.25">
      <c r="A1987" s="53" t="s">
        <v>3944</v>
      </c>
      <c r="B1987" s="53" t="s">
        <v>3945</v>
      </c>
      <c r="C1987" s="53">
        <v>7421</v>
      </c>
      <c r="D1987" s="53"/>
      <c r="E1987" s="53"/>
      <c r="F1987" s="53"/>
      <c r="G1987" s="53">
        <v>1</v>
      </c>
    </row>
    <row r="1988" spans="1:7" x14ac:dyDescent="0.25">
      <c r="A1988" s="53" t="s">
        <v>3946</v>
      </c>
      <c r="B1988" s="53" t="s">
        <v>3947</v>
      </c>
      <c r="C1988" s="53">
        <v>7422</v>
      </c>
      <c r="D1988" s="53"/>
      <c r="E1988" s="53"/>
      <c r="F1988" s="53"/>
      <c r="G1988" s="53">
        <v>1</v>
      </c>
    </row>
    <row r="1989" spans="1:7" x14ac:dyDescent="0.25">
      <c r="A1989" s="53" t="s">
        <v>3948</v>
      </c>
      <c r="B1989" s="53" t="s">
        <v>3949</v>
      </c>
      <c r="C1989" s="53">
        <v>7423</v>
      </c>
      <c r="D1989" s="53"/>
      <c r="E1989" s="53"/>
      <c r="F1989" s="53"/>
      <c r="G1989" s="53">
        <v>1</v>
      </c>
    </row>
    <row r="1990" spans="1:7" x14ac:dyDescent="0.25">
      <c r="A1990" s="53" t="s">
        <v>3950</v>
      </c>
      <c r="B1990" s="53" t="s">
        <v>3951</v>
      </c>
      <c r="C1990" s="53">
        <v>7424</v>
      </c>
      <c r="D1990" s="53"/>
      <c r="E1990" s="53"/>
      <c r="F1990" s="53"/>
      <c r="G1990" s="53">
        <v>1</v>
      </c>
    </row>
    <row r="1991" spans="1:7" x14ac:dyDescent="0.25">
      <c r="A1991" s="53" t="s">
        <v>3952</v>
      </c>
      <c r="B1991" s="53" t="s">
        <v>3953</v>
      </c>
      <c r="C1991" s="53">
        <v>7426</v>
      </c>
      <c r="D1991" s="53"/>
      <c r="E1991" s="53"/>
      <c r="F1991" s="53"/>
      <c r="G1991" s="53">
        <v>1</v>
      </c>
    </row>
    <row r="1992" spans="1:7" x14ac:dyDescent="0.25">
      <c r="A1992" s="53" t="s">
        <v>3954</v>
      </c>
      <c r="B1992" s="53" t="s">
        <v>3955</v>
      </c>
      <c r="C1992" s="53">
        <v>7427</v>
      </c>
      <c r="D1992" s="53"/>
      <c r="E1992" s="53"/>
      <c r="F1992" s="53"/>
      <c r="G1992" s="53">
        <v>1</v>
      </c>
    </row>
    <row r="1993" spans="1:7" x14ac:dyDescent="0.25">
      <c r="A1993" s="53" t="s">
        <v>3956</v>
      </c>
      <c r="B1993" s="53" t="s">
        <v>3957</v>
      </c>
      <c r="C1993" s="53">
        <v>7428</v>
      </c>
      <c r="D1993" s="53"/>
      <c r="E1993" s="53"/>
      <c r="F1993" s="53"/>
      <c r="G1993" s="53">
        <v>1</v>
      </c>
    </row>
    <row r="1994" spans="1:7" x14ac:dyDescent="0.25">
      <c r="A1994" s="53" t="s">
        <v>3958</v>
      </c>
      <c r="B1994" s="53" t="s">
        <v>3959</v>
      </c>
      <c r="C1994" s="53">
        <v>7429</v>
      </c>
      <c r="D1994" s="53"/>
      <c r="E1994" s="53"/>
      <c r="F1994" s="53"/>
      <c r="G1994" s="53">
        <v>1</v>
      </c>
    </row>
    <row r="1995" spans="1:7" x14ac:dyDescent="0.25">
      <c r="A1995" s="53" t="s">
        <v>3960</v>
      </c>
      <c r="B1995" s="53" t="s">
        <v>3961</v>
      </c>
      <c r="C1995" s="53">
        <v>7430</v>
      </c>
      <c r="D1995" s="53"/>
      <c r="E1995" s="53"/>
      <c r="F1995" s="53"/>
      <c r="G1995" s="53">
        <v>1</v>
      </c>
    </row>
    <row r="1996" spans="1:7" x14ac:dyDescent="0.25">
      <c r="A1996" s="53" t="s">
        <v>3962</v>
      </c>
      <c r="B1996" s="53" t="s">
        <v>3963</v>
      </c>
      <c r="C1996" s="53">
        <v>7563</v>
      </c>
      <c r="D1996" s="53"/>
      <c r="E1996" s="53"/>
      <c r="F1996" s="53"/>
      <c r="G1996" s="53">
        <v>1</v>
      </c>
    </row>
    <row r="1997" spans="1:7" x14ac:dyDescent="0.25">
      <c r="A1997" s="53" t="s">
        <v>3964</v>
      </c>
      <c r="B1997" s="53" t="s">
        <v>3965</v>
      </c>
      <c r="C1997" s="53">
        <v>7564</v>
      </c>
      <c r="D1997" s="53"/>
      <c r="E1997" s="53"/>
      <c r="F1997" s="53"/>
      <c r="G1997" s="53">
        <v>1</v>
      </c>
    </row>
    <row r="1998" spans="1:7" x14ac:dyDescent="0.25">
      <c r="A1998" s="53" t="s">
        <v>3966</v>
      </c>
      <c r="B1998" s="53" t="s">
        <v>3967</v>
      </c>
      <c r="C1998" s="53">
        <v>7565</v>
      </c>
      <c r="D1998" s="53"/>
      <c r="E1998" s="53"/>
      <c r="F1998" s="53"/>
      <c r="G1998" s="53">
        <v>1</v>
      </c>
    </row>
    <row r="1999" spans="1:7" x14ac:dyDescent="0.25">
      <c r="A1999" s="53" t="s">
        <v>3968</v>
      </c>
      <c r="B1999" s="53" t="s">
        <v>3969</v>
      </c>
      <c r="C1999" s="53">
        <v>7566</v>
      </c>
      <c r="D1999" s="53"/>
      <c r="E1999" s="53"/>
      <c r="F1999" s="53"/>
      <c r="G1999" s="53">
        <v>1</v>
      </c>
    </row>
    <row r="2000" spans="1:7" x14ac:dyDescent="0.25">
      <c r="A2000" s="53" t="s">
        <v>4036</v>
      </c>
      <c r="B2000" s="53" t="s">
        <v>4037</v>
      </c>
      <c r="C2000" s="53">
        <v>7614</v>
      </c>
      <c r="D2000" s="53"/>
      <c r="E2000" s="53"/>
      <c r="F2000" s="53"/>
      <c r="G2000" s="53">
        <v>1</v>
      </c>
    </row>
    <row r="2001" spans="1:7" x14ac:dyDescent="0.25">
      <c r="A2001" s="53" t="s">
        <v>3970</v>
      </c>
      <c r="B2001" s="53" t="s">
        <v>3971</v>
      </c>
      <c r="C2001" s="53">
        <v>7568</v>
      </c>
      <c r="D2001" s="53"/>
      <c r="E2001" s="53"/>
      <c r="F2001" s="53"/>
      <c r="G2001" s="53">
        <v>1</v>
      </c>
    </row>
    <row r="2002" spans="1:7" x14ac:dyDescent="0.25">
      <c r="A2002" s="53" t="s">
        <v>4046</v>
      </c>
      <c r="B2002" s="53" t="s">
        <v>4047</v>
      </c>
      <c r="C2002" s="53">
        <v>7619</v>
      </c>
      <c r="D2002" s="53"/>
      <c r="E2002" s="53"/>
      <c r="F2002" s="53"/>
      <c r="G2002" s="53">
        <v>1</v>
      </c>
    </row>
    <row r="2003" spans="1:7" x14ac:dyDescent="0.25">
      <c r="A2003" s="53" t="s">
        <v>3972</v>
      </c>
      <c r="B2003" s="53" t="s">
        <v>3973</v>
      </c>
      <c r="C2003" s="53">
        <v>7572</v>
      </c>
      <c r="D2003" s="53"/>
      <c r="E2003" s="53"/>
      <c r="F2003" s="53"/>
      <c r="G2003" s="53">
        <v>1</v>
      </c>
    </row>
    <row r="2004" spans="1:7" x14ac:dyDescent="0.25">
      <c r="A2004" s="53" t="s">
        <v>3974</v>
      </c>
      <c r="B2004" s="53" t="s">
        <v>3975</v>
      </c>
      <c r="C2004" s="53">
        <v>7573</v>
      </c>
      <c r="D2004" s="53"/>
      <c r="E2004" s="53"/>
      <c r="F2004" s="53"/>
      <c r="G2004" s="53">
        <v>1</v>
      </c>
    </row>
    <row r="2005" spans="1:7" x14ac:dyDescent="0.25">
      <c r="A2005" s="57" t="s">
        <v>3976</v>
      </c>
      <c r="B2005" s="58" t="s">
        <v>3977</v>
      </c>
      <c r="C2005" s="58">
        <v>7574</v>
      </c>
      <c r="G2005" s="54">
        <v>1</v>
      </c>
    </row>
    <row r="2006" spans="1:7" x14ac:dyDescent="0.25">
      <c r="A2006" s="53" t="s">
        <v>4048</v>
      </c>
      <c r="B2006" s="53" t="s">
        <v>4049</v>
      </c>
      <c r="C2006" s="53">
        <v>7620</v>
      </c>
      <c r="D2006" s="53"/>
      <c r="E2006" s="53"/>
      <c r="F2006" s="53"/>
      <c r="G2006" s="53">
        <v>1</v>
      </c>
    </row>
    <row r="2007" spans="1:7" x14ac:dyDescent="0.25">
      <c r="A2007" s="53" t="s">
        <v>3978</v>
      </c>
      <c r="B2007" s="53" t="s">
        <v>3979</v>
      </c>
      <c r="C2007" s="53">
        <v>7576</v>
      </c>
      <c r="D2007" s="53"/>
      <c r="E2007" s="53"/>
      <c r="F2007" s="53"/>
      <c r="G2007" s="53">
        <v>1</v>
      </c>
    </row>
    <row r="2008" spans="1:7" x14ac:dyDescent="0.25">
      <c r="A2008" s="53" t="s">
        <v>3980</v>
      </c>
      <c r="B2008" s="53" t="s">
        <v>3981</v>
      </c>
      <c r="C2008" s="53">
        <v>7580</v>
      </c>
      <c r="D2008" s="53"/>
      <c r="E2008" s="53"/>
      <c r="F2008" s="53"/>
      <c r="G2008" s="53">
        <v>1</v>
      </c>
    </row>
    <row r="2009" spans="1:7" x14ac:dyDescent="0.25">
      <c r="A2009" s="53" t="s">
        <v>3982</v>
      </c>
      <c r="B2009" s="53" t="s">
        <v>3983</v>
      </c>
      <c r="C2009" s="53">
        <v>7581</v>
      </c>
      <c r="D2009" s="53"/>
      <c r="E2009" s="53"/>
      <c r="F2009" s="53"/>
      <c r="G2009" s="53">
        <v>1</v>
      </c>
    </row>
    <row r="2010" spans="1:7" x14ac:dyDescent="0.25">
      <c r="A2010" s="53" t="s">
        <v>3984</v>
      </c>
      <c r="B2010" s="53" t="s">
        <v>3985</v>
      </c>
      <c r="C2010" s="53">
        <v>7582</v>
      </c>
      <c r="D2010" s="53"/>
      <c r="E2010" s="53"/>
      <c r="F2010" s="53"/>
      <c r="G2010" s="53">
        <v>1</v>
      </c>
    </row>
    <row r="2011" spans="1:7" x14ac:dyDescent="0.25">
      <c r="A2011" s="53" t="s">
        <v>4038</v>
      </c>
      <c r="B2011" s="53" t="s">
        <v>4039</v>
      </c>
      <c r="C2011" s="53">
        <v>7615</v>
      </c>
      <c r="D2011" s="53"/>
      <c r="E2011" s="53"/>
      <c r="F2011" s="53"/>
      <c r="G2011" s="53">
        <v>1</v>
      </c>
    </row>
    <row r="2012" spans="1:7" x14ac:dyDescent="0.25">
      <c r="A2012" s="53" t="s">
        <v>3986</v>
      </c>
      <c r="B2012" s="53" t="s">
        <v>3987</v>
      </c>
      <c r="C2012" s="53">
        <v>7584</v>
      </c>
      <c r="D2012" s="53"/>
      <c r="E2012" s="53"/>
      <c r="F2012" s="53"/>
      <c r="G2012" s="53">
        <v>1</v>
      </c>
    </row>
    <row r="2013" spans="1:7" x14ac:dyDescent="0.25">
      <c r="A2013" s="53" t="s">
        <v>3988</v>
      </c>
      <c r="B2013" s="53" t="s">
        <v>3989</v>
      </c>
      <c r="C2013" s="53">
        <v>7585</v>
      </c>
      <c r="D2013" s="53"/>
      <c r="E2013" s="53"/>
      <c r="F2013" s="53"/>
      <c r="G2013" s="53">
        <v>1</v>
      </c>
    </row>
    <row r="2014" spans="1:7" x14ac:dyDescent="0.25">
      <c r="A2014" s="53" t="s">
        <v>3990</v>
      </c>
      <c r="B2014" s="53" t="s">
        <v>3991</v>
      </c>
      <c r="C2014" s="53">
        <v>7586</v>
      </c>
      <c r="D2014" s="53"/>
      <c r="E2014" s="53"/>
      <c r="F2014" s="53"/>
      <c r="G2014" s="53">
        <v>1</v>
      </c>
    </row>
    <row r="2015" spans="1:7" x14ac:dyDescent="0.25">
      <c r="A2015" s="53" t="s">
        <v>3992</v>
      </c>
      <c r="B2015" s="53" t="s">
        <v>3993</v>
      </c>
      <c r="C2015" s="53">
        <v>7587</v>
      </c>
      <c r="D2015" s="53"/>
      <c r="E2015" s="53"/>
      <c r="F2015" s="53"/>
      <c r="G2015" s="53">
        <v>1</v>
      </c>
    </row>
    <row r="2016" spans="1:7" x14ac:dyDescent="0.25">
      <c r="A2016" s="53" t="s">
        <v>4040</v>
      </c>
      <c r="B2016" s="53" t="s">
        <v>4041</v>
      </c>
      <c r="C2016" s="53">
        <v>7616</v>
      </c>
      <c r="D2016" s="53"/>
      <c r="E2016" s="53"/>
      <c r="F2016" s="53"/>
      <c r="G2016" s="53">
        <v>1</v>
      </c>
    </row>
    <row r="2017" spans="1:7" x14ac:dyDescent="0.25">
      <c r="A2017" s="53" t="s">
        <v>3994</v>
      </c>
      <c r="B2017" s="53" t="s">
        <v>3995</v>
      </c>
      <c r="C2017" s="53">
        <v>7588</v>
      </c>
      <c r="D2017" s="53"/>
      <c r="E2017" s="53"/>
      <c r="F2017" s="53"/>
      <c r="G2017" s="53">
        <v>1</v>
      </c>
    </row>
    <row r="2018" spans="1:7" x14ac:dyDescent="0.25">
      <c r="A2018" s="53" t="s">
        <v>3996</v>
      </c>
      <c r="B2018" s="53" t="s">
        <v>3997</v>
      </c>
      <c r="C2018" s="53">
        <v>7589</v>
      </c>
      <c r="D2018" s="53"/>
      <c r="E2018" s="53"/>
      <c r="F2018" s="53"/>
      <c r="G2018" s="53">
        <v>1</v>
      </c>
    </row>
    <row r="2019" spans="1:7" x14ac:dyDescent="0.25">
      <c r="A2019" s="53" t="s">
        <v>4042</v>
      </c>
      <c r="B2019" s="53" t="s">
        <v>4043</v>
      </c>
      <c r="C2019" s="53">
        <v>7617</v>
      </c>
      <c r="D2019" s="53"/>
      <c r="E2019" s="53"/>
      <c r="F2019" s="53"/>
      <c r="G2019" s="53">
        <v>1</v>
      </c>
    </row>
    <row r="2020" spans="1:7" x14ac:dyDescent="0.25">
      <c r="A2020" s="53" t="s">
        <v>3998</v>
      </c>
      <c r="B2020" s="53" t="s">
        <v>3999</v>
      </c>
      <c r="C2020" s="53">
        <v>7592</v>
      </c>
      <c r="D2020" s="53"/>
      <c r="E2020" s="53"/>
      <c r="F2020" s="53"/>
      <c r="G2020" s="53">
        <v>1</v>
      </c>
    </row>
    <row r="2021" spans="1:7" x14ac:dyDescent="0.25">
      <c r="A2021" s="53" t="s">
        <v>4000</v>
      </c>
      <c r="B2021" s="53" t="s">
        <v>4001</v>
      </c>
      <c r="C2021" s="53">
        <v>7593</v>
      </c>
      <c r="D2021" s="53"/>
      <c r="E2021" s="53"/>
      <c r="F2021" s="53"/>
      <c r="G2021" s="53">
        <v>1</v>
      </c>
    </row>
    <row r="2022" spans="1:7" x14ac:dyDescent="0.25">
      <c r="A2022" s="53" t="s">
        <v>4002</v>
      </c>
      <c r="B2022" s="53" t="s">
        <v>4003</v>
      </c>
      <c r="C2022" s="53">
        <v>7594</v>
      </c>
      <c r="D2022" s="53"/>
      <c r="E2022" s="53"/>
      <c r="F2022" s="53"/>
      <c r="G2022" s="53">
        <v>1</v>
      </c>
    </row>
    <row r="2023" spans="1:7" x14ac:dyDescent="0.25">
      <c r="A2023" s="53" t="s">
        <v>4004</v>
      </c>
      <c r="B2023" s="53" t="s">
        <v>4005</v>
      </c>
      <c r="C2023" s="53">
        <v>7596</v>
      </c>
      <c r="D2023" s="53"/>
      <c r="E2023" s="53"/>
      <c r="F2023" s="53"/>
      <c r="G2023" s="53">
        <v>1</v>
      </c>
    </row>
    <row r="2024" spans="1:7" x14ac:dyDescent="0.25">
      <c r="A2024" s="53" t="s">
        <v>4006</v>
      </c>
      <c r="B2024" s="53" t="s">
        <v>4007</v>
      </c>
      <c r="C2024" s="53">
        <v>7597</v>
      </c>
      <c r="D2024" s="53"/>
      <c r="E2024" s="53"/>
      <c r="F2024" s="53"/>
      <c r="G2024" s="53">
        <v>1</v>
      </c>
    </row>
    <row r="2025" spans="1:7" x14ac:dyDescent="0.25">
      <c r="A2025" s="53" t="s">
        <v>4008</v>
      </c>
      <c r="B2025" s="53" t="s">
        <v>4009</v>
      </c>
      <c r="C2025" s="53">
        <v>7600</v>
      </c>
      <c r="D2025" s="53"/>
      <c r="E2025" s="53"/>
      <c r="F2025" s="53"/>
      <c r="G2025" s="53">
        <v>1</v>
      </c>
    </row>
    <row r="2026" spans="1:7" x14ac:dyDescent="0.25">
      <c r="A2026" s="53" t="s">
        <v>4010</v>
      </c>
      <c r="B2026" s="53" t="s">
        <v>4011</v>
      </c>
      <c r="C2026" s="53">
        <v>7601</v>
      </c>
      <c r="D2026" s="53"/>
      <c r="E2026" s="53"/>
      <c r="F2026" s="53"/>
      <c r="G2026" s="53">
        <v>1</v>
      </c>
    </row>
    <row r="2027" spans="1:7" x14ac:dyDescent="0.25">
      <c r="A2027" s="53" t="s">
        <v>4012</v>
      </c>
      <c r="B2027" s="53" t="s">
        <v>4013</v>
      </c>
      <c r="C2027" s="53">
        <v>7602</v>
      </c>
      <c r="D2027" s="53"/>
      <c r="E2027" s="53"/>
      <c r="F2027" s="53"/>
      <c r="G2027" s="53">
        <v>1</v>
      </c>
    </row>
    <row r="2028" spans="1:7" x14ac:dyDescent="0.25">
      <c r="A2028" s="53" t="s">
        <v>4014</v>
      </c>
      <c r="B2028" s="53" t="s">
        <v>4015</v>
      </c>
      <c r="C2028" s="53">
        <v>7603</v>
      </c>
      <c r="D2028" s="53"/>
      <c r="E2028" s="53"/>
      <c r="F2028" s="53"/>
      <c r="G2028" s="53">
        <v>1</v>
      </c>
    </row>
    <row r="2029" spans="1:7" x14ac:dyDescent="0.25">
      <c r="A2029" s="53" t="s">
        <v>4044</v>
      </c>
      <c r="B2029" s="53" t="s">
        <v>4045</v>
      </c>
      <c r="C2029" s="53">
        <v>7618</v>
      </c>
      <c r="D2029" s="53"/>
      <c r="E2029" s="53"/>
      <c r="F2029" s="53"/>
      <c r="G2029" s="53">
        <v>1</v>
      </c>
    </row>
    <row r="2030" spans="1:7" x14ac:dyDescent="0.25">
      <c r="A2030" s="53" t="s">
        <v>4016</v>
      </c>
      <c r="B2030" s="53" t="s">
        <v>4017</v>
      </c>
      <c r="C2030" s="53">
        <v>7604</v>
      </c>
      <c r="D2030" s="53"/>
      <c r="E2030" s="53"/>
      <c r="F2030" s="53"/>
      <c r="G2030" s="53">
        <v>1</v>
      </c>
    </row>
    <row r="2031" spans="1:7" x14ac:dyDescent="0.25">
      <c r="A2031" s="53" t="s">
        <v>4018</v>
      </c>
      <c r="B2031" s="53" t="s">
        <v>4019</v>
      </c>
      <c r="C2031" s="53">
        <v>7605</v>
      </c>
      <c r="D2031" s="53"/>
      <c r="E2031" s="53"/>
      <c r="F2031" s="53"/>
      <c r="G2031" s="53">
        <v>1</v>
      </c>
    </row>
    <row r="2032" spans="1:7" x14ac:dyDescent="0.25">
      <c r="A2032" s="53" t="s">
        <v>4020</v>
      </c>
      <c r="B2032" s="53" t="s">
        <v>4021</v>
      </c>
      <c r="C2032" s="53">
        <v>7606</v>
      </c>
      <c r="D2032" s="53"/>
      <c r="E2032" s="53"/>
      <c r="F2032" s="53"/>
      <c r="G2032" s="53">
        <v>1</v>
      </c>
    </row>
    <row r="2033" spans="1:7" x14ac:dyDescent="0.25">
      <c r="A2033" s="53" t="s">
        <v>4022</v>
      </c>
      <c r="B2033" s="53" t="s">
        <v>4023</v>
      </c>
      <c r="C2033" s="53">
        <v>7607</v>
      </c>
      <c r="D2033" s="53"/>
      <c r="E2033" s="53"/>
      <c r="F2033" s="53"/>
      <c r="G2033" s="53">
        <v>1</v>
      </c>
    </row>
    <row r="2034" spans="1:7" x14ac:dyDescent="0.25">
      <c r="A2034" s="53" t="s">
        <v>4024</v>
      </c>
      <c r="B2034" s="53" t="s">
        <v>4025</v>
      </c>
      <c r="C2034" s="53">
        <v>7608</v>
      </c>
      <c r="D2034" s="53"/>
      <c r="E2034" s="53"/>
      <c r="F2034" s="53"/>
      <c r="G2034" s="53">
        <v>1</v>
      </c>
    </row>
    <row r="2035" spans="1:7" x14ac:dyDescent="0.25">
      <c r="A2035" s="53" t="s">
        <v>4026</v>
      </c>
      <c r="B2035" s="53" t="s">
        <v>4027</v>
      </c>
      <c r="C2035" s="53">
        <v>7609</v>
      </c>
      <c r="D2035" s="53"/>
      <c r="E2035" s="53"/>
      <c r="F2035" s="53"/>
      <c r="G2035" s="53">
        <v>1</v>
      </c>
    </row>
    <row r="2036" spans="1:7" x14ac:dyDescent="0.25">
      <c r="A2036" s="53" t="s">
        <v>4028</v>
      </c>
      <c r="B2036" s="53" t="s">
        <v>4029</v>
      </c>
      <c r="C2036" s="53">
        <v>7610</v>
      </c>
      <c r="D2036" s="53"/>
      <c r="E2036" s="53"/>
      <c r="F2036" s="53"/>
      <c r="G2036" s="53">
        <v>1</v>
      </c>
    </row>
    <row r="2037" spans="1:7" x14ac:dyDescent="0.25">
      <c r="A2037" s="53" t="s">
        <v>4030</v>
      </c>
      <c r="B2037" s="53" t="s">
        <v>4031</v>
      </c>
      <c r="C2037" s="53">
        <v>7611</v>
      </c>
      <c r="D2037" s="53"/>
      <c r="E2037" s="53"/>
      <c r="F2037" s="53"/>
      <c r="G2037" s="53">
        <v>1</v>
      </c>
    </row>
    <row r="2038" spans="1:7" x14ac:dyDescent="0.25">
      <c r="A2038" s="53" t="s">
        <v>4032</v>
      </c>
      <c r="B2038" s="53" t="s">
        <v>4033</v>
      </c>
      <c r="C2038" s="53">
        <v>7612</v>
      </c>
      <c r="D2038" s="53"/>
      <c r="E2038" s="53"/>
      <c r="F2038" s="53"/>
      <c r="G2038" s="53">
        <v>1</v>
      </c>
    </row>
    <row r="2039" spans="1:7" x14ac:dyDescent="0.25">
      <c r="A2039" s="53" t="s">
        <v>4034</v>
      </c>
      <c r="B2039" s="53" t="s">
        <v>4035</v>
      </c>
      <c r="C2039" s="53">
        <v>7613</v>
      </c>
      <c r="D2039" s="53"/>
      <c r="E2039" s="53"/>
      <c r="F2039" s="53"/>
      <c r="G2039" s="53">
        <v>1</v>
      </c>
    </row>
    <row r="2040" spans="1:7" x14ac:dyDescent="0.25">
      <c r="A2040" s="53" t="s">
        <v>4050</v>
      </c>
      <c r="B2040" s="53" t="s">
        <v>4051</v>
      </c>
      <c r="C2040" s="53">
        <v>7802</v>
      </c>
      <c r="D2040" s="53"/>
      <c r="E2040" s="53"/>
      <c r="F2040" s="53"/>
      <c r="G2040" s="53">
        <v>1</v>
      </c>
    </row>
    <row r="2041" spans="1:7" x14ac:dyDescent="0.25">
      <c r="A2041" s="53" t="s">
        <v>4052</v>
      </c>
      <c r="B2041" s="53" t="s">
        <v>4053</v>
      </c>
      <c r="C2041" s="53">
        <v>7803</v>
      </c>
      <c r="D2041" s="53"/>
      <c r="E2041" s="53"/>
      <c r="F2041" s="53"/>
      <c r="G2041" s="53">
        <v>1</v>
      </c>
    </row>
    <row r="2042" spans="1:7" x14ac:dyDescent="0.25">
      <c r="A2042" s="53" t="s">
        <v>4054</v>
      </c>
      <c r="B2042" s="53" t="s">
        <v>4055</v>
      </c>
      <c r="C2042" s="53">
        <v>7804</v>
      </c>
      <c r="D2042" s="53"/>
      <c r="E2042" s="53"/>
      <c r="F2042" s="53"/>
      <c r="G2042" s="53">
        <v>1</v>
      </c>
    </row>
    <row r="2043" spans="1:7" x14ac:dyDescent="0.25">
      <c r="A2043" s="53" t="s">
        <v>4056</v>
      </c>
      <c r="B2043" s="53" t="s">
        <v>4057</v>
      </c>
      <c r="C2043" s="53">
        <v>7805</v>
      </c>
      <c r="D2043" s="53"/>
      <c r="E2043" s="53"/>
      <c r="F2043" s="53"/>
      <c r="G2043" s="53">
        <v>1</v>
      </c>
    </row>
    <row r="2044" spans="1:7" x14ac:dyDescent="0.25">
      <c r="A2044" s="53" t="s">
        <v>4060</v>
      </c>
      <c r="B2044" s="53" t="s">
        <v>4061</v>
      </c>
      <c r="C2044" s="53">
        <v>7810</v>
      </c>
      <c r="D2044" s="53"/>
      <c r="E2044" s="53"/>
      <c r="F2044" s="53"/>
      <c r="G2044" s="53">
        <v>1</v>
      </c>
    </row>
    <row r="2045" spans="1:7" x14ac:dyDescent="0.25">
      <c r="A2045" s="53" t="s">
        <v>4058</v>
      </c>
      <c r="B2045" s="53" t="s">
        <v>4059</v>
      </c>
      <c r="C2045" s="53">
        <v>7806</v>
      </c>
      <c r="D2045" s="53"/>
      <c r="E2045" s="53"/>
      <c r="F2045" s="53"/>
      <c r="G2045" s="53">
        <v>1</v>
      </c>
    </row>
    <row r="2046" spans="1:7" x14ac:dyDescent="0.25">
      <c r="A2046" s="53" t="s">
        <v>4062</v>
      </c>
      <c r="B2046" s="53" t="s">
        <v>4063</v>
      </c>
      <c r="C2046" s="53">
        <v>7852</v>
      </c>
      <c r="D2046" s="53"/>
      <c r="E2046" s="53"/>
      <c r="F2046" s="53"/>
      <c r="G2046" s="53">
        <v>1</v>
      </c>
    </row>
    <row r="2047" spans="1:7" x14ac:dyDescent="0.25">
      <c r="A2047" s="53" t="s">
        <v>4064</v>
      </c>
      <c r="B2047" s="53" t="s">
        <v>4065</v>
      </c>
      <c r="C2047" s="53">
        <v>7853</v>
      </c>
      <c r="D2047" s="53"/>
      <c r="E2047" s="53"/>
      <c r="F2047" s="53"/>
      <c r="G2047" s="53">
        <v>1</v>
      </c>
    </row>
    <row r="2048" spans="1:7" x14ac:dyDescent="0.25">
      <c r="A2048" s="53" t="s">
        <v>4066</v>
      </c>
      <c r="B2048" s="53" t="s">
        <v>4067</v>
      </c>
      <c r="C2048" s="53">
        <v>7854</v>
      </c>
      <c r="D2048" s="53"/>
      <c r="E2048" s="53"/>
      <c r="F2048" s="53"/>
      <c r="G2048" s="53">
        <v>1</v>
      </c>
    </row>
    <row r="2049" spans="1:7" x14ac:dyDescent="0.25">
      <c r="A2049" s="53" t="s">
        <v>4068</v>
      </c>
      <c r="B2049" s="53" t="s">
        <v>4069</v>
      </c>
      <c r="C2049" s="53">
        <v>7855</v>
      </c>
      <c r="D2049" s="53"/>
      <c r="E2049" s="53"/>
      <c r="F2049" s="53"/>
      <c r="G2049" s="53">
        <v>1</v>
      </c>
    </row>
    <row r="2050" spans="1:7" x14ac:dyDescent="0.25">
      <c r="A2050" s="53" t="s">
        <v>4070</v>
      </c>
      <c r="B2050" s="53" t="s">
        <v>4071</v>
      </c>
      <c r="C2050" s="53">
        <v>7856</v>
      </c>
      <c r="D2050" s="53"/>
      <c r="E2050" s="53"/>
      <c r="F2050" s="53"/>
      <c r="G2050" s="53">
        <v>1</v>
      </c>
    </row>
    <row r="2051" spans="1:7" x14ac:dyDescent="0.25">
      <c r="A2051" s="53" t="s">
        <v>4080</v>
      </c>
      <c r="B2051" s="53" t="s">
        <v>4081</v>
      </c>
      <c r="C2051" s="53">
        <v>7862</v>
      </c>
      <c r="D2051" s="53"/>
      <c r="E2051" s="53"/>
      <c r="F2051" s="53"/>
      <c r="G2051" s="53">
        <v>1</v>
      </c>
    </row>
    <row r="2052" spans="1:7" x14ac:dyDescent="0.25">
      <c r="A2052" s="53" t="s">
        <v>4072</v>
      </c>
      <c r="B2052" s="53" t="s">
        <v>4073</v>
      </c>
      <c r="C2052" s="53">
        <v>7857</v>
      </c>
      <c r="D2052" s="53"/>
      <c r="E2052" s="53"/>
      <c r="F2052" s="53"/>
      <c r="G2052" s="53">
        <v>1</v>
      </c>
    </row>
    <row r="2053" spans="1:7" x14ac:dyDescent="0.25">
      <c r="A2053" s="53" t="s">
        <v>4074</v>
      </c>
      <c r="B2053" s="53" t="s">
        <v>4075</v>
      </c>
      <c r="C2053" s="53">
        <v>7859</v>
      </c>
      <c r="D2053" s="53"/>
      <c r="E2053" s="53"/>
      <c r="F2053" s="53"/>
      <c r="G2053" s="53">
        <v>1</v>
      </c>
    </row>
    <row r="2054" spans="1:7" x14ac:dyDescent="0.25">
      <c r="A2054" s="53" t="s">
        <v>4076</v>
      </c>
      <c r="B2054" s="53" t="s">
        <v>4077</v>
      </c>
      <c r="C2054" s="53">
        <v>7860</v>
      </c>
      <c r="D2054" s="53"/>
      <c r="E2054" s="53"/>
      <c r="F2054" s="53"/>
      <c r="G2054" s="53">
        <v>1</v>
      </c>
    </row>
    <row r="2055" spans="1:7" x14ac:dyDescent="0.25">
      <c r="A2055" s="53" t="s">
        <v>4078</v>
      </c>
      <c r="B2055" s="53" t="s">
        <v>4079</v>
      </c>
      <c r="C2055" s="53">
        <v>7861</v>
      </c>
      <c r="D2055" s="53"/>
      <c r="E2055" s="53"/>
      <c r="F2055" s="53"/>
      <c r="G2055" s="53">
        <v>1</v>
      </c>
    </row>
    <row r="2056" spans="1:7" x14ac:dyDescent="0.25">
      <c r="A2056" s="53" t="s">
        <v>4082</v>
      </c>
      <c r="B2056" s="53" t="s">
        <v>4083</v>
      </c>
      <c r="C2056" s="53">
        <v>7901</v>
      </c>
      <c r="D2056" s="53"/>
      <c r="E2056" s="53"/>
      <c r="F2056" s="53"/>
      <c r="G2056" s="53">
        <v>1</v>
      </c>
    </row>
    <row r="2057" spans="1:7" x14ac:dyDescent="0.25">
      <c r="A2057" s="53" t="s">
        <v>4084</v>
      </c>
      <c r="B2057" s="53" t="s">
        <v>4085</v>
      </c>
      <c r="C2057" s="53">
        <v>7902</v>
      </c>
      <c r="D2057" s="53"/>
      <c r="E2057" s="53"/>
      <c r="F2057" s="53"/>
      <c r="G2057" s="53">
        <v>1</v>
      </c>
    </row>
    <row r="2058" spans="1:7" x14ac:dyDescent="0.25">
      <c r="A2058" s="53" t="s">
        <v>4086</v>
      </c>
      <c r="B2058" s="53" t="s">
        <v>4087</v>
      </c>
      <c r="C2058" s="53">
        <v>7903</v>
      </c>
      <c r="D2058" s="53"/>
      <c r="E2058" s="53"/>
      <c r="F2058" s="53"/>
      <c r="G2058" s="53">
        <v>1</v>
      </c>
    </row>
    <row r="2059" spans="1:7" x14ac:dyDescent="0.25">
      <c r="A2059" s="53" t="s">
        <v>4088</v>
      </c>
      <c r="B2059" s="53" t="s">
        <v>4089</v>
      </c>
      <c r="C2059" s="53">
        <v>7904</v>
      </c>
      <c r="D2059" s="53"/>
      <c r="E2059" s="53"/>
      <c r="F2059" s="53"/>
      <c r="G2059" s="53">
        <v>1</v>
      </c>
    </row>
    <row r="2060" spans="1:7" x14ac:dyDescent="0.25">
      <c r="A2060" s="53" t="s">
        <v>4090</v>
      </c>
      <c r="B2060" s="53" t="s">
        <v>4091</v>
      </c>
      <c r="C2060" s="53">
        <v>7905</v>
      </c>
      <c r="D2060" s="53"/>
      <c r="E2060" s="53"/>
      <c r="F2060" s="53"/>
      <c r="G2060" s="53">
        <v>1</v>
      </c>
    </row>
    <row r="2061" spans="1:7" x14ac:dyDescent="0.25">
      <c r="A2061" s="53" t="s">
        <v>4092</v>
      </c>
      <c r="B2061" s="53" t="s">
        <v>4093</v>
      </c>
      <c r="C2061" s="53">
        <v>7959</v>
      </c>
      <c r="D2061" s="53"/>
      <c r="E2061" s="53"/>
      <c r="F2061" s="53"/>
      <c r="G2061" s="53">
        <v>1</v>
      </c>
    </row>
    <row r="2062" spans="1:7" x14ac:dyDescent="0.25">
      <c r="A2062" s="53" t="s">
        <v>4094</v>
      </c>
      <c r="B2062" s="53" t="s">
        <v>4095</v>
      </c>
      <c r="C2062" s="53">
        <v>7960</v>
      </c>
      <c r="D2062" s="53"/>
      <c r="E2062" s="53"/>
      <c r="F2062" s="53"/>
      <c r="G2062" s="53">
        <v>1</v>
      </c>
    </row>
    <row r="2063" spans="1:7" x14ac:dyDescent="0.25">
      <c r="A2063" s="53" t="s">
        <v>4096</v>
      </c>
      <c r="B2063" s="53" t="s">
        <v>4097</v>
      </c>
      <c r="C2063" s="53">
        <v>7961</v>
      </c>
      <c r="D2063" s="53"/>
      <c r="E2063" s="53"/>
      <c r="F2063" s="53"/>
      <c r="G2063" s="53">
        <v>1</v>
      </c>
    </row>
    <row r="2064" spans="1:7" x14ac:dyDescent="0.25">
      <c r="A2064" s="53" t="s">
        <v>4098</v>
      </c>
      <c r="B2064" s="53" t="s">
        <v>4099</v>
      </c>
      <c r="C2064" s="53">
        <v>7962</v>
      </c>
      <c r="D2064" s="53"/>
      <c r="E2064" s="53"/>
      <c r="F2064" s="53"/>
      <c r="G2064" s="53">
        <v>1</v>
      </c>
    </row>
    <row r="2065" spans="1:7" x14ac:dyDescent="0.25">
      <c r="A2065" s="53" t="s">
        <v>4100</v>
      </c>
      <c r="B2065" s="53" t="s">
        <v>4101</v>
      </c>
      <c r="C2065" s="53">
        <v>7963</v>
      </c>
      <c r="D2065" s="53"/>
      <c r="E2065" s="53"/>
      <c r="F2065" s="53"/>
      <c r="G2065" s="53">
        <v>1</v>
      </c>
    </row>
    <row r="2066" spans="1:7" x14ac:dyDescent="0.25">
      <c r="A2066" s="53" t="s">
        <v>4102</v>
      </c>
      <c r="B2066" s="53" t="s">
        <v>4103</v>
      </c>
      <c r="C2066" s="53">
        <v>7964</v>
      </c>
      <c r="D2066" s="53"/>
      <c r="E2066" s="53"/>
      <c r="F2066" s="53"/>
      <c r="G2066" s="53">
        <v>1</v>
      </c>
    </row>
    <row r="2067" spans="1:7" x14ac:dyDescent="0.25">
      <c r="A2067" s="53" t="s">
        <v>4104</v>
      </c>
      <c r="B2067" s="53" t="s">
        <v>4105</v>
      </c>
      <c r="C2067" s="53">
        <v>7965</v>
      </c>
      <c r="D2067" s="53"/>
      <c r="E2067" s="53"/>
      <c r="F2067" s="53"/>
      <c r="G2067" s="53">
        <v>1</v>
      </c>
    </row>
    <row r="2068" spans="1:7" x14ac:dyDescent="0.25">
      <c r="A2068" s="53" t="s">
        <v>4106</v>
      </c>
      <c r="B2068" s="53" t="s">
        <v>4107</v>
      </c>
      <c r="C2068" s="53">
        <v>7966</v>
      </c>
      <c r="D2068" s="53"/>
      <c r="E2068" s="53"/>
      <c r="F2068" s="53"/>
      <c r="G2068" s="53">
        <v>1</v>
      </c>
    </row>
    <row r="2069" spans="1:7" x14ac:dyDescent="0.25">
      <c r="A2069" s="53" t="s">
        <v>4108</v>
      </c>
      <c r="B2069" s="53" t="s">
        <v>4109</v>
      </c>
      <c r="C2069" s="53">
        <v>7967</v>
      </c>
      <c r="D2069" s="53"/>
      <c r="E2069" s="53"/>
      <c r="F2069" s="53"/>
      <c r="G2069" s="53">
        <v>1</v>
      </c>
    </row>
    <row r="2070" spans="1:7" x14ac:dyDescent="0.25">
      <c r="A2070" s="53" t="s">
        <v>4110</v>
      </c>
      <c r="B2070" s="53" t="s">
        <v>4111</v>
      </c>
      <c r="C2070" s="53">
        <v>7968</v>
      </c>
      <c r="D2070" s="53"/>
      <c r="E2070" s="53"/>
      <c r="F2070" s="53"/>
      <c r="G2070" s="53">
        <v>1</v>
      </c>
    </row>
    <row r="2071" spans="1:7" x14ac:dyDescent="0.25">
      <c r="A2071" s="53" t="s">
        <v>4112</v>
      </c>
      <c r="B2071" s="53" t="s">
        <v>4113</v>
      </c>
      <c r="C2071" s="53">
        <v>7969</v>
      </c>
      <c r="D2071" s="53"/>
      <c r="E2071" s="53"/>
      <c r="F2071" s="53"/>
      <c r="G2071" s="53">
        <v>1</v>
      </c>
    </row>
    <row r="2072" spans="1:7" x14ac:dyDescent="0.25">
      <c r="A2072" s="53" t="s">
        <v>4114</v>
      </c>
      <c r="B2072" s="53" t="s">
        <v>4115</v>
      </c>
      <c r="C2072" s="53">
        <v>7970</v>
      </c>
      <c r="D2072" s="53"/>
      <c r="E2072" s="53"/>
      <c r="F2072" s="53"/>
      <c r="G2072" s="53">
        <v>1</v>
      </c>
    </row>
    <row r="2073" spans="1:7" x14ac:dyDescent="0.25">
      <c r="A2073" s="53" t="s">
        <v>4116</v>
      </c>
      <c r="B2073" s="53" t="s">
        <v>4117</v>
      </c>
      <c r="C2073" s="53">
        <v>7971</v>
      </c>
      <c r="D2073" s="53"/>
      <c r="E2073" s="53"/>
      <c r="F2073" s="53"/>
      <c r="G2073" s="53">
        <v>1</v>
      </c>
    </row>
    <row r="2074" spans="1:7" x14ac:dyDescent="0.25">
      <c r="A2074" s="53" t="s">
        <v>4118</v>
      </c>
      <c r="B2074" s="53" t="s">
        <v>4119</v>
      </c>
      <c r="C2074" s="53">
        <v>7972</v>
      </c>
      <c r="D2074" s="53"/>
      <c r="E2074" s="53"/>
      <c r="F2074" s="53"/>
      <c r="G2074" s="53">
        <v>1</v>
      </c>
    </row>
    <row r="2075" spans="1:7" x14ac:dyDescent="0.25">
      <c r="A2075" s="53" t="s">
        <v>4120</v>
      </c>
      <c r="B2075" s="53" t="s">
        <v>4121</v>
      </c>
      <c r="C2075" s="53">
        <v>7973</v>
      </c>
      <c r="D2075" s="53"/>
      <c r="E2075" s="53"/>
      <c r="F2075" s="53"/>
      <c r="G2075" s="53">
        <v>1</v>
      </c>
    </row>
    <row r="2076" spans="1:7" x14ac:dyDescent="0.25">
      <c r="A2076" s="53" t="s">
        <v>4122</v>
      </c>
      <c r="B2076" s="53" t="s">
        <v>4123</v>
      </c>
      <c r="C2076" s="53">
        <v>7974</v>
      </c>
      <c r="D2076" s="53"/>
      <c r="E2076" s="53"/>
      <c r="F2076" s="53"/>
      <c r="G2076" s="53">
        <v>1</v>
      </c>
    </row>
    <row r="2077" spans="1:7" x14ac:dyDescent="0.25">
      <c r="A2077" s="53" t="s">
        <v>4124</v>
      </c>
      <c r="B2077" s="53" t="s">
        <v>4125</v>
      </c>
      <c r="C2077" s="53">
        <v>7975</v>
      </c>
      <c r="D2077" s="53"/>
      <c r="E2077" s="53"/>
      <c r="F2077" s="53"/>
      <c r="G2077" s="53">
        <v>1</v>
      </c>
    </row>
    <row r="2078" spans="1:7" x14ac:dyDescent="0.25">
      <c r="A2078" s="53" t="s">
        <v>4126</v>
      </c>
      <c r="B2078" s="53" t="s">
        <v>4127</v>
      </c>
      <c r="C2078" s="53">
        <v>7976</v>
      </c>
      <c r="D2078" s="53"/>
      <c r="E2078" s="53"/>
      <c r="F2078" s="53"/>
      <c r="G2078" s="53">
        <v>1</v>
      </c>
    </row>
    <row r="2079" spans="1:7" x14ac:dyDescent="0.25">
      <c r="A2079" s="53" t="s">
        <v>4128</v>
      </c>
      <c r="B2079" s="53" t="s">
        <v>4129</v>
      </c>
      <c r="C2079" s="53">
        <v>7977</v>
      </c>
      <c r="D2079" s="53"/>
      <c r="E2079" s="53"/>
      <c r="F2079" s="53"/>
      <c r="G2079" s="53">
        <v>1</v>
      </c>
    </row>
    <row r="2080" spans="1:7" x14ac:dyDescent="0.25">
      <c r="A2080" s="53" t="s">
        <v>4130</v>
      </c>
      <c r="B2080" s="53" t="s">
        <v>4131</v>
      </c>
      <c r="C2080" s="53">
        <v>7978</v>
      </c>
      <c r="D2080" s="53"/>
      <c r="E2080" s="53"/>
      <c r="F2080" s="53"/>
      <c r="G2080" s="53">
        <v>1</v>
      </c>
    </row>
    <row r="2081" spans="1:7" x14ac:dyDescent="0.25">
      <c r="A2081" s="53" t="s">
        <v>4132</v>
      </c>
      <c r="B2081" s="53" t="s">
        <v>4133</v>
      </c>
      <c r="C2081" s="53">
        <v>7979</v>
      </c>
      <c r="D2081" s="53"/>
      <c r="E2081" s="53"/>
      <c r="F2081" s="53"/>
      <c r="G2081" s="53">
        <v>1</v>
      </c>
    </row>
    <row r="2082" spans="1:7" x14ac:dyDescent="0.25">
      <c r="A2082" s="53" t="s">
        <v>4134</v>
      </c>
      <c r="B2082" s="53" t="s">
        <v>4135</v>
      </c>
      <c r="C2082" s="53">
        <v>7980</v>
      </c>
      <c r="D2082" s="53"/>
      <c r="E2082" s="53"/>
      <c r="F2082" s="53"/>
      <c r="G2082" s="53">
        <v>1</v>
      </c>
    </row>
    <row r="2083" spans="1:7" x14ac:dyDescent="0.25">
      <c r="A2083" s="57" t="s">
        <v>4136</v>
      </c>
      <c r="B2083" s="58" t="s">
        <v>4137</v>
      </c>
      <c r="C2083" s="58">
        <v>7981</v>
      </c>
      <c r="G2083" s="54">
        <v>1</v>
      </c>
    </row>
    <row r="2084" spans="1:7" x14ac:dyDescent="0.25">
      <c r="A2084" s="53" t="s">
        <v>4154</v>
      </c>
      <c r="B2084" s="53" t="s">
        <v>4155</v>
      </c>
      <c r="C2084" s="53">
        <v>7995</v>
      </c>
      <c r="D2084" s="53"/>
      <c r="E2084" s="53"/>
      <c r="F2084" s="53"/>
      <c r="G2084" s="53">
        <v>1</v>
      </c>
    </row>
    <row r="2085" spans="1:7" x14ac:dyDescent="0.25">
      <c r="A2085" s="53" t="s">
        <v>4138</v>
      </c>
      <c r="B2085" s="53" t="s">
        <v>4139</v>
      </c>
      <c r="C2085" s="53">
        <v>7984</v>
      </c>
      <c r="D2085" s="53"/>
      <c r="E2085" s="53"/>
      <c r="F2085" s="53"/>
      <c r="G2085" s="53">
        <v>1</v>
      </c>
    </row>
    <row r="2086" spans="1:7" x14ac:dyDescent="0.25">
      <c r="A2086" s="53" t="s">
        <v>4140</v>
      </c>
      <c r="B2086" s="53" t="s">
        <v>4141</v>
      </c>
      <c r="C2086" s="53">
        <v>7985</v>
      </c>
      <c r="D2086" s="53"/>
      <c r="E2086" s="53"/>
      <c r="F2086" s="53"/>
      <c r="G2086" s="53">
        <v>1</v>
      </c>
    </row>
    <row r="2087" spans="1:7" x14ac:dyDescent="0.25">
      <c r="A2087" s="53" t="s">
        <v>4156</v>
      </c>
      <c r="B2087" s="53" t="s">
        <v>4157</v>
      </c>
      <c r="C2087" s="53">
        <v>7996</v>
      </c>
      <c r="D2087" s="53"/>
      <c r="E2087" s="53"/>
      <c r="F2087" s="53"/>
      <c r="G2087" s="53">
        <v>1</v>
      </c>
    </row>
    <row r="2088" spans="1:7" x14ac:dyDescent="0.25">
      <c r="A2088" s="53" t="s">
        <v>4142</v>
      </c>
      <c r="B2088" s="53" t="s">
        <v>4143</v>
      </c>
      <c r="C2088" s="53">
        <v>7986</v>
      </c>
      <c r="D2088" s="53"/>
      <c r="E2088" s="53"/>
      <c r="F2088" s="53"/>
      <c r="G2088" s="53">
        <v>1</v>
      </c>
    </row>
    <row r="2089" spans="1:7" x14ac:dyDescent="0.25">
      <c r="A2089" s="53" t="s">
        <v>4144</v>
      </c>
      <c r="B2089" s="53" t="s">
        <v>4145</v>
      </c>
      <c r="C2089" s="53">
        <v>7988</v>
      </c>
      <c r="D2089" s="53"/>
      <c r="E2089" s="53"/>
      <c r="F2089" s="53"/>
      <c r="G2089" s="53">
        <v>1</v>
      </c>
    </row>
    <row r="2090" spans="1:7" x14ac:dyDescent="0.25">
      <c r="A2090" s="53" t="s">
        <v>4146</v>
      </c>
      <c r="B2090" s="53" t="s">
        <v>4147</v>
      </c>
      <c r="C2090" s="53">
        <v>7989</v>
      </c>
      <c r="D2090" s="53"/>
      <c r="E2090" s="53"/>
      <c r="F2090" s="53"/>
      <c r="G2090" s="53">
        <v>1</v>
      </c>
    </row>
    <row r="2091" spans="1:7" x14ac:dyDescent="0.25">
      <c r="A2091" s="53" t="s">
        <v>4148</v>
      </c>
      <c r="B2091" s="53" t="s">
        <v>4149</v>
      </c>
      <c r="C2091" s="53">
        <v>7990</v>
      </c>
      <c r="D2091" s="53"/>
      <c r="E2091" s="53"/>
      <c r="F2091" s="53"/>
      <c r="G2091" s="53">
        <v>1</v>
      </c>
    </row>
    <row r="2092" spans="1:7" x14ac:dyDescent="0.25">
      <c r="A2092" s="53" t="s">
        <v>4158</v>
      </c>
      <c r="B2092" s="53" t="s">
        <v>4159</v>
      </c>
      <c r="C2092" s="53">
        <v>7997</v>
      </c>
      <c r="D2092" s="53"/>
      <c r="E2092" s="53"/>
      <c r="F2092" s="53"/>
      <c r="G2092" s="53">
        <v>1</v>
      </c>
    </row>
    <row r="2093" spans="1:7" x14ac:dyDescent="0.25">
      <c r="A2093" s="53" t="s">
        <v>4160</v>
      </c>
      <c r="B2093" s="53" t="s">
        <v>4161</v>
      </c>
      <c r="C2093" s="53">
        <v>7998</v>
      </c>
      <c r="D2093" s="53"/>
      <c r="E2093" s="53"/>
      <c r="F2093" s="53"/>
      <c r="G2093" s="53">
        <v>1</v>
      </c>
    </row>
    <row r="2094" spans="1:7" x14ac:dyDescent="0.25">
      <c r="A2094" s="53" t="s">
        <v>4150</v>
      </c>
      <c r="B2094" s="53" t="s">
        <v>4151</v>
      </c>
      <c r="C2094" s="53">
        <v>7991</v>
      </c>
      <c r="D2094" s="53"/>
      <c r="E2094" s="53"/>
      <c r="F2094" s="53"/>
      <c r="G2094" s="53">
        <v>1</v>
      </c>
    </row>
    <row r="2095" spans="1:7" x14ac:dyDescent="0.25">
      <c r="A2095" s="53" t="s">
        <v>4152</v>
      </c>
      <c r="B2095" s="53" t="s">
        <v>4153</v>
      </c>
      <c r="C2095" s="53">
        <v>7992</v>
      </c>
      <c r="D2095" s="53">
        <v>7993</v>
      </c>
      <c r="E2095" s="53">
        <v>7994</v>
      </c>
      <c r="F2095" s="53"/>
      <c r="G2095" s="53">
        <v>3</v>
      </c>
    </row>
    <row r="2096" spans="1:7" x14ac:dyDescent="0.25">
      <c r="A2096" s="53" t="s">
        <v>4162</v>
      </c>
      <c r="B2096" s="53" t="s">
        <v>4163</v>
      </c>
      <c r="C2096" s="53">
        <v>8701</v>
      </c>
      <c r="D2096" s="53"/>
      <c r="E2096" s="53"/>
      <c r="F2096" s="53"/>
      <c r="G2096" s="53">
        <v>1</v>
      </c>
    </row>
    <row r="2097" spans="1:7" x14ac:dyDescent="0.25">
      <c r="A2097" s="53" t="s">
        <v>4164</v>
      </c>
      <c r="B2097" s="53" t="s">
        <v>4165</v>
      </c>
      <c r="C2097" s="53">
        <v>8702</v>
      </c>
      <c r="D2097" s="53"/>
      <c r="E2097" s="53"/>
      <c r="F2097" s="53"/>
      <c r="G2097" s="53">
        <v>1</v>
      </c>
    </row>
    <row r="2098" spans="1:7" x14ac:dyDescent="0.25">
      <c r="A2098" s="57" t="s">
        <v>4166</v>
      </c>
      <c r="B2098" s="58" t="s">
        <v>4167</v>
      </c>
      <c r="C2098" s="58">
        <v>8703</v>
      </c>
      <c r="G2098" s="54">
        <v>1</v>
      </c>
    </row>
    <row r="2099" spans="1:7" x14ac:dyDescent="0.25">
      <c r="A2099" s="53" t="s">
        <v>4168</v>
      </c>
      <c r="B2099" s="53" t="s">
        <v>4169</v>
      </c>
      <c r="C2099" s="53">
        <v>8704</v>
      </c>
      <c r="D2099" s="53"/>
      <c r="E2099" s="53"/>
      <c r="F2099" s="53"/>
      <c r="G2099" s="53">
        <v>1</v>
      </c>
    </row>
    <row r="2100" spans="1:7" x14ac:dyDescent="0.25">
      <c r="A2100" s="53" t="s">
        <v>4170</v>
      </c>
      <c r="B2100" s="53" t="s">
        <v>4171</v>
      </c>
      <c r="C2100" s="53">
        <v>8755</v>
      </c>
      <c r="D2100" s="53"/>
      <c r="E2100" s="53"/>
      <c r="F2100" s="53"/>
      <c r="G2100" s="53">
        <v>1</v>
      </c>
    </row>
    <row r="2101" spans="1:7" x14ac:dyDescent="0.25">
      <c r="A2101" s="53" t="s">
        <v>4172</v>
      </c>
      <c r="B2101" s="53" t="s">
        <v>4173</v>
      </c>
      <c r="C2101" s="53">
        <v>8756</v>
      </c>
      <c r="D2101" s="53"/>
      <c r="E2101" s="53"/>
      <c r="F2101" s="53"/>
      <c r="G2101" s="53">
        <v>1</v>
      </c>
    </row>
    <row r="2102" spans="1:7" x14ac:dyDescent="0.25">
      <c r="A2102" s="53" t="s">
        <v>4174</v>
      </c>
      <c r="B2102" s="53" t="s">
        <v>4175</v>
      </c>
      <c r="C2102" s="53">
        <v>8757</v>
      </c>
      <c r="D2102" s="53"/>
      <c r="E2102" s="53"/>
      <c r="F2102" s="53"/>
      <c r="G2102" s="53">
        <v>1</v>
      </c>
    </row>
    <row r="2103" spans="1:7" x14ac:dyDescent="0.25">
      <c r="A2103" s="53" t="s">
        <v>4176</v>
      </c>
      <c r="B2103" s="53" t="s">
        <v>4177</v>
      </c>
      <c r="C2103" s="53">
        <v>8758</v>
      </c>
      <c r="D2103" s="53"/>
      <c r="E2103" s="53"/>
      <c r="F2103" s="53"/>
      <c r="G2103" s="53">
        <v>1</v>
      </c>
    </row>
    <row r="2104" spans="1:7" x14ac:dyDescent="0.25">
      <c r="A2104" s="53" t="s">
        <v>4178</v>
      </c>
      <c r="B2104" s="53" t="s">
        <v>4179</v>
      </c>
      <c r="C2104" s="53">
        <v>8759</v>
      </c>
      <c r="D2104" s="53"/>
      <c r="E2104" s="53"/>
      <c r="F2104" s="53"/>
      <c r="G2104" s="53">
        <v>1</v>
      </c>
    </row>
    <row r="2105" spans="1:7" x14ac:dyDescent="0.25">
      <c r="A2105" s="53" t="s">
        <v>4180</v>
      </c>
      <c r="B2105" s="53" t="s">
        <v>4181</v>
      </c>
      <c r="C2105" s="53">
        <v>8802</v>
      </c>
      <c r="D2105" s="53"/>
      <c r="E2105" s="53"/>
      <c r="F2105" s="53"/>
      <c r="G2105" s="53">
        <v>1</v>
      </c>
    </row>
    <row r="2106" spans="1:7" x14ac:dyDescent="0.25">
      <c r="A2106" s="53" t="s">
        <v>4182</v>
      </c>
      <c r="B2106" s="53" t="s">
        <v>4183</v>
      </c>
      <c r="C2106" s="53">
        <v>8803</v>
      </c>
      <c r="D2106" s="53"/>
      <c r="E2106" s="53"/>
      <c r="F2106" s="53"/>
      <c r="G2106" s="53">
        <v>1</v>
      </c>
    </row>
    <row r="2107" spans="1:7" x14ac:dyDescent="0.25">
      <c r="A2107" s="53" t="s">
        <v>4184</v>
      </c>
      <c r="B2107" s="53" t="s">
        <v>4185</v>
      </c>
      <c r="C2107" s="53">
        <v>8804</v>
      </c>
      <c r="D2107" s="53"/>
      <c r="E2107" s="53"/>
      <c r="F2107" s="53"/>
      <c r="G2107" s="53">
        <v>1</v>
      </c>
    </row>
    <row r="2108" spans="1:7" x14ac:dyDescent="0.25">
      <c r="A2108" s="53" t="s">
        <v>4186</v>
      </c>
      <c r="B2108" s="53" t="s">
        <v>4187</v>
      </c>
      <c r="C2108" s="53">
        <v>8805</v>
      </c>
      <c r="D2108" s="53"/>
      <c r="E2108" s="53"/>
      <c r="F2108" s="53"/>
      <c r="G2108" s="53">
        <v>1</v>
      </c>
    </row>
    <row r="2109" spans="1:7" x14ac:dyDescent="0.25">
      <c r="A2109" s="53" t="s">
        <v>4188</v>
      </c>
      <c r="B2109" s="53" t="s">
        <v>4189</v>
      </c>
      <c r="C2109" s="53">
        <v>8852</v>
      </c>
      <c r="D2109" s="53"/>
      <c r="E2109" s="53"/>
      <c r="F2109" s="53"/>
      <c r="G2109" s="53">
        <v>1</v>
      </c>
    </row>
    <row r="2110" spans="1:7" x14ac:dyDescent="0.25">
      <c r="A2110" s="53" t="s">
        <v>4190</v>
      </c>
      <c r="B2110" s="53" t="s">
        <v>4191</v>
      </c>
      <c r="C2110" s="53">
        <v>8853</v>
      </c>
      <c r="D2110" s="53"/>
      <c r="E2110" s="53"/>
      <c r="F2110" s="53"/>
      <c r="G2110" s="53">
        <v>1</v>
      </c>
    </row>
    <row r="2111" spans="1:7" x14ac:dyDescent="0.25">
      <c r="A2111" s="53" t="s">
        <v>4192</v>
      </c>
      <c r="B2111" s="53" t="s">
        <v>4193</v>
      </c>
      <c r="C2111" s="53">
        <v>8854</v>
      </c>
      <c r="D2111" s="53"/>
      <c r="E2111" s="53"/>
      <c r="F2111" s="53"/>
      <c r="G2111" s="53">
        <v>1</v>
      </c>
    </row>
    <row r="2112" spans="1:7" x14ac:dyDescent="0.25">
      <c r="A2112" s="53" t="s">
        <v>4194</v>
      </c>
      <c r="B2112" s="53" t="s">
        <v>4195</v>
      </c>
      <c r="C2112" s="53">
        <v>8855</v>
      </c>
      <c r="D2112" s="53"/>
      <c r="E2112" s="53"/>
      <c r="F2112" s="53"/>
      <c r="G2112" s="53">
        <v>1</v>
      </c>
    </row>
    <row r="2113" spans="1:7" x14ac:dyDescent="0.25">
      <c r="A2113" s="53" t="s">
        <v>4196</v>
      </c>
      <c r="B2113" s="53" t="s">
        <v>4197</v>
      </c>
      <c r="C2113" s="53">
        <v>8907</v>
      </c>
      <c r="D2113" s="53"/>
      <c r="E2113" s="53"/>
      <c r="F2113" s="53"/>
      <c r="G2113" s="53">
        <v>1</v>
      </c>
    </row>
    <row r="2114" spans="1:7" x14ac:dyDescent="0.25">
      <c r="A2114" s="53" t="s">
        <v>4198</v>
      </c>
      <c r="B2114" s="53" t="s">
        <v>4199</v>
      </c>
      <c r="C2114" s="53">
        <v>8908</v>
      </c>
      <c r="D2114" s="53"/>
      <c r="E2114" s="53"/>
      <c r="F2114" s="53"/>
      <c r="G2114" s="53">
        <v>1</v>
      </c>
    </row>
    <row r="2115" spans="1:7" x14ac:dyDescent="0.25">
      <c r="A2115" s="53" t="s">
        <v>4200</v>
      </c>
      <c r="B2115" s="53" t="s">
        <v>4201</v>
      </c>
      <c r="C2115" s="53">
        <v>8909</v>
      </c>
      <c r="D2115" s="53"/>
      <c r="E2115" s="53"/>
      <c r="F2115" s="53"/>
      <c r="G2115" s="53">
        <v>1</v>
      </c>
    </row>
    <row r="2116" spans="1:7" x14ac:dyDescent="0.25">
      <c r="A2116" s="53" t="s">
        <v>4202</v>
      </c>
      <c r="B2116" s="53" t="s">
        <v>4203</v>
      </c>
      <c r="C2116" s="53">
        <v>8912</v>
      </c>
      <c r="D2116" s="53"/>
      <c r="E2116" s="53"/>
      <c r="F2116" s="53"/>
      <c r="G2116" s="53">
        <v>1</v>
      </c>
    </row>
    <row r="2117" spans="1:7" x14ac:dyDescent="0.25">
      <c r="A2117" s="53" t="s">
        <v>4204</v>
      </c>
      <c r="B2117" s="53" t="s">
        <v>4205</v>
      </c>
      <c r="C2117" s="53">
        <v>8916</v>
      </c>
      <c r="D2117" s="53"/>
      <c r="E2117" s="53"/>
      <c r="F2117" s="53"/>
      <c r="G2117" s="53">
        <v>1</v>
      </c>
    </row>
    <row r="2118" spans="1:7" x14ac:dyDescent="0.25">
      <c r="A2118" s="53" t="s">
        <v>4206</v>
      </c>
      <c r="B2118" s="53" t="s">
        <v>4207</v>
      </c>
      <c r="C2118" s="53">
        <v>8917</v>
      </c>
      <c r="D2118" s="53"/>
      <c r="E2118" s="53"/>
      <c r="F2118" s="53"/>
      <c r="G2118" s="53">
        <v>1</v>
      </c>
    </row>
    <row r="2119" spans="1:7" x14ac:dyDescent="0.25">
      <c r="A2119" s="53" t="s">
        <v>4208</v>
      </c>
      <c r="B2119" s="53" t="s">
        <v>4209</v>
      </c>
      <c r="C2119" s="53">
        <v>8920</v>
      </c>
      <c r="D2119" s="53"/>
      <c r="E2119" s="53"/>
      <c r="F2119" s="53"/>
      <c r="G2119" s="53">
        <v>1</v>
      </c>
    </row>
    <row r="2120" spans="1:7" x14ac:dyDescent="0.25">
      <c r="A2120" s="53" t="s">
        <v>4210</v>
      </c>
      <c r="B2120" s="53" t="s">
        <v>4211</v>
      </c>
      <c r="C2120" s="53">
        <v>8921</v>
      </c>
      <c r="D2120" s="53"/>
      <c r="E2120" s="53"/>
      <c r="F2120" s="53"/>
      <c r="G2120" s="53">
        <v>1</v>
      </c>
    </row>
    <row r="2121" spans="1:7" x14ac:dyDescent="0.25">
      <c r="A2121" s="53" t="s">
        <v>4212</v>
      </c>
      <c r="B2121" s="53" t="s">
        <v>4213</v>
      </c>
      <c r="C2121" s="53">
        <v>8922</v>
      </c>
      <c r="D2121" s="53"/>
      <c r="E2121" s="53"/>
      <c r="F2121" s="53"/>
      <c r="G2121" s="53">
        <v>1</v>
      </c>
    </row>
    <row r="2122" spans="1:7" x14ac:dyDescent="0.25">
      <c r="A2122" s="53" t="s">
        <v>4214</v>
      </c>
      <c r="B2122" s="53" t="s">
        <v>4215</v>
      </c>
      <c r="C2122" s="53">
        <v>8923</v>
      </c>
      <c r="D2122" s="53"/>
      <c r="E2122" s="53"/>
      <c r="F2122" s="53"/>
      <c r="G2122" s="53">
        <v>1</v>
      </c>
    </row>
    <row r="2123" spans="1:7" x14ac:dyDescent="0.25">
      <c r="A2123" s="53" t="s">
        <v>4216</v>
      </c>
      <c r="B2123" s="53" t="s">
        <v>4217</v>
      </c>
      <c r="C2123" s="53">
        <v>8924</v>
      </c>
      <c r="D2123" s="53"/>
      <c r="E2123" s="53"/>
      <c r="F2123" s="53"/>
      <c r="G2123" s="53">
        <v>1</v>
      </c>
    </row>
    <row r="2124" spans="1:7" x14ac:dyDescent="0.25">
      <c r="A2124" s="53" t="s">
        <v>4218</v>
      </c>
      <c r="B2124" s="53" t="s">
        <v>4219</v>
      </c>
      <c r="C2124" s="53">
        <v>8925</v>
      </c>
      <c r="D2124" s="53"/>
      <c r="E2124" s="53"/>
      <c r="F2124" s="53"/>
      <c r="G2124" s="53">
        <v>1</v>
      </c>
    </row>
    <row r="2125" spans="1:7" x14ac:dyDescent="0.25">
      <c r="A2125" s="53" t="s">
        <v>4220</v>
      </c>
      <c r="B2125" s="53" t="s">
        <v>4221</v>
      </c>
      <c r="C2125" s="53">
        <v>8970</v>
      </c>
      <c r="D2125" s="53"/>
      <c r="E2125" s="53"/>
      <c r="F2125" s="53"/>
      <c r="G2125" s="53">
        <v>1</v>
      </c>
    </row>
    <row r="2126" spans="1:7" x14ac:dyDescent="0.25">
      <c r="A2126" s="53" t="s">
        <v>4222</v>
      </c>
      <c r="B2126" s="53" t="s">
        <v>4223</v>
      </c>
      <c r="C2126" s="53">
        <v>8971</v>
      </c>
      <c r="D2126" s="53"/>
      <c r="E2126" s="53"/>
      <c r="F2126" s="53"/>
      <c r="G2126" s="53">
        <v>1</v>
      </c>
    </row>
    <row r="2127" spans="1:7" x14ac:dyDescent="0.25">
      <c r="A2127" s="53" t="s">
        <v>4224</v>
      </c>
      <c r="B2127" s="53" t="s">
        <v>4225</v>
      </c>
      <c r="C2127" s="53">
        <v>8972</v>
      </c>
      <c r="D2127" s="53"/>
      <c r="E2127" s="53"/>
      <c r="F2127" s="53"/>
      <c r="G2127" s="53">
        <v>1</v>
      </c>
    </row>
    <row r="2128" spans="1:7" x14ac:dyDescent="0.25">
      <c r="A2128" s="53" t="s">
        <v>4226</v>
      </c>
      <c r="B2128" s="53" t="s">
        <v>4227</v>
      </c>
      <c r="C2128" s="53">
        <v>8973</v>
      </c>
      <c r="D2128" s="53"/>
      <c r="E2128" s="53"/>
      <c r="F2128" s="53"/>
      <c r="G2128" s="53">
        <v>1</v>
      </c>
    </row>
    <row r="2129" spans="1:7" x14ac:dyDescent="0.25">
      <c r="A2129" s="53" t="s">
        <v>4230</v>
      </c>
      <c r="B2129" s="53" t="s">
        <v>4231</v>
      </c>
      <c r="C2129" s="53">
        <v>8977</v>
      </c>
      <c r="D2129" s="53"/>
      <c r="E2129" s="53"/>
      <c r="F2129" s="53"/>
      <c r="G2129" s="53">
        <v>1</v>
      </c>
    </row>
    <row r="2130" spans="1:7" x14ac:dyDescent="0.25">
      <c r="A2130" s="53" t="s">
        <v>4228</v>
      </c>
      <c r="B2130" s="53" t="s">
        <v>4229</v>
      </c>
      <c r="C2130" s="53">
        <v>8976</v>
      </c>
      <c r="D2130" s="53"/>
      <c r="E2130" s="53"/>
      <c r="F2130" s="53"/>
      <c r="G2130" s="53">
        <v>1</v>
      </c>
    </row>
    <row r="2131" spans="1:7" x14ac:dyDescent="0.25">
      <c r="A2131" s="53" t="s">
        <v>4232</v>
      </c>
      <c r="B2131" s="53" t="s">
        <v>4233</v>
      </c>
      <c r="C2131" s="53">
        <v>9602</v>
      </c>
      <c r="D2131" s="53"/>
      <c r="E2131" s="53"/>
      <c r="F2131" s="53"/>
      <c r="G2131" s="53">
        <v>1</v>
      </c>
    </row>
    <row r="2132" spans="1:7" x14ac:dyDescent="0.25">
      <c r="A2132" s="53" t="s">
        <v>4234</v>
      </c>
      <c r="B2132" s="53" t="s">
        <v>4235</v>
      </c>
      <c r="C2132" s="53">
        <v>9603</v>
      </c>
      <c r="D2132" s="53"/>
      <c r="E2132" s="53"/>
      <c r="F2132" s="53"/>
      <c r="G2132" s="53">
        <v>1</v>
      </c>
    </row>
    <row r="2133" spans="1:7" x14ac:dyDescent="0.25">
      <c r="A2133" s="53" t="s">
        <v>4236</v>
      </c>
      <c r="B2133" s="53" t="s">
        <v>4237</v>
      </c>
      <c r="C2133" s="53">
        <v>9604</v>
      </c>
      <c r="D2133" s="53"/>
      <c r="E2133" s="53"/>
      <c r="F2133" s="53"/>
      <c r="G2133" s="53">
        <v>1</v>
      </c>
    </row>
    <row r="2134" spans="1:7" x14ac:dyDescent="0.25">
      <c r="A2134" s="53" t="s">
        <v>4238</v>
      </c>
      <c r="B2134" s="53" t="s">
        <v>4239</v>
      </c>
      <c r="C2134" s="53">
        <v>9605</v>
      </c>
      <c r="D2134" s="53">
        <v>9617</v>
      </c>
      <c r="E2134" s="53"/>
      <c r="F2134" s="53"/>
      <c r="G2134" s="53">
        <v>2</v>
      </c>
    </row>
    <row r="2135" spans="1:7" x14ac:dyDescent="0.25">
      <c r="A2135" s="53" t="s">
        <v>4240</v>
      </c>
      <c r="B2135" s="53" t="s">
        <v>4241</v>
      </c>
      <c r="C2135" s="53">
        <v>9606</v>
      </c>
      <c r="D2135" s="53"/>
      <c r="E2135" s="53"/>
      <c r="F2135" s="53"/>
      <c r="G2135" s="53">
        <v>1</v>
      </c>
    </row>
    <row r="2136" spans="1:7" x14ac:dyDescent="0.25">
      <c r="A2136" s="53" t="s">
        <v>4242</v>
      </c>
      <c r="B2136" s="53" t="s">
        <v>4243</v>
      </c>
      <c r="C2136" s="53">
        <v>9609</v>
      </c>
      <c r="D2136" s="53"/>
      <c r="E2136" s="53"/>
      <c r="F2136" s="53"/>
      <c r="G2136" s="53">
        <v>1</v>
      </c>
    </row>
    <row r="2137" spans="1:7" x14ac:dyDescent="0.25">
      <c r="A2137" s="53" t="s">
        <v>4244</v>
      </c>
      <c r="B2137" s="53" t="s">
        <v>4245</v>
      </c>
      <c r="C2137" s="53">
        <v>9610</v>
      </c>
      <c r="D2137" s="53">
        <v>9620</v>
      </c>
      <c r="E2137" s="53">
        <v>9621</v>
      </c>
      <c r="F2137" s="53">
        <v>9623</v>
      </c>
      <c r="G2137" s="53">
        <v>4</v>
      </c>
    </row>
    <row r="2138" spans="1:7" x14ac:dyDescent="0.25">
      <c r="A2138" s="53" t="s">
        <v>4246</v>
      </c>
      <c r="B2138" s="53" t="s">
        <v>4247</v>
      </c>
      <c r="C2138" s="53">
        <v>9613</v>
      </c>
      <c r="D2138" s="53"/>
      <c r="E2138" s="53"/>
      <c r="F2138" s="53"/>
      <c r="G2138" s="53">
        <v>1</v>
      </c>
    </row>
    <row r="2139" spans="1:7" x14ac:dyDescent="0.25">
      <c r="A2139" s="53" t="s">
        <v>4248</v>
      </c>
      <c r="B2139" s="53" t="s">
        <v>4249</v>
      </c>
      <c r="C2139" s="53">
        <v>9614</v>
      </c>
      <c r="D2139" s="53"/>
      <c r="E2139" s="53"/>
      <c r="F2139" s="53"/>
      <c r="G2139" s="53">
        <v>1</v>
      </c>
    </row>
    <row r="2140" spans="1:7" x14ac:dyDescent="0.25">
      <c r="A2140" s="53" t="s">
        <v>4250</v>
      </c>
      <c r="B2140" s="53" t="s">
        <v>4251</v>
      </c>
      <c r="C2140" s="53">
        <v>9615</v>
      </c>
      <c r="D2140" s="53"/>
      <c r="E2140" s="53"/>
      <c r="F2140" s="53"/>
      <c r="G2140" s="53">
        <v>1</v>
      </c>
    </row>
    <row r="2141" spans="1:7" x14ac:dyDescent="0.25">
      <c r="A2141" s="53" t="s">
        <v>4252</v>
      </c>
      <c r="B2141" s="53" t="s">
        <v>4253</v>
      </c>
      <c r="C2141" s="53">
        <v>9616</v>
      </c>
      <c r="D2141" s="53"/>
      <c r="E2141" s="53"/>
      <c r="F2141" s="53"/>
      <c r="G2141" s="53">
        <v>1</v>
      </c>
    </row>
    <row r="2142" spans="1:7" x14ac:dyDescent="0.25">
      <c r="A2142" s="53" t="s">
        <v>4254</v>
      </c>
      <c r="B2142" s="53" t="s">
        <v>4255</v>
      </c>
      <c r="C2142" s="53">
        <v>9622</v>
      </c>
      <c r="D2142" s="53">
        <v>9625</v>
      </c>
      <c r="E2142" s="53"/>
      <c r="F2142" s="53"/>
      <c r="G2142" s="53">
        <v>2</v>
      </c>
    </row>
    <row r="2143" spans="1:7" x14ac:dyDescent="0.25">
      <c r="A2143" s="53" t="s">
        <v>4256</v>
      </c>
      <c r="B2143" s="53" t="s">
        <v>4257</v>
      </c>
      <c r="C2143" s="53">
        <v>9626</v>
      </c>
      <c r="D2143" s="53"/>
      <c r="E2143" s="53"/>
      <c r="F2143" s="53"/>
      <c r="G2143" s="53">
        <v>1</v>
      </c>
    </row>
    <row r="2144" spans="1:7" x14ac:dyDescent="0.25">
      <c r="A2144" s="53" t="s">
        <v>4258</v>
      </c>
      <c r="B2144" s="53" t="s">
        <v>4259</v>
      </c>
      <c r="C2144" s="53">
        <v>9628</v>
      </c>
      <c r="D2144" s="53"/>
      <c r="E2144" s="53"/>
      <c r="F2144" s="53"/>
      <c r="G2144" s="53">
        <v>1</v>
      </c>
    </row>
    <row r="2145" spans="1:7" x14ac:dyDescent="0.25">
      <c r="A2145" s="53" t="s">
        <v>4260</v>
      </c>
      <c r="B2145" s="53" t="s">
        <v>4261</v>
      </c>
      <c r="C2145" s="53">
        <v>9629</v>
      </c>
      <c r="D2145" s="53"/>
      <c r="E2145" s="53"/>
      <c r="F2145" s="53"/>
      <c r="G2145" s="53">
        <v>1</v>
      </c>
    </row>
    <row r="2146" spans="1:7" x14ac:dyDescent="0.25">
      <c r="A2146" s="53" t="s">
        <v>4262</v>
      </c>
      <c r="B2146" s="53" t="s">
        <v>4263</v>
      </c>
      <c r="C2146" s="53">
        <v>9630</v>
      </c>
      <c r="D2146" s="53"/>
      <c r="E2146" s="53"/>
      <c r="F2146" s="53"/>
      <c r="G2146" s="53">
        <v>1</v>
      </c>
    </row>
    <row r="2147" spans="1:7" x14ac:dyDescent="0.25">
      <c r="A2147" s="53" t="s">
        <v>4264</v>
      </c>
      <c r="B2147" s="53" t="s">
        <v>4265</v>
      </c>
      <c r="C2147" s="53">
        <v>9631</v>
      </c>
      <c r="D2147" s="53"/>
      <c r="E2147" s="53"/>
      <c r="F2147" s="53"/>
      <c r="G2147" s="53">
        <v>1</v>
      </c>
    </row>
    <row r="2148" spans="1:7" x14ac:dyDescent="0.25">
      <c r="A2148" s="53" t="s">
        <v>4266</v>
      </c>
      <c r="B2148" s="53" t="s">
        <v>4267</v>
      </c>
      <c r="C2148" s="53">
        <v>9632</v>
      </c>
      <c r="D2148" s="53"/>
      <c r="E2148" s="53"/>
      <c r="F2148" s="53"/>
      <c r="G2148" s="53">
        <v>1</v>
      </c>
    </row>
    <row r="2149" spans="1:7" x14ac:dyDescent="0.25">
      <c r="A2149" s="53" t="s">
        <v>4268</v>
      </c>
      <c r="B2149" s="53" t="s">
        <v>4269</v>
      </c>
      <c r="C2149" s="53">
        <v>9633</v>
      </c>
      <c r="D2149" s="53"/>
      <c r="E2149" s="53"/>
      <c r="F2149" s="53"/>
      <c r="G2149" s="53">
        <v>1</v>
      </c>
    </row>
  </sheetData>
  <autoFilter ref="A1:I2149"/>
  <sortState ref="A2:G2149">
    <sortCondition ref="A2:A214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2" sqref="B2"/>
    </sheetView>
  </sheetViews>
  <sheetFormatPr baseColWidth="10" defaultRowHeight="15" x14ac:dyDescent="0.25"/>
  <sheetData>
    <row r="1" spans="1:2" x14ac:dyDescent="0.25">
      <c r="A1" s="56" t="s">
        <v>4301</v>
      </c>
      <c r="B1" s="56" t="s">
        <v>4303</v>
      </c>
    </row>
    <row r="2" spans="1:2" x14ac:dyDescent="0.25">
      <c r="A2" s="53" t="str">
        <f>Synthèse!D7</f>
        <v>14Z10A</v>
      </c>
      <c r="B2" s="52">
        <f>IF(IF(VLOOKUP(A2,'Liste GHM'!$A$2:$H$2149,7,FALSE)&gt;0,VLOOKUP(A2,'Liste GHM'!$A$2:$F$5529,3,FALSE),"")&gt;0,IF(VLOOKUP(A2,'Liste GHM'!$A$2:$H$2149,7,FALSE)&gt;0,VLOOKUP(A2,'Liste GHM'!$A$2:$F$5529,3,FALSE),""),"")</f>
        <v>5483</v>
      </c>
    </row>
    <row r="3" spans="1:2" x14ac:dyDescent="0.25">
      <c r="A3" s="53" t="str">
        <f>A2</f>
        <v>14Z10A</v>
      </c>
      <c r="B3" s="52" t="str">
        <f>IF(IF(VLOOKUP(A3,'Liste GHM'!$A$2:$H$2149,7,FALSE)&gt;0,VLOOKUP(A3,'Liste GHM'!$A$2:$F$5529,4,FALSE),"")&gt;0,IF(VLOOKUP(A3,'Liste GHM'!$A$2:$H$2149,7,FALSE)&gt;0,VLOOKUP(A3,'Liste GHM'!$A$2:$F$5529,4,FALSE),""),"")</f>
        <v/>
      </c>
    </row>
    <row r="4" spans="1:2" x14ac:dyDescent="0.25">
      <c r="A4" s="53" t="str">
        <f>A3</f>
        <v>14Z10A</v>
      </c>
      <c r="B4" s="52" t="str">
        <f>IF(IF(VLOOKUP(A4,'Liste GHM'!$A$2:$H$2149,7,FALSE)&gt;0,VLOOKUP(A4,'Liste GHM'!$A$2:$F$5529,5,FALSE),"")&gt;0,IF(VLOOKUP(A4,'Liste GHM'!$A$2:$H$2149,7,FALSE)&gt;0,VLOOKUP(A4,'Liste GHM'!$A$2:$F$5529,5,FALSE),""),"")</f>
        <v/>
      </c>
    </row>
    <row r="5" spans="1:2" x14ac:dyDescent="0.25">
      <c r="A5" s="53" t="str">
        <f>A4</f>
        <v>14Z10A</v>
      </c>
      <c r="B5" s="52" t="str">
        <f>IF(IF(VLOOKUP(A5,'Liste GHM'!$A$2:$H$2149,7,FALSE)&gt;0,VLOOKUP(A5,'Liste GHM'!$A$2:$F$5529,6,FALSE),"")&gt;0,IF(VLOOKUP(A5,'Liste GHM'!$A$2:$H$2149,7,FALSE)&gt;0,VLOOKUP(A5,'Liste GHM'!$A$2:$F$5529,6,FALSE),""),"")</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Lisez Moi</vt:lpstr>
      <vt:lpstr>Synthèse</vt:lpstr>
      <vt:lpstr>Secteur Ex DG</vt:lpstr>
      <vt:lpstr>Secteur Ex OQN</vt:lpstr>
      <vt:lpstr>Liste GHM</vt:lpstr>
      <vt:lpstr>Choix GHS</vt:lpstr>
      <vt:lpstr>DGF</vt:lpstr>
      <vt:lpstr>OQN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Abilé HAIBOU KOUSSE</dc:creator>
  <cp:lastModifiedBy>Abilé HAIBOU KOUSSE</cp:lastModifiedBy>
  <dcterms:created xsi:type="dcterms:W3CDTF">2017-04-13T10:46:04Z</dcterms:created>
  <dcterms:modified xsi:type="dcterms:W3CDTF">2017-08-10T10:10:26Z</dcterms:modified>
</cp:coreProperties>
</file>