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240" yWindow="75" windowWidth="19440" windowHeight="11580" firstSheet="2" activeTab="3"/>
  </bookViews>
  <sheets>
    <sheet name="Choix GHS" sheetId="6" state="hidden" r:id="rId1"/>
    <sheet name="Liste GHM" sheetId="5" state="hidden" r:id="rId2"/>
    <sheet name="Lisez Moi" sheetId="3" r:id="rId3"/>
    <sheet name="Synthèse" sheetId="4" r:id="rId4"/>
    <sheet name="Secteur ex OQN" sheetId="7" r:id="rId5"/>
    <sheet name="Secteur ex DG" sheetId="8" r:id="rId6"/>
  </sheets>
  <externalReferences>
    <externalReference r:id="rId7"/>
    <externalReference r:id="rId8"/>
  </externalReferences>
  <definedNames>
    <definedName name="_xlnm._FilterDatabase" localSheetId="1" hidden="1">'Liste GHM'!$A$1:$G$2127</definedName>
    <definedName name="_xlnm._FilterDatabase" localSheetId="5" hidden="1">'Secteur ex DG'!$A$1:$N$2164</definedName>
    <definedName name="_xlnm._FilterDatabase" localSheetId="4" hidden="1">'Secteur ex OQN'!$A$1:$N$859</definedName>
    <definedName name="GHM" localSheetId="1">[1]Synthèse!$D$7</definedName>
    <definedName name="GHM">Synthèse!$D$8</definedName>
    <definedName name="ListeGHM">'[2]Liste GHM'!$A$2:$A$1854</definedName>
    <definedName name="ListeGHS">'[2]Choix GHS'!$B$2:$B$4</definedName>
  </definedNames>
  <calcPr calcId="145621"/>
</workbook>
</file>

<file path=xl/calcChain.xml><?xml version="1.0" encoding="utf-8"?>
<calcChain xmlns="http://schemas.openxmlformats.org/spreadsheetml/2006/main">
  <c r="D9" i="4" l="1"/>
  <c r="D10" i="4" s="1"/>
  <c r="A2" i="6"/>
  <c r="D8" i="4"/>
  <c r="F25" i="4" l="1"/>
  <c r="F24" i="4"/>
  <c r="F21" i="4"/>
  <c r="F17" i="4"/>
  <c r="F20" i="4"/>
  <c r="F16" i="4"/>
  <c r="F23" i="4"/>
  <c r="F19" i="4"/>
  <c r="F22" i="4"/>
  <c r="F18" i="4"/>
  <c r="B2" i="6"/>
  <c r="A3" i="6" l="1"/>
  <c r="B3" i="6" s="1"/>
  <c r="A4" i="6" l="1"/>
  <c r="A5" i="6" l="1"/>
  <c r="B5" i="6" s="1"/>
  <c r="B4" i="6"/>
  <c r="E18" i="4" l="1"/>
  <c r="E24" i="4"/>
  <c r="E16" i="4"/>
  <c r="E21" i="4"/>
  <c r="E19" i="4"/>
  <c r="E22" i="4"/>
  <c r="E17" i="4"/>
  <c r="E23" i="4"/>
  <c r="E25" i="4"/>
  <c r="E20" i="4"/>
</calcChain>
</file>

<file path=xl/sharedStrings.xml><?xml version="1.0" encoding="utf-8"?>
<sst xmlns="http://schemas.openxmlformats.org/spreadsheetml/2006/main" count="19430" uniqueCount="6471">
  <si>
    <t>Ecart (en €)</t>
  </si>
  <si>
    <t>Ecart (en %)</t>
  </si>
  <si>
    <t>Valorisation des coûts</t>
  </si>
  <si>
    <t xml:space="preserve">Valorisation des tarifs </t>
  </si>
  <si>
    <t>Libellé GHM</t>
  </si>
  <si>
    <t>GHS</t>
  </si>
  <si>
    <t>L'étude compare la valorisation de l'activité sur la base de deux notions tarifaires</t>
  </si>
  <si>
    <t xml:space="preserve">Il convient de noter que cette étude ne permet pas d’établir une comparaison directe entre une charge et un financement, autrement dit elle ne permet pas d’évaluer un taux de marge. </t>
  </si>
  <si>
    <t>2/ les tarifs issus des coûts</t>
  </si>
  <si>
    <t>Année des référentiels utilisées</t>
  </si>
  <si>
    <t xml:space="preserve">FICHE DE SYNTHESE </t>
  </si>
  <si>
    <t>GHM</t>
  </si>
  <si>
    <t>LIBELLE</t>
  </si>
  <si>
    <t>Concat</t>
  </si>
  <si>
    <t/>
  </si>
  <si>
    <t>Secteur</t>
  </si>
  <si>
    <t>ex DGF</t>
  </si>
  <si>
    <t>ex OQN</t>
  </si>
  <si>
    <t>Valorisation des tarifs issus des coûts</t>
  </si>
  <si>
    <t>Ecart en %</t>
  </si>
  <si>
    <t>Ecart en €</t>
  </si>
  <si>
    <t>Tarif moyen issu des coûts</t>
  </si>
  <si>
    <t>Années des réferentiels</t>
  </si>
  <si>
    <t>GHS1</t>
  </si>
  <si>
    <t>GHS3</t>
  </si>
  <si>
    <t>Nombre de GHS</t>
  </si>
  <si>
    <t xml:space="preserve">GHS2 </t>
  </si>
  <si>
    <t>GHS4</t>
  </si>
  <si>
    <t>Libellé</t>
  </si>
  <si>
    <t>Tarif issu des coûts moyen</t>
  </si>
  <si>
    <t>Les données d'activité utilisées sont celles relatives à l'exercice 2014 groupées en version 11g de la classification</t>
  </si>
  <si>
    <t>1/ les tarifs en application (1er mars 2015)</t>
  </si>
  <si>
    <t>GHM v11g</t>
  </si>
  <si>
    <t>Effectif national 2014</t>
  </si>
  <si>
    <t>Tarif moyen 2015</t>
  </si>
  <si>
    <t>Tarif de l'arrêté 2015</t>
  </si>
  <si>
    <t>01C041</t>
  </si>
  <si>
    <t>01C042</t>
  </si>
  <si>
    <t>01C043</t>
  </si>
  <si>
    <t>01C051</t>
  </si>
  <si>
    <t>01C052</t>
  </si>
  <si>
    <t>01C053</t>
  </si>
  <si>
    <t>01C061</t>
  </si>
  <si>
    <t>01C062</t>
  </si>
  <si>
    <t>01C063</t>
  </si>
  <si>
    <t>01C081</t>
  </si>
  <si>
    <t>01C08J</t>
  </si>
  <si>
    <t>01C101</t>
  </si>
  <si>
    <t>01C141</t>
  </si>
  <si>
    <t>01C14J</t>
  </si>
  <si>
    <t>01C151</t>
  </si>
  <si>
    <t>01C15J</t>
  </si>
  <si>
    <t>01K04J</t>
  </si>
  <si>
    <t>01K05J</t>
  </si>
  <si>
    <t>01K06J</t>
  </si>
  <si>
    <t>01M071</t>
  </si>
  <si>
    <t>01M081</t>
  </si>
  <si>
    <t>01M082</t>
  </si>
  <si>
    <t>01M111</t>
  </si>
  <si>
    <t>01M112</t>
  </si>
  <si>
    <t>01M11T</t>
  </si>
  <si>
    <t>01M121</t>
  </si>
  <si>
    <t>01M161</t>
  </si>
  <si>
    <t>01M171</t>
  </si>
  <si>
    <t>01M201</t>
  </si>
  <si>
    <t>01M211</t>
  </si>
  <si>
    <t>01M221</t>
  </si>
  <si>
    <t>01M22T</t>
  </si>
  <si>
    <t>01M251</t>
  </si>
  <si>
    <t>01M25T</t>
  </si>
  <si>
    <t>01M301</t>
  </si>
  <si>
    <t>01M302</t>
  </si>
  <si>
    <t>01M32Z</t>
  </si>
  <si>
    <t>01M34Z</t>
  </si>
  <si>
    <t>01M35Z</t>
  </si>
  <si>
    <t>01M15T</t>
  </si>
  <si>
    <t>01M16T</t>
  </si>
  <si>
    <t>01M21T</t>
  </si>
  <si>
    <t>01M35T</t>
  </si>
  <si>
    <t>02C021</t>
  </si>
  <si>
    <t>02C02J</t>
  </si>
  <si>
    <t>02C051</t>
  </si>
  <si>
    <t>02C05J</t>
  </si>
  <si>
    <t>02C07J</t>
  </si>
  <si>
    <t>02C081</t>
  </si>
  <si>
    <t>02C08J</t>
  </si>
  <si>
    <t>02C091</t>
  </si>
  <si>
    <t>02C09J</t>
  </si>
  <si>
    <t>02C111</t>
  </si>
  <si>
    <t>02C11J</t>
  </si>
  <si>
    <t>02C121</t>
  </si>
  <si>
    <t>02C12J</t>
  </si>
  <si>
    <t>02C131</t>
  </si>
  <si>
    <t>02C13J</t>
  </si>
  <si>
    <t>02M081</t>
  </si>
  <si>
    <t>02M08T</t>
  </si>
  <si>
    <t>03C061</t>
  </si>
  <si>
    <t>03C071</t>
  </si>
  <si>
    <t>03C07J</t>
  </si>
  <si>
    <t>03C091</t>
  </si>
  <si>
    <t>03C09J</t>
  </si>
  <si>
    <t>03C101</t>
  </si>
  <si>
    <t>03C111</t>
  </si>
  <si>
    <t>03C121</t>
  </si>
  <si>
    <t>03C131</t>
  </si>
  <si>
    <t>03C14J</t>
  </si>
  <si>
    <t>03C15J</t>
  </si>
  <si>
    <t>03C161</t>
  </si>
  <si>
    <t>03C16J</t>
  </si>
  <si>
    <t>03C171</t>
  </si>
  <si>
    <t>03C17J</t>
  </si>
  <si>
    <t>03C191</t>
  </si>
  <si>
    <t>03C201</t>
  </si>
  <si>
    <t>03C20J</t>
  </si>
  <si>
    <t>03C211</t>
  </si>
  <si>
    <t>03C21J</t>
  </si>
  <si>
    <t>03C241</t>
  </si>
  <si>
    <t>03C24J</t>
  </si>
  <si>
    <t>03C261</t>
  </si>
  <si>
    <t>03C19J</t>
  </si>
  <si>
    <t>03C27J</t>
  </si>
  <si>
    <t>03C28J</t>
  </si>
  <si>
    <t>03C30J</t>
  </si>
  <si>
    <t>03K021</t>
  </si>
  <si>
    <t>03K02J</t>
  </si>
  <si>
    <t>03K03J</t>
  </si>
  <si>
    <t>03K04J</t>
  </si>
  <si>
    <t>03M021</t>
  </si>
  <si>
    <t>03M041</t>
  </si>
  <si>
    <t>03M051</t>
  </si>
  <si>
    <t>03M061</t>
  </si>
  <si>
    <t>03M071</t>
  </si>
  <si>
    <t>03M091</t>
  </si>
  <si>
    <t>03M09T</t>
  </si>
  <si>
    <t>03M111</t>
  </si>
  <si>
    <t>03M131</t>
  </si>
  <si>
    <t>03M15Z</t>
  </si>
  <si>
    <t>03M02T</t>
  </si>
  <si>
    <t>03M04T</t>
  </si>
  <si>
    <t>03M05T</t>
  </si>
  <si>
    <t>03M06T</t>
  </si>
  <si>
    <t>03M10T</t>
  </si>
  <si>
    <t>03M11T</t>
  </si>
  <si>
    <t>04C021</t>
  </si>
  <si>
    <t>04C022</t>
  </si>
  <si>
    <t>04C023</t>
  </si>
  <si>
    <t>04C024</t>
  </si>
  <si>
    <t>04C031</t>
  </si>
  <si>
    <t>04C041</t>
  </si>
  <si>
    <t>04C042</t>
  </si>
  <si>
    <t>04K02J</t>
  </si>
  <si>
    <t>04M031</t>
  </si>
  <si>
    <t>04M032</t>
  </si>
  <si>
    <t>04M033</t>
  </si>
  <si>
    <t>04M051</t>
  </si>
  <si>
    <t>04M052</t>
  </si>
  <si>
    <t>04M053</t>
  </si>
  <si>
    <t>04M071</t>
  </si>
  <si>
    <t>04M072</t>
  </si>
  <si>
    <t>04M073</t>
  </si>
  <si>
    <t>04M081</t>
  </si>
  <si>
    <t>04M082</t>
  </si>
  <si>
    <t>04M083</t>
  </si>
  <si>
    <t>04M08T</t>
  </si>
  <si>
    <t>04M091</t>
  </si>
  <si>
    <t>04M092</t>
  </si>
  <si>
    <t>04M093</t>
  </si>
  <si>
    <t>04M09T</t>
  </si>
  <si>
    <t>04M101</t>
  </si>
  <si>
    <t>04M102</t>
  </si>
  <si>
    <t>04M103</t>
  </si>
  <si>
    <t>04M10T</t>
  </si>
  <si>
    <t>04M111</t>
  </si>
  <si>
    <t>04M112</t>
  </si>
  <si>
    <t>04M121</t>
  </si>
  <si>
    <t>04M131</t>
  </si>
  <si>
    <t>04M132</t>
  </si>
  <si>
    <t>04M133</t>
  </si>
  <si>
    <t>04M134</t>
  </si>
  <si>
    <t>04M141</t>
  </si>
  <si>
    <t>04M142</t>
  </si>
  <si>
    <t>04M143</t>
  </si>
  <si>
    <t>04M16T</t>
  </si>
  <si>
    <t>04M171</t>
  </si>
  <si>
    <t>04M172</t>
  </si>
  <si>
    <t>04M173</t>
  </si>
  <si>
    <t>04M174</t>
  </si>
  <si>
    <t>04M201</t>
  </si>
  <si>
    <t>04M202</t>
  </si>
  <si>
    <t>04M203</t>
  </si>
  <si>
    <t>04M204</t>
  </si>
  <si>
    <t>04M22Z</t>
  </si>
  <si>
    <t>04M23Z</t>
  </si>
  <si>
    <t>04M24E</t>
  </si>
  <si>
    <t>04M03T</t>
  </si>
  <si>
    <t>04M05T</t>
  </si>
  <si>
    <t>05C022</t>
  </si>
  <si>
    <t>05C032</t>
  </si>
  <si>
    <t>05C033</t>
  </si>
  <si>
    <t>05C052</t>
  </si>
  <si>
    <t>05C062</t>
  </si>
  <si>
    <t>05C101</t>
  </si>
  <si>
    <t>05C102</t>
  </si>
  <si>
    <t>05C103</t>
  </si>
  <si>
    <t>05C104</t>
  </si>
  <si>
    <t>05C111</t>
  </si>
  <si>
    <t>05C112</t>
  </si>
  <si>
    <t>05C113</t>
  </si>
  <si>
    <t>05C114</t>
  </si>
  <si>
    <t>05C123</t>
  </si>
  <si>
    <t>05C124</t>
  </si>
  <si>
    <t>05C131</t>
  </si>
  <si>
    <t>05C133</t>
  </si>
  <si>
    <t>05C141</t>
  </si>
  <si>
    <t>05C142</t>
  </si>
  <si>
    <t>05C151</t>
  </si>
  <si>
    <t>05C152</t>
  </si>
  <si>
    <t>05C171</t>
  </si>
  <si>
    <t>05C172</t>
  </si>
  <si>
    <t>05C17J</t>
  </si>
  <si>
    <t>05C181</t>
  </si>
  <si>
    <t>05C18J</t>
  </si>
  <si>
    <t>05C191</t>
  </si>
  <si>
    <t>05C192</t>
  </si>
  <si>
    <t>05C211</t>
  </si>
  <si>
    <t>05C21J</t>
  </si>
  <si>
    <t>05C221</t>
  </si>
  <si>
    <t>05C22T</t>
  </si>
  <si>
    <t>05K051</t>
  </si>
  <si>
    <t>05K052</t>
  </si>
  <si>
    <t>05K061</t>
  </si>
  <si>
    <t>05K062</t>
  </si>
  <si>
    <t>05K063</t>
  </si>
  <si>
    <t>05K06T</t>
  </si>
  <si>
    <t>05K101</t>
  </si>
  <si>
    <t>05K102</t>
  </si>
  <si>
    <t>05K103</t>
  </si>
  <si>
    <t>05K10J</t>
  </si>
  <si>
    <t>05K14Z</t>
  </si>
  <si>
    <t>05K17J</t>
  </si>
  <si>
    <t>05M041</t>
  </si>
  <si>
    <t>05M042</t>
  </si>
  <si>
    <t>05M051</t>
  </si>
  <si>
    <t>05M052</t>
  </si>
  <si>
    <t>05M061</t>
  </si>
  <si>
    <t>05M062</t>
  </si>
  <si>
    <t>05M072</t>
  </si>
  <si>
    <t>05M073</t>
  </si>
  <si>
    <t>05M081</t>
  </si>
  <si>
    <t>05M082</t>
  </si>
  <si>
    <t>05M083</t>
  </si>
  <si>
    <t>05M084</t>
  </si>
  <si>
    <t>05M08T</t>
  </si>
  <si>
    <t>05M091</t>
  </si>
  <si>
    <t>05M092</t>
  </si>
  <si>
    <t>05M093</t>
  </si>
  <si>
    <t>05M094</t>
  </si>
  <si>
    <t>05M09T</t>
  </si>
  <si>
    <t>05M121</t>
  </si>
  <si>
    <t>05M122</t>
  </si>
  <si>
    <t>05M123</t>
  </si>
  <si>
    <t>05M12T</t>
  </si>
  <si>
    <t>05M131</t>
  </si>
  <si>
    <t>05M132</t>
  </si>
  <si>
    <t>05M151</t>
  </si>
  <si>
    <t>05M152</t>
  </si>
  <si>
    <t>05M153</t>
  </si>
  <si>
    <t>05M15T</t>
  </si>
  <si>
    <t>05M161</t>
  </si>
  <si>
    <t>05M171</t>
  </si>
  <si>
    <t>05M172</t>
  </si>
  <si>
    <t>05M17T</t>
  </si>
  <si>
    <t>05M20Z</t>
  </si>
  <si>
    <t>05M22E</t>
  </si>
  <si>
    <t>05M23Z</t>
  </si>
  <si>
    <t>05M05T</t>
  </si>
  <si>
    <t>05M13T</t>
  </si>
  <si>
    <t>05K191</t>
  </si>
  <si>
    <t>05K192</t>
  </si>
  <si>
    <t>05K201</t>
  </si>
  <si>
    <t>05K202</t>
  </si>
  <si>
    <t>05K20T</t>
  </si>
  <si>
    <t>05K231</t>
  </si>
  <si>
    <t>05K241</t>
  </si>
  <si>
    <t>05K251</t>
  </si>
  <si>
    <t>05K252</t>
  </si>
  <si>
    <t>05K253</t>
  </si>
  <si>
    <t>05K261</t>
  </si>
  <si>
    <t>05K26J</t>
  </si>
  <si>
    <t>06C031</t>
  </si>
  <si>
    <t>06C032</t>
  </si>
  <si>
    <t>06C033</t>
  </si>
  <si>
    <t>06C034</t>
  </si>
  <si>
    <t>06C041</t>
  </si>
  <si>
    <t>06C042</t>
  </si>
  <si>
    <t>06C043</t>
  </si>
  <si>
    <t>06C044</t>
  </si>
  <si>
    <t>06C071</t>
  </si>
  <si>
    <t>06C072</t>
  </si>
  <si>
    <t>06C073</t>
  </si>
  <si>
    <t>06C081</t>
  </si>
  <si>
    <t>06C082</t>
  </si>
  <si>
    <t>06C083</t>
  </si>
  <si>
    <t>06C091</t>
  </si>
  <si>
    <t>06C092</t>
  </si>
  <si>
    <t>06C101</t>
  </si>
  <si>
    <t>06C10J</t>
  </si>
  <si>
    <t>06C121</t>
  </si>
  <si>
    <t>06C122</t>
  </si>
  <si>
    <t>06C123</t>
  </si>
  <si>
    <t>06C12J</t>
  </si>
  <si>
    <t>06C131</t>
  </si>
  <si>
    <t>06C132</t>
  </si>
  <si>
    <t>06C141</t>
  </si>
  <si>
    <t>06C142</t>
  </si>
  <si>
    <t>06C14J</t>
  </si>
  <si>
    <t>06C151</t>
  </si>
  <si>
    <t>06C152</t>
  </si>
  <si>
    <t>06C153</t>
  </si>
  <si>
    <t>06C162</t>
  </si>
  <si>
    <t>06C163</t>
  </si>
  <si>
    <t>06C164</t>
  </si>
  <si>
    <t>06C191</t>
  </si>
  <si>
    <t>06C192</t>
  </si>
  <si>
    <t>06C19J</t>
  </si>
  <si>
    <t>06C211</t>
  </si>
  <si>
    <t>06C212</t>
  </si>
  <si>
    <t>06C213</t>
  </si>
  <si>
    <t>06C221</t>
  </si>
  <si>
    <t>06C222</t>
  </si>
  <si>
    <t>06C223</t>
  </si>
  <si>
    <t>06C241</t>
  </si>
  <si>
    <t>06C242</t>
  </si>
  <si>
    <t>06C243</t>
  </si>
  <si>
    <t>06C24J</t>
  </si>
  <si>
    <t>06C251</t>
  </si>
  <si>
    <t>06C252</t>
  </si>
  <si>
    <t>06C25J</t>
  </si>
  <si>
    <t>06K02Z</t>
  </si>
  <si>
    <t>06K03J</t>
  </si>
  <si>
    <t>06K04J</t>
  </si>
  <si>
    <t>06K05J</t>
  </si>
  <si>
    <t>06K06J</t>
  </si>
  <si>
    <t>06M02T</t>
  </si>
  <si>
    <t>06M031</t>
  </si>
  <si>
    <t>06M032</t>
  </si>
  <si>
    <t>06M033</t>
  </si>
  <si>
    <t>06M03T</t>
  </si>
  <si>
    <t>06M041</t>
  </si>
  <si>
    <t>06M042</t>
  </si>
  <si>
    <t>06M051</t>
  </si>
  <si>
    <t>06M052</t>
  </si>
  <si>
    <t>06M053</t>
  </si>
  <si>
    <t>06M05T</t>
  </si>
  <si>
    <t>06M061</t>
  </si>
  <si>
    <t>06M062</t>
  </si>
  <si>
    <t>06M063</t>
  </si>
  <si>
    <t>06M06T</t>
  </si>
  <si>
    <t>06M071</t>
  </si>
  <si>
    <t>06M072</t>
  </si>
  <si>
    <t>06M073</t>
  </si>
  <si>
    <t>06M07T</t>
  </si>
  <si>
    <t>06M08T</t>
  </si>
  <si>
    <t>06M091</t>
  </si>
  <si>
    <t>06M092</t>
  </si>
  <si>
    <t>06M093</t>
  </si>
  <si>
    <t>06M09T</t>
  </si>
  <si>
    <t>06M111</t>
  </si>
  <si>
    <t>06M112</t>
  </si>
  <si>
    <t>06M11T</t>
  </si>
  <si>
    <t>06M121</t>
  </si>
  <si>
    <t>06M122</t>
  </si>
  <si>
    <t>06M123</t>
  </si>
  <si>
    <t>06M131</t>
  </si>
  <si>
    <t>06M132</t>
  </si>
  <si>
    <t>06M133</t>
  </si>
  <si>
    <t>06M13T</t>
  </si>
  <si>
    <t>06M16Z</t>
  </si>
  <si>
    <t>06M17Z</t>
  </si>
  <si>
    <t>06M18Z</t>
  </si>
  <si>
    <t>06M191</t>
  </si>
  <si>
    <t>06M192</t>
  </si>
  <si>
    <t>06M201</t>
  </si>
  <si>
    <t>06M202</t>
  </si>
  <si>
    <t>06M20T</t>
  </si>
  <si>
    <t>06M04T</t>
  </si>
  <si>
    <t>06M12T</t>
  </si>
  <si>
    <t>06M18T</t>
  </si>
  <si>
    <t>07C091</t>
  </si>
  <si>
    <t>07C092</t>
  </si>
  <si>
    <t>07C093</t>
  </si>
  <si>
    <t>07C101</t>
  </si>
  <si>
    <t>07C102</t>
  </si>
  <si>
    <t>07C121</t>
  </si>
  <si>
    <t>07C122</t>
  </si>
  <si>
    <t>07C123</t>
  </si>
  <si>
    <t>07C131</t>
  </si>
  <si>
    <t>07C132</t>
  </si>
  <si>
    <t>07C133</t>
  </si>
  <si>
    <t>07C141</t>
  </si>
  <si>
    <t>07C142</t>
  </si>
  <si>
    <t>07C143</t>
  </si>
  <si>
    <t>07C14J</t>
  </si>
  <si>
    <t>07K02Z</t>
  </si>
  <si>
    <t>07K04J</t>
  </si>
  <si>
    <t>07M021</t>
  </si>
  <si>
    <t>07M022</t>
  </si>
  <si>
    <t>07M023</t>
  </si>
  <si>
    <t>07M02T</t>
  </si>
  <si>
    <t>07M041</t>
  </si>
  <si>
    <t>07M042</t>
  </si>
  <si>
    <t>07M04T</t>
  </si>
  <si>
    <t>07M061</t>
  </si>
  <si>
    <t>07M062</t>
  </si>
  <si>
    <t>07M063</t>
  </si>
  <si>
    <t>07M06T</t>
  </si>
  <si>
    <t>07M071</t>
  </si>
  <si>
    <t>07M072</t>
  </si>
  <si>
    <t>07M07T</t>
  </si>
  <si>
    <t>07M08T</t>
  </si>
  <si>
    <t>07M101</t>
  </si>
  <si>
    <t>07M102</t>
  </si>
  <si>
    <t>07M10T</t>
  </si>
  <si>
    <t>07M111</t>
  </si>
  <si>
    <t>07M14T</t>
  </si>
  <si>
    <t>07M14Z</t>
  </si>
  <si>
    <t>07K061</t>
  </si>
  <si>
    <t>08C131</t>
  </si>
  <si>
    <t>08C141</t>
  </si>
  <si>
    <t>08C14J</t>
  </si>
  <si>
    <t>08C20J</t>
  </si>
  <si>
    <t>08C211</t>
  </si>
  <si>
    <t>08C21J</t>
  </si>
  <si>
    <t>08C221</t>
  </si>
  <si>
    <t>08C222</t>
  </si>
  <si>
    <t>08C223</t>
  </si>
  <si>
    <t>08C241</t>
  </si>
  <si>
    <t>08C242</t>
  </si>
  <si>
    <t>08C243</t>
  </si>
  <si>
    <t>08C251</t>
  </si>
  <si>
    <t>08C252</t>
  </si>
  <si>
    <t>08C253</t>
  </si>
  <si>
    <t>08C271</t>
  </si>
  <si>
    <t>08C272</t>
  </si>
  <si>
    <t>08C273</t>
  </si>
  <si>
    <t>08C311</t>
  </si>
  <si>
    <t>08C321</t>
  </si>
  <si>
    <t>08C322</t>
  </si>
  <si>
    <t>08C331</t>
  </si>
  <si>
    <t>08C341</t>
  </si>
  <si>
    <t>08C342</t>
  </si>
  <si>
    <t>08C351</t>
  </si>
  <si>
    <t>08C352</t>
  </si>
  <si>
    <t>08C353</t>
  </si>
  <si>
    <t>08C35J</t>
  </si>
  <si>
    <t>08C361</t>
  </si>
  <si>
    <t>08C36J</t>
  </si>
  <si>
    <t>08C371</t>
  </si>
  <si>
    <t>08C372</t>
  </si>
  <si>
    <t>08C37J</t>
  </si>
  <si>
    <t>08C381</t>
  </si>
  <si>
    <t>08C38J</t>
  </si>
  <si>
    <t>08C391</t>
  </si>
  <si>
    <t>08C392</t>
  </si>
  <si>
    <t>08C39J</t>
  </si>
  <si>
    <t>08C401</t>
  </si>
  <si>
    <t>08C40J</t>
  </si>
  <si>
    <t>08C421</t>
  </si>
  <si>
    <t>08C422</t>
  </si>
  <si>
    <t>08C42J</t>
  </si>
  <si>
    <t>08C431</t>
  </si>
  <si>
    <t>08C43J</t>
  </si>
  <si>
    <t>08C441</t>
  </si>
  <si>
    <t>08C44J</t>
  </si>
  <si>
    <t>08C451</t>
  </si>
  <si>
    <t>08C45J</t>
  </si>
  <si>
    <t>08C461</t>
  </si>
  <si>
    <t>08C46J</t>
  </si>
  <si>
    <t>08C471</t>
  </si>
  <si>
    <t>08C472</t>
  </si>
  <si>
    <t>08C473</t>
  </si>
  <si>
    <t>08C474</t>
  </si>
  <si>
    <t>08C481</t>
  </si>
  <si>
    <t>08C482</t>
  </si>
  <si>
    <t>08C483</t>
  </si>
  <si>
    <t>08C484</t>
  </si>
  <si>
    <t>08C491</t>
  </si>
  <si>
    <t>08C492</t>
  </si>
  <si>
    <t>08C493</t>
  </si>
  <si>
    <t>08C494</t>
  </si>
  <si>
    <t>08C501</t>
  </si>
  <si>
    <t>08C502</t>
  </si>
  <si>
    <t>08C511</t>
  </si>
  <si>
    <t>08C512</t>
  </si>
  <si>
    <t>08C521</t>
  </si>
  <si>
    <t>08C522</t>
  </si>
  <si>
    <t>08C531</t>
  </si>
  <si>
    <t>08C532</t>
  </si>
  <si>
    <t>08C541</t>
  </si>
  <si>
    <t>08C54J</t>
  </si>
  <si>
    <t>08C551</t>
  </si>
  <si>
    <t>08C28J</t>
  </si>
  <si>
    <t>08C571</t>
  </si>
  <si>
    <t>08C581</t>
  </si>
  <si>
    <t>08C582</t>
  </si>
  <si>
    <t>08C58J</t>
  </si>
  <si>
    <t>08C591</t>
  </si>
  <si>
    <t>08C59J</t>
  </si>
  <si>
    <t>08C601</t>
  </si>
  <si>
    <t>08C60J</t>
  </si>
  <si>
    <t>08C611</t>
  </si>
  <si>
    <t>08C612</t>
  </si>
  <si>
    <t>08C613</t>
  </si>
  <si>
    <t>08C621</t>
  </si>
  <si>
    <t>08C622</t>
  </si>
  <si>
    <t>08C623</t>
  </si>
  <si>
    <t>08C62J</t>
  </si>
  <si>
    <t>08K02J</t>
  </si>
  <si>
    <t>08M041</t>
  </si>
  <si>
    <t>08M042</t>
  </si>
  <si>
    <t>08M04T</t>
  </si>
  <si>
    <t>08M071</t>
  </si>
  <si>
    <t>08M101</t>
  </si>
  <si>
    <t>08M102</t>
  </si>
  <si>
    <t>08M10T</t>
  </si>
  <si>
    <t>08M141</t>
  </si>
  <si>
    <t>08M14T</t>
  </si>
  <si>
    <t>08M151</t>
  </si>
  <si>
    <t>08M181</t>
  </si>
  <si>
    <t>08M191</t>
  </si>
  <si>
    <t>08M201</t>
  </si>
  <si>
    <t>08M211</t>
  </si>
  <si>
    <t>08M221</t>
  </si>
  <si>
    <t>08M251</t>
  </si>
  <si>
    <t>08M252</t>
  </si>
  <si>
    <t>08M253</t>
  </si>
  <si>
    <t>08M25T</t>
  </si>
  <si>
    <t>08M261</t>
  </si>
  <si>
    <t>08M262</t>
  </si>
  <si>
    <t>08M263</t>
  </si>
  <si>
    <t>08M271</t>
  </si>
  <si>
    <t>08M272</t>
  </si>
  <si>
    <t>08M27T</t>
  </si>
  <si>
    <t>08M281</t>
  </si>
  <si>
    <t>08M282</t>
  </si>
  <si>
    <t>08M28T</t>
  </si>
  <si>
    <t>08M291</t>
  </si>
  <si>
    <t>08M292</t>
  </si>
  <si>
    <t>08M293</t>
  </si>
  <si>
    <t>08M301</t>
  </si>
  <si>
    <t>08M331</t>
  </si>
  <si>
    <t>08M341</t>
  </si>
  <si>
    <t>08M36T</t>
  </si>
  <si>
    <t>08M36Z</t>
  </si>
  <si>
    <t>08M371</t>
  </si>
  <si>
    <t>08M07T</t>
  </si>
  <si>
    <t>08M15T</t>
  </si>
  <si>
    <t>08M18T</t>
  </si>
  <si>
    <t>08M19T</t>
  </si>
  <si>
    <t>08M29T</t>
  </si>
  <si>
    <t>08M34T</t>
  </si>
  <si>
    <t>08M37T</t>
  </si>
  <si>
    <t>09C021</t>
  </si>
  <si>
    <t>09C031</t>
  </si>
  <si>
    <t>09C032</t>
  </si>
  <si>
    <t>09C03J</t>
  </si>
  <si>
    <t>09C041</t>
  </si>
  <si>
    <t>09C042</t>
  </si>
  <si>
    <t>09C051</t>
  </si>
  <si>
    <t>09C052</t>
  </si>
  <si>
    <t>09C05J</t>
  </si>
  <si>
    <t>09C061</t>
  </si>
  <si>
    <t>09C062</t>
  </si>
  <si>
    <t>09C06T</t>
  </si>
  <si>
    <t>09C071</t>
  </si>
  <si>
    <t>09C07J</t>
  </si>
  <si>
    <t>09C081</t>
  </si>
  <si>
    <t>09C08J</t>
  </si>
  <si>
    <t>09C091</t>
  </si>
  <si>
    <t>09C09J</t>
  </si>
  <si>
    <t>09C101</t>
  </si>
  <si>
    <t>09C102</t>
  </si>
  <si>
    <t>09C103</t>
  </si>
  <si>
    <t>09C10J</t>
  </si>
  <si>
    <t>09C111</t>
  </si>
  <si>
    <t>09C121</t>
  </si>
  <si>
    <t>09C12J</t>
  </si>
  <si>
    <t>09C131</t>
  </si>
  <si>
    <t>09C13J</t>
  </si>
  <si>
    <t>09C141</t>
  </si>
  <si>
    <t>09C14J</t>
  </si>
  <si>
    <t>09C151</t>
  </si>
  <si>
    <t>09C152</t>
  </si>
  <si>
    <t>09C15J</t>
  </si>
  <si>
    <t>09K02J</t>
  </si>
  <si>
    <t>09M021</t>
  </si>
  <si>
    <t>09M02T</t>
  </si>
  <si>
    <t>09M031</t>
  </si>
  <si>
    <t>09M032</t>
  </si>
  <si>
    <t>09M033</t>
  </si>
  <si>
    <t>09M03T</t>
  </si>
  <si>
    <t>09M051</t>
  </si>
  <si>
    <t>09M052</t>
  </si>
  <si>
    <t>09M053</t>
  </si>
  <si>
    <t>09M05T</t>
  </si>
  <si>
    <t>09M071</t>
  </si>
  <si>
    <t>09M07T</t>
  </si>
  <si>
    <t>09M091</t>
  </si>
  <si>
    <t>09M09T</t>
  </si>
  <si>
    <t>10C051</t>
  </si>
  <si>
    <t>10C071</t>
  </si>
  <si>
    <t>10C081</t>
  </si>
  <si>
    <t>10C091</t>
  </si>
  <si>
    <t>10C092</t>
  </si>
  <si>
    <t>10C101</t>
  </si>
  <si>
    <t>10C102</t>
  </si>
  <si>
    <t>10C111</t>
  </si>
  <si>
    <t>10C121</t>
  </si>
  <si>
    <t>10C122</t>
  </si>
  <si>
    <t>10C131</t>
  </si>
  <si>
    <t>10C132</t>
  </si>
  <si>
    <t>10C133</t>
  </si>
  <si>
    <t>10M021</t>
  </si>
  <si>
    <t>10M022</t>
  </si>
  <si>
    <t>10M02T</t>
  </si>
  <si>
    <t>10M091</t>
  </si>
  <si>
    <t>10M13Z</t>
  </si>
  <si>
    <t>10M161</t>
  </si>
  <si>
    <t>10M162</t>
  </si>
  <si>
    <t>10M163</t>
  </si>
  <si>
    <t>10M16T</t>
  </si>
  <si>
    <t>10M181</t>
  </si>
  <si>
    <t>10M182</t>
  </si>
  <si>
    <t>10M18T</t>
  </si>
  <si>
    <t>10M11T</t>
  </si>
  <si>
    <t>11C021</t>
  </si>
  <si>
    <t>11C022</t>
  </si>
  <si>
    <t>11C023</t>
  </si>
  <si>
    <t>11C024</t>
  </si>
  <si>
    <t>11C031</t>
  </si>
  <si>
    <t>11C032</t>
  </si>
  <si>
    <t>11C041</t>
  </si>
  <si>
    <t>11C071</t>
  </si>
  <si>
    <t>11C07J</t>
  </si>
  <si>
    <t>11C081</t>
  </si>
  <si>
    <t>11C091</t>
  </si>
  <si>
    <t>11C09J</t>
  </si>
  <si>
    <t>11C101</t>
  </si>
  <si>
    <t>11C111</t>
  </si>
  <si>
    <t>11C112</t>
  </si>
  <si>
    <t>11C11J</t>
  </si>
  <si>
    <t>11C131</t>
  </si>
  <si>
    <t>11C132</t>
  </si>
  <si>
    <t>11C133</t>
  </si>
  <si>
    <t>11C134</t>
  </si>
  <si>
    <t>11C13J</t>
  </si>
  <si>
    <t>11K021</t>
  </si>
  <si>
    <t>11K03Z</t>
  </si>
  <si>
    <t>11K04Z</t>
  </si>
  <si>
    <t>11K05Z</t>
  </si>
  <si>
    <t>11K06Z</t>
  </si>
  <si>
    <t>11K07Z</t>
  </si>
  <si>
    <t>11K08J</t>
  </si>
  <si>
    <t>11M021</t>
  </si>
  <si>
    <t>11M022</t>
  </si>
  <si>
    <t>11M041</t>
  </si>
  <si>
    <t>11M042</t>
  </si>
  <si>
    <t>11M043</t>
  </si>
  <si>
    <t>11M044</t>
  </si>
  <si>
    <t>11M04T</t>
  </si>
  <si>
    <t>11M062</t>
  </si>
  <si>
    <t>11M06T</t>
  </si>
  <si>
    <t>11M071</t>
  </si>
  <si>
    <t>11M072</t>
  </si>
  <si>
    <t>11M07T</t>
  </si>
  <si>
    <t>11M101</t>
  </si>
  <si>
    <t>11M121</t>
  </si>
  <si>
    <t>11M122</t>
  </si>
  <si>
    <t>11M123</t>
  </si>
  <si>
    <t>11M161</t>
  </si>
  <si>
    <t>11M162</t>
  </si>
  <si>
    <t>11M19Z</t>
  </si>
  <si>
    <t>11M02T</t>
  </si>
  <si>
    <t>11M12T</t>
  </si>
  <si>
    <t>11M19T</t>
  </si>
  <si>
    <t>12C031</t>
  </si>
  <si>
    <t>12C03J</t>
  </si>
  <si>
    <t>12C041</t>
  </si>
  <si>
    <t>12C042</t>
  </si>
  <si>
    <t>12C043</t>
  </si>
  <si>
    <t>12C044</t>
  </si>
  <si>
    <t>12C051</t>
  </si>
  <si>
    <t>12C061</t>
  </si>
  <si>
    <t>12C06J</t>
  </si>
  <si>
    <t>12C071</t>
  </si>
  <si>
    <t>12C072</t>
  </si>
  <si>
    <t>12C07J</t>
  </si>
  <si>
    <t>12C081</t>
  </si>
  <si>
    <t>12C08J</t>
  </si>
  <si>
    <t>12C101</t>
  </si>
  <si>
    <t>12C111</t>
  </si>
  <si>
    <t>12C112</t>
  </si>
  <si>
    <t>12C113</t>
  </si>
  <si>
    <t>12C121</t>
  </si>
  <si>
    <t>12C122</t>
  </si>
  <si>
    <t>12C131</t>
  </si>
  <si>
    <t>12C04J</t>
  </si>
  <si>
    <t>12K02Z</t>
  </si>
  <si>
    <t>12K06J</t>
  </si>
  <si>
    <t>12M031</t>
  </si>
  <si>
    <t>12M032</t>
  </si>
  <si>
    <t>12M03T</t>
  </si>
  <si>
    <t>12M041</t>
  </si>
  <si>
    <t>12M042</t>
  </si>
  <si>
    <t>12M051</t>
  </si>
  <si>
    <t>12M061</t>
  </si>
  <si>
    <t>12M062</t>
  </si>
  <si>
    <t>12M06T</t>
  </si>
  <si>
    <t>12M04T</t>
  </si>
  <si>
    <t>12M05T</t>
  </si>
  <si>
    <t>13C031</t>
  </si>
  <si>
    <t>13C032</t>
  </si>
  <si>
    <t>13C033</t>
  </si>
  <si>
    <t>13C041</t>
  </si>
  <si>
    <t>13C042</t>
  </si>
  <si>
    <t>13C051</t>
  </si>
  <si>
    <t>13C052</t>
  </si>
  <si>
    <t>13C061</t>
  </si>
  <si>
    <t>13C071</t>
  </si>
  <si>
    <t>13C072</t>
  </si>
  <si>
    <t>13C07J</t>
  </si>
  <si>
    <t>13C081</t>
  </si>
  <si>
    <t>13C08J</t>
  </si>
  <si>
    <t>13C091</t>
  </si>
  <si>
    <t>13C09T</t>
  </si>
  <si>
    <t>13C101</t>
  </si>
  <si>
    <t>13C10T</t>
  </si>
  <si>
    <t>13C111</t>
  </si>
  <si>
    <t>13C11J</t>
  </si>
  <si>
    <t>13C121</t>
  </si>
  <si>
    <t>13C12J</t>
  </si>
  <si>
    <t>13C131</t>
  </si>
  <si>
    <t>13C13T</t>
  </si>
  <si>
    <t>13C141</t>
  </si>
  <si>
    <t>13C142</t>
  </si>
  <si>
    <t>13C143</t>
  </si>
  <si>
    <t>13C151</t>
  </si>
  <si>
    <t>13C152</t>
  </si>
  <si>
    <t>13C16J</t>
  </si>
  <si>
    <t>13C171</t>
  </si>
  <si>
    <t>13C172</t>
  </si>
  <si>
    <t>13C04J</t>
  </si>
  <si>
    <t>13C181</t>
  </si>
  <si>
    <t>13C191</t>
  </si>
  <si>
    <t>13C19J</t>
  </si>
  <si>
    <t>13C20J</t>
  </si>
  <si>
    <t>13K02Z</t>
  </si>
  <si>
    <t>13K03Z</t>
  </si>
  <si>
    <t>13K04Z</t>
  </si>
  <si>
    <t>13K05Z</t>
  </si>
  <si>
    <t>13K06J</t>
  </si>
  <si>
    <t>13M031</t>
  </si>
  <si>
    <t>13M041</t>
  </si>
  <si>
    <t>13M042</t>
  </si>
  <si>
    <t>13M04T</t>
  </si>
  <si>
    <t>13M051</t>
  </si>
  <si>
    <t>13M071</t>
  </si>
  <si>
    <t>13M081</t>
  </si>
  <si>
    <t>14C04T</t>
  </si>
  <si>
    <t>14C05J</t>
  </si>
  <si>
    <t>14C05Z</t>
  </si>
  <si>
    <t>14C07A</t>
  </si>
  <si>
    <t>14C07B</t>
  </si>
  <si>
    <t>14C07C</t>
  </si>
  <si>
    <t>14C08A</t>
  </si>
  <si>
    <t>14C08B</t>
  </si>
  <si>
    <t>14C08C</t>
  </si>
  <si>
    <t>14C09A</t>
  </si>
  <si>
    <t>14M02T</t>
  </si>
  <si>
    <t>14Z04T</t>
  </si>
  <si>
    <t>14Z04Z</t>
  </si>
  <si>
    <t>14Z06T</t>
  </si>
  <si>
    <t>14Z06Z</t>
  </si>
  <si>
    <t>14M02A</t>
  </si>
  <si>
    <t>14M03A</t>
  </si>
  <si>
    <t>14M03B</t>
  </si>
  <si>
    <t>14M03T</t>
  </si>
  <si>
    <t>14Z09Z</t>
  </si>
  <si>
    <t>14Z10A</t>
  </si>
  <si>
    <t>14Z11A</t>
  </si>
  <si>
    <t>14Z12A</t>
  </si>
  <si>
    <t>14Z13A</t>
  </si>
  <si>
    <t>14Z13B</t>
  </si>
  <si>
    <t>14Z13C</t>
  </si>
  <si>
    <t>14Z14A</t>
  </si>
  <si>
    <t>14Z14B</t>
  </si>
  <si>
    <t>14Z14C</t>
  </si>
  <si>
    <t>14Z14T</t>
  </si>
  <si>
    <t>14Z15Z</t>
  </si>
  <si>
    <t>14Z16T</t>
  </si>
  <si>
    <t>14Z16Z</t>
  </si>
  <si>
    <t>15M02Z</t>
  </si>
  <si>
    <t>15M05A</t>
  </si>
  <si>
    <t>15M05B</t>
  </si>
  <si>
    <t>15M05C</t>
  </si>
  <si>
    <t>15M06A</t>
  </si>
  <si>
    <t>15M06B</t>
  </si>
  <si>
    <t>15M07A</t>
  </si>
  <si>
    <t>15M07B</t>
  </si>
  <si>
    <t>15M08A</t>
  </si>
  <si>
    <t>15M09A</t>
  </si>
  <si>
    <t>15M09B</t>
  </si>
  <si>
    <t>15M10A</t>
  </si>
  <si>
    <t>16C031</t>
  </si>
  <si>
    <t>16C03J</t>
  </si>
  <si>
    <t>16M091</t>
  </si>
  <si>
    <t>16M09T</t>
  </si>
  <si>
    <t>16M101</t>
  </si>
  <si>
    <t>16M102</t>
  </si>
  <si>
    <t>16M111</t>
  </si>
  <si>
    <t>16M112</t>
  </si>
  <si>
    <t>16M113</t>
  </si>
  <si>
    <t>16M11T</t>
  </si>
  <si>
    <t>16M131</t>
  </si>
  <si>
    <t>17C061</t>
  </si>
  <si>
    <t>17C062</t>
  </si>
  <si>
    <t>17C071</t>
  </si>
  <si>
    <t>17C072</t>
  </si>
  <si>
    <t>17C081</t>
  </si>
  <si>
    <t>17C08J</t>
  </si>
  <si>
    <t>17K051</t>
  </si>
  <si>
    <t>17K07J</t>
  </si>
  <si>
    <t>17M061</t>
  </si>
  <si>
    <t>17M062</t>
  </si>
  <si>
    <t>17M06T</t>
  </si>
  <si>
    <t>17M14Z</t>
  </si>
  <si>
    <t>17M151</t>
  </si>
  <si>
    <t>17M15T</t>
  </si>
  <si>
    <t>17M161</t>
  </si>
  <si>
    <t>18M041</t>
  </si>
  <si>
    <t>18M042</t>
  </si>
  <si>
    <t>18M043</t>
  </si>
  <si>
    <t>18M04T</t>
  </si>
  <si>
    <t>18M071</t>
  </si>
  <si>
    <t>18M072</t>
  </si>
  <si>
    <t>18M073</t>
  </si>
  <si>
    <t>19M02T</t>
  </si>
  <si>
    <t>19M07T</t>
  </si>
  <si>
    <t>20Z041</t>
  </si>
  <si>
    <t>20Z051</t>
  </si>
  <si>
    <t>21C041</t>
  </si>
  <si>
    <t>21C04J</t>
  </si>
  <si>
    <t>21C051</t>
  </si>
  <si>
    <t>21C052</t>
  </si>
  <si>
    <t>21C053</t>
  </si>
  <si>
    <t>21C05J</t>
  </si>
  <si>
    <t>21C061</t>
  </si>
  <si>
    <t>21C06J</t>
  </si>
  <si>
    <t>21K02J</t>
  </si>
  <si>
    <t>21M161</t>
  </si>
  <si>
    <t>21M162</t>
  </si>
  <si>
    <t>21M16T</t>
  </si>
  <si>
    <t>21M07T</t>
  </si>
  <si>
    <t>21M10T</t>
  </si>
  <si>
    <t>21M05T</t>
  </si>
  <si>
    <t>23C021</t>
  </si>
  <si>
    <t>23C022</t>
  </si>
  <si>
    <t>23C02J</t>
  </si>
  <si>
    <t>23K02Z</t>
  </si>
  <si>
    <t>23K03J</t>
  </si>
  <si>
    <t>23M061</t>
  </si>
  <si>
    <t>23M062</t>
  </si>
  <si>
    <t>23M06T</t>
  </si>
  <si>
    <t>23M091</t>
  </si>
  <si>
    <t>23M101</t>
  </si>
  <si>
    <t>23M102</t>
  </si>
  <si>
    <t>23M103</t>
  </si>
  <si>
    <t>23M14Z</t>
  </si>
  <si>
    <t>23M15Z</t>
  </si>
  <si>
    <t>23M20T</t>
  </si>
  <si>
    <t>23M20Z</t>
  </si>
  <si>
    <t>23Z02Z</t>
  </si>
  <si>
    <t>28Z01Z</t>
  </si>
  <si>
    <t>28Z02Z</t>
  </si>
  <si>
    <t>28Z04Z</t>
  </si>
  <si>
    <t>28Z07Z</t>
  </si>
  <si>
    <t>28Z14Z</t>
  </si>
  <si>
    <t>28Z17Z</t>
  </si>
  <si>
    <t>Craniotomies en dehors de tout traumatisme, âge supérieur à 17 ans, niveau 1</t>
  </si>
  <si>
    <t>Craniotomies en dehors de tout traumatisme, âge supérieur à 17 ans, niveau 2</t>
  </si>
  <si>
    <t>Craniotomies en dehors de tout traumatisme, âge supérieur à 17 ans, niveau 3</t>
  </si>
  <si>
    <t>Interventions sur le rachis et la moelle pour des affections neurologiques, niveau 1</t>
  </si>
  <si>
    <t>Interventions sur le rachis et la moelle pour des affections neurologiques, niveau 2</t>
  </si>
  <si>
    <t>Interventions sur le rachis et la moelle pour des affections neurologiques, niveau 3</t>
  </si>
  <si>
    <t>Interventions sur le système vasculaire précérébral, niveau 1</t>
  </si>
  <si>
    <t>Interventions sur le système vasculaire précérébral, niveau 2</t>
  </si>
  <si>
    <t>Interventions sur le système vasculaire précérébral, niveau 3</t>
  </si>
  <si>
    <t>Interventions sur les nerfs crâniens ou périphériques et autres interventions sur le système nerveux, niveau 1</t>
  </si>
  <si>
    <t>Interventions sur les nerfs crâniens ou périphériques et autres interventions sur le système nerveux, en ambulatoire</t>
  </si>
  <si>
    <t>Pose d'un stimulateur médullaire, niveau 1</t>
  </si>
  <si>
    <t>Libérations de nerfs superficiels à l'exception du médian au canal carpien, niveau 1</t>
  </si>
  <si>
    <t>Libérations de nerfs superficiels à l'exception du médian au canal carpien, en ambulatoire</t>
  </si>
  <si>
    <t>Libérations du médian au canal carpien, niveau 1</t>
  </si>
  <si>
    <t>Libérations du médian au canal carpien, en ambulatoire</t>
  </si>
  <si>
    <t>Injections de toxine botulique, en ambulatoire</t>
  </si>
  <si>
    <t>Séjours pour douleurs chroniques rebelles comprenant un bloc ou une infiltration, en ambulatoire</t>
  </si>
  <si>
    <t>Affections du système nerveux sans acte opératoire avec anesthésie, en ambulatoire</t>
  </si>
  <si>
    <t>Maladies dégénératives du système nerveux, âge supérieur à 79 ans, niveau 1</t>
  </si>
  <si>
    <t>Maladies dégénératives du système nerveux, âge inférieur à 80 ans, niveau 1</t>
  </si>
  <si>
    <t>Maladies dégénératives du système nerveux, âge inférieur à 80 ans, niveau 2</t>
  </si>
  <si>
    <t>Affections des nerfs crâniens et rachidiens, niveau 1</t>
  </si>
  <si>
    <t>Affections des nerfs crâniens et rachidiens, niveau 2</t>
  </si>
  <si>
    <t>Affections des nerfs crâniens et rachidiens, très courte durée</t>
  </si>
  <si>
    <t>Autres affections du système nerveux, niveau 1</t>
  </si>
  <si>
    <t>Accidents ischémiques transitoires et occlusions des artères précérébrales, âge inférieur à 80 ans, niveau 1</t>
  </si>
  <si>
    <t>Sclérose en plaques et ataxie cérébelleuse, niveau 1</t>
  </si>
  <si>
    <t>Commotions cérébrales, niveau 1</t>
  </si>
  <si>
    <t>Douleurs chroniques rebelles, niveau 1</t>
  </si>
  <si>
    <t>Migraines et céphalées, niveau 1</t>
  </si>
  <si>
    <t>Migraines et céphalées, très courte durée</t>
  </si>
  <si>
    <t>Epilepsie, âge supérieur à 17 ans, niveau 1</t>
  </si>
  <si>
    <t>Epilepsie, âge supérieur à 17 ans, très courte durée</t>
  </si>
  <si>
    <t>Accidents vasculaires intracérébraux non transitoires, niveau 1</t>
  </si>
  <si>
    <t>Accidents vasculaires intracérébraux non transitoires, niveau 2</t>
  </si>
  <si>
    <t>Explorations et surveillance pour affections du système nerveux</t>
  </si>
  <si>
    <t>Anomalies de la démarche d'origine neurologique</t>
  </si>
  <si>
    <t>Symptômes et autres recours aux soins de la CMD 01</t>
  </si>
  <si>
    <t>Accidents ischémiques transitoires et occlusions des artères précérébrales, âge supérieur à 79 ans, très courte durée</t>
  </si>
  <si>
    <t>Accidents ischémiques transitoires et occlusions des artères précérébrales, âge inférieur à 80 ans, très courte durée</t>
  </si>
  <si>
    <t>Douleurs chroniques rebelles, très courte durée</t>
  </si>
  <si>
    <t>Symptômes et autres recours aux soins de la CMD 01, très courte durée</t>
  </si>
  <si>
    <t>Interventions sur la rétine, niveau 1</t>
  </si>
  <si>
    <t>Interventions sur la rétine, en ambulatoire</t>
  </si>
  <si>
    <t>Interventions sur le cristallin avec ou sans vitrectomie, niveau 1</t>
  </si>
  <si>
    <t>Interventions sur le cristallin avec ou sans vitrectomie, en ambulatoire</t>
  </si>
  <si>
    <t>Autres interventions extraoculaires, âge inférieur à 18 ans, en ambulatoire</t>
  </si>
  <si>
    <t>Autres interventions extraoculaires, âge supérieur à 17 ans, niveau 1</t>
  </si>
  <si>
    <t>Autres interventions extraoculaires, âge supérieur à 17 ans, en ambulatoire</t>
  </si>
  <si>
    <t>Allogreffes de cornée, niveau 1</t>
  </si>
  <si>
    <t>Allogreffes de cornée, en ambulatoire</t>
  </si>
  <si>
    <t>Autres interventions intraoculaires en dehors des affections sévères, niveau 1</t>
  </si>
  <si>
    <t>Autres interventions intraoculaires en dehors des affections sévères, en ambulatoire</t>
  </si>
  <si>
    <t>Interventions sur le cristallin avec trabéculectomie, niveau 1</t>
  </si>
  <si>
    <t>Interventions sur le cristallin avec trabéculectomie, en ambulatoire</t>
  </si>
  <si>
    <t>Interventions sur les muscles oculomoteurs, âge inférieur à 18 ans, niveau 1</t>
  </si>
  <si>
    <t>Interventions sur les muscles oculomoteurs, âge inférieur à 18 ans, en ambulatoire</t>
  </si>
  <si>
    <t>Autres affections oculaires d'origine non diabétique, âge supérieur à 17 ans, niveau 1</t>
  </si>
  <si>
    <t>Autres affections oculaires d'origine non diabétique, âge supérieur à 17 ans, très courte durée</t>
  </si>
  <si>
    <t>Interventions sur les sinus et l'apophyse mastoïde, âge inférieur à 18 ans, niveau 1</t>
  </si>
  <si>
    <t>Interventions sur les sinus et l'apophyse mastoïde, âge supérieur à 17 ans, niveau 1</t>
  </si>
  <si>
    <t>Interventions sur les sinus et l'apophyse mastoïde, âge supérieur à 17 ans, en ambulatoire</t>
  </si>
  <si>
    <t>Rhinoplasties, niveau 1</t>
  </si>
  <si>
    <t>Rhinoplasties, en ambulatoire</t>
  </si>
  <si>
    <t>Amygdalectomies et/ou adénoïdectomies isolées, âge inférieur à 18 ans, niveau 1</t>
  </si>
  <si>
    <t>Amygdalectomies et/ou adénoïdectomies isolées, âge supérieur à 17 ans, niveau 1</t>
  </si>
  <si>
    <t>Interventions sur les amygdales et les végétations adénoïdes autres que les amygdalectomies et/ou les adénoïdectomies isolées, âge inférieur à 18 ans, niveau 1</t>
  </si>
  <si>
    <t>Interventions sur les amygdales et les végétations adénoïdes autres que les amygdalectomies et/ou les adénoïdectomies isolées, âge supérieur à 17 ans, niveau 1</t>
  </si>
  <si>
    <t>Drains transtympaniques, âge inférieur à 18 ans, en ambulatoire</t>
  </si>
  <si>
    <t>Drains transtympaniques, âge supérieur à 17 ans, en ambulatoire</t>
  </si>
  <si>
    <t>Autres interventions chirurgicales portant sur les oreilles, le nez, la gorge ou le cou, niveau 1</t>
  </si>
  <si>
    <t>Autres interventions chirurgicales portant sur les oreilles, le nez, la gorge ou le cou, en ambulatoire</t>
  </si>
  <si>
    <t>Interventions sur la bouche, niveau 1</t>
  </si>
  <si>
    <t>Interventions sur la bouche, en ambulatoire</t>
  </si>
  <si>
    <t>Ostéotomies de la face, niveau 1</t>
  </si>
  <si>
    <t>Interventions de reconstruction de l'oreille moyenne, niveau 1</t>
  </si>
  <si>
    <t>Interventions de reconstruction de l'oreille moyenne, en ambulatoire</t>
  </si>
  <si>
    <t>Interventions pour oreilles décollées, niveau 1</t>
  </si>
  <si>
    <t>Interventions pour oreilles décollées, en ambulatoire</t>
  </si>
  <si>
    <t>Interventions sur les glandes salivaires, niveau 1</t>
  </si>
  <si>
    <t>Interventions sur les glandes salivaires, en ambulatoire</t>
  </si>
  <si>
    <t>Autres interventions sur la tête et le cou, niveau 1</t>
  </si>
  <si>
    <t>Ostéotomies de la face, en ambulatoire</t>
  </si>
  <si>
    <t>Interventions sur les amygdales, en ambulatoire</t>
  </si>
  <si>
    <t>Interventions sur les végétations adénoïdes, en ambulatoire</t>
  </si>
  <si>
    <t>Interventions sur l'oreille externe, en ambulatoire</t>
  </si>
  <si>
    <t>Affections de la bouche et des dents avec certaines extractions, réparations et prothèses dentaires, niveau 1</t>
  </si>
  <si>
    <t>Affections de la bouche et des dents avec certaines extractions, réparations et prothèses dentaires, en ambulatoire</t>
  </si>
  <si>
    <t>Séjours comprenant une endoscopie oto-rhino-laryngologique, en ambulatoire</t>
  </si>
  <si>
    <t>Séjours comprenant certains actes non opératoires de la CMD 03, en ambulatoire</t>
  </si>
  <si>
    <t>Traumatismes et déformations du nez, niveau 1</t>
  </si>
  <si>
    <t>Otites moyennes et autres infections des voies aériennes supérieures, âge supérieur à 17 ans, niveau 1</t>
  </si>
  <si>
    <t>Troubles de l'équilibre, niveau 1</t>
  </si>
  <si>
    <t>Epistaxis, niveau 1</t>
  </si>
  <si>
    <t>Tumeurs malignes des oreilles, du nez, de la gorge ou de la bouche, niveau 1</t>
  </si>
  <si>
    <t>Autres diagnostics portant sur les oreilles, le nez, la gorge ou la bouche, âge supérieur à 17 ans, niveau 1</t>
  </si>
  <si>
    <t>Autres diagnostics portant sur les oreilles, le nez, la gorge ou la bouche, âge supérieur à 17 ans, très courte durée</t>
  </si>
  <si>
    <t>Affections de la bouche et des dents sans certaines extractions, réparations ou prothèses dentaires, âge supérieur à 17 ans, niveau 1</t>
  </si>
  <si>
    <t>Infections aigües sévères des voies aériennes supérieures, âge supérieur à 17 ans, niveau 1</t>
  </si>
  <si>
    <t>Symptômes et autres recours aux soins de la CMD 03</t>
  </si>
  <si>
    <t>Traumatismes et déformations du nez, très courte durée</t>
  </si>
  <si>
    <t>Otites moyennes et autres infections des voies aériennes supérieures, âge supérieur à 17 ans, très courte durée</t>
  </si>
  <si>
    <t>Troubles de l'équilibre, très courte durée</t>
  </si>
  <si>
    <t>Epistaxis, très courte durée</t>
  </si>
  <si>
    <t>Affections de la bouche et des dents sans certaines extractions, réparations ou prothèses dentaires, âge inférieur à 18 ans, très courte durée</t>
  </si>
  <si>
    <t>Affections de la bouche et des dents sans certaines extractions, réparations ou prothèses dentaires, âge supérieur à 17 ans, très courte durée</t>
  </si>
  <si>
    <t>Interventions majeures sur le thorax, niveau 1</t>
  </si>
  <si>
    <t>Interventions majeures sur le thorax, niveau 2</t>
  </si>
  <si>
    <t>Interventions majeures sur le thorax, niveau 3</t>
  </si>
  <si>
    <t>Interventions majeures sur le thorax, niveau 4</t>
  </si>
  <si>
    <t>Autres interventions chirurgicales sur le système respiratoire, niveau 1</t>
  </si>
  <si>
    <t>Interventions sous thoracoscopie, niveau 1</t>
  </si>
  <si>
    <t>Interventions sous thoracoscopie, niveau 2</t>
  </si>
  <si>
    <t>Séjours comprenant une endoscopie bronchique, en ambulatoire</t>
  </si>
  <si>
    <t>Bronchites et asthme, âge supérieur à 17 ans, niveau 1</t>
  </si>
  <si>
    <t>Bronchites et asthme, âge supérieur à 17 ans, niveau 2</t>
  </si>
  <si>
    <t>Bronchites et asthme, âge supérieur à 17 ans, niveau 3</t>
  </si>
  <si>
    <t>Pneumonies et pleurésies banales, âge supérieur à 17 ans, niveau 1</t>
  </si>
  <si>
    <t>Pneumonies et pleurésies banales, âge supérieur à 17 ans, niveau 2</t>
  </si>
  <si>
    <t>Pneumonies et pleurésies banales, âge supérieur à 17 ans, niveau 3</t>
  </si>
  <si>
    <t>Infections et inflammations respiratoires, âge supérieur à 17 ans, niveau 1</t>
  </si>
  <si>
    <t>Infections et inflammations respiratoires, âge supérieur à 17 ans, niveau 2</t>
  </si>
  <si>
    <t>Infections et inflammations respiratoires, âge supérieur à 17 ans, niveau 3</t>
  </si>
  <si>
    <t>Bronchopneumopathies chroniques, niveau 1</t>
  </si>
  <si>
    <t>Bronchopneumopathies chroniques, niveau 2</t>
  </si>
  <si>
    <t>Bronchopneumopathies chroniques, niveau 3</t>
  </si>
  <si>
    <t>Bronchopneumopathies chroniques, très courte durée</t>
  </si>
  <si>
    <t>Tumeurs de l'appareil respiratoire, niveau 1</t>
  </si>
  <si>
    <t>Tumeurs de l'appareil respiratoire, niveau 2</t>
  </si>
  <si>
    <t>Tumeurs de l'appareil respiratoire, niveau 3</t>
  </si>
  <si>
    <t>Tumeurs de l'appareil respiratoire, très courte durée</t>
  </si>
  <si>
    <t>Embolies pulmonaires, niveau 1</t>
  </si>
  <si>
    <t>Embolies pulmonaires, niveau 2</t>
  </si>
  <si>
    <t>Embolies pulmonaires, niveau 3</t>
  </si>
  <si>
    <t>Embolies pulmonaires, très courte durée</t>
  </si>
  <si>
    <t>Signes et symptômes respiratoires, niveau 1</t>
  </si>
  <si>
    <t>Signes et symptômes respiratoires, niveau 2</t>
  </si>
  <si>
    <t>Pneumothorax, niveau 1</t>
  </si>
  <si>
    <t>Oedème pulmonaire et détresse respiratoire, niveau 1</t>
  </si>
  <si>
    <t>Oedème pulmonaire et détresse respiratoire, niveau 2</t>
  </si>
  <si>
    <t>Oedème pulmonaire et détresse respiratoire, niveau 3</t>
  </si>
  <si>
    <t>Oedème pulmonaire et détresse respiratoire, niveau 4</t>
  </si>
  <si>
    <t>Maladies pulmonaires interstitielles, niveau 1</t>
  </si>
  <si>
    <t>Maladies pulmonaires interstitielles, niveau 2</t>
  </si>
  <si>
    <t>Maladies pulmonaires interstitielles, niveau 3</t>
  </si>
  <si>
    <t>Traumatismes thoraciques, très courte durée</t>
  </si>
  <si>
    <t>Epanchements pleuraux, niveau 1</t>
  </si>
  <si>
    <t>Epanchements pleuraux, niveau 2</t>
  </si>
  <si>
    <t>Epanchements pleuraux, niveau 3</t>
  </si>
  <si>
    <t>Epanchements pleuraux, niveau 4</t>
  </si>
  <si>
    <t>Bronchopneumopathies chroniques surinfectées, niveau 1</t>
  </si>
  <si>
    <t>Bronchopneumopathies chroniques surinfectées, niveau 2</t>
  </si>
  <si>
    <t>Bronchopneumopathies chroniques surinfectées, niveau 3</t>
  </si>
  <si>
    <t>Bronchopneumopathies chroniques surinfectées, niveau 4</t>
  </si>
  <si>
    <t>Explorations et surveillance pour affections de l'appareil respiratoire</t>
  </si>
  <si>
    <t>Autres symptômes et recours aux soins de la CMD 04</t>
  </si>
  <si>
    <t>Affections de la CMD 04 avec décès : séjours de moins de 2 jours</t>
  </si>
  <si>
    <t>Bronchites et asthme, âge supérieur à 17 ans, très courte durée</t>
  </si>
  <si>
    <t>Transferts et autres séjours pour pneumonies et pleurésies banales, âge supérieur à 17 ans</t>
  </si>
  <si>
    <t>Chirurgie de remplacement valvulaire avec circulation extracorporelle et avec cathétérisme cardiaque ou coronarographie, niveau 2</t>
  </si>
  <si>
    <t>Chirurgie de remplacement valvulaire avec circulation extracorporelle, sans cathétérisme cardiaque, ni coronarographie, niveau 2</t>
  </si>
  <si>
    <t>Chirurgie de remplacement valvulaire avec circulation extracorporelle, sans cathétérisme cardiaque, ni coronarographie, niveau 3</t>
  </si>
  <si>
    <t>Pontages aortocoronariens sans cathétérisme cardiaque, ni coronarographie, niveau 2</t>
  </si>
  <si>
    <t>Autres interventions cardiothoraciques, âge supérieur à 1 an, ou vasculaires quel que soit l'âge, avec circulation extracorporelle, niveau 2</t>
  </si>
  <si>
    <t>Chirurgie majeure de revascularisation, niveau 1</t>
  </si>
  <si>
    <t>Chirurgie majeure de revascularisation, niveau 2</t>
  </si>
  <si>
    <t>Chirurgie majeure de revascularisation, niveau 3</t>
  </si>
  <si>
    <t>Chirurgie majeure de revascularisation, niveau 4</t>
  </si>
  <si>
    <t>Autres interventions de chirurgie vasculaire, niveau 1</t>
  </si>
  <si>
    <t>Autres interventions de chirurgie vasculaire, niveau 2</t>
  </si>
  <si>
    <t>Autres interventions de chirurgie vasculaire, niveau 3</t>
  </si>
  <si>
    <t>Autres interventions de chirurgie vasculaire, niveau 4</t>
  </si>
  <si>
    <t>Amputations du membre inférieur, sauf des orteils, pour troubles circulatoires, niveau 3</t>
  </si>
  <si>
    <t>Amputations du membre inférieur, sauf des orteils, pour troubles circulatoires, niveau 4</t>
  </si>
  <si>
    <t>Amputations pour troubles circulatoires portant sur le membre supérieur ou les orteils, niveau 1</t>
  </si>
  <si>
    <t>Amputations pour troubles circulatoires portant sur le membre supérieur ou les orteils, niveau 3</t>
  </si>
  <si>
    <t>Poses d'un stimulateur cardiaque permanent avec infarctus aigu du myocarde ou insuffisance cardiaque congestive ou état de choc, niveau 1</t>
  </si>
  <si>
    <t>Poses d'un stimulateur cardiaque permanent avec infarctus aigu du myocarde ou insuffisance cardiaque congestive ou état de choc, niveau 2</t>
  </si>
  <si>
    <t>Poses d'un stimulateur cardiaque permanent sans infarctus aigu du myocarde, ni insuffisance cardiaque congestive, ni état de choc, niveau 1</t>
  </si>
  <si>
    <t>Poses d'un stimulateur cardiaque permanent sans infarctus aigu du myocarde, ni insuffisance cardiaque congestive, ni état de choc, niveau 2</t>
  </si>
  <si>
    <t>Ligatures de veines et éveinages, niveau 1</t>
  </si>
  <si>
    <t>Ligatures de veines et éveinages, niveau 2</t>
  </si>
  <si>
    <t>Ligatures de veines et éveinages, en ambulatoire</t>
  </si>
  <si>
    <t>Autres interventions sur le système circulatoire, niveau 1</t>
  </si>
  <si>
    <t>Autres interventions sur le système circulatoire, en ambulatoire</t>
  </si>
  <si>
    <t>Poses d'un défibrillateur cardiaque, niveau 1</t>
  </si>
  <si>
    <t>Poses d'un défibrillateur cardiaque, niveau 2</t>
  </si>
  <si>
    <t>Créations et réfections de fistules artérioveineuses pour affections de la CMD 05, niveau 1</t>
  </si>
  <si>
    <t>Créations et réfections de fistules artérioveineuses pour affections de la CMD 05, en ambulatoire</t>
  </si>
  <si>
    <t>Remplacements de stimulateurs cardiaques permanents, niveau 1</t>
  </si>
  <si>
    <t>Remplacements de stimulateurs cardiaques permanents, très courte durée</t>
  </si>
  <si>
    <t>Endoprothèses vasculaires avec infarctus du myocarde, niveau 1</t>
  </si>
  <si>
    <t>Endoprothèses vasculaires avec infarctus du myocarde, niveau 2</t>
  </si>
  <si>
    <t>Endoprothèses vasculaires sans infarctus du myocarde, niveau 1</t>
  </si>
  <si>
    <t>Endoprothèses vasculaires sans infarctus du myocarde, niveau 2</t>
  </si>
  <si>
    <t>Endoprothèses vasculaires sans infarctus du myocarde, niveau 3</t>
  </si>
  <si>
    <t>Endoprothèses vasculaires sans infarctus du myocarde, très courte durée</t>
  </si>
  <si>
    <t>Actes diagnostiques par voie vasculaire, niveau 1</t>
  </si>
  <si>
    <t>Actes diagnostiques par voie vasculaire, niveau 2</t>
  </si>
  <si>
    <t>Actes diagnostiques par voie vasculaire, niveau 3</t>
  </si>
  <si>
    <t>Actes diagnostiques par voie vasculaire, en ambulatoire</t>
  </si>
  <si>
    <t>Mise en place de certains accès vasculaires pour des affections de la CMD 05, séjours de moins de 2 jours</t>
  </si>
  <si>
    <t>Affections cardiovasculaires sans acte opératoire de la CMD 05, avec anesthésie, en ambulatoire</t>
  </si>
  <si>
    <t>Infarctus aigu du myocarde, niveau 1</t>
  </si>
  <si>
    <t>Infarctus aigu du myocarde, niveau 2</t>
  </si>
  <si>
    <t>Syncopes et lipothymies, niveau 1</t>
  </si>
  <si>
    <t>Syncopes et lipothymies, niveau 2</t>
  </si>
  <si>
    <t>Angine de poitrine, niveau 1</t>
  </si>
  <si>
    <t>Angine de poitrine, niveau 2</t>
  </si>
  <si>
    <t>Thrombophlébites veineuses profondes, niveau 2</t>
  </si>
  <si>
    <t>Thrombophlébites veineuses profondes, niveau 3</t>
  </si>
  <si>
    <t>Arythmies et troubles de la conduction cardiaque, niveau 1</t>
  </si>
  <si>
    <t>Arythmies et troubles de la conduction cardiaque, niveau 2</t>
  </si>
  <si>
    <t>Arythmies et troubles de la conduction cardiaque, niveau 3</t>
  </si>
  <si>
    <t>Arythmies et troubles de la conduction cardiaque, niveau 4</t>
  </si>
  <si>
    <t>Arythmies et troubles de la conduction cardiaque, très courte durée</t>
  </si>
  <si>
    <t>Insuffisances cardiaques et états de choc circulatoire, niveau 1</t>
  </si>
  <si>
    <t>Insuffisances cardiaques et états de choc circulatoire, niveau 2</t>
  </si>
  <si>
    <t>Insuffisances cardiaques et états de choc circulatoire, niveau 3</t>
  </si>
  <si>
    <t>Insuffisances cardiaques et états de choc circulatoire, niveau 4</t>
  </si>
  <si>
    <t>Insuffisances cardiaques et états de choc circulatoire, très courte durée</t>
  </si>
  <si>
    <t>Troubles vasculaires périphériques, niveau 1</t>
  </si>
  <si>
    <t>Troubles vasculaires périphériques, niveau 2</t>
  </si>
  <si>
    <t>Troubles vasculaires périphériques, niveau 3</t>
  </si>
  <si>
    <t>Troubles vasculaires périphériques, très courte durée</t>
  </si>
  <si>
    <t>Douleurs thoraciques, niveau 1</t>
  </si>
  <si>
    <t>Douleurs thoraciques, niveau 2</t>
  </si>
  <si>
    <t>Hypertension artérielle, niveau 1</t>
  </si>
  <si>
    <t>Hypertension artérielle, niveau 2</t>
  </si>
  <si>
    <t>Hypertension artérielle, niveau 3</t>
  </si>
  <si>
    <t>Hypertension artérielle, très courte durée</t>
  </si>
  <si>
    <t>Athérosclérose coronarienne, niveau 1</t>
  </si>
  <si>
    <t>Autres affections de l'appareil circulatoire, niveau 1</t>
  </si>
  <si>
    <t>Autres affections de l'appareil circulatoire, niveau 2</t>
  </si>
  <si>
    <t>Autres affections de l'appareil circulatoire, très courte durée</t>
  </si>
  <si>
    <t>Explorations et surveillance pour affections de l'appareil circulatoire</t>
  </si>
  <si>
    <t>Autres affections de la CMD 05 avec décès : séjours de moins de 2 jours</t>
  </si>
  <si>
    <t>Symptômes et autres recours aux soins de la CMD 05</t>
  </si>
  <si>
    <t>Syncopes et lipothymies, très courte durée</t>
  </si>
  <si>
    <t>Douleurs thoraciques, très courte durée</t>
  </si>
  <si>
    <t>Traitements majeurs de troubles du rythme par voie vasculaire, niveau 1</t>
  </si>
  <si>
    <t>Traitements majeurs de troubles du rythme par voie vasculaire, niveau 2</t>
  </si>
  <si>
    <t>Autres traitements de troubles du rythme par voie vasculaire, niveau 1</t>
  </si>
  <si>
    <t>Autres traitements de troubles du rythme par voie vasculaire, niveau 2</t>
  </si>
  <si>
    <t>Autres traitements de troubles du rythme par voie vasculaire, très courte durée</t>
  </si>
  <si>
    <t>Ablations, repositionnements et poses de sondes cardiaques supplémentaires par voie vasculaire, âge supérieur à 17 ans, niveau 1</t>
  </si>
  <si>
    <t>Dilatations coronaires et autres actes thérapeutiques sur le coeur par voie vasculaire, âge supérieur à 17 ans, niveau 1</t>
  </si>
  <si>
    <t>Actes thérapeutiques sur les artères par voie vasculaire, âge supérieur à 17 ans, niveau 1</t>
  </si>
  <si>
    <t>Actes thérapeutiques sur les artères par voie vasculaire, âge supérieur à 17 ans, niveau 2</t>
  </si>
  <si>
    <t>Actes thérapeutiques sur les artères par voie vasculaire, âge supérieur à 17 ans, niveau 3</t>
  </si>
  <si>
    <t>Actes thérapeutiques sur les accès vasculaires ou les veines par voie vasculaire, âge supérieur à 17 ans, niveau 1</t>
  </si>
  <si>
    <t>Actes thérapeutiques sur les accès vasculaires ou les veines par voie vasculaire, âge supérieur à 17 ans, en ambulatoire</t>
  </si>
  <si>
    <t>Résections rectales, niveau 1</t>
  </si>
  <si>
    <t>Résections rectales, niveau 2</t>
  </si>
  <si>
    <t>Résections rectales, niveau 3</t>
  </si>
  <si>
    <t>Résections rectales, niveau 4</t>
  </si>
  <si>
    <t>Interventions majeures sur l'intestin grêle et le côlon, niveau 1</t>
  </si>
  <si>
    <t>Interventions majeures sur l'intestin grêle et le côlon, niveau 2</t>
  </si>
  <si>
    <t>Interventions majeures sur l'intestin grêle et le côlon, niveau 3</t>
  </si>
  <si>
    <t>Interventions majeures sur l'intestin grêle et le côlon, niveau 4</t>
  </si>
  <si>
    <t>Interventions mineures sur l'intestin grêle et le côlon, niveau 1</t>
  </si>
  <si>
    <t>Interventions mineures sur l'intestin grêle et le côlon, niveau 2</t>
  </si>
  <si>
    <t>Interventions mineures sur l'intestin grêle et le côlon, niveau 3</t>
  </si>
  <si>
    <t>Appendicectomies compliquées, niveau 1</t>
  </si>
  <si>
    <t>Appendicectomies compliquées, niveau 2</t>
  </si>
  <si>
    <t>Appendicectomies compliquées, niveau 3</t>
  </si>
  <si>
    <t>Appendicectomies non compliquées, niveau 1</t>
  </si>
  <si>
    <t>Appendicectomies non compliquées, niveau 2</t>
  </si>
  <si>
    <t>Interventions réparatrices pour hernies et éventrations, âge inférieur à 18 ans, niveau 1</t>
  </si>
  <si>
    <t>Interventions réparatrices pour hernies et éventrations, âge inférieur à 18 ans, en ambulatoire</t>
  </si>
  <si>
    <t>Interventions réparatrices pour hernies inguinales et crurales, âge supérieur à 17 ans, niveau 1</t>
  </si>
  <si>
    <t>Interventions réparatrices pour hernies inguinales et crurales, âge supérieur à 17 ans, niveau 2</t>
  </si>
  <si>
    <t>Interventions réparatrices pour hernies inguinales et crurales, âge supérieur à 17 ans, niveau 3</t>
  </si>
  <si>
    <t>Interventions réparatrices pour hernies inguinales et crurales, âge supérieur à 17 ans, en ambulatoire</t>
  </si>
  <si>
    <t>Libérations d'adhérences péritonéales, niveau 1</t>
  </si>
  <si>
    <t>Libérations d'adhérences péritonéales, niveau 2</t>
  </si>
  <si>
    <t>Interventions sur le rectum et l'anus autres que les résections rectales, niveau 1</t>
  </si>
  <si>
    <t>Interventions sur le rectum et l'anus autres que les résections rectales, niveau 2</t>
  </si>
  <si>
    <t>Interventions sur le rectum et l'anus autres que les résections rectales, en ambulatoire</t>
  </si>
  <si>
    <t>Autres interventions sur le tube digestif en dehors des laparotomies, niveau 1</t>
  </si>
  <si>
    <t>Autres interventions sur le tube digestif en dehors des laparotomies, niveau 2</t>
  </si>
  <si>
    <t>Autres interventions sur le tube digestif en dehors des laparotomies, niveau 3</t>
  </si>
  <si>
    <t>Interventions sur l'oesophage, l'estomac et le duodénum pour tumeurs malignes, âge supérieur à 17 ans, niveau 2</t>
  </si>
  <si>
    <t>Interventions sur l'oesophage, l'estomac et le duodénum pour tumeurs malignes, âge supérieur à 17 ans, niveau 3</t>
  </si>
  <si>
    <t>Interventions sur l'oesophage, l'estomac et le duodénum pour tumeurs malignes, âge supérieur à 17 ans, niveau 4</t>
  </si>
  <si>
    <t>Hémorroïdectomies, niveau 1</t>
  </si>
  <si>
    <t>Hémorroïdectomies, niveau 2</t>
  </si>
  <si>
    <t>Hémorroïdectomies, en ambulatoire</t>
  </si>
  <si>
    <t>Autres interventions sur le tube digestif par laparotomie, niveau 1</t>
  </si>
  <si>
    <t>Autres interventions sur le tube digestif par laparotomie, niveau 2</t>
  </si>
  <si>
    <t>Autres interventions sur le tube digestif par laparotomie, niveau 3</t>
  </si>
  <si>
    <t>Interventions sur l'oesophage, l'estomac et le duodénum pour affections autres que malignes ou ulcères, âge supérieur à 17 ans, niveau 1</t>
  </si>
  <si>
    <t>Interventions sur l'oesophage, l'estomac et le duodénum pour affections autres que malignes ou ulcères, âge supérieur à 17 ans, niveau 2</t>
  </si>
  <si>
    <t>Interventions sur l'oesophage, l'estomac et le duodénum pour affections autres que malignes ou ulcères, âge supérieur à 17 ans, niveau 3</t>
  </si>
  <si>
    <t>Cures d'éventrations postopératoires, âge supérieur à 17 ans, niveau 1</t>
  </si>
  <si>
    <t>Cures d'éventrations postopératoires, âge supérieur à 17 ans, niveau 2</t>
  </si>
  <si>
    <t>Cures d'éventrations postopératoires, âge supérieur à 17 ans, niveau 3</t>
  </si>
  <si>
    <t>Cures d'éventrations postopératoires, âge supérieur à 17 ans, en ambulatoire</t>
  </si>
  <si>
    <t>Interventions réparatrices pour hernies à l'exception des hernies inguinales, crurales, âge supérieur à 17 ans, niveau 1</t>
  </si>
  <si>
    <t>Interventions réparatrices pour hernies à l'exception des hernies inguinales, crurales, âge supérieur à 17 ans, niveau 2</t>
  </si>
  <si>
    <t>Interventions réparatrices pour hernies à l'exception des hernies inguinales, crurales, âge supérieur à 17 ans, en ambulatoire</t>
  </si>
  <si>
    <t>Endoscopies digestives thérapeutiques et anesthésie : séjours de moins de 2 jours</t>
  </si>
  <si>
    <t>Séjours comprenant une endoscopie digestive thérapeutique sans anesthésie, en ambulatoire</t>
  </si>
  <si>
    <t>Endoscopie digestive diagnostique et anesthésie, en ambulatoire</t>
  </si>
  <si>
    <t>Séjours comprenant une endoscopie digestive diagnostique sans anesthésie, en ambulatoire</t>
  </si>
  <si>
    <t>Affections digestives sans acte opératoire de la CMD 06, avec anesthésie, en ambulatoire</t>
  </si>
  <si>
    <t>Autres gastroentérites et maladies diverses du tube digestif, âge inférieur à 18 ans, très courte durée</t>
  </si>
  <si>
    <t>Autres gastroentérites et maladies diverses du tube digestif, âge supérieur à 17 ans, niveau 1</t>
  </si>
  <si>
    <t>Autres gastroentérites et maladies diverses du tube digestif, âge supérieur à 17 ans, niveau 2</t>
  </si>
  <si>
    <t>Autres gastroentérites et maladies diverses du tube digestif, âge supérieur à 17 ans, niveau 3</t>
  </si>
  <si>
    <t>Autres gastroentérites et maladies diverses du tube digestif, âge supérieur à 17 ans, très courte durée</t>
  </si>
  <si>
    <t>Hémorragies digestives, niveau 1</t>
  </si>
  <si>
    <t>Hémorragies digestives, niveau 2</t>
  </si>
  <si>
    <t>Autres tumeurs malignes du tube digestif, niveau 1</t>
  </si>
  <si>
    <t>Autres tumeurs malignes du tube digestif, niveau 2</t>
  </si>
  <si>
    <t>Autres tumeurs malignes du tube digestif, niveau 3</t>
  </si>
  <si>
    <t>Autres tumeurs malignes du tube digestif, très courte durée</t>
  </si>
  <si>
    <t>Occlusions intestinales non dues à une hernie, niveau 1</t>
  </si>
  <si>
    <t>Occlusions intestinales non dues à une hernie, niveau 2</t>
  </si>
  <si>
    <t>Occlusions intestinales non dues à une hernie, niveau 3</t>
  </si>
  <si>
    <t>Occlusions intestinales non dues à une hernie, très courte durée</t>
  </si>
  <si>
    <t>Maladies inflammatoires de l'intestin, niveau 1</t>
  </si>
  <si>
    <t>Maladies inflammatoires de l'intestin, niveau 2</t>
  </si>
  <si>
    <t>Maladies inflammatoires de l'intestin, niveau 3</t>
  </si>
  <si>
    <t>Maladies inflammatoires de l'intestin, très courte durée</t>
  </si>
  <si>
    <t>Autres affections digestives, âge inférieur à 18 ans, très courte durée</t>
  </si>
  <si>
    <t>Autres affections digestives, âge supérieur à 17 ans, niveau 1</t>
  </si>
  <si>
    <t>Autres affections digestives, âge supérieur à 17 ans, niveau 2</t>
  </si>
  <si>
    <t>Autres affections digestives, âge supérieur à 17 ans, niveau 3</t>
  </si>
  <si>
    <t>Autres affections digestives, âge supérieur à 17 ans, très courte durée</t>
  </si>
  <si>
    <t>Ulcères gastroduodénaux non compliqués, niveau 1</t>
  </si>
  <si>
    <t>Ulcères gastroduodénaux non compliqués, niveau 2</t>
  </si>
  <si>
    <t>Ulcères gastroduodénaux non compliqués, très courte durée</t>
  </si>
  <si>
    <t>Douleurs abdominales, niveau 1</t>
  </si>
  <si>
    <t>Douleurs abdominales, niveau 2</t>
  </si>
  <si>
    <t>Douleurs abdominales, niveau 3</t>
  </si>
  <si>
    <t>Tumeurs malignes de l'oesophage et de l'estomac, niveau 1</t>
  </si>
  <si>
    <t>Tumeurs malignes de l'oesophage et de l'estomac, niveau 2</t>
  </si>
  <si>
    <t>Tumeurs malignes de l'oesophage et de l'estomac, niveau 3</t>
  </si>
  <si>
    <t>Tumeurs malignes de l'oesophage et de l'estomac, très courte durée</t>
  </si>
  <si>
    <t>Explorations et surveillance pour affections de l'appareil digestif</t>
  </si>
  <si>
    <t>Soins de stomies digestives</t>
  </si>
  <si>
    <t>Symptômes et autres recours aux soins de la CMD 06</t>
  </si>
  <si>
    <t>Affections sévères du tube digestif, niveau 1</t>
  </si>
  <si>
    <t>Affections sévères du tube digestif, niveau 2</t>
  </si>
  <si>
    <t>Tumeurs bénignes de l'appareil digestif, niveau 1</t>
  </si>
  <si>
    <t>Tumeurs bénignes de l'appareil digestif, niveau 2</t>
  </si>
  <si>
    <t>Tumeurs bénignes de l'appareil digestif, très courte durée</t>
  </si>
  <si>
    <t>Transferts et autres séjours courts pour hémorragies digestives</t>
  </si>
  <si>
    <t>Douleurs abdominales, très courte durée</t>
  </si>
  <si>
    <t>Symptômes et autres recours aux soins de la CMD 06, très courte durée</t>
  </si>
  <si>
    <t>Interventions sur le foie, le pancréas et les veines porte ou cave pour tumeurs malignes, niveau 1</t>
  </si>
  <si>
    <t>Interventions sur le foie, le pancréas et les veines porte ou cave pour tumeurs malignes, niveau 2</t>
  </si>
  <si>
    <t>Interventions sur le foie, le pancréas et les veines porte ou cave pour tumeurs malignes, niveau 3</t>
  </si>
  <si>
    <t>Interventions sur le foie, le pancréas et les veines porte ou cave pour affections non malignes, niveau 1</t>
  </si>
  <si>
    <t>Interventions sur le foie, le pancréas et les veines porte ou cave pour affections non malignes, niveau 2</t>
  </si>
  <si>
    <t>Autres interventions sur les voies biliaires sauf cholécystectomies isolées, niveau 1</t>
  </si>
  <si>
    <t>Autres interventions sur les voies biliaires sauf cholécystectomies isolées, niveau 2</t>
  </si>
  <si>
    <t>Autres interventions sur les voies biliaires sauf cholécystectomies isolées, niveau 3</t>
  </si>
  <si>
    <t>Cholécystectomies sans exploration de la voie biliaire principale pour affections aigües, niveau 1</t>
  </si>
  <si>
    <t>Cholécystectomies sans exploration de la voie biliaire principale pour affections aigües, niveau 2</t>
  </si>
  <si>
    <t>Cholécystectomies sans exploration de la voie biliaire principale pour affections aigües, niveau 3</t>
  </si>
  <si>
    <t>Cholécystectomies sans exploration de la voie biliaire principale à l'exception des affections aigües, niveau 1</t>
  </si>
  <si>
    <t>Cholécystectomies sans exploration de la voie biliaire principale à l'exception des affections aigües, niveau 2</t>
  </si>
  <si>
    <t>Cholécystectomies sans exploration de la voie biliaire principale à l'exception des affections aigües, niveau 3</t>
  </si>
  <si>
    <t>Cholécystectomies sans exploration de la voie biliaire principale à l'exception des affections aigües, en ambulatoire</t>
  </si>
  <si>
    <t>Endoscopies biliaires thérapeutiques et anesthésie : séjours de moins de 2 jours</t>
  </si>
  <si>
    <t>Endoscopie biliaire diagnostique et anesthésie, en ambulatoire</t>
  </si>
  <si>
    <t>Affections des voies biliaires, niveau 1</t>
  </si>
  <si>
    <t>Affections des voies biliaires, niveau 2</t>
  </si>
  <si>
    <t>Affections des voies biliaires, niveau 3</t>
  </si>
  <si>
    <t>Affections des voies biliaires, très courte durée</t>
  </si>
  <si>
    <t>Autres affections hépatiques, niveau 1</t>
  </si>
  <si>
    <t>Autres affections hépatiques, niveau 2</t>
  </si>
  <si>
    <t>Autres affections hépatiques, très courte durée</t>
  </si>
  <si>
    <t>Affections malignes du système hépato-biliaire ou du pancréas, niveau 1</t>
  </si>
  <si>
    <t>Affections malignes du système hépato-biliaire ou du pancréas, niveau 2</t>
  </si>
  <si>
    <t>Affections malignes du système hépato-biliaire ou du pancréas, niveau 3</t>
  </si>
  <si>
    <t>Affections malignes du système hépato-biliaire ou du pancréas, très courte durée</t>
  </si>
  <si>
    <t>Cirrhoses alcooliques, niveau 1</t>
  </si>
  <si>
    <t>Cirrhoses alcooliques, niveau 2</t>
  </si>
  <si>
    <t>Cirrhoses alcooliques, très courte durée</t>
  </si>
  <si>
    <t>Autres cirrhoses et fibrose hépatique, très courte durée</t>
  </si>
  <si>
    <t>Pancréatites aigües, niveau 1</t>
  </si>
  <si>
    <t>Pancréatites aigües, niveau 2</t>
  </si>
  <si>
    <t>Pancréatites aigües, très courte durée</t>
  </si>
  <si>
    <t>Autres affections non malignes du pancréas, niveau 1</t>
  </si>
  <si>
    <t>Symptômes et autres recours aux soins de la CMD 07, très courte durée</t>
  </si>
  <si>
    <t>Symptômes et autres recours aux soins de la CMD 07</t>
  </si>
  <si>
    <t>Actes thérapeutiques par voie vasculaire pour des affections malignes du système hépatobiliaire, niveau 1</t>
  </si>
  <si>
    <t>Résections osseuses localisées et/ou ablation de matériel de fixation interne au niveau de la hanche et du fémur, niveau 1</t>
  </si>
  <si>
    <t>Résections osseuses localisées et/ou ablation de matériel de fixation interne au niveau d'une localisation autre que la hanche et le fémur, niveau 1</t>
  </si>
  <si>
    <t>Résections osseuses localisées et/ou ablation de matériel de fixation interne au niveau d'une localisation autre que la hanche et le fémur, en ambulatoire</t>
  </si>
  <si>
    <t>Greffes de peau pour maladie de l'appareil musculosquelettique ou du tissu conjonctif, en ambulatoire</t>
  </si>
  <si>
    <t>Autres interventions portant sur l'appareil musculosquelettique et le tissu conjonctif, niveau 1</t>
  </si>
  <si>
    <t>Autres interventions portant sur l'appareil musculosquelettique et le tissu conjonctif, en ambulatoire</t>
  </si>
  <si>
    <t>Interventions pour reprise de prothèses articulaires, niveau 1</t>
  </si>
  <si>
    <t>Interventions pour reprise de prothèses articulaires, niveau 2</t>
  </si>
  <si>
    <t>Interventions pour reprise de prothèses articulaires, niveau 3</t>
  </si>
  <si>
    <t>Prothèses de genou, niveau 1</t>
  </si>
  <si>
    <t>Prothèses de genou, niveau 2</t>
  </si>
  <si>
    <t>Prothèses de genou, niveau 3</t>
  </si>
  <si>
    <t>Prothèses d'épaule, niveau 1</t>
  </si>
  <si>
    <t>Prothèses d'épaule, niveau 2</t>
  </si>
  <si>
    <t>Prothèses d'épaule, niveau 3</t>
  </si>
  <si>
    <t>Autres interventions sur le rachis, niveau 1</t>
  </si>
  <si>
    <t>Autres interventions sur le rachis, niveau 2</t>
  </si>
  <si>
    <t>Autres interventions sur le rachis, niveau 3</t>
  </si>
  <si>
    <t>Interventions sur la jambe, âge inférieur à 18 ans, niveau 1</t>
  </si>
  <si>
    <t>Interventions sur la jambe, âge supérieur à 17 ans, niveau 1</t>
  </si>
  <si>
    <t>Interventions sur la jambe, âge supérieur à 17 ans, niveau 2</t>
  </si>
  <si>
    <t>Interventions sur la cheville et l'arrière-pied à l'exception des fractures, niveau 1</t>
  </si>
  <si>
    <t>Interventions sur les ligaments croisés sous arthroscopie, niveau 1</t>
  </si>
  <si>
    <t>Interventions sur les ligaments croisés sous arthroscopie, niveau 2</t>
  </si>
  <si>
    <t>Interventions sur le bras, coude et épaule, niveau 1</t>
  </si>
  <si>
    <t>Interventions sur le bras, coude et épaule, niveau 2</t>
  </si>
  <si>
    <t>Interventions sur le bras, coude et épaule, niveau 3</t>
  </si>
  <si>
    <t>Interventions sur le bras, coude et épaule, en ambulatoire</t>
  </si>
  <si>
    <t>Interventions sur le pied, âge inférieur à 18 ans, niveau 1</t>
  </si>
  <si>
    <t>Interventions sur le pied, âge inférieur à 18 ans, en ambulatoire</t>
  </si>
  <si>
    <t>Interventions sur le pied, âge supérieur à 17 ans, niveau 1</t>
  </si>
  <si>
    <t>Interventions sur le pied, âge supérieur à 17 ans, niveau 2</t>
  </si>
  <si>
    <t>Interventions sur le pied, âge supérieur à 17 ans, en ambulatoire</t>
  </si>
  <si>
    <t>Autres arthroscopies du genou, niveau 1</t>
  </si>
  <si>
    <t>Autres arthroscopies du genou, en ambulatoire</t>
  </si>
  <si>
    <t>Interventions sur l'avant-bras, niveau 1</t>
  </si>
  <si>
    <t>Interventions sur l'avant-bras, niveau 2</t>
  </si>
  <si>
    <t>Interventions sur l'avant-bras, en ambulatoire</t>
  </si>
  <si>
    <t>Arthroscopies d'autres localisations, niveau 1</t>
  </si>
  <si>
    <t>Arthroscopies d'autres localisations, en ambulatoire</t>
  </si>
  <si>
    <t>Interventions non mineures sur les tissus mous, niveau 1</t>
  </si>
  <si>
    <t>Interventions non mineures sur les tissus mous, niveau 2</t>
  </si>
  <si>
    <t>Interventions non mineures sur les tissus mous, en ambulatoire</t>
  </si>
  <si>
    <t>Interventions non mineures sur la main, niveau 1</t>
  </si>
  <si>
    <t>Interventions non mineures sur la main, en ambulatoire</t>
  </si>
  <si>
    <t>Autres interventions sur la main, niveau 1</t>
  </si>
  <si>
    <t>Autres interventions sur la main, en ambulatoire</t>
  </si>
  <si>
    <t>Ménisectomie sous arthroscopie, niveau 1</t>
  </si>
  <si>
    <t>Ménisectomie sous arthroscopie, en ambulatoire</t>
  </si>
  <si>
    <t>Autres interventions sur les tissus mous, niveau 1</t>
  </si>
  <si>
    <t>Autres interventions sur les tissus mous, en ambulatoire</t>
  </si>
  <si>
    <t>Prothèses de hanche pour traumatismes récents, niveau 1</t>
  </si>
  <si>
    <t>Prothèses de hanche pour traumatismes récents, niveau 2</t>
  </si>
  <si>
    <t>Prothèses de hanche pour traumatismes récents, niveau 3</t>
  </si>
  <si>
    <t>Prothèses de hanche pour traumatismes récents, niveau 4</t>
  </si>
  <si>
    <t>Prothèses de hanche pour des affections autres que des traumatismes récents, niveau 1</t>
  </si>
  <si>
    <t>Prothèses de hanche pour des affections autres que des traumatismes récents, niveau 2</t>
  </si>
  <si>
    <t>Prothèses de hanche pour des affections autres que des traumatismes récents, niveau 3</t>
  </si>
  <si>
    <t>Prothèses de hanche pour des affections autres que des traumatismes récents, niveau 4</t>
  </si>
  <si>
    <t>Interventions sur la hanche et le fémur pour traumatismes récents, âge supérieur à 17 ans, niveau 1</t>
  </si>
  <si>
    <t>Interventions sur la hanche et le fémur pour traumatismes récents, âge supérieur à 17 ans, niveau 2</t>
  </si>
  <si>
    <t>Interventions sur la hanche et le fémur pour traumatismes récents, âge supérieur à 17 ans, niveau 3</t>
  </si>
  <si>
    <t>Interventions sur la hanche et le fémur pour traumatismes récents, âge supérieur à 17 ans, niveau 4</t>
  </si>
  <si>
    <t>Interventions sur la hanche et le fémur sauf traumatismes récents, âge supérieur à 17 ans, niveau 1</t>
  </si>
  <si>
    <t>Interventions sur la hanche et le fémur sauf traumatismes récents, âge supérieur à 17 ans, niveau 2</t>
  </si>
  <si>
    <t>Interventions majeures sur le rachis pour fractures, cyphoses et scolioses, niveau 1</t>
  </si>
  <si>
    <t>Interventions majeures sur le rachis pour fractures, cyphoses et scolioses, niveau 2</t>
  </si>
  <si>
    <t>Autres interventions majeures sur le rachis, niveau 1</t>
  </si>
  <si>
    <t>Autres interventions majeures sur le rachis, niveau 2</t>
  </si>
  <si>
    <t>Interventions sur le genou pour traumatismes, niveau 1</t>
  </si>
  <si>
    <t>Interventions sur le genou pour traumatismes, niveau 2</t>
  </si>
  <si>
    <t>Interventions sur le genou pour des affections autres que traumatiques, niveau 1</t>
  </si>
  <si>
    <t>Interventions sur le genou pour des affections autres que traumatiques, en ambulatoire</t>
  </si>
  <si>
    <t>Interventions sur la cheville et l'arrière-pied pour fractures, niveau 1</t>
  </si>
  <si>
    <t>Interventions maxillofaciales, en ambulatoire</t>
  </si>
  <si>
    <t>Libérations articulaires du membre inférieur à l'exception de la hanche et du pied, niveau 1</t>
  </si>
  <si>
    <t>Arthroscopies de l'épaule, niveau 1</t>
  </si>
  <si>
    <t>Arthroscopies de l'épaule, niveau 2</t>
  </si>
  <si>
    <t>Arthroscopies de l'épaule, en ambulatoire</t>
  </si>
  <si>
    <t>Ténosynovectomies du poignet, niveau 1</t>
  </si>
  <si>
    <t>Ténosynovectomies du poignet, en ambulatoire</t>
  </si>
  <si>
    <t>Interventions sur le poignet autres que les ténosynovectomies, niveau 1</t>
  </si>
  <si>
    <t>Interventions sur le poignet autres que les ténosynovectomies, en ambulatoire</t>
  </si>
  <si>
    <t>Interventions majeures pour infections ostéoarticulaires, niveau 1</t>
  </si>
  <si>
    <t>Interventions majeures pour infections ostéoarticulaires, niveau 2</t>
  </si>
  <si>
    <t>Interventions majeures pour infections ostéoarticulaires, niveau 3</t>
  </si>
  <si>
    <t>Autres interventions pour infections ostéoarticulaires, niveau 1</t>
  </si>
  <si>
    <t>Autres interventions pour infections ostéoarticulaires, niveau 2</t>
  </si>
  <si>
    <t>Autres interventions pour infections ostéoarticulaires, niveau 3</t>
  </si>
  <si>
    <t>Autres interventions pour infections ostéoarticulaires, en ambulatoire</t>
  </si>
  <si>
    <t>Affections de l'appareil musculosquelettique sans acte opératoire de la CMD 08, avec anesthésie, en ambulatoire</t>
  </si>
  <si>
    <t>Fractures de la hanche et du bassin, niveau 1</t>
  </si>
  <si>
    <t>Fractures de la hanche et du bassin, niveau 2</t>
  </si>
  <si>
    <t>Transferts et autres séjours courts pour fractures de la hanche et du bassin</t>
  </si>
  <si>
    <t>Fractures, entorses, luxations et dislocations de la jambe, âge supérieur à 17 ans, niveau 1</t>
  </si>
  <si>
    <t>Maladies osseuses et arthropathies spécifiques, niveau 1</t>
  </si>
  <si>
    <t>Maladies osseuses et arthropathies spécifiques, niveau 2</t>
  </si>
  <si>
    <t>Maladies osseuses et arthropathies spécifiques, très courte durée</t>
  </si>
  <si>
    <t>Affections du tissu conjonctif, niveau 1</t>
  </si>
  <si>
    <t>Affections du tissu conjonctif, très courte durée</t>
  </si>
  <si>
    <t>Tendinites, myosites et bursites, niveau 1</t>
  </si>
  <si>
    <t>Suites de traitement après une affection de l'appareil musculosquelettique ou du tissu conjonctif, niveau 1</t>
  </si>
  <si>
    <t>Autres pathologies de l'appareil musculosquelettique et du tissu conjonctif, niveau 1</t>
  </si>
  <si>
    <t>Fractures, entorses, luxations et dislocations du bras et de l'avant-bras, âge inférieur à 18 ans, niveau 1</t>
  </si>
  <si>
    <t>Entorses, luxations et dislocations du bras et de l'avant-bras, âge supérieur à 17 ans, niveau 1</t>
  </si>
  <si>
    <t>Fractures, entorses, luxations et dislocations de la main, niveau 1</t>
  </si>
  <si>
    <t>Fractures pathologiques et autres tumeurs malignes de l'appareil musculosquelettique et du tissu conjonctif, niveau 1</t>
  </si>
  <si>
    <t>Fractures pathologiques et autres tumeurs malignes de l'appareil musculosquelettique et du tissu conjonctif, niveau 2</t>
  </si>
  <si>
    <t>Fractures pathologiques et autres tumeurs malignes de l'appareil musculosquelettique et du tissu conjonctif, niveau 3</t>
  </si>
  <si>
    <t>Fractures pathologiques et autres tumeurs malignes de l'appareil musculosquelettique et du tissu conjonctif, très courte durée</t>
  </si>
  <si>
    <t>Fractures du rachis, niveau 1</t>
  </si>
  <si>
    <t>Fractures du rachis, niveau 2</t>
  </si>
  <si>
    <t>Fractures du rachis, niveau 3</t>
  </si>
  <si>
    <t>Sciatiques et autres radiculopathies, niveau 1</t>
  </si>
  <si>
    <t>Sciatiques et autres radiculopathies, niveau 2</t>
  </si>
  <si>
    <t>Sciatiques et autres radiculopathies, très courte durée</t>
  </si>
  <si>
    <t>Autres rachialgies, niveau 1</t>
  </si>
  <si>
    <t>Autres rachialgies, niveau 2</t>
  </si>
  <si>
    <t>Autres rachialgies, très courte durée</t>
  </si>
  <si>
    <t>Autres pathologies rachidiennes relevant d'un traitement médical, niveau 1</t>
  </si>
  <si>
    <t>Autres pathologies rachidiennes relevant d'un traitement médical, niveau 2</t>
  </si>
  <si>
    <t>Autres pathologies rachidiennes relevant d'un traitement médical, niveau 3</t>
  </si>
  <si>
    <t>Rhumatismes et raideurs articulaires, niveau 1</t>
  </si>
  <si>
    <t>Ablation de matériel sans acte classant, niveau 1</t>
  </si>
  <si>
    <t>Algoneurodystrophie, niveau 1</t>
  </si>
  <si>
    <t>Symptômes et autres recours aux soins de la CMD 08, très courte durée</t>
  </si>
  <si>
    <t>Symptômes et autres recours aux soins de la CMD 08</t>
  </si>
  <si>
    <t>Fractures du bras et de l'avant-bras, âge supérieur à 17 ans, niveau 1</t>
  </si>
  <si>
    <t>Transferts et autres séjours courts pour fractures, entorses, luxations et dislocations de la jambe, âge supérieur à 17 ans</t>
  </si>
  <si>
    <t>Tendinites, myosites et bursites, très courte durée</t>
  </si>
  <si>
    <t>Suites de traitement après une affection de l'appareil musculosquelettique ou du tissu conjonctif, très courte durée</t>
  </si>
  <si>
    <t>Autres pathologies de l'appareil musculosquelettique et du tissu conjonctif, très courte durée</t>
  </si>
  <si>
    <t>Autres pathologies rachidiennes relevant d'un traitement médical, très courte durée</t>
  </si>
  <si>
    <t>Algoneurodystrophie, très courte durée</t>
  </si>
  <si>
    <t>Fractures du bras et de l'avant-bras, âge supérieur à 17 ans, très courte durée</t>
  </si>
  <si>
    <t>Greffes de peau et/ou parages de plaie pour ulcère cutané ou cellulite, niveau 1</t>
  </si>
  <si>
    <t>Greffes de peau et/ou parages de plaie à l'exception des ulcères cutanés et cellulites, niveau 1</t>
  </si>
  <si>
    <t>Greffes de peau et/ou parages de plaie à l'exception des ulcères cutanés et cellulites, niveau 2</t>
  </si>
  <si>
    <t>Greffes de peau et/ou parages de plaie à l'exception des ulcères cutanés et cellulites, en ambulatoire</t>
  </si>
  <si>
    <t>Mastectomies totales pour tumeur maligne, niveau 1</t>
  </si>
  <si>
    <t>Mastectomies totales pour tumeur maligne, niveau 2</t>
  </si>
  <si>
    <t>Mastectomies subtotales pour tumeur maligne, niveau 1</t>
  </si>
  <si>
    <t>Mastectomies subtotales pour tumeur maligne, niveau 2</t>
  </si>
  <si>
    <t>Mastectomies subtotales pour tumeur maligne, en ambulatoire</t>
  </si>
  <si>
    <t>Interventions sur le sein pour des affections non malignes autres que les actes de biopsie et d'excision locale, niveau 1</t>
  </si>
  <si>
    <t>Interventions sur le sein pour des affections non malignes autres que les actes de biopsie et d'excision locale, niveau 2</t>
  </si>
  <si>
    <t>Interventions sur le sein pour des affections non malignes autres que les actes de biopsie et d'excision locale, très courte durée</t>
  </si>
  <si>
    <t>Biopsies et excisions locales pour des affections non malignes du sein, niveau 1</t>
  </si>
  <si>
    <t>Biopsies et excisions locales pour des affections non malignes du sein, en ambulatoire</t>
  </si>
  <si>
    <t>Interventions sur la région anale et périanale, niveau 1</t>
  </si>
  <si>
    <t>Interventions sur la région anale et périanale, en ambulatoire</t>
  </si>
  <si>
    <t>Interventions plastiques en dehors de la chirurgie esthétique, niveau 1</t>
  </si>
  <si>
    <t>Interventions plastiques en dehors de la chirurgie esthétique, en ambulatoire</t>
  </si>
  <si>
    <t>Autres interventions sur la peau, les tissus sous-cutanés ou les seins, niveau 1</t>
  </si>
  <si>
    <t>Autres interventions sur la peau, les tissus sous-cutanés ou les seins, niveau 2</t>
  </si>
  <si>
    <t>Autres interventions sur la peau, les tissus sous-cutanés ou les seins, niveau 3</t>
  </si>
  <si>
    <t>Autres interventions sur la peau, les tissus sous-cutanés ou les seins, en ambulatoire</t>
  </si>
  <si>
    <t>Reconstructions des seins, niveau 1</t>
  </si>
  <si>
    <t>Interventions pour kystes, granulomes et interventions sur les ongles, niveau 1</t>
  </si>
  <si>
    <t>Interventions pour kystes, granulomes et interventions sur les ongles, en ambulatoire</t>
  </si>
  <si>
    <t>Interventions pour condylomes anogénitaux, niveau 1</t>
  </si>
  <si>
    <t>Interventions pour condylomes anogénitaux, en ambulatoire</t>
  </si>
  <si>
    <t>Certains curages lymphonodaux pour des affections de la peau, des tissus sous-cutanés ou des seins, niveau 1</t>
  </si>
  <si>
    <t>Certains curages lymphonodaux pour des affections de la peau, des tissus sous-cutanés ou des seins, en ambulatoire</t>
  </si>
  <si>
    <t>Interventions sur la peau, les tissus sous-cutanés ou les seins pour lésions traumatiques, niveau 1</t>
  </si>
  <si>
    <t>Interventions sur la peau, les tissus sous-cutanés ou les seins pour lésions traumatiques, niveau 2</t>
  </si>
  <si>
    <t>Interventions sur la peau, les tissus sous-cutanés ou les seins pour lésions traumatiques, en ambulatoire</t>
  </si>
  <si>
    <t>Affections de la peau, des tissus sous-cutanés et des seins sans acte opératoire de la CMD 09, avec anesthésie, en ambulatoire</t>
  </si>
  <si>
    <t>Traumatismes de la peau et des tissus sous-cutanés, âge inférieur à 18 ans, niveau 1</t>
  </si>
  <si>
    <t>Traumatismes de la peau et des tissus sous-cutanés, âge inférieur à 18 ans, très courte durée</t>
  </si>
  <si>
    <t>Traumatismes de la peau et des tissus sous-cutanés, âge supérieur à 17 ans, niveau 1</t>
  </si>
  <si>
    <t>Traumatismes de la peau et des tissus sous-cutanés, âge supérieur à 17 ans, niveau 2</t>
  </si>
  <si>
    <t>Traumatismes de la peau et des tissus sous-cutanés, âge supérieur à 17 ans, niveau 3</t>
  </si>
  <si>
    <t>Traumatismes de la peau et des tissus sous-cutanés, âge supérieur à 17 ans, très courte durée</t>
  </si>
  <si>
    <t>Lésions, infections et inflammations de la peau et des tissus sous-cutanés, âge supérieur à 17 ans, niveau 1</t>
  </si>
  <si>
    <t>Lésions, infections et inflammations de la peau et des tissus sous-cutanés, âge supérieur à 17 ans, niveau 2</t>
  </si>
  <si>
    <t>Lésions, infections et inflammations de la peau et des tissus sous-cutanés, âge supérieur à 17 ans, niveau 3</t>
  </si>
  <si>
    <t>Lésions, infections et inflammations de la peau et des tissus sous-cutanés, âge supérieur à 17 ans, très courte durée</t>
  </si>
  <si>
    <t>Autres affections dermatologiques, niveau 1</t>
  </si>
  <si>
    <t>Autres affections dermatologiques, très courte durée</t>
  </si>
  <si>
    <t>Affections non malignes des seins, niveau 1</t>
  </si>
  <si>
    <t>Affections non malignes des seins, très courte durée</t>
  </si>
  <si>
    <t>Interventions sur les parathyroïdes, niveau 1</t>
  </si>
  <si>
    <t>Interventions sur le tractus thyréoglosse, niveau 1</t>
  </si>
  <si>
    <t>Autres interventions pour troubles endocriniens, métaboliques ou nutritionnels, niveau 1</t>
  </si>
  <si>
    <t>Gastroplasties pour obésité, niveau 1</t>
  </si>
  <si>
    <t>Gastroplasties pour obésité, niveau 2</t>
  </si>
  <si>
    <t>Autres interventions pour obésité, niveau 1</t>
  </si>
  <si>
    <t>Autres interventions pour obésité, niveau 2</t>
  </si>
  <si>
    <t>Interventions sur la thyroïde pour tumeurs malignes, niveau 1</t>
  </si>
  <si>
    <t>Interventions sur la thyroïde pour affections non malignes, niveau 1</t>
  </si>
  <si>
    <t>Interventions sur la thyroïde pour affections non malignes, niveau 2</t>
  </si>
  <si>
    <t>Interventions digestives autres que les gastroplasties, pour obésité, niveau 1</t>
  </si>
  <si>
    <t>Interventions digestives autres que les gastroplasties, pour obésité, niveau 2</t>
  </si>
  <si>
    <t>Interventions digestives autres que les gastroplasties, pour obésité, niveau 3</t>
  </si>
  <si>
    <t>Diabète, âge supérieur à 35 ans, niveau 1</t>
  </si>
  <si>
    <t>Diabète, âge supérieur à 35 ans, niveau 2</t>
  </si>
  <si>
    <t>Diabète, âge supérieur à 35 ans, très courte durée</t>
  </si>
  <si>
    <t>Obésité, niveau 1</t>
  </si>
  <si>
    <t>Explorations et surveillance pour affections endocriniennes et métaboliques</t>
  </si>
  <si>
    <t>Troubles métaboliques, âge supérieur à 17 ans, niveau 1</t>
  </si>
  <si>
    <t>Troubles métaboliques, âge supérieur à 17 ans, niveau 2</t>
  </si>
  <si>
    <t>Troubles métaboliques, âge supérieur à 17 ans, niveau 3</t>
  </si>
  <si>
    <t>Troubles métaboliques, âge supérieur à 17 ans, très courte durée</t>
  </si>
  <si>
    <t>Troubles nutritionnels divers, âge supérieur à 17 ans, niveau 1</t>
  </si>
  <si>
    <t>Troubles nutritionnels divers, âge supérieur à 17 ans, niveau 2</t>
  </si>
  <si>
    <t>Troubles nutritionnels divers, âge supérieur à 17 ans, très courte durée</t>
  </si>
  <si>
    <t>Autres maladies métaboliques congénitales, très courte durée</t>
  </si>
  <si>
    <t>Interventions sur les reins et les uretères et chirurgie majeure de la vessie pour une affection tumorale, niveau 1</t>
  </si>
  <si>
    <t>Interventions sur les reins et les uretères et chirurgie majeure de la vessie pour une affection tumorale, niveau 2</t>
  </si>
  <si>
    <t>Interventions sur les reins et les uretères et chirurgie majeure de la vessie pour une affection tumorale, niveau 3</t>
  </si>
  <si>
    <t>Interventions sur les reins et les uretères et chirurgie majeure de la vessie pour une affection tumorale, niveau 4</t>
  </si>
  <si>
    <t>Interventions sur les reins et les uretères et chirurgie majeure de la vessie pour une affection non tumorale, niveau 1</t>
  </si>
  <si>
    <t>Interventions sur les reins et les uretères et chirurgie majeure de la vessie pour une affection non tumorale, niveau 2</t>
  </si>
  <si>
    <t>Autres interventions sur la vessie à l'exception des interventions transurétrales, niveau 1</t>
  </si>
  <si>
    <t>Interventions sur l'urètre, âge supérieur à 17 ans, niveau 1</t>
  </si>
  <si>
    <t>Interventions sur l'urètre, âge supérieur à 17 ans, en ambulatoire</t>
  </si>
  <si>
    <t>Autres interventions sur les reins et les voies urinaires, niveau 1</t>
  </si>
  <si>
    <t>Créations et réfections de fistules artérioveineuses pour affections de la CMD 11, niveau 1</t>
  </si>
  <si>
    <t>Créations et réfections de fistules artérioveineuses pour affections de la CMD 11, en ambulatoire</t>
  </si>
  <si>
    <t>Interventions pour incontinence urinaire en dehors des interventions transurétrales, niveau 1</t>
  </si>
  <si>
    <t>Interventions par voie transurétrale ou transcutanée pour lithiases urinaires, niveau 1</t>
  </si>
  <si>
    <t>Interventions par voie transurétrale ou transcutanée pour lithiases urinaires, niveau 2</t>
  </si>
  <si>
    <t>Interventions par voie transurétrale ou transcutanée pour lithiases urinaires, en ambulatoire</t>
  </si>
  <si>
    <t>Interventions par voie transurétrale ou transcutanée pour des affections non lithiasiques, niveau 1</t>
  </si>
  <si>
    <t>Interventions par voie transurétrale ou transcutanée pour des affections non lithiasiques, niveau 2</t>
  </si>
  <si>
    <t>Interventions par voie transurétrale ou transcutanée pour des affections non lithiasiques, niveau 3</t>
  </si>
  <si>
    <t>Interventions par voie transurétrale ou transcutanée pour des affections non lithiasiques, niveau 4</t>
  </si>
  <si>
    <t>Interventions par voie transurétrale ou transcutanée pour des affections non lithiasiques, en ambulatoire</t>
  </si>
  <si>
    <t>Insuffisance rénale, avec dialyse, niveau 1</t>
  </si>
  <si>
    <t>Endoscopies génito-urinaires thérapeutiques et anesthésie : séjours de la CMD 11 et de moins de 2 jours</t>
  </si>
  <si>
    <t>Séjours de la CMD 11 comprenant une endoscopie génito-urinaire thérapeutique sans anesthésie : séjours de moins de 2 jours</t>
  </si>
  <si>
    <t>Endoscopies génito-urinaires diagnostiques et anesthésie : séjours de la CMD 11 et de moins de 2 jours</t>
  </si>
  <si>
    <t>Séjours de la CMD 11 comprenant une endoscopie génito-urinaire diagnostique sans anesthésie : séjours de moins de 2 jours</t>
  </si>
  <si>
    <t>Séjours de la CMD 11 comprenant la mise en place de certains accès vasculaires, en ambulatoire</t>
  </si>
  <si>
    <t>Lithotritie extracorporelle de l'appareil urinaire, en ambulatoire</t>
  </si>
  <si>
    <t>Lithiases urinaires, niveau 1</t>
  </si>
  <si>
    <t>Lithiases urinaires, niveau 2</t>
  </si>
  <si>
    <t>Infections des reins et des voies urinaires, âge supérieur à 17 ans, niveau 1</t>
  </si>
  <si>
    <t>Infections des reins et des voies urinaires, âge supérieur à 17 ans, niveau 2</t>
  </si>
  <si>
    <t>Infections des reins et des voies urinaires, âge supérieur à 17 ans, niveau 3</t>
  </si>
  <si>
    <t>Infections des reins et des voies urinaires, âge supérieur à 17 ans, niveau 4</t>
  </si>
  <si>
    <t>Infections des reins et des voies urinaires, âge supérieur à 17 ans, très courte durée</t>
  </si>
  <si>
    <t>Insuffisance rénale, sans dialyse, niveau 2</t>
  </si>
  <si>
    <t>Insuffisance rénale, sans dialyse, très courte durée</t>
  </si>
  <si>
    <t>Tumeurs des reins et des voies urinaires, niveau 1</t>
  </si>
  <si>
    <t>Tumeurs des reins et des voies urinaires, niveau 2</t>
  </si>
  <si>
    <t>Tumeurs des reins et des voies urinaires, très courte durée</t>
  </si>
  <si>
    <t>Rétrécissement urétral, niveau 1</t>
  </si>
  <si>
    <t>Signes et symptômes concernant les reins et les voies urinaires, âge supérieur à 17 ans, niveau 1</t>
  </si>
  <si>
    <t>Signes et symptômes concernant les reins et les voies urinaires, âge supérieur à 17 ans, niveau 2</t>
  </si>
  <si>
    <t>Signes et symptômes concernant les reins et les voies urinaires, âge supérieur à 17 ans, niveau 3</t>
  </si>
  <si>
    <t>Autres affections des reins et des voies urinaires, à l'exception de celles d'origine diabétique, âge supérieur à 17 ans, niveau 1</t>
  </si>
  <si>
    <t>Autres affections des reins et des voies urinaires, à l'exception de celles d'origine diabétique, âge supérieur à 17 ans, niveau 2</t>
  </si>
  <si>
    <t>Autres symptômes et recours aux soins de la CMD 11</t>
  </si>
  <si>
    <t>Lithiases urinaires, très courte durée</t>
  </si>
  <si>
    <t>Signes et symptômes concernant les reins et les voies urinaires, âge supérieur à 17 ans, très courte durée</t>
  </si>
  <si>
    <t>Autres symptômes et recours aux soins de la CMD 11, très courte durée</t>
  </si>
  <si>
    <t>Interventions sur le pénis, niveau 1</t>
  </si>
  <si>
    <t>Interventions sur le pénis, en ambulatoire</t>
  </si>
  <si>
    <t>Prostatectomies transurétrales, niveau 1</t>
  </si>
  <si>
    <t>Prostatectomies transurétrales, niveau 2</t>
  </si>
  <si>
    <t>Prostatectomies transurétrales, niveau 3</t>
  </si>
  <si>
    <t>Prostatectomies transurétrales, niveau 4</t>
  </si>
  <si>
    <t>Interventions sur les testicules pour tumeurs malignes, niveau 1</t>
  </si>
  <si>
    <t>Interventions sur les testicules pour affections non malignes, âge inférieur à 18 ans, niveau 1</t>
  </si>
  <si>
    <t>Interventions sur les testicules pour affections non malignes, âge inférieur à 18 ans, en ambulatoire</t>
  </si>
  <si>
    <t>Interventions sur les testicules pour affections non malignes, âge supérieur à 17 ans, niveau 1</t>
  </si>
  <si>
    <t>Interventions sur les testicules pour affections non malignes, âge supérieur à 17 ans, niveau 2</t>
  </si>
  <si>
    <t>Interventions sur les testicules pour affections non malignes, âge supérieur à 17 ans, en ambulatoire</t>
  </si>
  <si>
    <t>Circoncision, niveau 1</t>
  </si>
  <si>
    <t>Circoncision, en ambulatoire</t>
  </si>
  <si>
    <t>Autres interventions pour affections non malignes de l'appareil génital masculin, niveau 1</t>
  </si>
  <si>
    <t>Interventions pelviennes majeures chez l'homme pour tumeurs malignes, niveau 1</t>
  </si>
  <si>
    <t>Interventions pelviennes majeures chez l'homme pour tumeurs malignes, niveau 2</t>
  </si>
  <si>
    <t>Interventions pelviennes majeures chez l'homme pour tumeurs malignes, niveau 3</t>
  </si>
  <si>
    <t>Interventions pelviennes majeures chez l'homme pour affections non malignes, niveau 1</t>
  </si>
  <si>
    <t>Interventions pelviennes majeures chez l'homme pour affections non malignes, niveau 2</t>
  </si>
  <si>
    <t>Stérilisation et vasoplastie, niveau 1</t>
  </si>
  <si>
    <t>Prostatectomies transurétrales, en ambulatoire</t>
  </si>
  <si>
    <t>Endoscopies génito-urinaires et anesthésie : séjours de la CMD 12 et de moins de deux jours</t>
  </si>
  <si>
    <t>Séjours comprenant une biopsie prostatique, en ambulatoire</t>
  </si>
  <si>
    <t>Tumeurs malignes de l'appareil génital masculin, niveau 1</t>
  </si>
  <si>
    <t>Tumeurs malignes de l'appareil génital masculin, niveau 2</t>
  </si>
  <si>
    <t>Tumeurs malignes de l'appareil génital masculin, très courte durée</t>
  </si>
  <si>
    <t>Hypertrophie prostatique bénigne, niveau 1</t>
  </si>
  <si>
    <t>Hypertrophie prostatique bénigne, niveau 2</t>
  </si>
  <si>
    <t>Autres affections de l'appareil génital masculin, niveau 1</t>
  </si>
  <si>
    <t>Prostatites aigües et orchites, niveau 1</t>
  </si>
  <si>
    <t>Prostatites aigües et orchites, niveau 2</t>
  </si>
  <si>
    <t>Prostatites aigües et orchites, très courte durée</t>
  </si>
  <si>
    <t>Hypertrophie prostatique bénigne, très courte durée</t>
  </si>
  <si>
    <t>Autres affections de l'appareil génital masculin, très courte durée</t>
  </si>
  <si>
    <t>Hystérectomies, niveau 1</t>
  </si>
  <si>
    <t>Hystérectomies, niveau 2</t>
  </si>
  <si>
    <t>Hystérectomies, niveau 3</t>
  </si>
  <si>
    <t>Interventions réparatrices sur l'appareil génital féminin, niveau 1</t>
  </si>
  <si>
    <t>Interventions réparatrices sur l'appareil génital féminin, niveau 2</t>
  </si>
  <si>
    <t>Interventions sur le système utéroannexiel pour tumeurs malignes, niveau 1</t>
  </si>
  <si>
    <t>Interventions sur le système utéroannexiel pour tumeurs malignes, niveau 2</t>
  </si>
  <si>
    <t>Interruptions tubaires, niveau 1</t>
  </si>
  <si>
    <t>Interventions sur le système utéroannexiel pour des affections non malignes, autres que les interruptions tubaires, niveau 1</t>
  </si>
  <si>
    <t>Interventions sur le système utéroannexiel pour des affections non malignes, autres que les interruptions tubaires, niveau 2</t>
  </si>
  <si>
    <t>Interventions sur le système utéroannexiel pour des affections non malignes, autres que les interruptions tubaires, en ambulatoire</t>
  </si>
  <si>
    <t>Interventions sur la vulve, le vagin ou le col utérin, niveau 1</t>
  </si>
  <si>
    <t>Interventions sur la vulve, le vagin ou le col utérin, en ambulatoire</t>
  </si>
  <si>
    <t>Laparoscopies ou coelioscopies diagnostiques, niveau 1</t>
  </si>
  <si>
    <t>Laparoscopies ou coelioscopies diagnostiques, très courte durée</t>
  </si>
  <si>
    <t>Ligatures tubaires par laparoscopie ou coelioscopie, niveau 1</t>
  </si>
  <si>
    <t>Ligatures tubaires par laparoscopie ou coelioscopie, très courte durée</t>
  </si>
  <si>
    <t>Dilatations et curetages, conisations pour tumeurs malignes, niveau 1</t>
  </si>
  <si>
    <t>Dilatations et curetages, conisations pour tumeurs malignes, en ambulatoire</t>
  </si>
  <si>
    <t>Dilatations et curetages, conisations pour affections non malignes, niveau 1</t>
  </si>
  <si>
    <t>Dilatations et curetages, conisations pour affections non malignes, en ambulatoire</t>
  </si>
  <si>
    <t>Autres interventions sur l'appareil génital féminin, niveau 1</t>
  </si>
  <si>
    <t>Autres interventions sur l'appareil génital féminin, très courte durée</t>
  </si>
  <si>
    <t>Exentérations pelviennes, hystérectomies élargies ou vulvectomies pour tumeurs malignes, niveau 1</t>
  </si>
  <si>
    <t>Exentérations pelviennes, hystérectomies élargies ou vulvectomies pour tumeurs malignes, niveau 2</t>
  </si>
  <si>
    <t>Exentérations pelviennes, hystérectomies élargies ou vulvectomies pour tumeurs malignes, niveau 3</t>
  </si>
  <si>
    <t>Exentérations pelviennes, hystérectomies élargies ou vulvectomies pour affections non malignes, niveau 1</t>
  </si>
  <si>
    <t>Exentérations pelviennes, hystérectomies élargies ou vulvectomies pour affections non malignes, niveau 2</t>
  </si>
  <si>
    <t>Prélèvements d'ovocytes, en ambulatoire</t>
  </si>
  <si>
    <t>Cervicocystopexie, niveau 1</t>
  </si>
  <si>
    <t>Cervicocystopexie, niveau 2</t>
  </si>
  <si>
    <t>Interventions réparatrices sur l'appareil génital féminin, en ambulatoire</t>
  </si>
  <si>
    <t>Myomectomies de l'utérus, niveau 1</t>
  </si>
  <si>
    <t>Interventions pour stérilité ou motifs de soins liés à la reproduction, niveau 1</t>
  </si>
  <si>
    <t>Interventions pour stérilité ou motifs de soins liés à la reproduction, en ambulatoire</t>
  </si>
  <si>
    <t>Exérèses ou destructions de lésions du col de l'utérus sauf conisations, en ambulatoire</t>
  </si>
  <si>
    <t>Endoscopies génito-urinaires thérapeutiques et anesthésie : séjours de la CMD 13 et de moins de 2 jours</t>
  </si>
  <si>
    <t>Séjours de la CMD 13 comprenant une endoscopie génito-urinaire thérapeutique sans anesthésie : séjours de moins de 2 jours</t>
  </si>
  <si>
    <t>Endoscopies génito-urinaires diagnostiques et anesthésie : séjours de la CMD 13 et de moins de 2 jours</t>
  </si>
  <si>
    <t>Endoscopies génito-urinaires diagnostiques sans anesthésie : séjours de la CMD 13 et de moins de 2 jours</t>
  </si>
  <si>
    <t>Affections de l'appareil génital féminin sans acte opératoire de la CMD 13, avec anesthésie, en ambulatoire</t>
  </si>
  <si>
    <t>Tumeurs malignes de l'appareil génital féminin, niveau 1</t>
  </si>
  <si>
    <t>Autres affections de l'appareil génital féminin, niveau 1</t>
  </si>
  <si>
    <t>Autres affections de l'appareil génital féminin, niveau 2</t>
  </si>
  <si>
    <t>Autres affections de l'appareil génital féminin, très courte durée</t>
  </si>
  <si>
    <t>Infections de l'utérus et de ses annexes, niveau 1</t>
  </si>
  <si>
    <t>Autres tumeurs de l'appareil génital féminin, niveau 1</t>
  </si>
  <si>
    <t>Assistance médicale à la procréation, niveau 1</t>
  </si>
  <si>
    <t>Affections du post-partum ou du post abortum avec intervention chirurgicale, très courte durée</t>
  </si>
  <si>
    <t>Avortements avec aspiration ou curetage ou hystérotomie, en ambulatoire</t>
  </si>
  <si>
    <t>Avortements avec aspiration ou curetage ou hystérotomie</t>
  </si>
  <si>
    <t>Césariennes pour grossesse multiple, sans complication significative</t>
  </si>
  <si>
    <t>Césariennes pour grossesse multiple, avec autres complications</t>
  </si>
  <si>
    <t>Césariennes pour grossesse multiple, avec complications majeures</t>
  </si>
  <si>
    <t>Césariennes pour grossesse unique, sans complication significative</t>
  </si>
  <si>
    <t>Césariennes pour grossesse unique, avec autres complications</t>
  </si>
  <si>
    <t>Césariennes pour grossesse unique, avec complications majeures</t>
  </si>
  <si>
    <t>Grossesses ectopiques avec intervention chirurgicale, sans complication significative</t>
  </si>
  <si>
    <t>Affections médicales du post-partum ou du post-abortum, très courte durée</t>
  </si>
  <si>
    <t>Avortements sans aspiration, ni curetage, ni hystérotomie, très courte durée</t>
  </si>
  <si>
    <t>Avortements sans aspiration, ni curetage, ni hystérotomie</t>
  </si>
  <si>
    <t>Menaces d'avortement, très courte durée</t>
  </si>
  <si>
    <t>Menaces d'avortement</t>
  </si>
  <si>
    <t>Affections médicales du post-partum ou du post-abortum, sans complication significative</t>
  </si>
  <si>
    <t>Affections de l'ante partum sans intervention chirurgicale, sans complication significative</t>
  </si>
  <si>
    <t>Affections de l'ante partum sans intervention chirurgicale, avec autres complications</t>
  </si>
  <si>
    <t>Affections de l'ante partum sans intervention chirurgicale, très courte durée</t>
  </si>
  <si>
    <t>Accouchements hors de l'établissement</t>
  </si>
  <si>
    <t>Accouchements par voie basse avec naissance d'un mort-né, sans complication significative</t>
  </si>
  <si>
    <t>Accouchements multiples par voie basse chez une primipare, sans complication significative</t>
  </si>
  <si>
    <t>Accouchements multiples par voie basse chez une multipare, sans complication significative</t>
  </si>
  <si>
    <t>Accouchements uniques par voie basse chez une primipare, sans complication significative</t>
  </si>
  <si>
    <t>Accouchements uniques par voie basse chez une primipare, avec autres complications</t>
  </si>
  <si>
    <t>Accouchements uniques par voie basse chez une primipare, avec complications majeures</t>
  </si>
  <si>
    <t>Accouchements uniques par voie basse chez une multipare, sans complication significative</t>
  </si>
  <si>
    <t>Accouchements uniques par voie basse chez une multipare, avec autres complications</t>
  </si>
  <si>
    <t>Accouchements uniques par voie basse chez une multipare, avec complications majeures</t>
  </si>
  <si>
    <t>Accouchements uniques par voie basse chez une multipare, très courte durée</t>
  </si>
  <si>
    <t>Grossesses ectopiques sans intervention chirurgicale</t>
  </si>
  <si>
    <t>Faux travail et menaces d'accouchements prématurés, très courte durée</t>
  </si>
  <si>
    <t>Faux travail et menaces d'accouchements prématurés</t>
  </si>
  <si>
    <t>Transferts précoces de nouveau-nés vers un autre établissement MCO</t>
  </si>
  <si>
    <t>Nouveau-nés de 3300g et âge gestationnel de 40 SA et assimilés (groupe nouveau-nés 1), sans problème significatif</t>
  </si>
  <si>
    <t>Nouveau-nés de 3300g et âge gestationnel de 40 SA et assimilés (groupe nouveau-nés 1), avec autre problème significatif</t>
  </si>
  <si>
    <t>Nouveau-nés de 3300g et âge gestationnel de 40 SA et assimilés (groupe nouveau-nés 1), avec problème sévère</t>
  </si>
  <si>
    <t>Nouveau-nés de 2400g et âge gestationnel de 38 SA et assimilés (groupe nouveau-nés 2), sans problème significatif</t>
  </si>
  <si>
    <t>Nouveau-nés de 2400g et âge gestationnel de 38 SA et assimilés (groupe nouveau-nés 2), avec autre problème significatif</t>
  </si>
  <si>
    <t>Nouveau-nés de 2200g et âge gestationnel de 37 SA et assimilés (groupe nouveau-nés 3), sans problème significatif</t>
  </si>
  <si>
    <t>Nouveau-nés de 2200g et âge gestationnel de 37 SA et assimilés (groupe nouveau-nés 3), avec autre problème significatif</t>
  </si>
  <si>
    <t>Nouveau-nés de 2000g et âge gestationnel de 37 SA et assimilés (groupe nouveau-nés 4), sans problème significatif</t>
  </si>
  <si>
    <t>Nouveau-nés de 1800g et âge gestationnel de 36 SA et assimilés (groupe nouveau-nés 5), sans problème significatif</t>
  </si>
  <si>
    <t>Nouveau-nés de 1800g et âge gestationnel de 36 SA et assimilés (groupe nouveau-nés 5), avec autre problème significatif</t>
  </si>
  <si>
    <t>Nouveau-nés de 1700g et âge gestationnel de 35 SA et assimilés (groupe nouveau-nés 6), sans problème significatif</t>
  </si>
  <si>
    <t>Autres interventions pour affections du sang et des organes hématopoïétiques, niveau 1</t>
  </si>
  <si>
    <t>Autres interventions pour affections du sang et des organes hématopoïétiques, en ambulatoire</t>
  </si>
  <si>
    <t>Autres affections du système réticuloendothélial ou immunitaire, niveau 1</t>
  </si>
  <si>
    <t>Autres affections du système réticuloendothélial ou immunitaire, très courte durée</t>
  </si>
  <si>
    <t>Troubles sévères de la lignée érythrocytaire, âge supérieur à 17 ans, niveau 1</t>
  </si>
  <si>
    <t>Troubles sévères de la lignée érythrocytaire, âge supérieur à 17 ans, niveau 2</t>
  </si>
  <si>
    <t>Autres troubles de la lignée érythrocytaire, âge supérieur à 17 ans, niveau 1</t>
  </si>
  <si>
    <t>Autres troubles de la lignée érythrocytaire, âge supérieur à 17 ans, niveau 2</t>
  </si>
  <si>
    <t>Autres troubles de la lignée érythrocytaire, âge supérieur à 17 ans, niveau 3</t>
  </si>
  <si>
    <t>Autres troubles de la lignée érythrocytaire, âge supérieur à 17 ans, très courte durée</t>
  </si>
  <si>
    <t>Autres troubles de la coagulation, niveau 1</t>
  </si>
  <si>
    <t>Interventions majeures de la CMD17, niveau 1</t>
  </si>
  <si>
    <t>Interventions majeures de la CMD17, niveau 2</t>
  </si>
  <si>
    <t>Interventions intermédiaires de la CMD17, niveau 1</t>
  </si>
  <si>
    <t>Interventions intermédiaires de la CMD17, niveau 2</t>
  </si>
  <si>
    <t>Interventions mineures de la CMD17, niveau 1</t>
  </si>
  <si>
    <t>Interventions mineures de la CMD17, en ambulatoire</t>
  </si>
  <si>
    <t>Curiethérapies de la prostate par implants permanents, niveau 1</t>
  </si>
  <si>
    <t>Affections myéloprolifératives et tumeurs de siège imprécis sans acte opératoire, avec anesthésie, en ambulatoire</t>
  </si>
  <si>
    <t>Chimiothérapie pour autre tumeur, niveau 1</t>
  </si>
  <si>
    <t>Chimiothérapie pour autre tumeur, niveau 2</t>
  </si>
  <si>
    <t>Chimiothérapie pour autre tumeur, très courte durée</t>
  </si>
  <si>
    <t>Explorations et surveillance pour affections myéloprolifératives et tumeurs de siège imprécis ou diffus</t>
  </si>
  <si>
    <t>Lymphomes et autres affections malignes lymphoïdes, niveau 1</t>
  </si>
  <si>
    <t>Lymphomes et autres affections malignes lymphoïdes, très courte durée</t>
  </si>
  <si>
    <t>Hémopathies myéloïdes chroniques, niveau 1</t>
  </si>
  <si>
    <t>Fièvres d'étiologie indéterminée, âge supérieur à 17 ans, niveau 1</t>
  </si>
  <si>
    <t>Fièvres d'étiologie indéterminée, âge supérieur à 17 ans, niveau 2</t>
  </si>
  <si>
    <t>Fièvres d'étiologie indéterminée, âge supérieur à 17 ans, niveau 3</t>
  </si>
  <si>
    <t>Fièvres d'étiologie indéterminée, âge supérieur à 17 ans, très courte durée</t>
  </si>
  <si>
    <t>Septicémies, âge supérieur à 17 ans, niveau 1</t>
  </si>
  <si>
    <t>Septicémies, âge supérieur à 17 ans, niveau 2</t>
  </si>
  <si>
    <t>Septicémies, âge supérieur à 17 ans, niveau 3</t>
  </si>
  <si>
    <t>Troubles aigus de l'adaptation et du fonctionnement psychosocial, très courte durée</t>
  </si>
  <si>
    <t>Troubles mentaux d'origine organique et retards mentaux, âge inférieur à 80 ans, très courte durée</t>
  </si>
  <si>
    <t>Ethylisme avec dépendance, niveau 1</t>
  </si>
  <si>
    <t>Ethylisme aigu, niveau 1</t>
  </si>
  <si>
    <t>Interventions sur la main ou le poignet à la suite de blessures, niveau 1</t>
  </si>
  <si>
    <t>Interventions sur la main ou le poignet à la suite de blessures, en ambulatoire</t>
  </si>
  <si>
    <t>Autres interventions pour blessures ou complications d'acte, niveau 1</t>
  </si>
  <si>
    <t>Autres interventions pour blessures ou complications d'acte, niveau 2</t>
  </si>
  <si>
    <t>Autres interventions pour blessures ou complications d'acte, niveau 3</t>
  </si>
  <si>
    <t>Autres interventions pour blessures ou complications d'acte, en ambulatoire</t>
  </si>
  <si>
    <t>Greffes de peau ou parages de plaies pour lésions autres que des brûlures, niveau 1</t>
  </si>
  <si>
    <t>Greffes de peau ou parages de plaies pour lésions autres que des brûlures, en ambulatoire</t>
  </si>
  <si>
    <t>Traumatismes, allergies et empoisonnements sans acte opératoire, avec anesthésie, en ambulatoire</t>
  </si>
  <si>
    <t>Autres complications iatrogéniques non classées ailleurs, niveau 1</t>
  </si>
  <si>
    <t>Autres complications iatrogéniques non classées ailleurs, niveau 2</t>
  </si>
  <si>
    <t>Autres complications iatrogéniques non classées ailleurs, très courte durée</t>
  </si>
  <si>
    <t>Traumatismes imprécis, âge supérieur à 17 ans, très courte durée</t>
  </si>
  <si>
    <t>Effets toxiques des médicaments et substances biologiques, âge supérieur à 17 ans, très courte durée</t>
  </si>
  <si>
    <t>Réactions allergiques non classées ailleurs, âge supérieur à 17 ans, très courte durée</t>
  </si>
  <si>
    <t>Interventions chirurgicales avec autres motifs de recours aux services de santé, niveau 1</t>
  </si>
  <si>
    <t>Interventions chirurgicales avec autres motifs de recours aux services de santé, niveau 2</t>
  </si>
  <si>
    <t>Interventions chirurgicales avec autres motifs de recours aux services de santé, en ambulatoire</t>
  </si>
  <si>
    <t>Explorations nocturnes et apparentées : séjours de moins de 2 jours</t>
  </si>
  <si>
    <t>Motifs de recours de la CMD 23 sans acte opératoire, avec anesthésie, en ambulatoire</t>
  </si>
  <si>
    <t>Autres facteurs influant sur l'état de santé, niveau 1</t>
  </si>
  <si>
    <t>Autres facteurs influant sur l'état de santé, niveau 2</t>
  </si>
  <si>
    <t>Autres facteurs influant sur l'état de santé, très courte durée</t>
  </si>
  <si>
    <t>Chimiothérapie pour affections non tumorales, niveau 1</t>
  </si>
  <si>
    <t>Soins de contrôle chirurgicaux, niveau 1</t>
  </si>
  <si>
    <t>Soins de contrôle chirurgicaux, niveau 2</t>
  </si>
  <si>
    <t>Soins de contrôle chirurgicaux, niveau 3</t>
  </si>
  <si>
    <t>Traitements prophylactiques</t>
  </si>
  <si>
    <t>Actes non effectués en raison d'une contre-indication</t>
  </si>
  <si>
    <t>Autres symptômes et motifs de recours aux soins de la CMD 23, très courte durée</t>
  </si>
  <si>
    <t>Autres symptômes et motifs de recours aux soins de la CMD 23</t>
  </si>
  <si>
    <t>Soins Palliatifs, avec ou sans acte</t>
  </si>
  <si>
    <t>Entraînements à la dialyse péritonéale automatisée, en séances</t>
  </si>
  <si>
    <t>Entraînements à la dialyse péritonéale continue ambulatoire, en séances</t>
  </si>
  <si>
    <t>Hémodialyse, en séances</t>
  </si>
  <si>
    <t>Chimiothérapie pour tumeur, en séances</t>
  </si>
  <si>
    <t>Transfusions, en séances</t>
  </si>
  <si>
    <t>Chimiothérapie pour affection non tumorale, en séances</t>
  </si>
  <si>
    <t>Indicateur de fiabilité</t>
  </si>
  <si>
    <t>01C031</t>
  </si>
  <si>
    <t>01C032</t>
  </si>
  <si>
    <t>01C033</t>
  </si>
  <si>
    <t>01C034</t>
  </si>
  <si>
    <t>01C044</t>
  </si>
  <si>
    <t>01C054</t>
  </si>
  <si>
    <t>01C064</t>
  </si>
  <si>
    <t>01C082</t>
  </si>
  <si>
    <t>01C083</t>
  </si>
  <si>
    <t>01C084</t>
  </si>
  <si>
    <t>01C091</t>
  </si>
  <si>
    <t>01C092</t>
  </si>
  <si>
    <t>01C093</t>
  </si>
  <si>
    <t>01C102</t>
  </si>
  <si>
    <t>01C111</t>
  </si>
  <si>
    <t>01C112</t>
  </si>
  <si>
    <t>01C113</t>
  </si>
  <si>
    <t>01C114</t>
  </si>
  <si>
    <t>01C121</t>
  </si>
  <si>
    <t>01C122</t>
  </si>
  <si>
    <t>01C123</t>
  </si>
  <si>
    <t>01C124</t>
  </si>
  <si>
    <t>01C10J</t>
  </si>
  <si>
    <t>01C142</t>
  </si>
  <si>
    <t>01K021</t>
  </si>
  <si>
    <t>01K022</t>
  </si>
  <si>
    <t>01K023</t>
  </si>
  <si>
    <t>01K024</t>
  </si>
  <si>
    <t>01K031</t>
  </si>
  <si>
    <t>01K032</t>
  </si>
  <si>
    <t>01K033</t>
  </si>
  <si>
    <t>01K034</t>
  </si>
  <si>
    <t>01K071</t>
  </si>
  <si>
    <t>01K072</t>
  </si>
  <si>
    <t>01K073</t>
  </si>
  <si>
    <t>01K074</t>
  </si>
  <si>
    <t>01M041</t>
  </si>
  <si>
    <t>01M042</t>
  </si>
  <si>
    <t>01M043</t>
  </si>
  <si>
    <t>01M051</t>
  </si>
  <si>
    <t>01M052</t>
  </si>
  <si>
    <t>01M053</t>
  </si>
  <si>
    <t>01M054</t>
  </si>
  <si>
    <t>01M05T</t>
  </si>
  <si>
    <t>01M072</t>
  </si>
  <si>
    <t>01M073</t>
  </si>
  <si>
    <t>01M074</t>
  </si>
  <si>
    <t>01M07T</t>
  </si>
  <si>
    <t>01M083</t>
  </si>
  <si>
    <t>01M084</t>
  </si>
  <si>
    <t>01M08T</t>
  </si>
  <si>
    <t>01M091</t>
  </si>
  <si>
    <t>01M092</t>
  </si>
  <si>
    <t>01M093</t>
  </si>
  <si>
    <t>01M094</t>
  </si>
  <si>
    <t>01M09T</t>
  </si>
  <si>
    <t>01M101</t>
  </si>
  <si>
    <t>01M102</t>
  </si>
  <si>
    <t>01M103</t>
  </si>
  <si>
    <t>01M104</t>
  </si>
  <si>
    <t>01M10T</t>
  </si>
  <si>
    <t>01M113</t>
  </si>
  <si>
    <t>01M114</t>
  </si>
  <si>
    <t>01M122</t>
  </si>
  <si>
    <t>01M123</t>
  </si>
  <si>
    <t>01M124</t>
  </si>
  <si>
    <t>01M12T</t>
  </si>
  <si>
    <t>01M131</t>
  </si>
  <si>
    <t>01M132</t>
  </si>
  <si>
    <t>01M133</t>
  </si>
  <si>
    <t>01M134</t>
  </si>
  <si>
    <t>01M151</t>
  </si>
  <si>
    <t>01M152</t>
  </si>
  <si>
    <t>01M153</t>
  </si>
  <si>
    <t>01M154</t>
  </si>
  <si>
    <t>01M162</t>
  </si>
  <si>
    <t>01M163</t>
  </si>
  <si>
    <t>01M164</t>
  </si>
  <si>
    <t>01M172</t>
  </si>
  <si>
    <t>01M173</t>
  </si>
  <si>
    <t>01M174</t>
  </si>
  <si>
    <t>01M17T</t>
  </si>
  <si>
    <t>01M181</t>
  </si>
  <si>
    <t>01M182</t>
  </si>
  <si>
    <t>01M183</t>
  </si>
  <si>
    <t>01M184</t>
  </si>
  <si>
    <t>01M191</t>
  </si>
  <si>
    <t>01M192</t>
  </si>
  <si>
    <t>01M193</t>
  </si>
  <si>
    <t>01M194</t>
  </si>
  <si>
    <t>01M202</t>
  </si>
  <si>
    <t>01M203</t>
  </si>
  <si>
    <t>01M204</t>
  </si>
  <si>
    <t>01M212</t>
  </si>
  <si>
    <t>01M213</t>
  </si>
  <si>
    <t>01M214</t>
  </si>
  <si>
    <t>01M222</t>
  </si>
  <si>
    <t>01M223</t>
  </si>
  <si>
    <t>01M231</t>
  </si>
  <si>
    <t>01M232</t>
  </si>
  <si>
    <t>01M241</t>
  </si>
  <si>
    <t>01M242</t>
  </si>
  <si>
    <t>01M243</t>
  </si>
  <si>
    <t>01M244</t>
  </si>
  <si>
    <t>01M24T</t>
  </si>
  <si>
    <t>01M252</t>
  </si>
  <si>
    <t>01M253</t>
  </si>
  <si>
    <t>01M254</t>
  </si>
  <si>
    <t>01M261</t>
  </si>
  <si>
    <t>01M262</t>
  </si>
  <si>
    <t>01M263</t>
  </si>
  <si>
    <t>01M264</t>
  </si>
  <si>
    <t>01M26T</t>
  </si>
  <si>
    <t>01M271</t>
  </si>
  <si>
    <t>01M272</t>
  </si>
  <si>
    <t>01M273</t>
  </si>
  <si>
    <t>01M274</t>
  </si>
  <si>
    <t>01M27T</t>
  </si>
  <si>
    <t>01M281</t>
  </si>
  <si>
    <t>01M282</t>
  </si>
  <si>
    <t>01M283</t>
  </si>
  <si>
    <t>01M28T</t>
  </si>
  <si>
    <t>01M291</t>
  </si>
  <si>
    <t>01M303</t>
  </si>
  <si>
    <t>01M304</t>
  </si>
  <si>
    <t>01M30T</t>
  </si>
  <si>
    <t>01M311</t>
  </si>
  <si>
    <t>01M312</t>
  </si>
  <si>
    <t>01M313</t>
  </si>
  <si>
    <t>01M314</t>
  </si>
  <si>
    <t>01M31T</t>
  </si>
  <si>
    <t>01M331</t>
  </si>
  <si>
    <t>01M36E</t>
  </si>
  <si>
    <t>01M37E</t>
  </si>
  <si>
    <t>01M04T</t>
  </si>
  <si>
    <t>01M18T</t>
  </si>
  <si>
    <t>01M34T</t>
  </si>
  <si>
    <t>01M381</t>
  </si>
  <si>
    <t>01M391</t>
  </si>
  <si>
    <t>01M392</t>
  </si>
  <si>
    <t>02C022</t>
  </si>
  <si>
    <t>02C031</t>
  </si>
  <si>
    <t>02C032</t>
  </si>
  <si>
    <t>02C033</t>
  </si>
  <si>
    <t>02C03J</t>
  </si>
  <si>
    <t>02C052</t>
  </si>
  <si>
    <t>02C061</t>
  </si>
  <si>
    <t>02C06J</t>
  </si>
  <si>
    <t>02C071</t>
  </si>
  <si>
    <t>02C082</t>
  </si>
  <si>
    <t>02C083</t>
  </si>
  <si>
    <t>02C092</t>
  </si>
  <si>
    <t>02C101</t>
  </si>
  <si>
    <t>02C102</t>
  </si>
  <si>
    <t>02C103</t>
  </si>
  <si>
    <t>02C10J</t>
  </si>
  <si>
    <t>02C112</t>
  </si>
  <si>
    <t>02M021</t>
  </si>
  <si>
    <t>02M031</t>
  </si>
  <si>
    <t>02M032</t>
  </si>
  <si>
    <t>02M033</t>
  </si>
  <si>
    <t>02M034</t>
  </si>
  <si>
    <t>02M041</t>
  </si>
  <si>
    <t>02M042</t>
  </si>
  <si>
    <t>02M043</t>
  </si>
  <si>
    <t>02M04T</t>
  </si>
  <si>
    <t>02M051</t>
  </si>
  <si>
    <t>02M05T</t>
  </si>
  <si>
    <t>02M071</t>
  </si>
  <si>
    <t>02M072</t>
  </si>
  <si>
    <t>02M073</t>
  </si>
  <si>
    <t>02M07T</t>
  </si>
  <si>
    <t>02M082</t>
  </si>
  <si>
    <t>02M083</t>
  </si>
  <si>
    <t>02M09Z</t>
  </si>
  <si>
    <t>02M10Z</t>
  </si>
  <si>
    <t>02M10T</t>
  </si>
  <si>
    <t>03C051</t>
  </si>
  <si>
    <t>03C052</t>
  </si>
  <si>
    <t>03C062</t>
  </si>
  <si>
    <t>03C072</t>
  </si>
  <si>
    <t>03C073</t>
  </si>
  <si>
    <t>03C074</t>
  </si>
  <si>
    <t>03C092</t>
  </si>
  <si>
    <t>03C102</t>
  </si>
  <si>
    <t>03C122</t>
  </si>
  <si>
    <t>03C141</t>
  </si>
  <si>
    <t>03C151</t>
  </si>
  <si>
    <t>03C162</t>
  </si>
  <si>
    <t>03C163</t>
  </si>
  <si>
    <t>03C164</t>
  </si>
  <si>
    <t>03C172</t>
  </si>
  <si>
    <t>03C181</t>
  </si>
  <si>
    <t>03C182</t>
  </si>
  <si>
    <t>03C192</t>
  </si>
  <si>
    <t>03C202</t>
  </si>
  <si>
    <t>03C242</t>
  </si>
  <si>
    <t>03C251</t>
  </si>
  <si>
    <t>03C252</t>
  </si>
  <si>
    <t>03C253</t>
  </si>
  <si>
    <t>03C254</t>
  </si>
  <si>
    <t>03C262</t>
  </si>
  <si>
    <t>03C263</t>
  </si>
  <si>
    <t>03C264</t>
  </si>
  <si>
    <t>03C05T</t>
  </si>
  <si>
    <t>03C291</t>
  </si>
  <si>
    <t>03C292</t>
  </si>
  <si>
    <t>03C293</t>
  </si>
  <si>
    <t>03C294</t>
  </si>
  <si>
    <t>03C29J</t>
  </si>
  <si>
    <t>03C301</t>
  </si>
  <si>
    <t>03K022</t>
  </si>
  <si>
    <t>03M022</t>
  </si>
  <si>
    <t>03M031</t>
  </si>
  <si>
    <t>03M032</t>
  </si>
  <si>
    <t>03M033</t>
  </si>
  <si>
    <t>03M042</t>
  </si>
  <si>
    <t>03M043</t>
  </si>
  <si>
    <t>03M044</t>
  </si>
  <si>
    <t>03M052</t>
  </si>
  <si>
    <t>03M053</t>
  </si>
  <si>
    <t>03M062</t>
  </si>
  <si>
    <t>03M063</t>
  </si>
  <si>
    <t>03M072</t>
  </si>
  <si>
    <t>03M073</t>
  </si>
  <si>
    <t>03M074</t>
  </si>
  <si>
    <t>03M07T</t>
  </si>
  <si>
    <t>03M081</t>
  </si>
  <si>
    <t>03M082</t>
  </si>
  <si>
    <t>03M083</t>
  </si>
  <si>
    <t>03M084</t>
  </si>
  <si>
    <t>03M092</t>
  </si>
  <si>
    <t>03M093</t>
  </si>
  <si>
    <t>03M094</t>
  </si>
  <si>
    <t>03M101</t>
  </si>
  <si>
    <t>03M102</t>
  </si>
  <si>
    <t>03M112</t>
  </si>
  <si>
    <t>03M113</t>
  </si>
  <si>
    <t>03M114</t>
  </si>
  <si>
    <t>03M121</t>
  </si>
  <si>
    <t>03M122</t>
  </si>
  <si>
    <t>03M132</t>
  </si>
  <si>
    <t>03M134</t>
  </si>
  <si>
    <t>03M14Z</t>
  </si>
  <si>
    <t>03M03T</t>
  </si>
  <si>
    <t>03M08T</t>
  </si>
  <si>
    <t>03M15T</t>
  </si>
  <si>
    <t>04C032</t>
  </si>
  <si>
    <t>04C033</t>
  </si>
  <si>
    <t>04C034</t>
  </si>
  <si>
    <t>04C043</t>
  </si>
  <si>
    <t>04C044</t>
  </si>
  <si>
    <t>04M021</t>
  </si>
  <si>
    <t>04M022</t>
  </si>
  <si>
    <t>04M023</t>
  </si>
  <si>
    <t>04M024</t>
  </si>
  <si>
    <t>04M034</t>
  </si>
  <si>
    <t>04M041</t>
  </si>
  <si>
    <t>04M042</t>
  </si>
  <si>
    <t>04M043</t>
  </si>
  <si>
    <t>04M044</t>
  </si>
  <si>
    <t>04M054</t>
  </si>
  <si>
    <t>04M061</t>
  </si>
  <si>
    <t>04M062</t>
  </si>
  <si>
    <t>04M063</t>
  </si>
  <si>
    <t>04M064</t>
  </si>
  <si>
    <t>04M06T</t>
  </si>
  <si>
    <t>04M074</t>
  </si>
  <si>
    <t>04M07T</t>
  </si>
  <si>
    <t>04M084</t>
  </si>
  <si>
    <t>04M094</t>
  </si>
  <si>
    <t>04M104</t>
  </si>
  <si>
    <t>04M113</t>
  </si>
  <si>
    <t>04M114</t>
  </si>
  <si>
    <t>04M122</t>
  </si>
  <si>
    <t>04M123</t>
  </si>
  <si>
    <t>04M124</t>
  </si>
  <si>
    <t>04M12T</t>
  </si>
  <si>
    <t>04M13T</t>
  </si>
  <si>
    <t>04M144</t>
  </si>
  <si>
    <t>04M14T</t>
  </si>
  <si>
    <t>04M151</t>
  </si>
  <si>
    <t>04M152</t>
  </si>
  <si>
    <t>04M153</t>
  </si>
  <si>
    <t>04M154</t>
  </si>
  <si>
    <t>04M15T</t>
  </si>
  <si>
    <t>04M161</t>
  </si>
  <si>
    <t>04M162</t>
  </si>
  <si>
    <t>04M163</t>
  </si>
  <si>
    <t>04M164</t>
  </si>
  <si>
    <t>04M17T</t>
  </si>
  <si>
    <t>04M181</t>
  </si>
  <si>
    <t>04M182</t>
  </si>
  <si>
    <t>04M183</t>
  </si>
  <si>
    <t>04M184</t>
  </si>
  <si>
    <t>04M191</t>
  </si>
  <si>
    <t>04M192</t>
  </si>
  <si>
    <t>04M193</t>
  </si>
  <si>
    <t>04M19T</t>
  </si>
  <si>
    <t>04M20T</t>
  </si>
  <si>
    <t>04M211</t>
  </si>
  <si>
    <t>04M212</t>
  </si>
  <si>
    <t>04M23T</t>
  </si>
  <si>
    <t>04M251</t>
  </si>
  <si>
    <t>04M252</t>
  </si>
  <si>
    <t>04M253</t>
  </si>
  <si>
    <t>04M254</t>
  </si>
  <si>
    <t>04M25T</t>
  </si>
  <si>
    <t>04M261</t>
  </si>
  <si>
    <t>04M262</t>
  </si>
  <si>
    <t>04M263</t>
  </si>
  <si>
    <t>04M264</t>
  </si>
  <si>
    <t>04M26T</t>
  </si>
  <si>
    <t>04M02T</t>
  </si>
  <si>
    <t>04M18T</t>
  </si>
  <si>
    <t>04M271</t>
  </si>
  <si>
    <t>04M272</t>
  </si>
  <si>
    <t>04M273</t>
  </si>
  <si>
    <t>04M274</t>
  </si>
  <si>
    <t>05C021</t>
  </si>
  <si>
    <t>05C023</t>
  </si>
  <si>
    <t>05C024</t>
  </si>
  <si>
    <t>05C031</t>
  </si>
  <si>
    <t>05C034</t>
  </si>
  <si>
    <t>05C041</t>
  </si>
  <si>
    <t>05C042</t>
  </si>
  <si>
    <t>05C043</t>
  </si>
  <si>
    <t>05C044</t>
  </si>
  <si>
    <t>05C051</t>
  </si>
  <si>
    <t>05C053</t>
  </si>
  <si>
    <t>05C054</t>
  </si>
  <si>
    <t>05C061</t>
  </si>
  <si>
    <t>05C063</t>
  </si>
  <si>
    <t>05C064</t>
  </si>
  <si>
    <t>05C071</t>
  </si>
  <si>
    <t>05C072</t>
  </si>
  <si>
    <t>05C073</t>
  </si>
  <si>
    <t>05C074</t>
  </si>
  <si>
    <t>05C081</t>
  </si>
  <si>
    <t>05C082</t>
  </si>
  <si>
    <t>05C083</t>
  </si>
  <si>
    <t>05C084</t>
  </si>
  <si>
    <t>05C091</t>
  </si>
  <si>
    <t>05C092</t>
  </si>
  <si>
    <t>05C093</t>
  </si>
  <si>
    <t>05C094</t>
  </si>
  <si>
    <t>05C121</t>
  </si>
  <si>
    <t>05C122</t>
  </si>
  <si>
    <t>05C132</t>
  </si>
  <si>
    <t>05C134</t>
  </si>
  <si>
    <t>05C143</t>
  </si>
  <si>
    <t>05C144</t>
  </si>
  <si>
    <t>05C153</t>
  </si>
  <si>
    <t>05C154</t>
  </si>
  <si>
    <t>05C15T</t>
  </si>
  <si>
    <t>05C182</t>
  </si>
  <si>
    <t>05C183</t>
  </si>
  <si>
    <t>05C184</t>
  </si>
  <si>
    <t>05C193</t>
  </si>
  <si>
    <t>05C194</t>
  </si>
  <si>
    <t>05C19T</t>
  </si>
  <si>
    <t>05C201</t>
  </si>
  <si>
    <t>05C202</t>
  </si>
  <si>
    <t>05C212</t>
  </si>
  <si>
    <t>05C213</t>
  </si>
  <si>
    <t>05C222</t>
  </si>
  <si>
    <t>05C08T</t>
  </si>
  <si>
    <t>05K053</t>
  </si>
  <si>
    <t>05K054</t>
  </si>
  <si>
    <t>05K064</t>
  </si>
  <si>
    <t>05K104</t>
  </si>
  <si>
    <t>05K121</t>
  </si>
  <si>
    <t>05K122</t>
  </si>
  <si>
    <t>05K151</t>
  </si>
  <si>
    <t>05K15J</t>
  </si>
  <si>
    <t>05M043</t>
  </si>
  <si>
    <t>05M044</t>
  </si>
  <si>
    <t>05M04T</t>
  </si>
  <si>
    <t>05M053</t>
  </si>
  <si>
    <t>05M054</t>
  </si>
  <si>
    <t>05M063</t>
  </si>
  <si>
    <t>05M064</t>
  </si>
  <si>
    <t>05M06T</t>
  </si>
  <si>
    <t>05M071</t>
  </si>
  <si>
    <t>05M074</t>
  </si>
  <si>
    <t>05M07T</t>
  </si>
  <si>
    <t>05M101</t>
  </si>
  <si>
    <t>05M102</t>
  </si>
  <si>
    <t>05M103</t>
  </si>
  <si>
    <t>05M111</t>
  </si>
  <si>
    <t>05M112</t>
  </si>
  <si>
    <t>05M113</t>
  </si>
  <si>
    <t>05M114</t>
  </si>
  <si>
    <t>05M11T</t>
  </si>
  <si>
    <t>05M124</t>
  </si>
  <si>
    <t>05M141</t>
  </si>
  <si>
    <t>05M142</t>
  </si>
  <si>
    <t>05M143</t>
  </si>
  <si>
    <t>05M144</t>
  </si>
  <si>
    <t>05M154</t>
  </si>
  <si>
    <t>05M162</t>
  </si>
  <si>
    <t>05M163</t>
  </si>
  <si>
    <t>05M164</t>
  </si>
  <si>
    <t>05M16T</t>
  </si>
  <si>
    <t>05M173</t>
  </si>
  <si>
    <t>05M174</t>
  </si>
  <si>
    <t>05M181</t>
  </si>
  <si>
    <t>05M182</t>
  </si>
  <si>
    <t>05M183</t>
  </si>
  <si>
    <t>05M184</t>
  </si>
  <si>
    <t>05M191</t>
  </si>
  <si>
    <t>05M21E</t>
  </si>
  <si>
    <t>05M23T</t>
  </si>
  <si>
    <t>05M10T</t>
  </si>
  <si>
    <t>05M18T</t>
  </si>
  <si>
    <t>05K193</t>
  </si>
  <si>
    <t>05K203</t>
  </si>
  <si>
    <t>05K211</t>
  </si>
  <si>
    <t>05K212</t>
  </si>
  <si>
    <t>05K213</t>
  </si>
  <si>
    <t>05K214</t>
  </si>
  <si>
    <t>05K221</t>
  </si>
  <si>
    <t>05K222</t>
  </si>
  <si>
    <t>05K223</t>
  </si>
  <si>
    <t>05K224</t>
  </si>
  <si>
    <t>05K232</t>
  </si>
  <si>
    <t>05K233</t>
  </si>
  <si>
    <t>05K234</t>
  </si>
  <si>
    <t>05K23J</t>
  </si>
  <si>
    <t>05K242</t>
  </si>
  <si>
    <t>05K243</t>
  </si>
  <si>
    <t>05K24J</t>
  </si>
  <si>
    <t>05K254</t>
  </si>
  <si>
    <t>05K25J</t>
  </si>
  <si>
    <t>05K262</t>
  </si>
  <si>
    <t>06C051</t>
  </si>
  <si>
    <t>06C052</t>
  </si>
  <si>
    <t>06C053</t>
  </si>
  <si>
    <t>06C054</t>
  </si>
  <si>
    <t>06C074</t>
  </si>
  <si>
    <t>06C084</t>
  </si>
  <si>
    <t>06C093</t>
  </si>
  <si>
    <t>06C094</t>
  </si>
  <si>
    <t>06C102</t>
  </si>
  <si>
    <t>06C124</t>
  </si>
  <si>
    <t>06C133</t>
  </si>
  <si>
    <t>06C134</t>
  </si>
  <si>
    <t>06C143</t>
  </si>
  <si>
    <t>06C144</t>
  </si>
  <si>
    <t>06C154</t>
  </si>
  <si>
    <t>06C161</t>
  </si>
  <si>
    <t>06C201</t>
  </si>
  <si>
    <t>06C202</t>
  </si>
  <si>
    <t>06C203</t>
  </si>
  <si>
    <t>06C204</t>
  </si>
  <si>
    <t>06C214</t>
  </si>
  <si>
    <t>06C224</t>
  </si>
  <si>
    <t>06C231</t>
  </si>
  <si>
    <t>06C232</t>
  </si>
  <si>
    <t>06C233</t>
  </si>
  <si>
    <t>06C23J</t>
  </si>
  <si>
    <t>06C244</t>
  </si>
  <si>
    <t>06C253</t>
  </si>
  <si>
    <t>06C254</t>
  </si>
  <si>
    <t>06M021</t>
  </si>
  <si>
    <t>06M022</t>
  </si>
  <si>
    <t>06M023</t>
  </si>
  <si>
    <t>06M024</t>
  </si>
  <si>
    <t>06M034</t>
  </si>
  <si>
    <t>06M043</t>
  </si>
  <si>
    <t>06M044</t>
  </si>
  <si>
    <t>06M054</t>
  </si>
  <si>
    <t>06M064</t>
  </si>
  <si>
    <t>06M074</t>
  </si>
  <si>
    <t>06M081</t>
  </si>
  <si>
    <t>06M082</t>
  </si>
  <si>
    <t>06M083</t>
  </si>
  <si>
    <t>06M084</t>
  </si>
  <si>
    <t>06M094</t>
  </si>
  <si>
    <t>06M101</t>
  </si>
  <si>
    <t>06M102</t>
  </si>
  <si>
    <t>06M113</t>
  </si>
  <si>
    <t>06M124</t>
  </si>
  <si>
    <t>06M134</t>
  </si>
  <si>
    <t>06M141</t>
  </si>
  <si>
    <t>06M17T</t>
  </si>
  <si>
    <t>06M193</t>
  </si>
  <si>
    <t>06M194</t>
  </si>
  <si>
    <t>06M203</t>
  </si>
  <si>
    <t>06M211</t>
  </si>
  <si>
    <t>06M212</t>
  </si>
  <si>
    <t>07C061</t>
  </si>
  <si>
    <t>07C062</t>
  </si>
  <si>
    <t>07C063</t>
  </si>
  <si>
    <t>07C071</t>
  </si>
  <si>
    <t>07C083</t>
  </si>
  <si>
    <t>07C084</t>
  </si>
  <si>
    <t>07C094</t>
  </si>
  <si>
    <t>07C103</t>
  </si>
  <si>
    <t>07C104</t>
  </si>
  <si>
    <t>07C111</t>
  </si>
  <si>
    <t>07C112</t>
  </si>
  <si>
    <t>07C113</t>
  </si>
  <si>
    <t>07C114</t>
  </si>
  <si>
    <t>07C124</t>
  </si>
  <si>
    <t>07C134</t>
  </si>
  <si>
    <t>07C144</t>
  </si>
  <si>
    <t>07K05J</t>
  </si>
  <si>
    <t>07M024</t>
  </si>
  <si>
    <t>07M043</t>
  </si>
  <si>
    <t>07M044</t>
  </si>
  <si>
    <t>07M064</t>
  </si>
  <si>
    <t>07M073</t>
  </si>
  <si>
    <t>07M074</t>
  </si>
  <si>
    <t>07M081</t>
  </si>
  <si>
    <t>07M082</t>
  </si>
  <si>
    <t>07M083</t>
  </si>
  <si>
    <t>07M084</t>
  </si>
  <si>
    <t>07M091</t>
  </si>
  <si>
    <t>07M092</t>
  </si>
  <si>
    <t>07M09T</t>
  </si>
  <si>
    <t>07M103</t>
  </si>
  <si>
    <t>07M104</t>
  </si>
  <si>
    <t>07M112</t>
  </si>
  <si>
    <t>07M113</t>
  </si>
  <si>
    <t>07M114</t>
  </si>
  <si>
    <t>07M11T</t>
  </si>
  <si>
    <t>07M121</t>
  </si>
  <si>
    <t>07M122</t>
  </si>
  <si>
    <t>07M123</t>
  </si>
  <si>
    <t>07M13Z</t>
  </si>
  <si>
    <t>07M151</t>
  </si>
  <si>
    <t>07M152</t>
  </si>
  <si>
    <t>07M153</t>
  </si>
  <si>
    <t>07M154</t>
  </si>
  <si>
    <t>07M15T</t>
  </si>
  <si>
    <t>07M161</t>
  </si>
  <si>
    <t>07K062</t>
  </si>
  <si>
    <t>07K063</t>
  </si>
  <si>
    <t>08C021</t>
  </si>
  <si>
    <t>08C022</t>
  </si>
  <si>
    <t>08C041</t>
  </si>
  <si>
    <t>08C042</t>
  </si>
  <si>
    <t>08C043</t>
  </si>
  <si>
    <t>08C061</t>
  </si>
  <si>
    <t>08C062</t>
  </si>
  <si>
    <t>08C063</t>
  </si>
  <si>
    <t>08C064</t>
  </si>
  <si>
    <t>08C121</t>
  </si>
  <si>
    <t>08C132</t>
  </si>
  <si>
    <t>08C13J</t>
  </si>
  <si>
    <t>08C142</t>
  </si>
  <si>
    <t>08C143</t>
  </si>
  <si>
    <t>08C201</t>
  </si>
  <si>
    <t>08C212</t>
  </si>
  <si>
    <t>08C213</t>
  </si>
  <si>
    <t>08C214</t>
  </si>
  <si>
    <t>08C224</t>
  </si>
  <si>
    <t>08C244</t>
  </si>
  <si>
    <t>08C274</t>
  </si>
  <si>
    <t>08C281</t>
  </si>
  <si>
    <t>08C282</t>
  </si>
  <si>
    <t>08C283</t>
  </si>
  <si>
    <t>08C291</t>
  </si>
  <si>
    <t>08C292</t>
  </si>
  <si>
    <t>08C293</t>
  </si>
  <si>
    <t>08C29J</t>
  </si>
  <si>
    <t>08C312</t>
  </si>
  <si>
    <t>08C313</t>
  </si>
  <si>
    <t>08C323</t>
  </si>
  <si>
    <t>08C324</t>
  </si>
  <si>
    <t>08C32J</t>
  </si>
  <si>
    <t>08C332</t>
  </si>
  <si>
    <t>08C333</t>
  </si>
  <si>
    <t>08C354</t>
  </si>
  <si>
    <t>08C362</t>
  </si>
  <si>
    <t>08C373</t>
  </si>
  <si>
    <t>08C374</t>
  </si>
  <si>
    <t>08C382</t>
  </si>
  <si>
    <t>08C393</t>
  </si>
  <si>
    <t>08C402</t>
  </si>
  <si>
    <t>08C423</t>
  </si>
  <si>
    <t>08C432</t>
  </si>
  <si>
    <t>08C433</t>
  </si>
  <si>
    <t>08C442</t>
  </si>
  <si>
    <t>08C462</t>
  </si>
  <si>
    <t>08C463</t>
  </si>
  <si>
    <t>08C464</t>
  </si>
  <si>
    <t>08C503</t>
  </si>
  <si>
    <t>08C504</t>
  </si>
  <si>
    <t>08C513</t>
  </si>
  <si>
    <t>08C514</t>
  </si>
  <si>
    <t>08C523</t>
  </si>
  <si>
    <t>08C524</t>
  </si>
  <si>
    <t>08C533</t>
  </si>
  <si>
    <t>08C542</t>
  </si>
  <si>
    <t>08C552</t>
  </si>
  <si>
    <t>08C553</t>
  </si>
  <si>
    <t>08C12J</t>
  </si>
  <si>
    <t>08C602</t>
  </si>
  <si>
    <t>08C614</t>
  </si>
  <si>
    <t>08C624</t>
  </si>
  <si>
    <t>08K031</t>
  </si>
  <si>
    <t>08K041</t>
  </si>
  <si>
    <t>08K042</t>
  </si>
  <si>
    <t>08M043</t>
  </si>
  <si>
    <t>08M044</t>
  </si>
  <si>
    <t>08M051</t>
  </si>
  <si>
    <t>08M052</t>
  </si>
  <si>
    <t>08M053</t>
  </si>
  <si>
    <t>08M061</t>
  </si>
  <si>
    <t>08M072</t>
  </si>
  <si>
    <t>08M073</t>
  </si>
  <si>
    <t>08M081</t>
  </si>
  <si>
    <t>08M082</t>
  </si>
  <si>
    <t>08M091</t>
  </si>
  <si>
    <t>08M092</t>
  </si>
  <si>
    <t>08M093</t>
  </si>
  <si>
    <t>08M09T</t>
  </si>
  <si>
    <t>08M103</t>
  </si>
  <si>
    <t>08M104</t>
  </si>
  <si>
    <t>08M142</t>
  </si>
  <si>
    <t>08M143</t>
  </si>
  <si>
    <t>08M144</t>
  </si>
  <si>
    <t>08M152</t>
  </si>
  <si>
    <t>08M153</t>
  </si>
  <si>
    <t>08M154</t>
  </si>
  <si>
    <t>08M182</t>
  </si>
  <si>
    <t>08M183</t>
  </si>
  <si>
    <t>08M192</t>
  </si>
  <si>
    <t>08M193</t>
  </si>
  <si>
    <t>08M194</t>
  </si>
  <si>
    <t>08M212</t>
  </si>
  <si>
    <t>08M213</t>
  </si>
  <si>
    <t>08M222</t>
  </si>
  <si>
    <t>08M223</t>
  </si>
  <si>
    <t>08M231</t>
  </si>
  <si>
    <t>08M232</t>
  </si>
  <si>
    <t>08M233</t>
  </si>
  <si>
    <t>08M241</t>
  </si>
  <si>
    <t>08M242</t>
  </si>
  <si>
    <t>08M243</t>
  </si>
  <si>
    <t>08M244</t>
  </si>
  <si>
    <t>08M24T</t>
  </si>
  <si>
    <t>08M254</t>
  </si>
  <si>
    <t>08M264</t>
  </si>
  <si>
    <t>08M273</t>
  </si>
  <si>
    <t>08M283</t>
  </si>
  <si>
    <t>08M294</t>
  </si>
  <si>
    <t>08M302</t>
  </si>
  <si>
    <t>08M30T</t>
  </si>
  <si>
    <t>08M311</t>
  </si>
  <si>
    <t>08M312</t>
  </si>
  <si>
    <t>08M313</t>
  </si>
  <si>
    <t>08M314</t>
  </si>
  <si>
    <t>08M31T</t>
  </si>
  <si>
    <t>08M321</t>
  </si>
  <si>
    <t>08M322</t>
  </si>
  <si>
    <t>08M323</t>
  </si>
  <si>
    <t>08M324</t>
  </si>
  <si>
    <t>08M32T</t>
  </si>
  <si>
    <t>08M342</t>
  </si>
  <si>
    <t>08M35Z</t>
  </si>
  <si>
    <t>08M372</t>
  </si>
  <si>
    <t>08M373</t>
  </si>
  <si>
    <t>08M374</t>
  </si>
  <si>
    <t>08M381</t>
  </si>
  <si>
    <t>08M05T</t>
  </si>
  <si>
    <t>08M06T</t>
  </si>
  <si>
    <t>08M08T</t>
  </si>
  <si>
    <t>08M33T</t>
  </si>
  <si>
    <t>08M38T</t>
  </si>
  <si>
    <t>09C022</t>
  </si>
  <si>
    <t>09C023</t>
  </si>
  <si>
    <t>09C024</t>
  </si>
  <si>
    <t>09C02J</t>
  </si>
  <si>
    <t>09C033</t>
  </si>
  <si>
    <t>09C034</t>
  </si>
  <si>
    <t>09C043</t>
  </si>
  <si>
    <t>09C053</t>
  </si>
  <si>
    <t>09C082</t>
  </si>
  <si>
    <t>09C092</t>
  </si>
  <si>
    <t>09C093</t>
  </si>
  <si>
    <t>09C104</t>
  </si>
  <si>
    <t>09C112</t>
  </si>
  <si>
    <t>09C142</t>
  </si>
  <si>
    <t>09C143</t>
  </si>
  <si>
    <t>09C153</t>
  </si>
  <si>
    <t>09C154</t>
  </si>
  <si>
    <t>09M022</t>
  </si>
  <si>
    <t>09M034</t>
  </si>
  <si>
    <t>09M041</t>
  </si>
  <si>
    <t>09M042</t>
  </si>
  <si>
    <t>09M043</t>
  </si>
  <si>
    <t>09M044</t>
  </si>
  <si>
    <t>09M04T</t>
  </si>
  <si>
    <t>09M054</t>
  </si>
  <si>
    <t>09M061</t>
  </si>
  <si>
    <t>09M062</t>
  </si>
  <si>
    <t>09M063</t>
  </si>
  <si>
    <t>09M064</t>
  </si>
  <si>
    <t>09M06T</t>
  </si>
  <si>
    <t>09M072</t>
  </si>
  <si>
    <t>09M073</t>
  </si>
  <si>
    <t>09M074</t>
  </si>
  <si>
    <t>09M081</t>
  </si>
  <si>
    <t>09M082</t>
  </si>
  <si>
    <t>09M083</t>
  </si>
  <si>
    <t>09M084</t>
  </si>
  <si>
    <t>09M08T</t>
  </si>
  <si>
    <t>09M092</t>
  </si>
  <si>
    <t>09M093</t>
  </si>
  <si>
    <t>09M101</t>
  </si>
  <si>
    <t>09M102</t>
  </si>
  <si>
    <t>09M103</t>
  </si>
  <si>
    <t>09M104</t>
  </si>
  <si>
    <t>09M111</t>
  </si>
  <si>
    <t>09M112</t>
  </si>
  <si>
    <t>09M113</t>
  </si>
  <si>
    <t>09M114</t>
  </si>
  <si>
    <t>09M12Z</t>
  </si>
  <si>
    <t>09M13Z</t>
  </si>
  <si>
    <t>09M14Z</t>
  </si>
  <si>
    <t>09M15Z</t>
  </si>
  <si>
    <t>09M10T</t>
  </si>
  <si>
    <t>09M11T</t>
  </si>
  <si>
    <t>09M14T</t>
  </si>
  <si>
    <t>10C021</t>
  </si>
  <si>
    <t>10C022</t>
  </si>
  <si>
    <t>10C023</t>
  </si>
  <si>
    <t>10C031</t>
  </si>
  <si>
    <t>10C032</t>
  </si>
  <si>
    <t>10C033</t>
  </si>
  <si>
    <t>10C052</t>
  </si>
  <si>
    <t>10C053</t>
  </si>
  <si>
    <t>10C082</t>
  </si>
  <si>
    <t>10C083</t>
  </si>
  <si>
    <t>10C084</t>
  </si>
  <si>
    <t>10C112</t>
  </si>
  <si>
    <t>10C123</t>
  </si>
  <si>
    <t>10C134</t>
  </si>
  <si>
    <t>10M023</t>
  </si>
  <si>
    <t>10M024</t>
  </si>
  <si>
    <t>10M031</t>
  </si>
  <si>
    <t>10M032</t>
  </si>
  <si>
    <t>10M033</t>
  </si>
  <si>
    <t>10M03T</t>
  </si>
  <si>
    <t>10M071</t>
  </si>
  <si>
    <t>10M072</t>
  </si>
  <si>
    <t>10M073</t>
  </si>
  <si>
    <t>10M074</t>
  </si>
  <si>
    <t>10M07T</t>
  </si>
  <si>
    <t>10M081</t>
  </si>
  <si>
    <t>10M082</t>
  </si>
  <si>
    <t>10M083</t>
  </si>
  <si>
    <t>10M084</t>
  </si>
  <si>
    <t>10M08T</t>
  </si>
  <si>
    <t>10M092</t>
  </si>
  <si>
    <t>10M093</t>
  </si>
  <si>
    <t>10M09T</t>
  </si>
  <si>
    <t>10M101</t>
  </si>
  <si>
    <t>10M102</t>
  </si>
  <si>
    <t>10M103</t>
  </si>
  <si>
    <t>10M104</t>
  </si>
  <si>
    <t>10M10T</t>
  </si>
  <si>
    <t>10M111</t>
  </si>
  <si>
    <t>10M112</t>
  </si>
  <si>
    <t>10M113</t>
  </si>
  <si>
    <t>10M121</t>
  </si>
  <si>
    <t>10M122</t>
  </si>
  <si>
    <t>10M123</t>
  </si>
  <si>
    <t>10M124</t>
  </si>
  <si>
    <t>10M12T</t>
  </si>
  <si>
    <t>10M14Z</t>
  </si>
  <si>
    <t>10M151</t>
  </si>
  <si>
    <t>10M152</t>
  </si>
  <si>
    <t>10M153</t>
  </si>
  <si>
    <t>10M15T</t>
  </si>
  <si>
    <t>10M164</t>
  </si>
  <si>
    <t>10M171</t>
  </si>
  <si>
    <t>10M172</t>
  </si>
  <si>
    <t>10M173</t>
  </si>
  <si>
    <t>10M174</t>
  </si>
  <si>
    <t>10M17T</t>
  </si>
  <si>
    <t>10M183</t>
  </si>
  <si>
    <t>10M184</t>
  </si>
  <si>
    <t>10M14T</t>
  </si>
  <si>
    <t>10M191</t>
  </si>
  <si>
    <t>10M192</t>
  </si>
  <si>
    <t>10M193</t>
  </si>
  <si>
    <t>10M194</t>
  </si>
  <si>
    <t>10M201</t>
  </si>
  <si>
    <t>10M202</t>
  </si>
  <si>
    <t>10M203</t>
  </si>
  <si>
    <t>10M13T</t>
  </si>
  <si>
    <t>11C033</t>
  </si>
  <si>
    <t>11C034</t>
  </si>
  <si>
    <t>11C042</t>
  </si>
  <si>
    <t>11C043</t>
  </si>
  <si>
    <t>11C044</t>
  </si>
  <si>
    <t>11C04J</t>
  </si>
  <si>
    <t>11C061</t>
  </si>
  <si>
    <t>11C072</t>
  </si>
  <si>
    <t>11C082</t>
  </si>
  <si>
    <t>11C083</t>
  </si>
  <si>
    <t>11C084</t>
  </si>
  <si>
    <t>11C08T</t>
  </si>
  <si>
    <t>11C092</t>
  </si>
  <si>
    <t>11C093</t>
  </si>
  <si>
    <t>11C094</t>
  </si>
  <si>
    <t>11C102</t>
  </si>
  <si>
    <t>11C10J</t>
  </si>
  <si>
    <t>11C113</t>
  </si>
  <si>
    <t>11C114</t>
  </si>
  <si>
    <t>11C121</t>
  </si>
  <si>
    <t>11C12J</t>
  </si>
  <si>
    <t>11K022</t>
  </si>
  <si>
    <t>11K023</t>
  </si>
  <si>
    <t>11K024</t>
  </si>
  <si>
    <t>11K02J</t>
  </si>
  <si>
    <t>11M023</t>
  </si>
  <si>
    <t>11M031</t>
  </si>
  <si>
    <t>11M032</t>
  </si>
  <si>
    <t>11M033</t>
  </si>
  <si>
    <t>11M034</t>
  </si>
  <si>
    <t>11M03T</t>
  </si>
  <si>
    <t>11M061</t>
  </si>
  <si>
    <t>11M063</t>
  </si>
  <si>
    <t>11M064</t>
  </si>
  <si>
    <t>11M073</t>
  </si>
  <si>
    <t>11M074</t>
  </si>
  <si>
    <t>11M081</t>
  </si>
  <si>
    <t>11M082</t>
  </si>
  <si>
    <t>11M083</t>
  </si>
  <si>
    <t>11M08T</t>
  </si>
  <si>
    <t>11M102</t>
  </si>
  <si>
    <t>11M10T</t>
  </si>
  <si>
    <t>11M111</t>
  </si>
  <si>
    <t>11M124</t>
  </si>
  <si>
    <t>11M151</t>
  </si>
  <si>
    <t>11M152</t>
  </si>
  <si>
    <t>11M153</t>
  </si>
  <si>
    <t>11M154</t>
  </si>
  <si>
    <t>11M15T</t>
  </si>
  <si>
    <t>11M163</t>
  </si>
  <si>
    <t>11M164</t>
  </si>
  <si>
    <t>11M16T</t>
  </si>
  <si>
    <t>11M171</t>
  </si>
  <si>
    <t>11M172</t>
  </si>
  <si>
    <t>11M173</t>
  </si>
  <si>
    <t>11M18Z</t>
  </si>
  <si>
    <t>11M201</t>
  </si>
  <si>
    <t>12C032</t>
  </si>
  <si>
    <t>12C033</t>
  </si>
  <si>
    <t>12C073</t>
  </si>
  <si>
    <t>12C091</t>
  </si>
  <si>
    <t>12C114</t>
  </si>
  <si>
    <t>12C123</t>
  </si>
  <si>
    <t>12K03Z</t>
  </si>
  <si>
    <t>12M033</t>
  </si>
  <si>
    <t>12M034</t>
  </si>
  <si>
    <t>12M043</t>
  </si>
  <si>
    <t>12M052</t>
  </si>
  <si>
    <t>12M063</t>
  </si>
  <si>
    <t>12M064</t>
  </si>
  <si>
    <t>12M071</t>
  </si>
  <si>
    <t>12M072</t>
  </si>
  <si>
    <t>12M073</t>
  </si>
  <si>
    <t>12M07T</t>
  </si>
  <si>
    <t>12M08Z</t>
  </si>
  <si>
    <t>12M09Z</t>
  </si>
  <si>
    <t>13C043</t>
  </si>
  <si>
    <t>13C053</t>
  </si>
  <si>
    <t>13C062</t>
  </si>
  <si>
    <t>13C06J</t>
  </si>
  <si>
    <t>13C073</t>
  </si>
  <si>
    <t>13C082</t>
  </si>
  <si>
    <t>13C083</t>
  </si>
  <si>
    <t>13C092</t>
  </si>
  <si>
    <t>13C093</t>
  </si>
  <si>
    <t>13C132</t>
  </si>
  <si>
    <t>13C133</t>
  </si>
  <si>
    <t>13C134</t>
  </si>
  <si>
    <t>13C144</t>
  </si>
  <si>
    <t>13C153</t>
  </si>
  <si>
    <t>13C182</t>
  </si>
  <si>
    <t>13C201</t>
  </si>
  <si>
    <t>13M032</t>
  </si>
  <si>
    <t>13M033</t>
  </si>
  <si>
    <t>13M034</t>
  </si>
  <si>
    <t>13M03T</t>
  </si>
  <si>
    <t>13M043</t>
  </si>
  <si>
    <t>13M052</t>
  </si>
  <si>
    <t>13M053</t>
  </si>
  <si>
    <t>13M061</t>
  </si>
  <si>
    <t>13M062</t>
  </si>
  <si>
    <t>13M072</t>
  </si>
  <si>
    <t>13M09Z</t>
  </si>
  <si>
    <t>13M10Z</t>
  </si>
  <si>
    <t>13M06T</t>
  </si>
  <si>
    <t>14C04Z</t>
  </si>
  <si>
    <t>14C03A</t>
  </si>
  <si>
    <t>14C06B</t>
  </si>
  <si>
    <t>14C07D</t>
  </si>
  <si>
    <t>14C08D</t>
  </si>
  <si>
    <t>14C09B</t>
  </si>
  <si>
    <t>14C10T</t>
  </si>
  <si>
    <t>14C10Z</t>
  </si>
  <si>
    <t>14M02B</t>
  </si>
  <si>
    <t>14M03C</t>
  </si>
  <si>
    <t>14M03D</t>
  </si>
  <si>
    <t>14Z10B</t>
  </si>
  <si>
    <t>14Z10T</t>
  </si>
  <si>
    <t>14Z11B</t>
  </si>
  <si>
    <t>14Z12B</t>
  </si>
  <si>
    <t>14Z13D</t>
  </si>
  <si>
    <t>14Z13T</t>
  </si>
  <si>
    <t>14Z14D</t>
  </si>
  <si>
    <t>15C02A</t>
  </si>
  <si>
    <t>15C03A</t>
  </si>
  <si>
    <t>15C04A</t>
  </si>
  <si>
    <t>15C05A</t>
  </si>
  <si>
    <t>15C06A</t>
  </si>
  <si>
    <t>15M03E</t>
  </si>
  <si>
    <t>15M04E</t>
  </si>
  <si>
    <t>15M05D</t>
  </si>
  <si>
    <t>15M06C</t>
  </si>
  <si>
    <t>15M06D</t>
  </si>
  <si>
    <t>15M07C</t>
  </si>
  <si>
    <t>15M08B</t>
  </si>
  <si>
    <t>15M08C</t>
  </si>
  <si>
    <t>15M09C</t>
  </si>
  <si>
    <t>15M10B</t>
  </si>
  <si>
    <t>15M10C</t>
  </si>
  <si>
    <t>15M11A</t>
  </si>
  <si>
    <t>15M11B</t>
  </si>
  <si>
    <t>15M11C</t>
  </si>
  <si>
    <t>15M12A</t>
  </si>
  <si>
    <t>15M12B</t>
  </si>
  <si>
    <t>15M13A</t>
  </si>
  <si>
    <t>15M13B</t>
  </si>
  <si>
    <t>15M14A</t>
  </si>
  <si>
    <t>15M14B</t>
  </si>
  <si>
    <t>15C02B</t>
  </si>
  <si>
    <t>15C03B</t>
  </si>
  <si>
    <t>15C04B</t>
  </si>
  <si>
    <t>15C05B</t>
  </si>
  <si>
    <t>15C06B</t>
  </si>
  <si>
    <t>16C021</t>
  </si>
  <si>
    <t>16C022</t>
  </si>
  <si>
    <t>16C023</t>
  </si>
  <si>
    <t>16C032</t>
  </si>
  <si>
    <t>16C033</t>
  </si>
  <si>
    <t>16C034</t>
  </si>
  <si>
    <t>16M061</t>
  </si>
  <si>
    <t>16M062</t>
  </si>
  <si>
    <t>16M063</t>
  </si>
  <si>
    <t>16M06T</t>
  </si>
  <si>
    <t>16M071</t>
  </si>
  <si>
    <t>16M081</t>
  </si>
  <si>
    <t>16M082</t>
  </si>
  <si>
    <t>16M083</t>
  </si>
  <si>
    <t>16M092</t>
  </si>
  <si>
    <t>16M093</t>
  </si>
  <si>
    <t>16M094</t>
  </si>
  <si>
    <t>16M103</t>
  </si>
  <si>
    <t>16M104</t>
  </si>
  <si>
    <t>16M10T</t>
  </si>
  <si>
    <t>16M114</t>
  </si>
  <si>
    <t>16M121</t>
  </si>
  <si>
    <t>16M122</t>
  </si>
  <si>
    <t>16M123</t>
  </si>
  <si>
    <t>16M124</t>
  </si>
  <si>
    <t>16M12T</t>
  </si>
  <si>
    <t>16M132</t>
  </si>
  <si>
    <t>16M133</t>
  </si>
  <si>
    <t>16M134</t>
  </si>
  <si>
    <t>16M13T</t>
  </si>
  <si>
    <t>16M14Z</t>
  </si>
  <si>
    <t>16M15Z</t>
  </si>
  <si>
    <t>16M161</t>
  </si>
  <si>
    <t>16M162</t>
  </si>
  <si>
    <t>16M163</t>
  </si>
  <si>
    <t>16M164</t>
  </si>
  <si>
    <t>16M16T</t>
  </si>
  <si>
    <t>16M171</t>
  </si>
  <si>
    <t>16M172</t>
  </si>
  <si>
    <t>16M17T</t>
  </si>
  <si>
    <t>16M15T</t>
  </si>
  <si>
    <t>16M181</t>
  </si>
  <si>
    <t>17C063</t>
  </si>
  <si>
    <t>17C064</t>
  </si>
  <si>
    <t>17C073</t>
  </si>
  <si>
    <t>17C074</t>
  </si>
  <si>
    <t>17C082</t>
  </si>
  <si>
    <t>17C083</t>
  </si>
  <si>
    <t>17C084</t>
  </si>
  <si>
    <t>17K081</t>
  </si>
  <si>
    <t>17K082</t>
  </si>
  <si>
    <t>17K091</t>
  </si>
  <si>
    <t>17K092</t>
  </si>
  <si>
    <t>17K041</t>
  </si>
  <si>
    <t>17K042</t>
  </si>
  <si>
    <t>17K043</t>
  </si>
  <si>
    <t>17K044</t>
  </si>
  <si>
    <t>17M051</t>
  </si>
  <si>
    <t>17M052</t>
  </si>
  <si>
    <t>17M053</t>
  </si>
  <si>
    <t>17M054</t>
  </si>
  <si>
    <t>17M063</t>
  </si>
  <si>
    <t>17M064</t>
  </si>
  <si>
    <t>17M081</t>
  </si>
  <si>
    <t>17M082</t>
  </si>
  <si>
    <t>17M083</t>
  </si>
  <si>
    <t>17M084</t>
  </si>
  <si>
    <t>17M08T</t>
  </si>
  <si>
    <t>17M091</t>
  </si>
  <si>
    <t>17M092</t>
  </si>
  <si>
    <t>17M093</t>
  </si>
  <si>
    <t>17M094</t>
  </si>
  <si>
    <t>17M09T</t>
  </si>
  <si>
    <t>17M152</t>
  </si>
  <si>
    <t>17M153</t>
  </si>
  <si>
    <t>17M154</t>
  </si>
  <si>
    <t>17M162</t>
  </si>
  <si>
    <t>17M163</t>
  </si>
  <si>
    <t>17M164</t>
  </si>
  <si>
    <t>17M16T</t>
  </si>
  <si>
    <t>17M171</t>
  </si>
  <si>
    <t>17M172</t>
  </si>
  <si>
    <t>17M173</t>
  </si>
  <si>
    <t>17M174</t>
  </si>
  <si>
    <t>17M17T</t>
  </si>
  <si>
    <t>18C021</t>
  </si>
  <si>
    <t>18C022</t>
  </si>
  <si>
    <t>18C023</t>
  </si>
  <si>
    <t>18C024</t>
  </si>
  <si>
    <t>18C02J</t>
  </si>
  <si>
    <t>18M021</t>
  </si>
  <si>
    <t>18M022</t>
  </si>
  <si>
    <t>18M023</t>
  </si>
  <si>
    <t>18M024</t>
  </si>
  <si>
    <t>18M031</t>
  </si>
  <si>
    <t>18M032</t>
  </si>
  <si>
    <t>18M033</t>
  </si>
  <si>
    <t>18M034</t>
  </si>
  <si>
    <t>18M03T</t>
  </si>
  <si>
    <t>18M044</t>
  </si>
  <si>
    <t>18M061</t>
  </si>
  <si>
    <t>18M062</t>
  </si>
  <si>
    <t>18M063</t>
  </si>
  <si>
    <t>18M064</t>
  </si>
  <si>
    <t>18M074</t>
  </si>
  <si>
    <t>18M07T</t>
  </si>
  <si>
    <t>18M091</t>
  </si>
  <si>
    <t>18M092</t>
  </si>
  <si>
    <t>18M101</t>
  </si>
  <si>
    <t>18M102</t>
  </si>
  <si>
    <t>18M103</t>
  </si>
  <si>
    <t>18M104</t>
  </si>
  <si>
    <t>18M10T</t>
  </si>
  <si>
    <t>18M111</t>
  </si>
  <si>
    <t>18M112</t>
  </si>
  <si>
    <t>18M113</t>
  </si>
  <si>
    <t>18M114</t>
  </si>
  <si>
    <t>18M12Z</t>
  </si>
  <si>
    <t>18M13E</t>
  </si>
  <si>
    <t>18M14T</t>
  </si>
  <si>
    <t>18M14Z</t>
  </si>
  <si>
    <t>18M09T</t>
  </si>
  <si>
    <t>18M11T</t>
  </si>
  <si>
    <t>18M151</t>
  </si>
  <si>
    <t>19C021</t>
  </si>
  <si>
    <t>19C022</t>
  </si>
  <si>
    <t>19C023</t>
  </si>
  <si>
    <t>19M021</t>
  </si>
  <si>
    <t>19M022</t>
  </si>
  <si>
    <t>19M023</t>
  </si>
  <si>
    <t>19M024</t>
  </si>
  <si>
    <t>19M061</t>
  </si>
  <si>
    <t>19M062</t>
  </si>
  <si>
    <t>19M063</t>
  </si>
  <si>
    <t>19M064</t>
  </si>
  <si>
    <t>19M06T</t>
  </si>
  <si>
    <t>19M071</t>
  </si>
  <si>
    <t>19M072</t>
  </si>
  <si>
    <t>19M073</t>
  </si>
  <si>
    <t>19M074</t>
  </si>
  <si>
    <t>19M101</t>
  </si>
  <si>
    <t>19M102</t>
  </si>
  <si>
    <t>19M103</t>
  </si>
  <si>
    <t>19M10T</t>
  </si>
  <si>
    <t>19M111</t>
  </si>
  <si>
    <t>19M112</t>
  </si>
  <si>
    <t>19M113</t>
  </si>
  <si>
    <t>19M114</t>
  </si>
  <si>
    <t>19M11T</t>
  </si>
  <si>
    <t>19M121</t>
  </si>
  <si>
    <t>19M122</t>
  </si>
  <si>
    <t>19M123</t>
  </si>
  <si>
    <t>19M12T</t>
  </si>
  <si>
    <t>19M131</t>
  </si>
  <si>
    <t>19M132</t>
  </si>
  <si>
    <t>19M133</t>
  </si>
  <si>
    <t>19M134</t>
  </si>
  <si>
    <t>19M13T</t>
  </si>
  <si>
    <t>19M141</t>
  </si>
  <si>
    <t>19M142</t>
  </si>
  <si>
    <t>19M143</t>
  </si>
  <si>
    <t>19M14T</t>
  </si>
  <si>
    <t>19M151</t>
  </si>
  <si>
    <t>19M152</t>
  </si>
  <si>
    <t>19M153</t>
  </si>
  <si>
    <t>19M15T</t>
  </si>
  <si>
    <t>19M161</t>
  </si>
  <si>
    <t>19M162</t>
  </si>
  <si>
    <t>19M163</t>
  </si>
  <si>
    <t>19M16T</t>
  </si>
  <si>
    <t>19M171</t>
  </si>
  <si>
    <t>19M181</t>
  </si>
  <si>
    <t>19M182</t>
  </si>
  <si>
    <t>19M18T</t>
  </si>
  <si>
    <t>19M191</t>
  </si>
  <si>
    <t>19M192</t>
  </si>
  <si>
    <t>19M193</t>
  </si>
  <si>
    <t>19M194</t>
  </si>
  <si>
    <t>19M19T</t>
  </si>
  <si>
    <t>19M201</t>
  </si>
  <si>
    <t>19M202</t>
  </si>
  <si>
    <t>19M203</t>
  </si>
  <si>
    <t>19M20T</t>
  </si>
  <si>
    <t>19M21Z</t>
  </si>
  <si>
    <t>19M22Z</t>
  </si>
  <si>
    <t>19M22T</t>
  </si>
  <si>
    <t>20Z021</t>
  </si>
  <si>
    <t>20Z022</t>
  </si>
  <si>
    <t>20Z023</t>
  </si>
  <si>
    <t>20Z02T</t>
  </si>
  <si>
    <t>20Z031</t>
  </si>
  <si>
    <t>20Z042</t>
  </si>
  <si>
    <t>20Z043</t>
  </si>
  <si>
    <t>20Z044</t>
  </si>
  <si>
    <t>20Z04T</t>
  </si>
  <si>
    <t>20Z052</t>
  </si>
  <si>
    <t>20Z053</t>
  </si>
  <si>
    <t>20Z061</t>
  </si>
  <si>
    <t>20Z062</t>
  </si>
  <si>
    <t>20Z063</t>
  </si>
  <si>
    <t>20Z06T</t>
  </si>
  <si>
    <t>21C054</t>
  </si>
  <si>
    <t>21C062</t>
  </si>
  <si>
    <t>21C063</t>
  </si>
  <si>
    <t>21C064</t>
  </si>
  <si>
    <t>21M021</t>
  </si>
  <si>
    <t>21M022</t>
  </si>
  <si>
    <t>21M023</t>
  </si>
  <si>
    <t>21M041</t>
  </si>
  <si>
    <t>21M051</t>
  </si>
  <si>
    <t>21M052</t>
  </si>
  <si>
    <t>21M061</t>
  </si>
  <si>
    <t>21M071</t>
  </si>
  <si>
    <t>21M072</t>
  </si>
  <si>
    <t>21M073</t>
  </si>
  <si>
    <t>21M101</t>
  </si>
  <si>
    <t>21M102</t>
  </si>
  <si>
    <t>21M103</t>
  </si>
  <si>
    <t>21M104</t>
  </si>
  <si>
    <t>21M111</t>
  </si>
  <si>
    <t>21M112</t>
  </si>
  <si>
    <t>21M121</t>
  </si>
  <si>
    <t>21M122</t>
  </si>
  <si>
    <t>21M123</t>
  </si>
  <si>
    <t>21M131</t>
  </si>
  <si>
    <t>21M132</t>
  </si>
  <si>
    <t>21M141</t>
  </si>
  <si>
    <t>21M142</t>
  </si>
  <si>
    <t>21M143</t>
  </si>
  <si>
    <t>21M144</t>
  </si>
  <si>
    <t>21M151</t>
  </si>
  <si>
    <t>21M152</t>
  </si>
  <si>
    <t>21M153</t>
  </si>
  <si>
    <t>21M154</t>
  </si>
  <si>
    <t>21M15T</t>
  </si>
  <si>
    <t>21M163</t>
  </si>
  <si>
    <t>21M164</t>
  </si>
  <si>
    <t>21M02T</t>
  </si>
  <si>
    <t>21M11T</t>
  </si>
  <si>
    <t>21M14T</t>
  </si>
  <si>
    <t>21M04T</t>
  </si>
  <si>
    <t>22C021</t>
  </si>
  <si>
    <t>22C022</t>
  </si>
  <si>
    <t>22C023</t>
  </si>
  <si>
    <t>22C024</t>
  </si>
  <si>
    <t>22C031</t>
  </si>
  <si>
    <t>22C02J</t>
  </si>
  <si>
    <t>22K02J</t>
  </si>
  <si>
    <t>22M021</t>
  </si>
  <si>
    <t>22M022</t>
  </si>
  <si>
    <t>22M023</t>
  </si>
  <si>
    <t>22M024</t>
  </si>
  <si>
    <t>22Z021</t>
  </si>
  <si>
    <t>22Z023</t>
  </si>
  <si>
    <t>22Z024</t>
  </si>
  <si>
    <t>22Z03Z</t>
  </si>
  <si>
    <t>22M02T</t>
  </si>
  <si>
    <t>23C023</t>
  </si>
  <si>
    <t>23C024</t>
  </si>
  <si>
    <t>23M02T</t>
  </si>
  <si>
    <t>23M02Z</t>
  </si>
  <si>
    <t>23M063</t>
  </si>
  <si>
    <t>23M064</t>
  </si>
  <si>
    <t>23M07J</t>
  </si>
  <si>
    <t>23M08J</t>
  </si>
  <si>
    <t>23M092</t>
  </si>
  <si>
    <t>23M093</t>
  </si>
  <si>
    <t>23M094</t>
  </si>
  <si>
    <t>23M104</t>
  </si>
  <si>
    <t>23M10T</t>
  </si>
  <si>
    <t>23M111</t>
  </si>
  <si>
    <t>23M112</t>
  </si>
  <si>
    <t>23M16Z</t>
  </si>
  <si>
    <t>23M19Z</t>
  </si>
  <si>
    <t>23Z02T</t>
  </si>
  <si>
    <t>23M11T</t>
  </si>
  <si>
    <t>23M16T</t>
  </si>
  <si>
    <t>23M21T</t>
  </si>
  <si>
    <t>23M21Z</t>
  </si>
  <si>
    <t>25C021</t>
  </si>
  <si>
    <t>25C022</t>
  </si>
  <si>
    <t>25C024</t>
  </si>
  <si>
    <t>25M02A</t>
  </si>
  <si>
    <t>25M02B</t>
  </si>
  <si>
    <t>25M02C</t>
  </si>
  <si>
    <t>25M02T</t>
  </si>
  <si>
    <t>25Z02E</t>
  </si>
  <si>
    <t>26C021</t>
  </si>
  <si>
    <t>26C022</t>
  </si>
  <si>
    <t>26C023</t>
  </si>
  <si>
    <t>26C024</t>
  </si>
  <si>
    <t>26M021</t>
  </si>
  <si>
    <t>26M022</t>
  </si>
  <si>
    <t>26M023</t>
  </si>
  <si>
    <t>26M024</t>
  </si>
  <si>
    <t>27C022</t>
  </si>
  <si>
    <t>27C023</t>
  </si>
  <si>
    <t>27C024</t>
  </si>
  <si>
    <t>27C033</t>
  </si>
  <si>
    <t>27C043</t>
  </si>
  <si>
    <t>27C044</t>
  </si>
  <si>
    <t>27C053</t>
  </si>
  <si>
    <t>27C054</t>
  </si>
  <si>
    <t>27C061</t>
  </si>
  <si>
    <t>27C062</t>
  </si>
  <si>
    <t>27C063</t>
  </si>
  <si>
    <t>27C064</t>
  </si>
  <si>
    <t>27Z021</t>
  </si>
  <si>
    <t>27Z022</t>
  </si>
  <si>
    <t>27Z023</t>
  </si>
  <si>
    <t>27Z024</t>
  </si>
  <si>
    <t>27Z04J</t>
  </si>
  <si>
    <t>27Z03Z</t>
  </si>
  <si>
    <t>28Z03Z</t>
  </si>
  <si>
    <t>28Z10Z</t>
  </si>
  <si>
    <t>28Z11Z</t>
  </si>
  <si>
    <t>28Z15Z</t>
  </si>
  <si>
    <t>28Z16Z</t>
  </si>
  <si>
    <t>28Z18Z</t>
  </si>
  <si>
    <t>28Z19Z</t>
  </si>
  <si>
    <t>28Z20Z</t>
  </si>
  <si>
    <t>28Z21Z</t>
  </si>
  <si>
    <t>28Z22Z</t>
  </si>
  <si>
    <t>28Z23Z</t>
  </si>
  <si>
    <t>28Z24Z</t>
  </si>
  <si>
    <t>28Z25Z</t>
  </si>
  <si>
    <t>Craniotomies pour traumatisme, âge supérieur à 17 ans, niveau 1</t>
  </si>
  <si>
    <t>Craniotomies pour traumatisme, âge supérieur à 17 ans, niveau 2</t>
  </si>
  <si>
    <t>Craniotomies pour traumatisme, âge supérieur à 17 ans, niveau 3</t>
  </si>
  <si>
    <t>Craniotomies pour traumatisme, âge supérieur à 17 ans, niveau 4</t>
  </si>
  <si>
    <t>Craniotomies en dehors de tout traumatisme, âge supérieur à 17 ans, niveau 4</t>
  </si>
  <si>
    <t>Interventions sur le rachis et la moelle pour des affections neurologiques, niveau 4</t>
  </si>
  <si>
    <t>Interventions sur le système vasculaire précérébral, niveau 4</t>
  </si>
  <si>
    <t>Interventions sur les nerfs crâniens ou périphériques et autres interventions sur le système nerveux, niveau 2</t>
  </si>
  <si>
    <t>Interventions sur les nerfs crâniens ou périphériques et autres interventions sur le système nerveux, niveau 3</t>
  </si>
  <si>
    <t>Interventions sur les nerfs crâniens ou périphériques et autres interventions sur le système nerveux, niveau 4</t>
  </si>
  <si>
    <t>Pose d'un stimulateur cérébral, niveau 1</t>
  </si>
  <si>
    <t>Pose d'un stimulateur cérébral, niveau 2</t>
  </si>
  <si>
    <t>Pose d'un stimulateur cérébral, niveau 3</t>
  </si>
  <si>
    <t>Pose d'un stimulateur médullaire, niveau 2</t>
  </si>
  <si>
    <t>Craniotomies pour tumeurs, âge inférieur à 18 ans, niveau 1</t>
  </si>
  <si>
    <t>Craniotomies pour tumeurs, âge inférieur à 18 ans, niveau 2</t>
  </si>
  <si>
    <t>Craniotomies pour tumeurs, âge inférieur à 18 ans, niveau 3</t>
  </si>
  <si>
    <t>Craniotomies pour tumeurs, âge inférieur à 18 ans, niveau 4</t>
  </si>
  <si>
    <t>Craniotomies pour affections non tumorales, âge inférieur à 18 ans, niveau 1</t>
  </si>
  <si>
    <t>Craniotomies pour affections non tumorales, âge inférieur à 18 ans, niveau 2</t>
  </si>
  <si>
    <t>Craniotomies pour affections non tumorales, âge inférieur à 18 ans, niveau 3</t>
  </si>
  <si>
    <t>Craniotomies pour affections non tumorales, âge inférieur à 18 ans, niveau 4</t>
  </si>
  <si>
    <t>Pose d'un stimulateur médullaire, en ambulatoire</t>
  </si>
  <si>
    <t>Libérations de nerfs superficiels à l'exception du médian au canal carpien, niveau 2</t>
  </si>
  <si>
    <t>Autres embolisations intracrâniennes et médullaires, niveau 1</t>
  </si>
  <si>
    <t>Autres embolisations intracrâniennes et médullaires, niveau 2</t>
  </si>
  <si>
    <t>Autres embolisations intracrâniennes et médullaires, niveau 3</t>
  </si>
  <si>
    <t>Autres embolisations intracrâniennes et médullaires, niveau 4</t>
  </si>
  <si>
    <t>Autres actes thérapeutiques par voie vasculaire du système nerveux, niveau 1</t>
  </si>
  <si>
    <t>Autres actes thérapeutiques par voie vasculaire du système nerveux, niveau 2</t>
  </si>
  <si>
    <t>Autres actes thérapeutiques par voie vasculaire du système nerveux, niveau 3</t>
  </si>
  <si>
    <t>Autres actes thérapeutiques par voie vasculaire du système nerveux, niveau 4</t>
  </si>
  <si>
    <t>Embolisations intracrâniennes et médullaires pour hémorragie, niveau 1</t>
  </si>
  <si>
    <t>Embolisations intracrâniennes et médullaires pour hémorragie, niveau 2</t>
  </si>
  <si>
    <t>Embolisations intracrâniennes et médullaires pour hémorragie, niveau 3</t>
  </si>
  <si>
    <t>Embolisations intracrâniennes et médullaires pour hémorragie, niveau 4</t>
  </si>
  <si>
    <t>Méningites virales, niveau 1</t>
  </si>
  <si>
    <t>Méningites virales, niveau 2</t>
  </si>
  <si>
    <t>Méningites virales, niveau 3</t>
  </si>
  <si>
    <t>Infections du système nerveux à l'exception des méningites virales, niveau 1</t>
  </si>
  <si>
    <t>Infections du système nerveux à l'exception des méningites virales, niveau 2</t>
  </si>
  <si>
    <t>Infections du système nerveux à l'exception des méningites virales, niveau 3</t>
  </si>
  <si>
    <t>Infections du système nerveux à l'exception des méningites virales, niveau 4</t>
  </si>
  <si>
    <t>Infections du système nerveux à l'exception des méningites virales, très courte durée</t>
  </si>
  <si>
    <t>Maladies dégénératives du système nerveux, âge supérieur à 79 ans, niveau 2</t>
  </si>
  <si>
    <t>Maladies dégénératives du système nerveux, âge supérieur à 79 ans, niveau 3</t>
  </si>
  <si>
    <t>Maladies dégénératives du système nerveux, âge supérieur à 79 ans, niveau 4</t>
  </si>
  <si>
    <t>Maladies dégénératives du système nerveux, âge supérieur à 79 ans, très courte durée</t>
  </si>
  <si>
    <t>Maladies dégénératives du système nerveux, âge inférieur à 80 ans, niveau 3</t>
  </si>
  <si>
    <t>Maladies dégénératives du système nerveux, âge inférieur à 80 ans, niveau 4</t>
  </si>
  <si>
    <t>Maladies dégénératives du système nerveux, âge inférieur à 80 ans, très courte durée</t>
  </si>
  <si>
    <t>Affections et lésions du rachis et de la moelle, niveau 1</t>
  </si>
  <si>
    <t>Affections et lésions du rachis et de la moelle, niveau 2</t>
  </si>
  <si>
    <t>Affections et lésions du rachis et de la moelle, niveau 3</t>
  </si>
  <si>
    <t>Affections et lésions du rachis et de la moelle, niveau 4</t>
  </si>
  <si>
    <t>Affections et lésions du rachis et de la moelle, très courte durée</t>
  </si>
  <si>
    <t>Autres affections cérébrovasculaires, niveau 1</t>
  </si>
  <si>
    <t>Autres affections cérébrovasculaires, niveau 2</t>
  </si>
  <si>
    <t>Autres affections cérébrovasculaires, niveau 3</t>
  </si>
  <si>
    <t>Autres affections cérébrovasculaires, niveau 4</t>
  </si>
  <si>
    <t>Autres affections cérébrovasculaires, très courte durée</t>
  </si>
  <si>
    <t>Affections des nerfs crâniens et rachidiens, niveau 3</t>
  </si>
  <si>
    <t>Affections des nerfs crâniens et rachidiens, niveau 4</t>
  </si>
  <si>
    <t>Autres affections du système nerveux, niveau 2</t>
  </si>
  <si>
    <t>Autres affections du système nerveux, niveau 3</t>
  </si>
  <si>
    <t>Autres affections du système nerveux, niveau 4</t>
  </si>
  <si>
    <t>Autres affections du système nerveux, très courte durée</t>
  </si>
  <si>
    <t>Troubles de la conscience et comas d'origine non traumatique, niveau 1</t>
  </si>
  <si>
    <t>Troubles de la conscience et comas d'origine non traumatique, niveau 2</t>
  </si>
  <si>
    <t>Troubles de la conscience et comas d'origine non traumatique, niveau 3</t>
  </si>
  <si>
    <t>Troubles de la conscience et comas d'origine non traumatique, niveau 4</t>
  </si>
  <si>
    <t>Accidents ischémiques transitoires et occlusions des artères précérébrales, âge supérieur à 79 ans, niveau 1</t>
  </si>
  <si>
    <t>Accidents ischémiques transitoires et occlusions des artères précérébrales, âge supérieur à 79 ans, niveau 2</t>
  </si>
  <si>
    <t>Accidents ischémiques transitoires et occlusions des artères précérébrales, âge supérieur à 79 ans, niveau 3</t>
  </si>
  <si>
    <t>Accidents ischémiques transitoires et occlusions des artères précérébrales, âge supérieur à 79 ans, niveau 4</t>
  </si>
  <si>
    <t>Accidents ischémiques transitoires et occlusions des artères précérébrales, âge inférieur à 80 ans, niveau 2</t>
  </si>
  <si>
    <t>Accidents ischémiques transitoires et occlusions des artères précérébrales, âge inférieur à 80 ans, niveau 3</t>
  </si>
  <si>
    <t>Accidents ischémiques transitoires et occlusions des artères précérébrales, âge inférieur à 80 ans, niveau 4</t>
  </si>
  <si>
    <t>Sclérose en plaques et ataxie cérébelleuse, niveau 2</t>
  </si>
  <si>
    <t>Sclérose en plaques et ataxie cérébelleuse, niveau 3</t>
  </si>
  <si>
    <t>Sclérose en plaques et ataxie cérébelleuse, niveau 4</t>
  </si>
  <si>
    <t>Sclérose en plaques et ataxie cérébelleuse, très courte durée</t>
  </si>
  <si>
    <t>Lésions traumatiques intracrâniennes sévères, niveau 1</t>
  </si>
  <si>
    <t>Lésions traumatiques intracrâniennes sévères, niveau 2</t>
  </si>
  <si>
    <t>Lésions traumatiques intracrâniennes sévères, niveau 3</t>
  </si>
  <si>
    <t>Lésions traumatiques intracrâniennes sévères, niveau 4</t>
  </si>
  <si>
    <t>Autres lésions traumatiques intracrâniennes, sauf commotions, niveau 1</t>
  </si>
  <si>
    <t>Autres lésions traumatiques intracrâniennes, sauf commotions, niveau 2</t>
  </si>
  <si>
    <t>Autres lésions traumatiques intracrâniennes, sauf commotions, niveau 3</t>
  </si>
  <si>
    <t>Autres lésions traumatiques intracrâniennes, sauf commotions, niveau 4</t>
  </si>
  <si>
    <t>Commotions cérébrales, niveau 2</t>
  </si>
  <si>
    <t>Commotions cérébrales, niveau 3</t>
  </si>
  <si>
    <t>Commotions cérébrales, niveau 4</t>
  </si>
  <si>
    <t>Douleurs chroniques rebelles, niveau 2</t>
  </si>
  <si>
    <t>Douleurs chroniques rebelles, niveau 3</t>
  </si>
  <si>
    <t>Douleurs chroniques rebelles, niveau 4</t>
  </si>
  <si>
    <t>Migraines et céphalées, niveau 2</t>
  </si>
  <si>
    <t>Migraines et céphalées, niveau 3</t>
  </si>
  <si>
    <t>Convulsions hyperthermiques, niveau 1</t>
  </si>
  <si>
    <t>Convulsions hyperthermiques, niveau 2</t>
  </si>
  <si>
    <t>Epilepsie, âge inférieur à 18 ans, niveau 1</t>
  </si>
  <si>
    <t>Epilepsie, âge inférieur à 18 ans, niveau 2</t>
  </si>
  <si>
    <t>Epilepsie, âge inférieur à 18 ans, niveau 3</t>
  </si>
  <si>
    <t>Epilepsie, âge inférieur à 18 ans, niveau 4</t>
  </si>
  <si>
    <t>Epilepsie, âge inférieur à 18 ans, très courte durée</t>
  </si>
  <si>
    <t>Epilepsie, âge supérieur à 17 ans, niveau 2</t>
  </si>
  <si>
    <t>Epilepsie, âge supérieur à 17 ans, niveau 3</t>
  </si>
  <si>
    <t>Epilepsie, âge supérieur à 17 ans, niveau 4</t>
  </si>
  <si>
    <t>Tumeurs malignes du système nerveux, niveau 1</t>
  </si>
  <si>
    <t>Tumeurs malignes du système nerveux, niveau 2</t>
  </si>
  <si>
    <t>Tumeurs malignes du système nerveux, niveau 3</t>
  </si>
  <si>
    <t>Tumeurs malignes du système nerveux, niveau 4</t>
  </si>
  <si>
    <t>Tumeurs malignes du système nerveux, très courte durée</t>
  </si>
  <si>
    <t>Autres tumeurs du système nerveux, niveau 1</t>
  </si>
  <si>
    <t>Autres tumeurs du système nerveux, niveau 2</t>
  </si>
  <si>
    <t>Autres tumeurs du système nerveux, niveau 3</t>
  </si>
  <si>
    <t>Autres tumeurs du système nerveux, niveau 4</t>
  </si>
  <si>
    <t>Autres tumeurs du système nerveux, très courte durée</t>
  </si>
  <si>
    <t>Hydrocéphalies, niveau 1</t>
  </si>
  <si>
    <t>Hydrocéphalies, niveau 2</t>
  </si>
  <si>
    <t>Hydrocéphalies, niveau 3</t>
  </si>
  <si>
    <t>Hydrocéphalies, très courte durée</t>
  </si>
  <si>
    <t>Anévrysmes cérébraux, niveau 1</t>
  </si>
  <si>
    <t>Accidents vasculaires intracérébraux non transitoires, niveau 3</t>
  </si>
  <si>
    <t>Accidents vasculaires intracérébraux non transitoires, niveau 4</t>
  </si>
  <si>
    <t>Transferts et autres séjours courts pour accidents vasculaires intracérébraux non transitoires</t>
  </si>
  <si>
    <t>Autres accidents vasculaires cérébraux non transitoires, niveau 1</t>
  </si>
  <si>
    <t>Autres accidents vasculaires cérébraux non transitoires, niveau 2</t>
  </si>
  <si>
    <t>Autres accidents vasculaires cérébraux non transitoires, niveau 3</t>
  </si>
  <si>
    <t>Autres accidents vasculaires cérébraux non transitoires, niveau 4</t>
  </si>
  <si>
    <t>Transferts et autres séjours courts pour autres accidents vasculaires cérébraux non transitoires</t>
  </si>
  <si>
    <t>Troubles du sommeil, niveau 1</t>
  </si>
  <si>
    <t>Accidents vasculaires cérébraux non transitoires avec décès : séjours de moins de 2 jours</t>
  </si>
  <si>
    <t>Autres affections de la CMD 01 avec décès : séjours de moins de 2 jours</t>
  </si>
  <si>
    <t>Méningites virales, très courte durée</t>
  </si>
  <si>
    <t>Lésions traumatiques intracrâniennes sévères, très courte durée</t>
  </si>
  <si>
    <t>Anomalies de la démarche d'origine neurologique, très courte durée</t>
  </si>
  <si>
    <t>Autres affections neurologiques concernant majoritairement la petite enfance, niveau 1</t>
  </si>
  <si>
    <t>Troubles de la régulation thermique du nouveau-né et du nourrisson, niveau 1</t>
  </si>
  <si>
    <t>Troubles de la régulation thermique du nouveau-né et du nourrisson, niveau 2</t>
  </si>
  <si>
    <t>Interventions sur la rétine, niveau 2</t>
  </si>
  <si>
    <t>Interventions sur l'orbite, niveau 1</t>
  </si>
  <si>
    <t>Interventions sur l'orbite, niveau 2</t>
  </si>
  <si>
    <t>Interventions sur l'orbite, niveau 3</t>
  </si>
  <si>
    <t>Interventions sur l'orbite, en ambulatoire</t>
  </si>
  <si>
    <t>Interventions sur le cristallin avec ou sans vitrectomie, niveau 2</t>
  </si>
  <si>
    <t>Interventions primaires sur l'iris, niveau 1</t>
  </si>
  <si>
    <t>Interventions primaires sur l'iris, en ambulatoire</t>
  </si>
  <si>
    <t>Autres interventions extraoculaires, âge inférieur à 18 ans, niveau 1</t>
  </si>
  <si>
    <t>Autres interventions extraoculaires, âge supérieur à 17 ans, niveau 2</t>
  </si>
  <si>
    <t>Autres interventions extraoculaires, âge supérieur à 17 ans, niveau 3</t>
  </si>
  <si>
    <t>Allogreffes de cornée, niveau 2</t>
  </si>
  <si>
    <t>Autres interventions intraoculaires pour affections sévères, niveau 1</t>
  </si>
  <si>
    <t>Autres interventions intraoculaires pour affections sévères, niveau 2</t>
  </si>
  <si>
    <t>Autres interventions intraoculaires pour affections sévères, niveau 3</t>
  </si>
  <si>
    <t>Autres interventions intraoculaires pour affections sévères, en ambulatoire</t>
  </si>
  <si>
    <t>Autres interventions intraoculaires en dehors des affections sévères, niveau 2</t>
  </si>
  <si>
    <t>Hyphéma, niveau 1</t>
  </si>
  <si>
    <t>Infections oculaires aiguës sévères, niveau 1</t>
  </si>
  <si>
    <t>Infections oculaires aiguës sévères, niveau 2</t>
  </si>
  <si>
    <t>Infections oculaires aiguës sévères, niveau 3</t>
  </si>
  <si>
    <t>Infections oculaires aiguës sévères, niveau 4</t>
  </si>
  <si>
    <t>Affections oculaires d'origine neurologique, niveau 1</t>
  </si>
  <si>
    <t>Affections oculaires d'origine neurologique, niveau 2</t>
  </si>
  <si>
    <t>Affections oculaires d'origine neurologique, niveau 3</t>
  </si>
  <si>
    <t>Affections oculaires d'origine neurologique, très courte durée</t>
  </si>
  <si>
    <t>Autres affections oculaires, âge inférieur à 18 ans, niveau 1</t>
  </si>
  <si>
    <t>Autres affections oculaires, âge inférieur à 18 ans, très courte durée</t>
  </si>
  <si>
    <t>Autres affections oculaires d'origine diabétique, âge supérieur à 17 ans, niveau 1</t>
  </si>
  <si>
    <t>Autres affections oculaires d'origine diabétique, âge supérieur à 17 ans, niveau 2</t>
  </si>
  <si>
    <t>Autres affections oculaires d'origine diabétique, âge supérieur à 17 ans, niveau 3</t>
  </si>
  <si>
    <t>Autres affections oculaires d'origine diabétique, âge supérieur à 17 ans, très courte durée</t>
  </si>
  <si>
    <t>Autres affections oculaires d'origine non diabétique, âge supérieur à 17 ans, niveau 2</t>
  </si>
  <si>
    <t>Autres affections oculaires d'origine non diabétique, âge supérieur à 17 ans, niveau 3</t>
  </si>
  <si>
    <t>Explorations et surveillance pour affections de l'oeil</t>
  </si>
  <si>
    <t>Symptômes et autres recours aux soins de la CMD 02</t>
  </si>
  <si>
    <t>Symptômes et autres recours aux soins de la CMD 02, très courte durée</t>
  </si>
  <si>
    <t>Réparations de fissures labiale et palatine, niveau 1</t>
  </si>
  <si>
    <t>Réparations de fissures labiale et palatine, niveau 2</t>
  </si>
  <si>
    <t>Interventions sur les sinus et l'apophyse mastoïde, âge inférieur à 18 ans, niveau 2</t>
  </si>
  <si>
    <t>Interventions sur les sinus et l'apophyse mastoïde, âge supérieur à 17 ans, niveau 2</t>
  </si>
  <si>
    <t>Interventions sur les sinus et l'apophyse mastoïde, âge supérieur à 17 ans, niveau 3</t>
  </si>
  <si>
    <t>Interventions sur les sinus et l'apophyse mastoïde, âge supérieur à 17 ans, niveau 4</t>
  </si>
  <si>
    <t>Rhinoplasties, niveau 2</t>
  </si>
  <si>
    <t>Amygdalectomies et/ou adénoïdectomies isolées, âge inférieur à 18 ans, niveau 2</t>
  </si>
  <si>
    <t>Interventions sur les amygdales et les végétations adénoïdes autres que les amygdalectomies et/ou les adénoïdectomies isolées, âge inférieur à 18 ans, niveau 2</t>
  </si>
  <si>
    <t>Drains transtympaniques, âge inférieur à 18 ans, niveau 1</t>
  </si>
  <si>
    <t>Drains transtympaniques, âge supérieur à 17 ans, niveau 1</t>
  </si>
  <si>
    <t>Autres interventions chirurgicales portant sur les oreilles, le nez, la gorge ou le cou, niveau 2</t>
  </si>
  <si>
    <t>Autres interventions chirurgicales portant sur les oreilles, le nez, la gorge ou le cou, niveau 3</t>
  </si>
  <si>
    <t>Autres interventions chirurgicales portant sur les oreilles, le nez, la gorge ou le cou, niveau 4</t>
  </si>
  <si>
    <t>Interventions sur la bouche, niveau 2</t>
  </si>
  <si>
    <t>Pose d'implants cochléaires, niveau 1</t>
  </si>
  <si>
    <t>Pose d'implants cochléaires, niveau 2</t>
  </si>
  <si>
    <t>Ostéotomies de la face, niveau 2</t>
  </si>
  <si>
    <t>Interventions de reconstruction de l'oreille moyenne, niveau 2</t>
  </si>
  <si>
    <t>Interventions sur les glandes salivaires, niveau 2</t>
  </si>
  <si>
    <t>Interventions majeures sur la tête et le cou, niveau 1</t>
  </si>
  <si>
    <t>Interventions majeures sur la tête et le cou, niveau 2</t>
  </si>
  <si>
    <t>Interventions majeures sur la tête et le cou, niveau 3</t>
  </si>
  <si>
    <t>Interventions majeures sur la tête et le cou, niveau 4</t>
  </si>
  <si>
    <t>Autres interventions sur la tête et le cou, niveau 2</t>
  </si>
  <si>
    <t>Autres interventions sur la tête et le cou, niveau 3</t>
  </si>
  <si>
    <t>Autres interventions sur la tête et le cou, niveau 4</t>
  </si>
  <si>
    <t>Réparations de fissures labiale et palatine, très courte durée</t>
  </si>
  <si>
    <t>Autres interventions sur l'oreille, le nez ou la gorge pour tumeurs malignes, niveau 1</t>
  </si>
  <si>
    <t>Autres interventions sur l'oreille, le nez ou la gorge pour tumeurs malignes, niveau 2</t>
  </si>
  <si>
    <t>Autres interventions sur l'oreille, le nez ou la gorge pour tumeurs malignes, niveau 3</t>
  </si>
  <si>
    <t>Autres interventions sur l'oreille, le nez ou la gorge pour tumeurs malignes, niveau 4</t>
  </si>
  <si>
    <t>Autres interventions sur l'oreille, le nez ou la gorge pour tumeurs malignes, en ambulatoire</t>
  </si>
  <si>
    <t>Interventions sur l'oreille externe, niveau 1</t>
  </si>
  <si>
    <t>Affections de la bouche et des dents avec certaines extractions, réparations et prothèses dentaires, niveau 2</t>
  </si>
  <si>
    <t>Traumatismes et déformations du nez, niveau 2</t>
  </si>
  <si>
    <t>Otites moyennes et autres infections des voies aériennes supérieures, âge inférieur à 18 ans, niveau 1</t>
  </si>
  <si>
    <t>Otites moyennes et autres infections des voies aériennes supérieures, âge inférieur à 18 ans, niveau 2</t>
  </si>
  <si>
    <t>Otites moyennes et autres infections des voies aériennes supérieures, âge inférieur à 18 ans, niveau 3</t>
  </si>
  <si>
    <t>Otites moyennes et autres infections des voies aériennes supérieures, âge supérieur à 17 ans, niveau 2</t>
  </si>
  <si>
    <t>Otites moyennes et autres infections des voies aériennes supérieures, âge supérieur à 17 ans, niveau 3</t>
  </si>
  <si>
    <t>Otites moyennes et autres infections des voies aériennes supérieures, âge supérieur à 17 ans, niveau 4</t>
  </si>
  <si>
    <t>Troubles de l'équilibre, niveau 2</t>
  </si>
  <si>
    <t>Troubles de l'équilibre, niveau 3</t>
  </si>
  <si>
    <t>Epistaxis, niveau 2</t>
  </si>
  <si>
    <t>Epistaxis, niveau 3</t>
  </si>
  <si>
    <t>Tumeurs malignes des oreilles, du nez, de la gorge ou de la bouche, niveau 2</t>
  </si>
  <si>
    <t>Tumeurs malignes des oreilles, du nez, de la gorge ou de la bouche, niveau 3</t>
  </si>
  <si>
    <t>Tumeurs malignes des oreilles, du nez, de la gorge ou de la bouche, niveau 4</t>
  </si>
  <si>
    <t>Tumeurs malignes des oreilles, du nez, de la gorge ou de la bouche, très courte durée</t>
  </si>
  <si>
    <t>Autres diagnostics portant sur les oreilles, le nez, la gorge ou la bouche, âge inférieur à 18 ans, niveau 1</t>
  </si>
  <si>
    <t>Autres diagnostics portant sur les oreilles, le nez, la gorge ou la bouche, âge inférieur à 18 ans, niveau 2</t>
  </si>
  <si>
    <t>Autres diagnostics portant sur les oreilles, le nez, la gorge ou la bouche, âge inférieur à 18 ans, niveau 3</t>
  </si>
  <si>
    <t>Autres diagnostics portant sur les oreilles, le nez, la gorge ou la bouche, âge inférieur à 18 ans, niveau 4</t>
  </si>
  <si>
    <t>Autres diagnostics portant sur les oreilles, le nez, la gorge ou la bouche, âge supérieur à 17 ans, niveau 2</t>
  </si>
  <si>
    <t>Autres diagnostics portant sur les oreilles, le nez, la gorge ou la bouche, âge supérieur à 17 ans, niveau 3</t>
  </si>
  <si>
    <t>Autres diagnostics portant sur les oreilles, le nez, la gorge ou la bouche, âge supérieur à 17 ans, niveau 4</t>
  </si>
  <si>
    <t>Affections de la bouche et des dents sans certaines extractions, réparations ou prothèses dentaires, âge inférieur à 18 ans, niveau 1</t>
  </si>
  <si>
    <t>Affections de la bouche et des dents sans certaines extractions, réparations ou prothèses dentaires, âge inférieur à 18 ans, niveau 2</t>
  </si>
  <si>
    <t>Affections de la bouche et des dents sans certaines extractions, réparations ou prothèses dentaires, âge supérieur à 17 ans, niveau 2</t>
  </si>
  <si>
    <t>Affections de la bouche et des dents sans certaines extractions, réparations ou prothèses dentaires, âge supérieur à 17 ans, niveau 3</t>
  </si>
  <si>
    <t>Affections de la bouche et des dents sans certaines extractions, réparations ou prothèses dentaires, âge supérieur à 17 ans, niveau 4</t>
  </si>
  <si>
    <t>Infections aigües sévères des voies aériennes supérieures, âge inférieur à 18 ans, niveau 1</t>
  </si>
  <si>
    <t>Infections aigües sévères des voies aériennes supérieures, âge inférieur à 18 ans, niveau 2</t>
  </si>
  <si>
    <t>Infections aigües sévères des voies aériennes supérieures, âge supérieur à 17 ans, niveau 2</t>
  </si>
  <si>
    <t>Infections aigües sévères des voies aériennes supérieures, âge supérieur à 17 ans, niveau 4</t>
  </si>
  <si>
    <t>Explorations et surveillance pour affections ORL</t>
  </si>
  <si>
    <t>Otites moyennes et autres infections des voies aériennes supérieures, âge inférieur à 18 ans, très courte durée</t>
  </si>
  <si>
    <t>Autres diagnostics portant sur les oreilles, le nez, la gorge ou la bouche, âge inférieur à 18 ans, très courte durée</t>
  </si>
  <si>
    <t>Symptômes et autres recours aux soins de la CMD 03, très courte durée</t>
  </si>
  <si>
    <t>Autres interventions chirurgicales sur le système respiratoire, niveau 2</t>
  </si>
  <si>
    <t>Autres interventions chirurgicales sur le système respiratoire, niveau 3</t>
  </si>
  <si>
    <t>Autres interventions chirurgicales sur le système respiratoire, niveau 4</t>
  </si>
  <si>
    <t>Interventions sous thoracoscopie, niveau 3</t>
  </si>
  <si>
    <t>Interventions sous thoracoscopie, niveau 4</t>
  </si>
  <si>
    <t>Bronchites et asthme, âge inférieur à 18 ans, niveau 1</t>
  </si>
  <si>
    <t>Bronchites et asthme, âge inférieur à 18 ans, niveau 2</t>
  </si>
  <si>
    <t>Bronchites et asthme, âge inférieur à 18 ans, niveau 3</t>
  </si>
  <si>
    <t>Bronchites et asthme, âge inférieur à 18 ans, niveau 4</t>
  </si>
  <si>
    <t>Bronchites et asthme, âge supérieur à 17 ans, niveau 4</t>
  </si>
  <si>
    <t>Pneumonies et pleurésies banales, âge inférieur à 18 ans, niveau 1</t>
  </si>
  <si>
    <t>Pneumonies et pleurésies banales, âge inférieur à 18 ans, niveau 2</t>
  </si>
  <si>
    <t>Pneumonies et pleurésies banales, âge inférieur à 18 ans, niveau 3</t>
  </si>
  <si>
    <t>Pneumonies et pleurésies banales, âge inférieur à 18 ans, niveau 4</t>
  </si>
  <si>
    <t>Pneumonies et pleurésies banales, âge supérieur à 17 ans, niveau 4</t>
  </si>
  <si>
    <t>Infections et inflammations respiratoires, âge inférieur à 18 ans, niveau 1</t>
  </si>
  <si>
    <t>Infections et inflammations respiratoires, âge inférieur à 18 ans, niveau 2</t>
  </si>
  <si>
    <t>Infections et inflammations respiratoires, âge inférieur à 18 ans, niveau 3</t>
  </si>
  <si>
    <t>Infections et inflammations respiratoires, âge inférieur à 18 ans, niveau 4</t>
  </si>
  <si>
    <t>Transferts et autres séjours courts pour infections et inflammations respiratoires, âge inférieur à 18 ans</t>
  </si>
  <si>
    <t>Infections et inflammations respiratoires, âge supérieur à 17 ans, niveau 4</t>
  </si>
  <si>
    <t>Transferts et autres séjours courts pour infections et inflammations respiratoires, âge supérieur à 17 ans</t>
  </si>
  <si>
    <t>Bronchopneumopathies chroniques, niveau 4</t>
  </si>
  <si>
    <t>Tumeurs de l'appareil respiratoire, niveau 4</t>
  </si>
  <si>
    <t>Embolies pulmonaires, niveau 4</t>
  </si>
  <si>
    <t>Signes et symptômes respiratoires, niveau 3</t>
  </si>
  <si>
    <t>Signes et symptômes respiratoires, niveau 4</t>
  </si>
  <si>
    <t>Pneumothorax, niveau 2</t>
  </si>
  <si>
    <t>Pneumothorax, niveau 3</t>
  </si>
  <si>
    <t>Pneumothorax, niveau 4</t>
  </si>
  <si>
    <t>Pneumothorax, très courte durée</t>
  </si>
  <si>
    <t>Oedème pulmonaire et détresse respiratoire, très courte durée</t>
  </si>
  <si>
    <t>Maladies pulmonaires interstitielles, niveau 4</t>
  </si>
  <si>
    <t>Maladies pulmonaires interstitielles, très courte durée</t>
  </si>
  <si>
    <t>Autres diagnostics portant sur le système respiratoire, niveau 1</t>
  </si>
  <si>
    <t>Autres diagnostics portant sur le système respiratoire, niveau 2</t>
  </si>
  <si>
    <t>Autres diagnostics portant sur le système respiratoire, niveau 3</t>
  </si>
  <si>
    <t>Autres diagnostics portant sur le système respiratoire, niveau 4</t>
  </si>
  <si>
    <t>Autres diagnostics portant sur le système respiratoire, très courte durée</t>
  </si>
  <si>
    <t>Traumatismes thoraciques, niveau 1</t>
  </si>
  <si>
    <t>Traumatismes thoraciques, niveau 2</t>
  </si>
  <si>
    <t>Traumatismes thoraciques, niveau 3</t>
  </si>
  <si>
    <t>Traumatismes thoraciques, niveau 4</t>
  </si>
  <si>
    <t>Epanchements pleuraux, très courte durée</t>
  </si>
  <si>
    <t>Bronchiolites, niveau 1</t>
  </si>
  <si>
    <t>Bronchiolites, niveau 2</t>
  </si>
  <si>
    <t>Bronchiolites, niveau 3</t>
  </si>
  <si>
    <t>Bronchiolites, niveau 4</t>
  </si>
  <si>
    <t>Tuberculoses, niveau 1</t>
  </si>
  <si>
    <t>Tuberculoses, niveau 2</t>
  </si>
  <si>
    <t>Tuberculoses, niveau 3</t>
  </si>
  <si>
    <t>Tuberculoses, très courte durée</t>
  </si>
  <si>
    <t>Bronchopneumopathies chroniques surinfectées, très courte durée</t>
  </si>
  <si>
    <t>Suivis de greffe pulmonaire, niveau 1</t>
  </si>
  <si>
    <t>Suivis de greffe pulmonaire, niveau 2</t>
  </si>
  <si>
    <t>Autres symptômes et recours aux soins de la CMD 04, très courte durée</t>
  </si>
  <si>
    <t>Grippes, niveau 1</t>
  </si>
  <si>
    <t>Grippes, niveau 2</t>
  </si>
  <si>
    <t>Grippes, niveau 3</t>
  </si>
  <si>
    <t>Grippes, niveau 4</t>
  </si>
  <si>
    <t>Grippes, très courte durée</t>
  </si>
  <si>
    <t>Fibroses kystiques avec manifestations pulmonaires, niveau 1</t>
  </si>
  <si>
    <t>Fibroses kystiques avec manifestations pulmonaires, niveau 2</t>
  </si>
  <si>
    <t>Fibroses kystiques avec manifestations pulmonaires, niveau 3</t>
  </si>
  <si>
    <t>Fibroses kystiques avec manifestations pulmonaires, niveau 4</t>
  </si>
  <si>
    <t>Fibroses kystiques avec manifestations pulmonaires, très courte durée</t>
  </si>
  <si>
    <t>Bronchites et asthme, âge inférieur à 18 ans, très courte durée</t>
  </si>
  <si>
    <t>Bronchiolites, très courte durée</t>
  </si>
  <si>
    <t>Autres affections respiratoires concernant majoritairement la petite enfance, niveau 1</t>
  </si>
  <si>
    <t>Autres affections respiratoires concernant majoritairement la petite enfance, niveau 2</t>
  </si>
  <si>
    <t>Autres affections respiratoires concernant majoritairement la petite enfance, niveau 3</t>
  </si>
  <si>
    <t>Autres affections respiratoires concernant majoritairement la petite enfance, niveau 4</t>
  </si>
  <si>
    <t>Chirurgie de remplacement valvulaire avec circulation extracorporelle et avec cathétérisme cardiaque ou coronarographie, niveau 1</t>
  </si>
  <si>
    <t>Chirurgie de remplacement valvulaire avec circulation extracorporelle et avec cathétérisme cardiaque ou coronarographie, niveau 3</t>
  </si>
  <si>
    <t>Chirurgie de remplacement valvulaire avec circulation extracorporelle et avec cathétérisme cardiaque ou coronarographie, niveau 4</t>
  </si>
  <si>
    <t>Chirurgie de remplacement valvulaire avec circulation extracorporelle, sans cathétérisme cardiaque, ni coronarographie, niveau 1</t>
  </si>
  <si>
    <t>Chirurgie de remplacement valvulaire avec circulation extracorporelle, sans cathétérisme cardiaque, ni coronarographie, niveau 4</t>
  </si>
  <si>
    <t>Pontages aortocoronariens avec cathétérisme cardiaque ou coronarographie, niveau 1</t>
  </si>
  <si>
    <t>Pontages aortocoronariens avec cathétérisme cardiaque ou coronarographie, niveau 2</t>
  </si>
  <si>
    <t>Pontages aortocoronariens avec cathétérisme cardiaque ou coronarographie, niveau 3</t>
  </si>
  <si>
    <t>Pontages aortocoronariens avec cathétérisme cardiaque ou coronarographie, niveau 4</t>
  </si>
  <si>
    <t>Pontages aortocoronariens sans cathétérisme cardiaque, ni coronarographie, niveau 1</t>
  </si>
  <si>
    <t>Pontages aortocoronariens sans cathétérisme cardiaque, ni coronarographie, niveau 3</t>
  </si>
  <si>
    <t>Pontages aortocoronariens sans cathétérisme cardiaque, ni coronarographie, niveau 4</t>
  </si>
  <si>
    <t>Autres interventions cardiothoraciques, âge supérieur à 1 an, ou vasculaires quel que soit l'âge, avec circulation extracorporelle, niveau 1</t>
  </si>
  <si>
    <t>Autres interventions cardiothoraciques, âge supérieur à 1 an, ou vasculaires quel que soit l'âge, avec circulation extracorporelle, niveau 3</t>
  </si>
  <si>
    <t>Autres interventions cardiothoraciques, âge supérieur à 1 an, ou vasculaires quel que soit l'âge, avec circulation extracorporelle, niveau 4</t>
  </si>
  <si>
    <t>Autres interventions cardiothoraciques, âge inférieur à 2 ans, avec circulation extracorporelle, niveau 1</t>
  </si>
  <si>
    <t>Autres interventions cardiothoraciques, âge inférieur à 2 ans, avec circulation extracorporelle, niveau 2</t>
  </si>
  <si>
    <t>Autres interventions cardiothoraciques, âge inférieur à 2 ans, avec circulation extracorporelle, niveau 3</t>
  </si>
  <si>
    <t>Autres interventions cardiothoraciques, âge inférieur à 2 ans, avec circulation extracorporelle, niveau 4</t>
  </si>
  <si>
    <t>Autres interventions cardiothoraciques, âge supérieur à 1 an, ou vasculaires quel que soit l'âge, sans circulation extracorporelle, niveau 1</t>
  </si>
  <si>
    <t>Autres interventions cardiothoraciques, âge supérieur à 1 an, ou vasculaires quel que soit l'âge, sans circulation extracorporelle, niveau 2</t>
  </si>
  <si>
    <t>Autres interventions cardiothoraciques, âge supérieur à 1 an, ou vasculaires quel que soit l'âge, sans circulation extracorporelle, niveau 3</t>
  </si>
  <si>
    <t>Autres interventions cardiothoraciques, âge supérieur à 1 an, ou vasculaires quel que soit l'âge, sans circulation extracorporelle, niveau 4</t>
  </si>
  <si>
    <t>Autres interventions cardiothoraciques, âge inférieur à 2 ans, sans circulation extracorporelle, niveau 1</t>
  </si>
  <si>
    <t>Autres interventions cardiothoraciques, âge inférieur à 2 ans, sans circulation extracorporelle, niveau 2</t>
  </si>
  <si>
    <t>Autres interventions cardiothoraciques, âge inférieur à 2 ans, sans circulation extracorporelle, niveau 3</t>
  </si>
  <si>
    <t>Autres interventions cardiothoraciques, âge inférieur à 2 ans, sans circulation extracorporelle, niveau 4</t>
  </si>
  <si>
    <t>Amputations du membre inférieur, sauf des orteils, pour troubles circulatoires, niveau 1</t>
  </si>
  <si>
    <t>Amputations du membre inférieur, sauf des orteils, pour troubles circulatoires, niveau 2</t>
  </si>
  <si>
    <t>Amputations pour troubles circulatoires portant sur le membre supérieur ou les orteils, niveau 2</t>
  </si>
  <si>
    <t>Amputations pour troubles circulatoires portant sur le membre supérieur ou les orteils, niveau 4</t>
  </si>
  <si>
    <t>Poses d'un stimulateur cardiaque permanent avec infarctus aigu du myocarde ou insuffisance cardiaque congestive ou état de choc, niveau 3</t>
  </si>
  <si>
    <t>Poses d'un stimulateur cardiaque permanent avec infarctus aigu du myocarde ou insuffisance cardiaque congestive ou état de choc, niveau 4</t>
  </si>
  <si>
    <t>Poses d'un stimulateur cardiaque permanent sans infarctus aigu du myocarde, ni insuffisance cardiaque congestive, ni état de choc, niveau 3</t>
  </si>
  <si>
    <t>Poses d'un stimulateur cardiaque permanent sans infarctus aigu du myocarde, ni insuffisance cardiaque congestive, ni état de choc, niveau 4</t>
  </si>
  <si>
    <t>Poses d'un stimulateur cardiaque permanent sans infarctus aigu du myocarde, ni insuffisance cardiaque congestive, ni état de choc, très courte durée</t>
  </si>
  <si>
    <t>Autres interventions sur le système circulatoire, niveau 2</t>
  </si>
  <si>
    <t>Autres interventions sur le système circulatoire, niveau 3</t>
  </si>
  <si>
    <t>Autres interventions sur le système circulatoire, niveau 4</t>
  </si>
  <si>
    <t>Poses d'un défibrillateur cardiaque, niveau 3</t>
  </si>
  <si>
    <t>Poses d'un défibrillateur cardiaque, niveau 4</t>
  </si>
  <si>
    <t>Poses d'un défibrillateur cardiaque, très courte durée</t>
  </si>
  <si>
    <t>Remplacements ou ablations chirurgicale d'électrodes ou repositionnements de boîtier de stimulation cardiaque permanente, niveau 1</t>
  </si>
  <si>
    <t>Remplacements ou ablations chirurgicale d'électrodes ou repositionnements de boîtier de stimulation cardiaque permanente, niveau 2</t>
  </si>
  <si>
    <t>Créations et réfections de fistules artérioveineuses pour affections de la CMD 05, niveau 2</t>
  </si>
  <si>
    <t>Créations et réfections de fistules artérioveineuses pour affections de la CMD 05, niveau 3</t>
  </si>
  <si>
    <t>Remplacements de stimulateurs cardiaques permanents, niveau 2</t>
  </si>
  <si>
    <t>Transferts et autres séjours courts pour autres interventions cardiothoraciques, âge supérieur à 1 an, ou vasculaires quel que soit l'âge, sans circulation extracorporelle</t>
  </si>
  <si>
    <t>Endoprothèses vasculaires avec infarctus du myocarde, niveau 3</t>
  </si>
  <si>
    <t>Endoprothèses vasculaires avec infarctus du myocarde, niveau 4</t>
  </si>
  <si>
    <t>Endoprothèses vasculaires sans infarctus du myocarde, niveau 4</t>
  </si>
  <si>
    <t>Actes diagnostiques par voie vasculaire, niveau 4</t>
  </si>
  <si>
    <t>Actes thérapeutiques par voie vasculaire sauf endoprothèses, âge inférieur à 18 ans, niveau 1</t>
  </si>
  <si>
    <t>Actes thérapeutiques par voie vasculaire sauf endoprothèses, âge inférieur à 18 ans, niveau 2</t>
  </si>
  <si>
    <t>Surveillances de greffes de coeur avec acte diagnostique par voie vasculaire, niveau 1</t>
  </si>
  <si>
    <t>Surveillances de greffes de coeur avec acte diagnostique par voie vasculaire, en ambulatoire</t>
  </si>
  <si>
    <t>Infarctus aigu du myocarde, niveau 3</t>
  </si>
  <si>
    <t>Infarctus aigu du myocarde, niveau 4</t>
  </si>
  <si>
    <t>Infarctus aigu du myocarde, très courte durée</t>
  </si>
  <si>
    <t>Syncopes et lipothymies, niveau 3</t>
  </si>
  <si>
    <t>Syncopes et lipothymies, niveau 4</t>
  </si>
  <si>
    <t>Angine de poitrine, niveau 3</t>
  </si>
  <si>
    <t>Angine de poitrine, niveau 4</t>
  </si>
  <si>
    <t>Angine de poitrine, très courte durée</t>
  </si>
  <si>
    <t>Thrombophlébites veineuses profondes, niveau 1</t>
  </si>
  <si>
    <t>Thrombophlébites veineuses profondes, niveau 4</t>
  </si>
  <si>
    <t>Thrombophlébites veineuses profondes, très courte durée</t>
  </si>
  <si>
    <t>Cardiopathies congénitales et valvulopathies, âge inférieur à 18 ans, niveau 1</t>
  </si>
  <si>
    <t>Cardiopathies congénitales et valvulopathies, âge inférieur à 18 ans, niveau 2</t>
  </si>
  <si>
    <t>Cardiopathies congénitales et valvulopathies, âge inférieur à 18 ans, niveau 3</t>
  </si>
  <si>
    <t>Cardiopathies congénitales et valvulopathies, âge supérieur à 17 ans, niveau 1</t>
  </si>
  <si>
    <t>Cardiopathies congénitales et valvulopathies, âge supérieur à 17 ans, niveau 2</t>
  </si>
  <si>
    <t>Cardiopathies congénitales et valvulopathies, âge supérieur à 17 ans, niveau 3</t>
  </si>
  <si>
    <t>Cardiopathies congénitales et valvulopathies, âge supérieur à 17 ans, niveau 4</t>
  </si>
  <si>
    <t>Cardiopathies congénitales et valvulopathies, âge supérieur à 17 ans, très courte durée</t>
  </si>
  <si>
    <t>Troubles vasculaires périphériques, niveau 4</t>
  </si>
  <si>
    <t>Arrêt cardiaque, niveau 1</t>
  </si>
  <si>
    <t>Arrêt cardiaque, niveau 2</t>
  </si>
  <si>
    <t>Arrêt cardiaque, niveau 3</t>
  </si>
  <si>
    <t>Arrêt cardiaque, niveau 4</t>
  </si>
  <si>
    <t>Hypertension artérielle, niveau 4</t>
  </si>
  <si>
    <t>Athérosclérose coronarienne, niveau 2</t>
  </si>
  <si>
    <t>Athérosclérose coronarienne, niveau 3</t>
  </si>
  <si>
    <t>Athérosclérose coronarienne, niveau 4</t>
  </si>
  <si>
    <t>Athérosclérose coronarienne, très courte durée</t>
  </si>
  <si>
    <t>Autres affections de l'appareil circulatoire, niveau 3</t>
  </si>
  <si>
    <t>Autres affections de l'appareil circulatoire, niveau 4</t>
  </si>
  <si>
    <t>Endocardites aiguës et subaiguës, niveau 1</t>
  </si>
  <si>
    <t>Endocardites aiguës et subaiguës, niveau 2</t>
  </si>
  <si>
    <t>Endocardites aiguës et subaiguës, niveau 3</t>
  </si>
  <si>
    <t>Endocardites aiguës et subaiguës, niveau 4</t>
  </si>
  <si>
    <t>Surveillances de greffes de coeur sans acte diagnostique par voie vasculaire, niveau 1</t>
  </si>
  <si>
    <t>Infarctus aigu du myocarde avec décès : séjours de moins de 2 jours</t>
  </si>
  <si>
    <t>Symptômes et autres recours aux soins de la CMD 05, très courte durée</t>
  </si>
  <si>
    <t>Cardiopathies congénitales et valvulopathies, âge inférieur à 18 ans, très courte durée</t>
  </si>
  <si>
    <t>Transferts et autres séjours courts pour endocardites aiguës et subaiguës</t>
  </si>
  <si>
    <t>Traitements majeurs de troubles du rythme par voie vasculaire, niveau 3</t>
  </si>
  <si>
    <t>Autres traitements de troubles du rythme par voie vasculaire, niveau 3</t>
  </si>
  <si>
    <t>Poses de bioprothèses de valves cardiaques par voie vasculaire, niveau 1</t>
  </si>
  <si>
    <t>Poses de bioprothèses de valves cardiaques par voie vasculaire, niveau 2</t>
  </si>
  <si>
    <t>Poses de bioprothèses de valves cardiaques par voie vasculaire, niveau 3</t>
  </si>
  <si>
    <t>Poses de bioprothèses de valves cardiaques par voie vasculaire, niveau 4</t>
  </si>
  <si>
    <t>Actes thérapeutiques par voie vasculaire sur les orifices du coeur, âge supérieur à 17 ans, niveau 1</t>
  </si>
  <si>
    <t>Actes thérapeutiques par voie vasculaire sur les orifices du coeur, âge supérieur à 17 ans, niveau 2</t>
  </si>
  <si>
    <t>Actes thérapeutiques par voie vasculaire sur les orifices du coeur, âge supérieur à 17 ans, niveau 3</t>
  </si>
  <si>
    <t>Actes thérapeutiques par voie vasculaire sur les orifices du coeur, âge supérieur à 17 ans, niveau 4</t>
  </si>
  <si>
    <t>Ablations, repositionnements et poses de sondes cardiaques supplémentaires par voie vasculaire, âge supérieur à 17 ans, niveau 2</t>
  </si>
  <si>
    <t>Ablations, repositionnements et poses de sondes cardiaques supplémentaires par voie vasculaire, âge supérieur à 17 ans, niveau 3</t>
  </si>
  <si>
    <t>Ablations, repositionnements et poses de sondes cardiaques supplémentaires par voie vasculaire, âge supérieur à 17 ans, niveau 4</t>
  </si>
  <si>
    <t>Ablations, repositionnements et poses de sondes cardiaques supplémentaires par voie vasculaire, âge supérieur à 17 ans, en ambulatoire</t>
  </si>
  <si>
    <t>Dilatations coronaires et autres actes thérapeutiques sur le coeur par voie vasculaire, âge supérieur à 17 ans, niveau 2</t>
  </si>
  <si>
    <t>Dilatations coronaires et autres actes thérapeutiques sur le coeur par voie vasculaire, âge supérieur à 17 ans, niveau 3</t>
  </si>
  <si>
    <t>Dilatations coronaires et autres actes thérapeutiques sur le coeur par voie vasculaire, âge supérieur à 17 ans, en ambulatoire</t>
  </si>
  <si>
    <t>Actes thérapeutiques sur les artères par voie vasculaire, âge supérieur à 17 ans, niveau 4</t>
  </si>
  <si>
    <t>Actes thérapeutiques sur les artères par voie vasculaire, âge supérieur à 17 ans, en ambulatoire</t>
  </si>
  <si>
    <t>Actes thérapeutiques sur les accès vasculaires ou les veines par voie vasculaire, âge supérieur à 17 ans, niveau 2</t>
  </si>
  <si>
    <t>Interventions sur l'oesophage, l'estomac et le duodénum, âge inférieur à 18 ans, niveau 1</t>
  </si>
  <si>
    <t>Interventions sur l'oesophage, l'estomac et le duodénum, âge inférieur à 18 ans, niveau 2</t>
  </si>
  <si>
    <t>Interventions sur l'oesophage, l'estomac et le duodénum, âge inférieur à 18 ans, niveau 3</t>
  </si>
  <si>
    <t>Interventions sur l'oesophage, l'estomac et le duodénum, âge inférieur à 18 ans, niveau 4</t>
  </si>
  <si>
    <t>Interventions mineures sur l'intestin grêle et le côlon, niveau 4</t>
  </si>
  <si>
    <t>Appendicectomies compliquées, niveau 4</t>
  </si>
  <si>
    <t>Appendicectomies non compliquées, niveau 3</t>
  </si>
  <si>
    <t>Appendicectomies non compliquées, niveau 4</t>
  </si>
  <si>
    <t>Interventions réparatrices pour hernies et éventrations, âge inférieur à 18 ans, niveau 2</t>
  </si>
  <si>
    <t>Interventions réparatrices pour hernies inguinales et crurales, âge supérieur à 17 ans, niveau 4</t>
  </si>
  <si>
    <t>Libérations d'adhérences péritonéales, niveau 3</t>
  </si>
  <si>
    <t>Libérations d'adhérences péritonéales, niveau 4</t>
  </si>
  <si>
    <t>Interventions sur le rectum et l'anus autres que les résections rectales, niveau 3</t>
  </si>
  <si>
    <t>Interventions sur le rectum et l'anus autres que les résections rectales, niveau 4</t>
  </si>
  <si>
    <t>Autres interventions sur le tube digestif en dehors des laparotomies, niveau 4</t>
  </si>
  <si>
    <t>Interventions sur l'oesophage, l'estomac et le duodénum pour tumeurs malignes, âge supérieur à 17 ans, niveau 1</t>
  </si>
  <si>
    <t>Interventions sur l'oesophage, l'estomac et le duodénum pour ulcères, âge supérieur à 17 ans, niveau 1</t>
  </si>
  <si>
    <t>Interventions sur l'oesophage, l'estomac et le duodénum pour ulcères, âge supérieur à 17 ans, niveau 2</t>
  </si>
  <si>
    <t>Interventions sur l'oesophage, l'estomac et le duodénum pour ulcères, âge supérieur à 17 ans, niveau 3</t>
  </si>
  <si>
    <t>Interventions sur l'oesophage, l'estomac et le duodénum pour ulcères, âge supérieur à 17 ans, niveau 4</t>
  </si>
  <si>
    <t>Autres interventions sur le tube digestif par laparotomie, niveau 4</t>
  </si>
  <si>
    <t>Interventions sur l'oesophage, l'estomac et le duodénum pour affections autres que malignes ou ulcères, âge supérieur à 17 ans, niveau 4</t>
  </si>
  <si>
    <t>Certaines interventions pour stomies, niveau 1</t>
  </si>
  <si>
    <t>Certaines interventions pour stomies, niveau 2</t>
  </si>
  <si>
    <t>Certaines interventions pour stomies, niveau 3</t>
  </si>
  <si>
    <t>Certaines interventions pour stomies, en ambulatoire</t>
  </si>
  <si>
    <t>Cures d'éventrations postopératoires, âge supérieur à 17 ans, niveau 4</t>
  </si>
  <si>
    <t>Interventions réparatrices pour hernies à l'exception des hernies inguinales, crurales, âge supérieur à 17 ans, niveau 3</t>
  </si>
  <si>
    <t>Interventions réparatrices pour hernies à l'exception des hernies inguinales, crurales, âge supérieur à 17 ans, niveau 4</t>
  </si>
  <si>
    <t>Autres gastroentérites et maladies diverses du tube digestif, âge inférieur à 18 ans, niveau 1</t>
  </si>
  <si>
    <t>Autres gastroentérites et maladies diverses du tube digestif, âge inférieur à 18 ans, niveau 2</t>
  </si>
  <si>
    <t>Autres gastroentérites et maladies diverses du tube digestif, âge inférieur à 18 ans, niveau 3</t>
  </si>
  <si>
    <t>Autres gastroentérites et maladies diverses du tube digestif, âge inférieur à 18 ans, niveau 4</t>
  </si>
  <si>
    <t>Autres gastroentérites et maladies diverses du tube digestif, âge supérieur à 17 ans, niveau 4</t>
  </si>
  <si>
    <t>Hémorragies digestives, niveau 3</t>
  </si>
  <si>
    <t>Hémorragies digestives, niveau 4</t>
  </si>
  <si>
    <t>Autres tumeurs malignes du tube digestif, niveau 4</t>
  </si>
  <si>
    <t>Occlusions intestinales non dues à une hernie, niveau 4</t>
  </si>
  <si>
    <t>Maladies inflammatoires de l'intestin, niveau 4</t>
  </si>
  <si>
    <t>Autres affections digestives, âge inférieur à 18 ans, niveau 1</t>
  </si>
  <si>
    <t>Autres affections digestives, âge inférieur à 18 ans, niveau 2</t>
  </si>
  <si>
    <t>Autres affections digestives, âge inférieur à 18 ans, niveau 3</t>
  </si>
  <si>
    <t>Autres affections digestives, âge inférieur à 18 ans, niveau 4</t>
  </si>
  <si>
    <t>Autres affections digestives, âge supérieur à 17 ans, niveau 4</t>
  </si>
  <si>
    <t>Ulcères gastroduodénaux compliqués, niveau 1</t>
  </si>
  <si>
    <t>Ulcères gastroduodénaux compliqués, niveau 2</t>
  </si>
  <si>
    <t>Ulcères gastroduodénaux non compliqués, niveau 3</t>
  </si>
  <si>
    <t>Douleurs abdominales, niveau 4</t>
  </si>
  <si>
    <t>Tumeurs malignes de l'oesophage et de l'estomac, niveau 4</t>
  </si>
  <si>
    <t>Invaginations intestinales aigües, niveau 1</t>
  </si>
  <si>
    <t>Soins de stomies digestives, très courte durée</t>
  </si>
  <si>
    <t>Affections sévères du tube digestif, niveau 3</t>
  </si>
  <si>
    <t>Affections sévères du tube digestif, niveau 4</t>
  </si>
  <si>
    <t>Tumeurs bénignes de l'appareil digestif, niveau 3</t>
  </si>
  <si>
    <t>Autres affections digestives concernant majoritairement la petite enfance, niveau 1</t>
  </si>
  <si>
    <t>Autres affections digestives concernant majoritairement la petite enfance, niveau 2</t>
  </si>
  <si>
    <t>Interventions diagnostiques sur le système hépato-biliaire et pancréatique pour affections malignes, niveau 1</t>
  </si>
  <si>
    <t>Interventions diagnostiques sur le système hépato-biliaire et pancréatique pour affections malignes, niveau 2</t>
  </si>
  <si>
    <t>Interventions diagnostiques sur le système hépato-biliaire et pancréatique pour affections malignes, niveau 3</t>
  </si>
  <si>
    <t>Interventions diagnostiques sur le système hépato-biliaire et pancréatique pour affections non malignes, niveau 1</t>
  </si>
  <si>
    <t>Autres interventions sur le système hépato-biliaire et pancréatique, niveau 3</t>
  </si>
  <si>
    <t>Autres interventions sur le système hépato-biliaire et pancréatique, niveau 4</t>
  </si>
  <si>
    <t>Interventions sur le foie, le pancréas et les veines porte ou cave pour tumeurs malignes, niveau 4</t>
  </si>
  <si>
    <t>Interventions sur le foie, le pancréas et les veines porte ou cave pour affections non malignes, niveau 3</t>
  </si>
  <si>
    <t>Interventions sur le foie, le pancréas et les veines porte ou cave pour affections non malignes, niveau 4</t>
  </si>
  <si>
    <t>Dérivations biliaires, niveau 1</t>
  </si>
  <si>
    <t>Dérivations biliaires, niveau 2</t>
  </si>
  <si>
    <t>Dérivations biliaires, niveau 3</t>
  </si>
  <si>
    <t>Dérivations biliaires, niveau 4</t>
  </si>
  <si>
    <t>Autres interventions sur les voies biliaires sauf cholécystectomies isolées, niveau 4</t>
  </si>
  <si>
    <t>Cholécystectomies sans exploration de la voie biliaire principale pour affections aigües, niveau 4</t>
  </si>
  <si>
    <t>Cholécystectomies sans exploration de la voie biliaire principale à l'exception des affections aigües, niveau 4</t>
  </si>
  <si>
    <t>Séjours comprenant une endoscopie biliaire thérapeutique ou diagnostique sans anesthésie, en ambulatoire</t>
  </si>
  <si>
    <t>Affections des voies biliaires, niveau 4</t>
  </si>
  <si>
    <t>Autres affections hépatiques, niveau 3</t>
  </si>
  <si>
    <t>Autres affections hépatiques, niveau 4</t>
  </si>
  <si>
    <t>Affections malignes du système hépato-biliaire ou du pancréas, niveau 4</t>
  </si>
  <si>
    <t>Cirrhoses alcooliques, niveau 3</t>
  </si>
  <si>
    <t>Cirrhoses alcooliques, niveau 4</t>
  </si>
  <si>
    <t>Autres cirrhoses et fibrose hépatique, niveau 1</t>
  </si>
  <si>
    <t>Autres cirrhoses et fibrose hépatique, niveau 2</t>
  </si>
  <si>
    <t>Autres cirrhoses et fibrose hépatique, niveau 3</t>
  </si>
  <si>
    <t>Autres cirrhoses et fibrose hépatique, niveau 4</t>
  </si>
  <si>
    <t>Hépatites chroniques, niveau 1</t>
  </si>
  <si>
    <t>Hépatites chroniques, niveau 2</t>
  </si>
  <si>
    <t>Hépatites chroniques, très courte durée</t>
  </si>
  <si>
    <t>Pancréatites aigües, niveau 3</t>
  </si>
  <si>
    <t>Pancréatites aigües, niveau 4</t>
  </si>
  <si>
    <t>Autres affections non malignes du pancréas, niveau 2</t>
  </si>
  <si>
    <t>Autres affections non malignes du pancréas, niveau 3</t>
  </si>
  <si>
    <t>Autres affections non malignes du pancréas, niveau 4</t>
  </si>
  <si>
    <t>Autres affections non malignes du pancréas, très courte durée</t>
  </si>
  <si>
    <t>Suivis de greffe de foie et de pancréas, niveau 1</t>
  </si>
  <si>
    <t>Suivis de greffe de foie et de pancréas, niveau 2</t>
  </si>
  <si>
    <t>Suivis de greffe de foie et de pancréas, niveau 3</t>
  </si>
  <si>
    <t>Explorations et surveillance des affections du système hépatobiliaire et du pancréas</t>
  </si>
  <si>
    <t>Affections hépatiques sévères à l'exception des tumeurs malignes, des cirrhoses et des hépatites alcooliques, niveau 1</t>
  </si>
  <si>
    <t>Affections hépatiques sévères à l'exception des tumeurs malignes, des cirrhoses et des hépatites alcooliques, niveau 2</t>
  </si>
  <si>
    <t>Affections hépatiques sévères à l'exception des tumeurs malignes, des cirrhoses et des hépatites alcooliques, niveau 3</t>
  </si>
  <si>
    <t>Affections hépatiques sévères à l'exception des tumeurs malignes, des cirrhoses et des hépatites alcooliques, niveau 4</t>
  </si>
  <si>
    <t>Affections hépatiques sévères à l'exception des tumeurs malignes, des cirrhoses et des hépatites alcooliques, très courte durée</t>
  </si>
  <si>
    <t>Ictères du nouveau-né, niveau 1</t>
  </si>
  <si>
    <t>Actes thérapeutiques par voie vasculaire pour des affections malignes du système hépatobiliaire, niveau 2</t>
  </si>
  <si>
    <t>Actes thérapeutiques par voie vasculaire pour des affections malignes du système hépatobiliaire, niveau 3</t>
  </si>
  <si>
    <t>Interventions majeures multiples sur les genoux et/ou les hanches, niveau 1</t>
  </si>
  <si>
    <t>Interventions majeures multiples sur les genoux et/ou les hanches, niveau 2</t>
  </si>
  <si>
    <t>Interventions sur la hanche et le fémur, âge inférieur à 18 ans, niveau 1</t>
  </si>
  <si>
    <t>Interventions sur la hanche et le fémur, âge inférieur à 18 ans, niveau 2</t>
  </si>
  <si>
    <t>Interventions sur la hanche et le fémur, âge inférieur à 18 ans, niveau 3</t>
  </si>
  <si>
    <t>Amputations pour affections de l'appareil musculosquelettique et du tissu conjonctif, niveau 1</t>
  </si>
  <si>
    <t>Amputations pour affections de l'appareil musculosquelettique et du tissu conjonctif, niveau 2</t>
  </si>
  <si>
    <t>Amputations pour affections de l'appareil musculosquelettique et du tissu conjonctif, niveau 3</t>
  </si>
  <si>
    <t>Amputations pour affections de l'appareil musculosquelettique et du tissu conjonctif, niveau 4</t>
  </si>
  <si>
    <t>Biopsies ostéoarticulaires, niveau 1</t>
  </si>
  <si>
    <t>Résections osseuses localisées et/ou ablation de matériel de fixation interne au niveau de la hanche et du fémur, niveau 2</t>
  </si>
  <si>
    <t>Résections osseuses localisées et/ou ablation de matériel de fixation interne au niveau de la hanche et du fémur, en ambulatoire</t>
  </si>
  <si>
    <t>Résections osseuses localisées et/ou ablation de matériel de fixation interne au niveau d'une localisation autre que la hanche et le fémur, niveau 2</t>
  </si>
  <si>
    <t>Résections osseuses localisées et/ou ablation de matériel de fixation interne au niveau d'une localisation autre que la hanche et le fémur, niveau 3</t>
  </si>
  <si>
    <t>Greffes de peau pour maladie de l'appareil musculosquelettique ou du tissu conjonctif, niveau 1</t>
  </si>
  <si>
    <t>Autres interventions portant sur l'appareil musculosquelettique et le tissu conjonctif, niveau 2</t>
  </si>
  <si>
    <t>Autres interventions portant sur l'appareil musculosquelettique et le tissu conjonctif, niveau 3</t>
  </si>
  <si>
    <t>Autres interventions portant sur l'appareil musculosquelettique et le tissu conjonctif, niveau 4</t>
  </si>
  <si>
    <t>Interventions pour reprise de prothèses articulaires, niveau 4</t>
  </si>
  <si>
    <t>Prothèses de genou, niveau 4</t>
  </si>
  <si>
    <t>Autres interventions sur le rachis, niveau 4</t>
  </si>
  <si>
    <t>Interventions maxillofaciales, niveau 1</t>
  </si>
  <si>
    <t>Interventions maxillofaciales, niveau 2</t>
  </si>
  <si>
    <t>Interventions maxillofaciales, niveau 3</t>
  </si>
  <si>
    <t>Interventions sur le tissu mou pour tumeurs malignes, niveau 1</t>
  </si>
  <si>
    <t>Interventions sur le tissu mou pour tumeurs malignes, niveau 2</t>
  </si>
  <si>
    <t>Interventions sur le tissu mou pour tumeurs malignes, niveau 3</t>
  </si>
  <si>
    <t>Interventions sur le tissu mou pour tumeurs malignes, en ambulatoire</t>
  </si>
  <si>
    <t>Interventions sur la jambe, âge inférieur à 18 ans, niveau 2</t>
  </si>
  <si>
    <t>Interventions sur la jambe, âge inférieur à 18 ans, niveau 3</t>
  </si>
  <si>
    <t>Interventions sur la jambe, âge supérieur à 17 ans, niveau 3</t>
  </si>
  <si>
    <t>Interventions sur la jambe, âge supérieur à 17 ans, niveau 4</t>
  </si>
  <si>
    <t>Interventions sur la jambe, âge supérieur à 17 ans, en ambulatoire</t>
  </si>
  <si>
    <t>Interventions sur la cheville et l'arrière-pied à l'exception des fractures, niveau 2</t>
  </si>
  <si>
    <t>Interventions sur la cheville et l'arrière-pied à l'exception des fractures, niveau 3</t>
  </si>
  <si>
    <t>Interventions sur le bras, coude et épaule, niveau 4</t>
  </si>
  <si>
    <t>Interventions sur le pied, âge inférieur à 18 ans, niveau 2</t>
  </si>
  <si>
    <t>Interventions sur le pied, âge supérieur à 17 ans, niveau 3</t>
  </si>
  <si>
    <t>Interventions sur le pied, âge supérieur à 17 ans, niveau 4</t>
  </si>
  <si>
    <t>Autres arthroscopies du genou, niveau 2</t>
  </si>
  <si>
    <t>Interventions sur l'avant-bras, niveau 3</t>
  </si>
  <si>
    <t>Arthroscopies d'autres localisations, niveau 2</t>
  </si>
  <si>
    <t>Interventions non mineures sur les tissus mous, niveau 3</t>
  </si>
  <si>
    <t>Interventions non mineures sur la main, niveau 2</t>
  </si>
  <si>
    <t>Interventions non mineures sur la main, niveau 3</t>
  </si>
  <si>
    <t>Autres interventions sur la main, niveau 2</t>
  </si>
  <si>
    <t>Autres interventions sur les tissus mous, niveau 2</t>
  </si>
  <si>
    <t>Autres interventions sur les tissus mous, niveau 3</t>
  </si>
  <si>
    <t>Autres interventions sur les tissus mous, niveau 4</t>
  </si>
  <si>
    <t>Interventions sur la hanche et le fémur sauf traumatismes récents, âge supérieur à 17 ans, niveau 3</t>
  </si>
  <si>
    <t>Interventions sur la hanche et le fémur sauf traumatismes récents, âge supérieur à 17 ans, niveau 4</t>
  </si>
  <si>
    <t>Interventions majeures sur le rachis pour fractures, cyphoses et scolioses, niveau 3</t>
  </si>
  <si>
    <t>Interventions majeures sur le rachis pour fractures, cyphoses et scolioses, niveau 4</t>
  </si>
  <si>
    <t>Autres interventions majeures sur le rachis, niveau 3</t>
  </si>
  <si>
    <t>Autres interventions majeures sur le rachis, niveau 4</t>
  </si>
  <si>
    <t>Interventions sur le genou pour traumatismes, niveau 3</t>
  </si>
  <si>
    <t>Interventions sur le genou pour des affections autres que traumatiques, niveau 2</t>
  </si>
  <si>
    <t>Interventions sur la cheville et l'arrière-pied pour fractures, niveau 2</t>
  </si>
  <si>
    <t>Interventions sur la cheville et l'arrière-pied pour fractures, niveau 3</t>
  </si>
  <si>
    <t>Biopsies ostéoarticulaires, en ambulatoire</t>
  </si>
  <si>
    <t>Interventions sur le poignet autres que les ténosynovectomies, niveau 2</t>
  </si>
  <si>
    <t>Interventions majeures pour infections ostéoarticulaires, niveau 4</t>
  </si>
  <si>
    <t>Autres interventions pour infections ostéoarticulaires, niveau 4</t>
  </si>
  <si>
    <t>Tractions continues et réductions progressives : autres que hanche et fémur, niveau 1</t>
  </si>
  <si>
    <t>Tractions continues et réductions progressives : hanche et fémur, niveau 1</t>
  </si>
  <si>
    <t>Tractions continues et réductions progressives : hanche et fémur, niveau 2</t>
  </si>
  <si>
    <t>Fractures de la hanche et du bassin, niveau 3</t>
  </si>
  <si>
    <t>Fractures de la hanche et du bassin, niveau 4</t>
  </si>
  <si>
    <t>Fractures de la diaphyse, de l'épiphyse ou d'une partie non précisée du fémur, niveau 1</t>
  </si>
  <si>
    <t>Fractures de la diaphyse, de l'épiphyse ou d'une partie non précisée du fémur, niveau 2</t>
  </si>
  <si>
    <t>Fractures de la diaphyse, de l'épiphyse ou d'une partie non précisée du fémur, niveau 3</t>
  </si>
  <si>
    <t>Fractures, entorses, luxations et dislocations de la jambe, âge inférieur à 18 ans, niveau 1</t>
  </si>
  <si>
    <t>Fractures, entorses, luxations et dislocations de la jambe, âge supérieur à 17 ans, niveau 2</t>
  </si>
  <si>
    <t>Fractures, entorses, luxations et dislocations de la jambe, âge supérieur à 17 ans, niveau 3</t>
  </si>
  <si>
    <t>Entorses et luxations de la hanche et du bassin, niveau 1</t>
  </si>
  <si>
    <t>Entorses et luxations de la hanche et du bassin, niveau 2</t>
  </si>
  <si>
    <t>Arthropathies non spécifiques, niveau 1</t>
  </si>
  <si>
    <t>Arthropathies non spécifiques, niveau 2</t>
  </si>
  <si>
    <t>Arthropathies non spécifiques, niveau 3</t>
  </si>
  <si>
    <t>Arthropathies non spécifiques, très courte durée</t>
  </si>
  <si>
    <t>Maladies osseuses et arthropathies spécifiques, niveau 3</t>
  </si>
  <si>
    <t>Maladies osseuses et arthropathies spécifiques, niveau 4</t>
  </si>
  <si>
    <t>Affections du tissu conjonctif, niveau 2</t>
  </si>
  <si>
    <t>Affections du tissu conjonctif, niveau 3</t>
  </si>
  <si>
    <t>Affections du tissu conjonctif, niveau 4</t>
  </si>
  <si>
    <t>Tendinites, myosites et bursites, niveau 2</t>
  </si>
  <si>
    <t>Tendinites, myosites et bursites, niveau 3</t>
  </si>
  <si>
    <t>Tendinites, myosites et bursites, niveau 4</t>
  </si>
  <si>
    <t>Suites de traitement après une affection de l'appareil musculosquelettique ou du tissu conjonctif, niveau 2</t>
  </si>
  <si>
    <t>Suites de traitement après une affection de l'appareil musculosquelettique ou du tissu conjonctif, niveau 3</t>
  </si>
  <si>
    <t>Autres pathologies de l'appareil musculosquelettique et du tissu conjonctif, niveau 2</t>
  </si>
  <si>
    <t>Autres pathologies de l'appareil musculosquelettique et du tissu conjonctif, niveau 3</t>
  </si>
  <si>
    <t>Autres pathologies de l'appareil musculosquelettique et du tissu conjonctif, niveau 4</t>
  </si>
  <si>
    <t>Entorses, luxations et dislocations du bras et de l'avant-bras, âge supérieur à 17 ans, niveau 2</t>
  </si>
  <si>
    <t>Entorses, luxations et dislocations du bras et de l'avant-bras, âge supérieur à 17 ans, niveau 3</t>
  </si>
  <si>
    <t>Fractures, entorses, luxations et dislocations de la main, niveau 2</t>
  </si>
  <si>
    <t>Fractures, entorses, luxations et dislocations de la main, niveau 3</t>
  </si>
  <si>
    <t>Fractures, entorses, luxations et dislocations du pied, niveau 1</t>
  </si>
  <si>
    <t>Fractures, entorses, luxations et dislocations du pied, niveau 2</t>
  </si>
  <si>
    <t>Fractures, entorses, luxations et dislocations du pied, niveau 3</t>
  </si>
  <si>
    <t>Tumeurs primitives malignes des os, du cartilage ou des tissus mous, niveau 1</t>
  </si>
  <si>
    <t>Tumeurs primitives malignes des os, du cartilage ou des tissus mous, niveau 2</t>
  </si>
  <si>
    <t>Tumeurs primitives malignes des os, du cartilage ou des tissus mous, niveau 3</t>
  </si>
  <si>
    <t>Tumeurs primitives malignes des os, du cartilage ou des tissus mous, niveau 4</t>
  </si>
  <si>
    <t>Tumeurs primitives malignes des os, du cartilage ou des tissus mous, très courte durée</t>
  </si>
  <si>
    <t>Fractures pathologiques et autres tumeurs malignes de l'appareil musculosquelettique et du tissu conjonctif, niveau 4</t>
  </si>
  <si>
    <t>Fractures du rachis, niveau 4</t>
  </si>
  <si>
    <t>Sciatiques et autres radiculopathies, niveau 3</t>
  </si>
  <si>
    <t>Autres rachialgies, niveau 3</t>
  </si>
  <si>
    <t>Autres pathologies rachidiennes relevant d'un traitement médical, niveau 4</t>
  </si>
  <si>
    <t>Rhumatismes et raideurs articulaires, niveau 2</t>
  </si>
  <si>
    <t>Rhumatismes et raideurs articulaires, très courte durée</t>
  </si>
  <si>
    <t>Ostéomyélites aigües (y compris vertébrales) et arthrites septiques, niveau 1</t>
  </si>
  <si>
    <t>Ostéomyélites aigües (y compris vertébrales) et arthrites septiques, niveau 2</t>
  </si>
  <si>
    <t>Ostéomyélites aigües (y compris vertébrales) et arthrites septiques, niveau 3</t>
  </si>
  <si>
    <t>Ostéomyélites aigües (y compris vertébrales) et arthrites septiques, niveau 4</t>
  </si>
  <si>
    <t>Ostéomyélites aigües (y compris vertébrales) et arthrites septiques, très courte durée</t>
  </si>
  <si>
    <t>Ostéomyélites chroniques, niveau 1</t>
  </si>
  <si>
    <t>Ostéomyélites chroniques, niveau 2</t>
  </si>
  <si>
    <t>Ostéomyélites chroniques, niveau 3</t>
  </si>
  <si>
    <t>Ostéomyélites chroniques, niveau 4</t>
  </si>
  <si>
    <t>Ostéomyélites chroniques, très courte durée</t>
  </si>
  <si>
    <t>Algoneurodystrophie, niveau 2</t>
  </si>
  <si>
    <t>Explorations et surveillance de l'appareil musculosquelettique et du tissu conjonctif</t>
  </si>
  <si>
    <t>Fractures du bras et de l'avant-bras, âge supérieur à 17 ans, niveau 2</t>
  </si>
  <si>
    <t>Fractures du bras et de l'avant-bras, âge supérieur à 17 ans, niveau 3</t>
  </si>
  <si>
    <t>Fractures du bras et de l'avant-bras, âge supérieur à 17 ans, niveau 4</t>
  </si>
  <si>
    <t>Entorses et luxations du rachis, niveau 1</t>
  </si>
  <si>
    <t>Transferts et autres séjours pour fractures de la diaphyse, de l'épiphyse ou d'une partie non précisée du fémur</t>
  </si>
  <si>
    <t>Transferts et autres séjours courts pour fractures, entorses, luxations et dislocations de la jambe, âge inférieur à 18 ans</t>
  </si>
  <si>
    <t>Transferts et autres séjours courts pour entorses et luxations de la hanche et du bassin</t>
  </si>
  <si>
    <t>Ablation de matériel sans acte classant, très courte durée</t>
  </si>
  <si>
    <t>Entorses et luxations du rachis, très courte durée</t>
  </si>
  <si>
    <t>Greffes de peau et/ou parages de plaie pour ulcère cutané ou cellulite, niveau 2</t>
  </si>
  <si>
    <t>Greffes de peau et/ou parages de plaie pour ulcère cutané ou cellulite, niveau 3</t>
  </si>
  <si>
    <t>Greffes de peau et/ou parages de plaie pour ulcère cutané ou cellulite, niveau 4</t>
  </si>
  <si>
    <t>Greffes de peau et/ou parages de plaie pour ulcère cutané ou cellulite, en ambulatoire</t>
  </si>
  <si>
    <t>Greffes de peau et/ou parages de plaie à l'exception des ulcères cutanés et cellulites, niveau 3</t>
  </si>
  <si>
    <t>Greffes de peau et/ou parages de plaie à l'exception des ulcères cutanés et cellulites, niveau 4</t>
  </si>
  <si>
    <t>Mastectomies totales pour tumeur maligne, niveau 3</t>
  </si>
  <si>
    <t>Mastectomies subtotales pour tumeur maligne, niveau 3</t>
  </si>
  <si>
    <t>Interventions sur la région anale et périanale, niveau 2</t>
  </si>
  <si>
    <t>Interventions plastiques en dehors de la chirurgie esthétique, niveau 2</t>
  </si>
  <si>
    <t>Interventions plastiques en dehors de la chirurgie esthétique, niveau 3</t>
  </si>
  <si>
    <t>Autres interventions sur la peau, les tissus sous-cutanés ou les seins, niveau 4</t>
  </si>
  <si>
    <t>Reconstructions des seins, niveau 2</t>
  </si>
  <si>
    <t>Certains curages lymphonodaux pour des affections de la peau, des tissus sous-cutanés ou des seins, niveau 2</t>
  </si>
  <si>
    <t>Certains curages lymphonodaux pour des affections de la peau, des tissus sous-cutanés ou des seins, niveau 3</t>
  </si>
  <si>
    <t>Interventions sur la peau, les tissus sous-cutanés ou les seins pour lésions traumatiques, niveau 3</t>
  </si>
  <si>
    <t>Interventions sur la peau, les tissus sous-cutanés ou les seins pour lésions traumatiques, niveau 4</t>
  </si>
  <si>
    <t>Traumatismes de la peau et des tissus sous-cutanés, âge inférieur à 18 ans, niveau 2</t>
  </si>
  <si>
    <t>Traumatismes de la peau et des tissus sous-cutanés, âge supérieur à 17 ans, niveau 4</t>
  </si>
  <si>
    <t>Lésions, infections et inflammations de la peau et des tissus sous-cutanés, âge inférieur à 18 ans, niveau 1</t>
  </si>
  <si>
    <t>Lésions, infections et inflammations de la peau et des tissus sous-cutanés, âge inférieur à 18 ans, niveau 2</t>
  </si>
  <si>
    <t>Lésions, infections et inflammations de la peau et des tissus sous-cutanés, âge inférieur à 18 ans, niveau 3</t>
  </si>
  <si>
    <t>Lésions, infections et inflammations de la peau et des tissus sous-cutanés, âge inférieur à 18 ans, niveau 4</t>
  </si>
  <si>
    <t>Lésions, infections et inflammations de la peau et des tissus sous-cutanés, âge inférieur à 18 ans, très courte durée</t>
  </si>
  <si>
    <t>Lésions, infections et inflammations de la peau et des tissus sous-cutanés, âge supérieur à 17 ans, niveau 4</t>
  </si>
  <si>
    <t>Ulcères cutanés, niveau 1</t>
  </si>
  <si>
    <t>Ulcères cutanés, niveau 2</t>
  </si>
  <si>
    <t>Ulcères cutanés, niveau 3</t>
  </si>
  <si>
    <t>Ulcères cutanés, niveau 4</t>
  </si>
  <si>
    <t>Ulcères cutanés, très courte durée</t>
  </si>
  <si>
    <t>Autres affections dermatologiques, niveau 2</t>
  </si>
  <si>
    <t>Autres affections dermatologiques, niveau 3</t>
  </si>
  <si>
    <t>Autres affections dermatologiques, niveau 4</t>
  </si>
  <si>
    <t>Affections dermatologiques sévères, niveau 1</t>
  </si>
  <si>
    <t>Affections dermatologiques sévères, niveau 2</t>
  </si>
  <si>
    <t>Affections dermatologiques sévères, niveau 3</t>
  </si>
  <si>
    <t>Affections dermatologiques sévères, niveau 4</t>
  </si>
  <si>
    <t>Affections dermatologiques sévères, très courte durée</t>
  </si>
  <si>
    <t>Affections non malignes des seins, niveau 2</t>
  </si>
  <si>
    <t>Affections non malignes des seins, niveau 3</t>
  </si>
  <si>
    <t>Tumeurs malignes des seins, niveau 1</t>
  </si>
  <si>
    <t>Tumeurs malignes des seins, niveau 2</t>
  </si>
  <si>
    <t>Tumeurs malignes des seins, niveau 3</t>
  </si>
  <si>
    <t>Tumeurs malignes des seins, niveau 4</t>
  </si>
  <si>
    <t>Tumeurs de la peau, niveau 1</t>
  </si>
  <si>
    <t>Tumeurs de la peau, niveau 2</t>
  </si>
  <si>
    <t>Tumeurs de la peau, niveau 3</t>
  </si>
  <si>
    <t>Tumeurs de la peau, niveau 4</t>
  </si>
  <si>
    <t>Explorations et surveillance des affections de la peau</t>
  </si>
  <si>
    <t>Explorations et surveillance des affections des seins</t>
  </si>
  <si>
    <t>Symptômes et autres recours aux soins concernant les affections de la peau</t>
  </si>
  <si>
    <t>Symptômes et autres recours aux soins concernant les affections des seins</t>
  </si>
  <si>
    <t>Tumeurs malignes des seins, très courte durée</t>
  </si>
  <si>
    <t>Tumeurs de la peau, très courte durée</t>
  </si>
  <si>
    <t>Symptômes et autres recours aux soins concernant les affections de la peau, très courte durée</t>
  </si>
  <si>
    <t>Interventions sur l'hypophyse, niveau 1</t>
  </si>
  <si>
    <t>Interventions sur l'hypophyse, niveau 2</t>
  </si>
  <si>
    <t>Interventions sur l'hypophyse, niveau 3</t>
  </si>
  <si>
    <t>Interventions sur les glandes surrénales, niveau 1</t>
  </si>
  <si>
    <t>Interventions sur les glandes surrénales, niveau 2</t>
  </si>
  <si>
    <t>Interventions sur les glandes surrénales, niveau 3</t>
  </si>
  <si>
    <t>Interventions sur les parathyroïdes, niveau 2</t>
  </si>
  <si>
    <t>Interventions sur les parathyroïdes, niveau 3</t>
  </si>
  <si>
    <t>Autres interventions pour troubles endocriniens, métaboliques ou nutritionnels, niveau 2</t>
  </si>
  <si>
    <t>Autres interventions pour troubles endocriniens, métaboliques ou nutritionnels, niveau 3</t>
  </si>
  <si>
    <t>Autres interventions pour troubles endocriniens, métaboliques ou nutritionnels, niveau 4</t>
  </si>
  <si>
    <t>Interventions sur la thyroïde pour tumeurs malignes, niveau 2</t>
  </si>
  <si>
    <t>Interventions sur la thyroïde pour affections non malignes, niveau 3</t>
  </si>
  <si>
    <t>Interventions digestives autres que les gastroplasties, pour obésité, niveau 4</t>
  </si>
  <si>
    <t>Diabète, âge supérieur à 35 ans, niveau 3</t>
  </si>
  <si>
    <t>Diabète, âge supérieur à 35 ans, niveau 4</t>
  </si>
  <si>
    <t>Diabète, âge inférieur à 36 ans, niveau 1</t>
  </si>
  <si>
    <t>Diabète, âge inférieur à 36 ans, niveau 2</t>
  </si>
  <si>
    <t>Diabète, âge inférieur à 36 ans, niveau 3</t>
  </si>
  <si>
    <t>Diabète, âge inférieur à 36 ans, très courte durée</t>
  </si>
  <si>
    <t>Autres troubles endocriniens, niveau 1</t>
  </si>
  <si>
    <t>Autres troubles endocriniens, niveau 2</t>
  </si>
  <si>
    <t>Autres troubles endocriniens, niveau 3</t>
  </si>
  <si>
    <t>Autres troubles endocriniens, niveau 4</t>
  </si>
  <si>
    <t>Autres troubles endocriniens, très courte durée</t>
  </si>
  <si>
    <t>Acidocétose et coma diabétique, niveau 1</t>
  </si>
  <si>
    <t>Acidocétose et coma diabétique, niveau 2</t>
  </si>
  <si>
    <t>Acidocétose et coma diabétique, niveau 3</t>
  </si>
  <si>
    <t>Acidocétose et coma diabétique, niveau 4</t>
  </si>
  <si>
    <t>Acidocétose et coma diabétique, très courte durée</t>
  </si>
  <si>
    <t>Obésité, niveau 2</t>
  </si>
  <si>
    <t>Obésité, niveau 3</t>
  </si>
  <si>
    <t>Obésité, très courte durée</t>
  </si>
  <si>
    <t>Maladies métaboliques congénitales sévères, niveau 1</t>
  </si>
  <si>
    <t>Maladies métaboliques congénitales sévères, niveau 2</t>
  </si>
  <si>
    <t>Maladies métaboliques congénitales sévères, niveau 3</t>
  </si>
  <si>
    <t>Maladies métaboliques congénitales sévères, niveau 4</t>
  </si>
  <si>
    <t>Maladies métaboliques congénitales sévères, très courte durée</t>
  </si>
  <si>
    <t>Autres maladies métaboliques congénitales, niveau 1</t>
  </si>
  <si>
    <t>Autres maladies métaboliques congénitales, niveau 2</t>
  </si>
  <si>
    <t>Autres maladies métaboliques congénitales, niveau 3</t>
  </si>
  <si>
    <t>Tumeurs des glandes endocrines, niveau 1</t>
  </si>
  <si>
    <t>Tumeurs des glandes endocrines, niveau 2</t>
  </si>
  <si>
    <t>Tumeurs des glandes endocrines, niveau 3</t>
  </si>
  <si>
    <t>Tumeurs des glandes endocrines, niveau 4</t>
  </si>
  <si>
    <t>Tumeurs des glandes endocrines, très courte durée</t>
  </si>
  <si>
    <t>Symptômes et autres recours aux soins de la CMD 10</t>
  </si>
  <si>
    <t>Troubles métaboliques, âge inférieur à 18 ans, niveau 1</t>
  </si>
  <si>
    <t>Troubles métaboliques, âge inférieur à 18 ans, niveau 2</t>
  </si>
  <si>
    <t>Troubles métaboliques, âge inférieur à 18 ans, niveau 3</t>
  </si>
  <si>
    <t>Troubles métaboliques, âge inférieur à 18 ans, très courte durée</t>
  </si>
  <si>
    <t>Troubles métaboliques, âge supérieur à 17 ans, niveau 4</t>
  </si>
  <si>
    <t>Troubles nutritionnels divers, âge inférieur à 18 ans, niveau 1</t>
  </si>
  <si>
    <t>Troubles nutritionnels divers, âge inférieur à 18 ans, niveau 2</t>
  </si>
  <si>
    <t>Troubles nutritionnels divers, âge inférieur à 18 ans, niveau 3</t>
  </si>
  <si>
    <t>Troubles nutritionnels divers, âge inférieur à 18 ans, niveau 4</t>
  </si>
  <si>
    <t>Troubles nutritionnels divers, âge inférieur à 18 ans, très courte durée</t>
  </si>
  <si>
    <t>Troubles nutritionnels divers, âge supérieur à 17 ans, niveau 3</t>
  </si>
  <si>
    <t>Troubles nutritionnels divers, âge supérieur à 17 ans, niveau 4</t>
  </si>
  <si>
    <t>Symptômes et autres recours aux soins de la CMD 10, très courte durée</t>
  </si>
  <si>
    <t>Autres affections de la CMD 10 concernant majoritairement la petite enfance, niveau 1</t>
  </si>
  <si>
    <t>Autres affections de la CMD 10 concernant majoritairement la petite enfance, niveau 2</t>
  </si>
  <si>
    <t>Autres affections de la CMD 10 concernant majoritairement la petite enfance, niveau 3</t>
  </si>
  <si>
    <t>Autres affections de la CMD 10 concernant majoritairement la petite enfance, niveau 4</t>
  </si>
  <si>
    <t>Problèmes alimentaires du nouveau-né et du nourrisson, niveau 1</t>
  </si>
  <si>
    <t>Problèmes alimentaires du nouveau-né et du nourrisson, niveau 2</t>
  </si>
  <si>
    <t>Problèmes alimentaires du nouveau-né et du nourrisson, niveau 3</t>
  </si>
  <si>
    <t>Explorations et surveillance pour affections endocriniennes et métaboliques, très courte durée</t>
  </si>
  <si>
    <t>Interventions sur les reins et les uretères et chirurgie majeure de la vessie pour une affection non tumorale, niveau 3</t>
  </si>
  <si>
    <t>Interventions sur les reins et les uretères et chirurgie majeure de la vessie pour une affection non tumorale, niveau 4</t>
  </si>
  <si>
    <t>Autres interventions sur la vessie à l'exception des interventions transurétrales, niveau 2</t>
  </si>
  <si>
    <t>Autres interventions sur la vessie à l'exception des interventions transurétrales, niveau 3</t>
  </si>
  <si>
    <t>Autres interventions sur la vessie à l'exception des interventions transurétrales, niveau 4</t>
  </si>
  <si>
    <t>Autres interventions sur la vessie à l'exception des interventions transurétrales, en ambulatoire</t>
  </si>
  <si>
    <t>Interventions sur l'urètre, âge inférieur à 18 ans, niveau 1</t>
  </si>
  <si>
    <t>Interventions sur l'urètre, âge supérieur à 17 ans, niveau 2</t>
  </si>
  <si>
    <t>Autres interventions sur les reins et les voies urinaires, niveau 2</t>
  </si>
  <si>
    <t>Autres interventions sur les reins et les voies urinaires, niveau 3</t>
  </si>
  <si>
    <t>Autres interventions sur les reins et les voies urinaires, niveau 4</t>
  </si>
  <si>
    <t>Autres interventions sur les reins et les voies urinaires, très courte durée</t>
  </si>
  <si>
    <t>Créations et réfections de fistules artérioveineuses pour affections de la CMD 11, niveau 2</t>
  </si>
  <si>
    <t>Créations et réfections de fistules artérioveineuses pour affections de la CMD 11, niveau 3</t>
  </si>
  <si>
    <t>Créations et réfections de fistules artérioveineuses pour affections de la CMD 11, niveau 4</t>
  </si>
  <si>
    <t>Interventions pour incontinence urinaire en dehors des interventions transurétrales, niveau 2</t>
  </si>
  <si>
    <t>Interventions pour incontinence urinaire en dehors des interventions transurétrales, en ambulatoire</t>
  </si>
  <si>
    <t>Interventions par voie transurétrale ou transcutanée pour lithiases urinaires, niveau 3</t>
  </si>
  <si>
    <t>Interventions par voie transurétrale ou transcutanée pour lithiases urinaires, niveau 4</t>
  </si>
  <si>
    <t>Injections de toxine botulique dans l'appareil urinaire, niveau 1</t>
  </si>
  <si>
    <t>Injections de toxine botulique dans l'appareil urinaire, en ambulatoire</t>
  </si>
  <si>
    <t>Insuffisance rénale, avec dialyse, niveau 2</t>
  </si>
  <si>
    <t>Insuffisance rénale, avec dialyse, niveau 3</t>
  </si>
  <si>
    <t>Insuffisance rénale, avec dialyse, niveau 4</t>
  </si>
  <si>
    <t>Insuffisance rénale, avec dialyse, en ambulatoire</t>
  </si>
  <si>
    <t>Lithiases urinaires, niveau 3</t>
  </si>
  <si>
    <t>Infections des reins et des voies urinaires, âge inférieur à 18 ans, niveau 1</t>
  </si>
  <si>
    <t>Infections des reins et des voies urinaires, âge inférieur à 18 ans, niveau 2</t>
  </si>
  <si>
    <t>Infections des reins et des voies urinaires, âge inférieur à 18 ans, niveau 3</t>
  </si>
  <si>
    <t>Infections des reins et des voies urinaires, âge inférieur à 18 ans, niveau 4</t>
  </si>
  <si>
    <t>Infections des reins et des voies urinaires, âge inférieur à 18 ans, très courte durée</t>
  </si>
  <si>
    <t>Insuffisance rénale, sans dialyse, niveau 1</t>
  </si>
  <si>
    <t>Insuffisance rénale, sans dialyse, niveau 3</t>
  </si>
  <si>
    <t>Insuffisance rénale, sans dialyse, niveau 4</t>
  </si>
  <si>
    <t>Tumeurs des reins et des voies urinaires, niveau 3</t>
  </si>
  <si>
    <t>Tumeurs des reins et des voies urinaires, niveau 4</t>
  </si>
  <si>
    <t>Autres affections des reins et des voies urinaires, âge inférieur à 18 ans, niveau 1</t>
  </si>
  <si>
    <t>Autres affections des reins et des voies urinaires, âge inférieur à 18 ans, niveau 2</t>
  </si>
  <si>
    <t>Autres affections des reins et des voies urinaires, âge inférieur à 18 ans, niveau 3</t>
  </si>
  <si>
    <t>Autres affections des reins et des voies urinaires, âge inférieur à 18 ans, très courte durée</t>
  </si>
  <si>
    <t>Rétrécissement urétral, niveau 2</t>
  </si>
  <si>
    <t>Rétrécissement urétral, très courte durée</t>
  </si>
  <si>
    <t>Signes et symptômes concernant les reins et les voies urinaires, âge inférieur à 18 ans, niveau 1</t>
  </si>
  <si>
    <t>Signes et symptômes concernant les reins et les voies urinaires, âge supérieur à 17 ans, niveau 4</t>
  </si>
  <si>
    <t>Autres affections des reins et des voies urinaires d'origine diabétique, âge supérieur à 17 ans, niveau 1</t>
  </si>
  <si>
    <t>Autres affections des reins et des voies urinaires d'origine diabétique, âge supérieur à 17 ans, niveau 2</t>
  </si>
  <si>
    <t>Autres affections des reins et des voies urinaires d'origine diabétique, âge supérieur à 17 ans, niveau 3</t>
  </si>
  <si>
    <t>Autres affections des reins et des voies urinaires d'origine diabétique, âge supérieur à 17 ans, niveau 4</t>
  </si>
  <si>
    <t>Autres affections des reins et des voies urinaires d'origine diabétique, âge supérieur à 17 ans, très courte durée</t>
  </si>
  <si>
    <t>Autres affections des reins et des voies urinaires, à l'exception de celles d'origine diabétique, âge supérieur à 17 ans, niveau 3</t>
  </si>
  <si>
    <t>Autres affections des reins et des voies urinaires, à l'exception de celles d'origine diabétique, âge supérieur à 17 ans, niveau 4</t>
  </si>
  <si>
    <t>Autres affections des reins et des voies urinaires, à l'exception de celles d'origine diabétique, âge supérieur à 17 ans, très courte durée</t>
  </si>
  <si>
    <t>Surveillances de greffes de rein, niveau 1</t>
  </si>
  <si>
    <t>Surveillances de greffes de rein, niveau 2</t>
  </si>
  <si>
    <t>Surveillances de greffes de rein, niveau 3</t>
  </si>
  <si>
    <t>Explorations et surveillance pour affections du rein et des voies urinaires</t>
  </si>
  <si>
    <t>Autres affections uronéphrologiques concernant majoritairement la petite enfance, niveau 1</t>
  </si>
  <si>
    <t>Interventions sur le pénis, niveau 2</t>
  </si>
  <si>
    <t>Interventions sur le pénis, niveau 3</t>
  </si>
  <si>
    <t>Interventions sur les testicules pour affections non malignes, âge supérieur à 17 ans, niveau 3</t>
  </si>
  <si>
    <t>Autres interventions pour tumeurs malignes de l'appareil génital masculin, niveau 1</t>
  </si>
  <si>
    <t>Interventions pelviennes majeures chez l'homme pour tumeurs malignes, niveau 4</t>
  </si>
  <si>
    <t>Interventions pelviennes majeures chez l'homme pour affections non malignes, niveau 3</t>
  </si>
  <si>
    <t>Séjours de la CMD 12 comprenant une endoscopie génito-urinaire sans anesthésie : séjours de moins de deux jours</t>
  </si>
  <si>
    <t>Tumeurs malignes de l'appareil génital masculin, niveau 3</t>
  </si>
  <si>
    <t>Tumeurs malignes de l'appareil génital masculin, niveau 4</t>
  </si>
  <si>
    <t>Hypertrophie prostatique bénigne, niveau 3</t>
  </si>
  <si>
    <t>Autres affections de l'appareil génital masculin, niveau 2</t>
  </si>
  <si>
    <t>Prostatites aigües et orchites, niveau 3</t>
  </si>
  <si>
    <t>Prostatites aigües et orchites, niveau 4</t>
  </si>
  <si>
    <t>Autres infections et inflammations de l'appareil génital masculin, niveau 1</t>
  </si>
  <si>
    <t>Autres infections et inflammations de l'appareil génital masculin, niveau 2</t>
  </si>
  <si>
    <t>Autres infections et inflammations de l'appareil génital masculin, niveau 3</t>
  </si>
  <si>
    <t>Autres infections et inflammations de l'appareil génital masculin, très courte durée</t>
  </si>
  <si>
    <t>Explorations et surveillance des affections de l'appareil génital masculin</t>
  </si>
  <si>
    <t>Symptômes et autres recours aux soins de la CMD 12</t>
  </si>
  <si>
    <t>Interventions réparatrices sur l'appareil génital féminin, niveau 3</t>
  </si>
  <si>
    <t>Interventions sur le système utéroannexiel pour tumeurs malignes, niveau 3</t>
  </si>
  <si>
    <t>Interruptions tubaires, niveau 2</t>
  </si>
  <si>
    <t>Interruptions tubaires, en ambulatoire</t>
  </si>
  <si>
    <t>Interventions sur le système utéroannexiel pour des affections non malignes, autres que les interruptions tubaires, niveau 3</t>
  </si>
  <si>
    <t>Interventions sur la vulve, le vagin ou le col utérin, niveau 2</t>
  </si>
  <si>
    <t>Interventions sur la vulve, le vagin ou le col utérin, niveau 3</t>
  </si>
  <si>
    <t>Laparoscopies ou coelioscopies diagnostiques, niveau 2</t>
  </si>
  <si>
    <t>Laparoscopies ou coelioscopies diagnostiques, niveau 3</t>
  </si>
  <si>
    <t>Autres interventions sur l'appareil génital féminin, niveau 2</t>
  </si>
  <si>
    <t>Autres interventions sur l'appareil génital féminin, niveau 3</t>
  </si>
  <si>
    <t>Autres interventions sur l'appareil génital féminin, niveau 4</t>
  </si>
  <si>
    <t>Exentérations pelviennes, hystérectomies élargies ou vulvectomies pour tumeurs malignes, niveau 4</t>
  </si>
  <si>
    <t>Exentérations pelviennes, hystérectomies élargies ou vulvectomies pour affections non malignes, niveau 3</t>
  </si>
  <si>
    <t>Myomectomies de l'utérus, niveau 2</t>
  </si>
  <si>
    <t>Exérèses ou destructions de lésions du col de l'utérus sauf conisations, niveau 1</t>
  </si>
  <si>
    <t>Tumeurs malignes de l'appareil génital féminin, niveau 2</t>
  </si>
  <si>
    <t>Tumeurs malignes de l'appareil génital féminin, niveau 3</t>
  </si>
  <si>
    <t>Tumeurs malignes de l'appareil génital féminin, niveau 4</t>
  </si>
  <si>
    <t>Tumeurs malignes de l'appareil génital féminin, très courte durée</t>
  </si>
  <si>
    <t>Autres affections de l'appareil génital féminin, niveau 3</t>
  </si>
  <si>
    <t>Infections de l'utérus et de ses annexes, niveau 2</t>
  </si>
  <si>
    <t>Infections de l'utérus et de ses annexes, niveau 3</t>
  </si>
  <si>
    <t>Autres infections de l'appareil génital féminin, niveau 1</t>
  </si>
  <si>
    <t>Autres infections de l'appareil génital féminin, niveau 2</t>
  </si>
  <si>
    <t>Autres tumeurs de l'appareil génital féminin, niveau 2</t>
  </si>
  <si>
    <t>Explorations et surveillance gynécologiques</t>
  </si>
  <si>
    <t>Autres symptômes et recours aux soins de la CMD 13</t>
  </si>
  <si>
    <t>Autres infections de l'appareil génital féminin, très courte durée</t>
  </si>
  <si>
    <t>Affections du post-partum ou du post abortum avec intervention chirurgicale</t>
  </si>
  <si>
    <t>Accouchements uniques par voie basse avec autres interventions, sans complication significative</t>
  </si>
  <si>
    <t>Césariennes avec naissance d'un mort-né, avec autres complications</t>
  </si>
  <si>
    <t>Césariennes pour grossesse multiple, avec complications sévères</t>
  </si>
  <si>
    <t>Césariennes pour grossesse unique, avec complications sévères</t>
  </si>
  <si>
    <t>Grossesses ectopiques avec intervention chirurgicale, avec complications</t>
  </si>
  <si>
    <t>Affections de l'ante partum avec intervention chirurgicale, très courte durée</t>
  </si>
  <si>
    <t>Affections de l'ante partum avec intervention chirurgicale</t>
  </si>
  <si>
    <t>Affections médicales du post-partum ou du post-abortum, avec complications</t>
  </si>
  <si>
    <t>Affections de l'ante partum sans intervention chirurgicale, avec complications majeures</t>
  </si>
  <si>
    <t>Affections de l'ante partum sans intervention chirurgicale, avec complications sévères</t>
  </si>
  <si>
    <t>Accouchements voie basse avec naissance d'un mort-né, avec complications</t>
  </si>
  <si>
    <t>Accouchements par voie basse avec naissance d'un mort-né, très courte durée</t>
  </si>
  <si>
    <t>Accouchements multiples par voie basse chez une primipare, avec complications</t>
  </si>
  <si>
    <t>Accouchements multiples par voie basse chez une multipare, avec complications</t>
  </si>
  <si>
    <t>Accouchements uniques par voie basse chez une primipare, avec complications sévères</t>
  </si>
  <si>
    <t>Accouchements uniques par voie basse chez une primipare, très courte durée</t>
  </si>
  <si>
    <t>Accouchements uniques par voie basse chez une multipare, avec complications sévères</t>
  </si>
  <si>
    <t>Interventions majeures sur l'appareil digestif, groupes nouveau-nés 1 à 7, sans complication significative</t>
  </si>
  <si>
    <t>Interventions majeures sur l'appareil cardiovasculaire, groupes nouveau-nés 1 à 7, sans complication significative</t>
  </si>
  <si>
    <t>Autres interventions chirurgicales, groupes nouveau-nés 1 à 7, sans complication significative</t>
  </si>
  <si>
    <t>Interventions chirurgicales, groupes nouveau-nés 8 à 9, sans complication significative</t>
  </si>
  <si>
    <t>Interventions chirurgicales, groupe nouveau-nés 10, sans complication significative</t>
  </si>
  <si>
    <t>Décès précoces de nouveau-nés</t>
  </si>
  <si>
    <t>Décès tardifs de nouveau-nés</t>
  </si>
  <si>
    <t>Nouveau-nés de 3300g et âge gestationnel de 40 SA et assimilés (groupe nouveau-nés 1), avec problème majeur</t>
  </si>
  <si>
    <t>Nouveau-nés de 2400g et âge gestationnel de 38 SA et assimilés (groupe nouveau-nés 2), avec problème sévère</t>
  </si>
  <si>
    <t>Nouveau-nés de 2400g et âge gestationnel de 38 SA et assimilés (groupe nouveau-nés 2), avec problème majeur</t>
  </si>
  <si>
    <t>Nouveau-nés de 2200g et âge gestationnel de 37 SA et assimilés (groupe nouveau-nés 3), avec problème majeur ou sévère</t>
  </si>
  <si>
    <t>Nouveau-nés de 2000g et âge gestationnel de 37 SA et assimilés (groupe nouveau-nés 4), avec autre problème significatif</t>
  </si>
  <si>
    <t>Nouveau-nés de 2000g et âge gestationnel de 37 SA et assimilés (groupe nouveau-nés 4), avec problème majeur ou sévère</t>
  </si>
  <si>
    <t>Nouveau-nés de 1800g et âge gestationnel de 36 SA et assimilés (groupe nouveau-nés 5), avec problème majeur ou sévère</t>
  </si>
  <si>
    <t>Nouveau-nés de 1700g et âge gestationnel de 35 SA et assimilés (groupe nouveau-nés 6), avec autre problème significatif</t>
  </si>
  <si>
    <t>Nouveau-nés de 1700g et âge gestationnel de 35 SA et assimilés (groupe nouveau-nés 6), avec problème majeur ou sévère</t>
  </si>
  <si>
    <t>Nouveau-nés de 1500g et âge gestationnel de 33 SA et assimilés (groupe nouveau-nés 7), sans problème significatif</t>
  </si>
  <si>
    <t>Nouveau-nés de 1500g et âge gestationnel de 33 SA et assimilés (groupe nouveau-nés 7), avec autre problème significatif</t>
  </si>
  <si>
    <t>Nouveau-nés de 1500g et âge gestationnel de 33 SA et assimilés (groupe nouveau-nés 7), avec problème majeur ou sévère</t>
  </si>
  <si>
    <t>Nouveau-nés de 1300g et âge gestationnel de 32 SA et assimilés (groupe nouveau-nés 8), sans problème significatif</t>
  </si>
  <si>
    <t>Nouveau-nés de 1300g et âge gestationnel de 32 SA et assimilés (groupe nouveau-nés 8), avec problème significatif</t>
  </si>
  <si>
    <t>Nouveau-nés de 1100g et âge gestationnel de 30 SA et assimilés (groupe nouveau-nés 9), sans problème significatif</t>
  </si>
  <si>
    <t>Nouveau-nés de 1100g et âge gestationnel de 30 SA et assimilés (groupe nouveau-nés 9), avec problème significatif</t>
  </si>
  <si>
    <t>Nouveau-nés de 800g et âge gestationnel de 28SA et assimilés (groupe nouveau-nés 10), sans problème significatif</t>
  </si>
  <si>
    <t>Nouveau-nés de 800g et âge gestationnel de 28SA et assimilés (groupe nouveau-nés 10), avec problème significatif</t>
  </si>
  <si>
    <t>Interventions majeures sur l'appareil digestif, groupes nouveau-nés 1 à 7, avec complications</t>
  </si>
  <si>
    <t>Interventions majeures sur l'appareil cardiovasculaire, groupes nouveau-nés 1 à 7, avec complications</t>
  </si>
  <si>
    <t>Autres interventions chirurgicales, groupes nouveau-nés 1 à 7, avec complications</t>
  </si>
  <si>
    <t>Interventions chirurgicales, groupes nouveau-nés 8 à 9, avec complications</t>
  </si>
  <si>
    <t>Interventions chirurgicales, groupe nouveau-nés 10, avec complications</t>
  </si>
  <si>
    <t>Interventions sur la rate, niveau 1</t>
  </si>
  <si>
    <t>Interventions sur la rate, niveau 2</t>
  </si>
  <si>
    <t>Interventions sur la rate, niveau 3</t>
  </si>
  <si>
    <t>Autres interventions pour affections du sang et des organes hématopoïétiques, niveau 2</t>
  </si>
  <si>
    <t>Autres interventions pour affections du sang et des organes hématopoïétiques, niveau 3</t>
  </si>
  <si>
    <t>Autres interventions pour affections du sang et des organes hématopoïétiques, niveau 4</t>
  </si>
  <si>
    <t>Affections de la rate, niveau 1</t>
  </si>
  <si>
    <t>Affections de la rate, niveau 2</t>
  </si>
  <si>
    <t>Affections de la rate, niveau 3</t>
  </si>
  <si>
    <t>Affections de la rate, très courte durée</t>
  </si>
  <si>
    <t>Donneurs de moelle, niveau 1</t>
  </si>
  <si>
    <t>Déficits immunitaires, niveau 1</t>
  </si>
  <si>
    <t>Déficits immunitaires, niveau 2</t>
  </si>
  <si>
    <t>Déficits immunitaires, niveau 3</t>
  </si>
  <si>
    <t>Autres affections du système réticuloendothélial ou immunitaire, niveau 2</t>
  </si>
  <si>
    <t>Autres affections du système réticuloendothélial ou immunitaire, niveau 3</t>
  </si>
  <si>
    <t>Autres affections du système réticuloendothélial ou immunitaire, niveau 4</t>
  </si>
  <si>
    <t>Troubles sévères de la lignée érythrocytaire, âge supérieur à 17 ans, niveau 3</t>
  </si>
  <si>
    <t>Troubles sévères de la lignée érythrocytaire, âge supérieur à 17 ans, niveau 4</t>
  </si>
  <si>
    <t>Troubles sévères de la lignée érythrocytaire, âge supérieur à 17 ans, très courte durée</t>
  </si>
  <si>
    <t>Autres troubles de la lignée érythrocytaire, âge supérieur à 17 ans, niveau 4</t>
  </si>
  <si>
    <t>Purpuras, niveau 1</t>
  </si>
  <si>
    <t>Purpuras, niveau 2</t>
  </si>
  <si>
    <t>Purpuras, niveau 3</t>
  </si>
  <si>
    <t>Purpuras, niveau 4</t>
  </si>
  <si>
    <t>Purpuras, très courte durée</t>
  </si>
  <si>
    <t>Autres troubles de la coagulation, niveau 2</t>
  </si>
  <si>
    <t>Autres troubles de la coagulation, niveau 3</t>
  </si>
  <si>
    <t>Autres troubles de la coagulation, niveau 4</t>
  </si>
  <si>
    <t>Autres troubles de la coagulation, très courte durée</t>
  </si>
  <si>
    <t>Explorations et surveillance pour affections du sang et des organes hématopoïétiques</t>
  </si>
  <si>
    <t>Symptômes et autres recours aux soins de la CMD 16</t>
  </si>
  <si>
    <t>Troubles sévères de la lignée érythrocytaire, âge inférieur à 18 ans, niveau 1</t>
  </si>
  <si>
    <t>Troubles sévères de la lignée érythrocytaire, âge inférieur à 18 ans, niveau 2</t>
  </si>
  <si>
    <t>Troubles sévères de la lignée érythrocytaire, âge inférieur à 18 ans, niveau 3</t>
  </si>
  <si>
    <t>Troubles sévères de la lignée érythrocytaire, âge inférieur à 18 ans, niveau 4</t>
  </si>
  <si>
    <t>Troubles sévères de la lignée érythrocytaire, âge inférieur à 18 ans, très courte durée</t>
  </si>
  <si>
    <t>Autres troubles de la lignée érythrocytaire, âge inférieur à 18 ans, niveau 1</t>
  </si>
  <si>
    <t>Autres troubles de la lignée érythrocytaire, âge inférieur à 18 ans, niveau 2</t>
  </si>
  <si>
    <t>Autres troubles de la lignée érythrocytaire, âge inférieur à 18 ans, très courte durée</t>
  </si>
  <si>
    <t>Symptômes et autres recours aux soins de la CMD 16, très courte durée</t>
  </si>
  <si>
    <t>Autres affections hématologiques concernant majoritairement la petite enfance, niveau 1</t>
  </si>
  <si>
    <t>Interventions majeures de la CMD17, niveau 3</t>
  </si>
  <si>
    <t>Interventions majeures de la CMD17, niveau 4</t>
  </si>
  <si>
    <t>Interventions intermédiaires de la CMD17, niveau 3</t>
  </si>
  <si>
    <t>Interventions intermédiaires de la CMD17, niveau 4</t>
  </si>
  <si>
    <t>Interventions mineures de la CMD17, niveau 2</t>
  </si>
  <si>
    <t>Interventions mineures de la CMD17, niveau 3</t>
  </si>
  <si>
    <t>Interventions mineures de la CMD17, niveau 4</t>
  </si>
  <si>
    <t>Autres curiethérapies, niveau 1</t>
  </si>
  <si>
    <t>Autres curiethérapies, niveau 2</t>
  </si>
  <si>
    <t>Irradiations internes, niveau 1</t>
  </si>
  <si>
    <t>Irradiations internes, niveau 2</t>
  </si>
  <si>
    <t>Autres irradiations, niveau 1</t>
  </si>
  <si>
    <t>Autres irradiations, niveau 2</t>
  </si>
  <si>
    <t>Autres irradiations, niveau 3</t>
  </si>
  <si>
    <t>Autres irradiations, niveau 4</t>
  </si>
  <si>
    <t>Chimiothérapie pour leucémie aigüe, niveau 1</t>
  </si>
  <si>
    <t>Chimiothérapie pour leucémie aigüe, niveau 2</t>
  </si>
  <si>
    <t>Chimiothérapie pour leucémie aigüe, niveau 3</t>
  </si>
  <si>
    <t>Chimiothérapie pour leucémie aigüe, niveau 4</t>
  </si>
  <si>
    <t>Chimiothérapie pour autre tumeur, niveau 3</t>
  </si>
  <si>
    <t>Chimiothérapie pour autre tumeur, niveau 4</t>
  </si>
  <si>
    <t>Leucémies aigües, âge inférieur à 18 ans, niveau 1</t>
  </si>
  <si>
    <t>Leucémies aigües, âge inférieur à 18 ans, niveau 2</t>
  </si>
  <si>
    <t>Leucémies aigües, âge inférieur à 18 ans, niveau 3</t>
  </si>
  <si>
    <t>Leucémies aigües, âge inférieur à 18 ans, niveau 4</t>
  </si>
  <si>
    <t>Leucémies aigües, âge inférieur à 18 ans, très courte durée</t>
  </si>
  <si>
    <t>Leucémies aigües, âge supérieur à 17 ans, niveau 1</t>
  </si>
  <si>
    <t>Leucémies aigües, âge supérieur à 17 ans, niveau 2</t>
  </si>
  <si>
    <t>Leucémies aigües, âge supérieur à 17 ans, niveau 3</t>
  </si>
  <si>
    <t>Leucémies aigües, âge supérieur à 17 ans, niveau 4</t>
  </si>
  <si>
    <t>Leucémies aigües, âge supérieur à 17 ans, très courte durée</t>
  </si>
  <si>
    <t>Lymphomes et autres affections malignes lymphoïdes, niveau 2</t>
  </si>
  <si>
    <t>Lymphomes et autres affections malignes lymphoïdes, niveau 3</t>
  </si>
  <si>
    <t>Lymphomes et autres affections malignes lymphoïdes, niveau 4</t>
  </si>
  <si>
    <t>Hémopathies myéloïdes chroniques, niveau 2</t>
  </si>
  <si>
    <t>Hémopathies myéloïdes chroniques, niveau 3</t>
  </si>
  <si>
    <t>Hémopathies myéloïdes chroniques, niveau 4</t>
  </si>
  <si>
    <t>Hémopathies myéloïdes chroniques, très courte durée</t>
  </si>
  <si>
    <t>Autres affections et tumeurs de siège imprécis ou diffus, niveau 1</t>
  </si>
  <si>
    <t>Autres affections et tumeurs de siège imprécis ou diffus, niveau 2</t>
  </si>
  <si>
    <t>Autres affections et tumeurs de siège imprécis ou diffus, niveau 3</t>
  </si>
  <si>
    <t>Autres affections et tumeurs de siège imprécis ou diffus, niveau 4</t>
  </si>
  <si>
    <t>Autres affections et tumeurs de siège imprécis ou diffus, très courte durée</t>
  </si>
  <si>
    <t>Interventions pour maladies infectieuses ou parasitaires, niveau 1</t>
  </si>
  <si>
    <t>Interventions pour maladies infectieuses ou parasitaires, niveau 2</t>
  </si>
  <si>
    <t>Interventions pour maladies infectieuses ou parasitaires, niveau 3</t>
  </si>
  <si>
    <t>Interventions pour maladies infectieuses ou parasitaires, niveau 4</t>
  </si>
  <si>
    <t>Interventions pour maladies infectieuses ou parasitaires, en ambulatoire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</si>
  <si>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</si>
  <si>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</si>
  <si>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</si>
  <si>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</si>
  <si>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Maladies virales, âge supérieur à 17 ans, niveau 1</t>
  </si>
  <si>
    <t>Maladies virales, âge supérieur à 17 ans, niveau 2</t>
  </si>
  <si>
    <t>Maladies virales, âge supérieur à 17 ans, niveau 3</t>
  </si>
  <si>
    <t>Maladies virales, âge supérieur à 17 ans, niveau 4</t>
  </si>
  <si>
    <t>Maladies virales, âge supérieur à 17 ans, très courte durée</t>
  </si>
  <si>
    <t>Fièvres d'étiologie indéterminée, âge supérieur à 17 ans, niveau 4</t>
  </si>
  <si>
    <t>Septicémies, âge inférieur à 18 ans, niveau 1</t>
  </si>
  <si>
    <t>Septicémies, âge inférieur à 18 ans, niveau 2</t>
  </si>
  <si>
    <t>Septicémies, âge inférieur à 18 ans, niveau 3</t>
  </si>
  <si>
    <t>Septicémies, âge inférieur à 18 ans, niveau 4</t>
  </si>
  <si>
    <t>Septicémies, âge supérieur à 17 ans, niveau 4</t>
  </si>
  <si>
    <t>Septicémies, âge supérieur à 17 ans, très courte durée</t>
  </si>
  <si>
    <t>Paludisme, niveau 1</t>
  </si>
  <si>
    <t>Paludisme, niveau 2</t>
  </si>
  <si>
    <t>Maladies infectieuses sévères, niveau 1</t>
  </si>
  <si>
    <t>Maladies infectieuses sévères, niveau 2</t>
  </si>
  <si>
    <t>Maladies infectieuses sévères, niveau 3</t>
  </si>
  <si>
    <t>Maladies infectieuses sévères, niveau 4</t>
  </si>
  <si>
    <t>Maladies infectieuses sévères, très courte durée</t>
  </si>
  <si>
    <t>Autres maladies infectieuses ou parasitaires, niveau 1</t>
  </si>
  <si>
    <t>Autres maladies infectieuses ou parasitaires, niveau 2</t>
  </si>
  <si>
    <t>Autres maladies infectieuses ou parasitaires, niveau 3</t>
  </si>
  <si>
    <t>Autres maladies infectieuses ou parasitaires, niveau 4</t>
  </si>
  <si>
    <t>Explorations et surveillance pour maladies infectieuses ou parasitaires</t>
  </si>
  <si>
    <t>Affections de la CMD 18 avec décès : séjours de moins de 2 jours</t>
  </si>
  <si>
    <t>Symptômes et autres recours aux soins de la CMD 18, très courte durée</t>
  </si>
  <si>
    <t>Symptômes et autres recours aux soins de la CMD 18</t>
  </si>
  <si>
    <t>Paludisme, très courte durée</t>
  </si>
  <si>
    <t>Autres maladies infectieuses ou parasitaires, très courte durée</t>
  </si>
  <si>
    <t>Autres maladies infectieuses concernant majoritairement la petite enfance, niveau 1</t>
  </si>
  <si>
    <t>Interventions chirurgicales avec un diagnostic principal de maladie mentale, niveau 1</t>
  </si>
  <si>
    <t>Interventions chirurgicales avec un diagnostic principal de maladie mentale, niveau 2</t>
  </si>
  <si>
    <t>Interventions chirurgicales avec un diagnostic principal de maladie mentale, niveau 3</t>
  </si>
  <si>
    <t>Troubles aigus de l'adaptation et du fonctionnement psychosocial, niveau 1</t>
  </si>
  <si>
    <t>Troubles aigus de l'adaptation et du fonctionnement psychosocial, niveau 2</t>
  </si>
  <si>
    <t>Troubles aigus de l'adaptation et du fonctionnement psychosocial, niveau 3</t>
  </si>
  <si>
    <t>Troubles aigus de l'adaptation et du fonctionnement psychosocial, niveau 4</t>
  </si>
  <si>
    <t>Troubles mentaux d'origine organique et retards mentaux, âge supérieur à 79 ans, niveau 1</t>
  </si>
  <si>
    <t>Troubles mentaux d'origine organique et retards mentaux, âge supérieur à 79 ans, niveau 2</t>
  </si>
  <si>
    <t>Troubles mentaux d'origine organique et retards mentaux, âge supérieur à 79 ans, niveau 3</t>
  </si>
  <si>
    <t>Troubles mentaux d'origine organique et retards mentaux, âge supérieur à 79 ans, niveau 4</t>
  </si>
  <si>
    <t>Troubles mentaux d'origine organique et retards mentaux, âge supérieur à 79 ans, très courte durée</t>
  </si>
  <si>
    <t>Troubles mentaux d'origine organique et retards mentaux, âge inférieur à 80 ans, niveau 1</t>
  </si>
  <si>
    <t>Troubles mentaux d'origine organique et retards mentaux, âge inférieur à 80 ans, niveau 2</t>
  </si>
  <si>
    <t>Troubles mentaux d'origine organique et retards mentaux, âge inférieur à 80 ans, niveau 3</t>
  </si>
  <si>
    <t>Troubles mentaux d'origine organique et retards mentaux, âge inférieur à 80 ans, niveau 4</t>
  </si>
  <si>
    <t>Névroses autres que les névroses dépressives, niveau 1</t>
  </si>
  <si>
    <t>Névroses autres que les névroses dépressives, niveau 2</t>
  </si>
  <si>
    <t>Névroses autres que les névroses dépressives, niveau 3</t>
  </si>
  <si>
    <t>Névroses autres que les névroses dépressives, très courte durée</t>
  </si>
  <si>
    <t>Névroses dépressives, niveau 1</t>
  </si>
  <si>
    <t>Névroses dépressives, niveau 2</t>
  </si>
  <si>
    <t>Névroses dépressives, niveau 3</t>
  </si>
  <si>
    <t>Névroses dépressives, niveau 4</t>
  </si>
  <si>
    <t>Névroses dépressives, très courte durée</t>
  </si>
  <si>
    <t>Anorexie mentale et boulimie, niveau 1</t>
  </si>
  <si>
    <t>Anorexie mentale et boulimie, niveau 2</t>
  </si>
  <si>
    <t>Anorexie mentale et boulimie, niveau 3</t>
  </si>
  <si>
    <t>Anorexie mentale et boulimie, très courte durée</t>
  </si>
  <si>
    <t>Autres troubles de la personnalité et du comportement avec réactions impulsives, niveau 1</t>
  </si>
  <si>
    <t>Autres troubles de la personnalité et du comportement avec réactions impulsives, niveau 2</t>
  </si>
  <si>
    <t>Autres troubles de la personnalité et du comportement avec réactions impulsives, niveau 3</t>
  </si>
  <si>
    <t>Autres troubles de la personnalité et du comportement avec réactions impulsives, niveau 4</t>
  </si>
  <si>
    <t>Autres troubles de la personnalité et du comportement avec réactions impulsives, très courte durée</t>
  </si>
  <si>
    <t>Troubles bipolaires et syndromes dépressifs sévères, niveau 1</t>
  </si>
  <si>
    <t>Troubles bipolaires et syndromes dépressifs sévères, niveau 2</t>
  </si>
  <si>
    <t>Troubles bipolaires et syndromes dépressifs sévères, niveau 3</t>
  </si>
  <si>
    <t>Troubles bipolaires et syndromes dépressifs sévères, très courte durée</t>
  </si>
  <si>
    <t>Autres psychoses, âge supérieur à 79 ans, niveau 1</t>
  </si>
  <si>
    <t>Autres psychoses, âge supérieur à 79 ans, niveau 2</t>
  </si>
  <si>
    <t>Autres psychoses, âge supérieur à 79 ans, niveau 3</t>
  </si>
  <si>
    <t>Autres psychoses, âge supérieur à 79 ans, très courte durée</t>
  </si>
  <si>
    <t>Autres psychoses, âge inférieur à 80 ans, niveau 1</t>
  </si>
  <si>
    <t>Autres psychoses, âge inférieur à 80 ans, niveau 2</t>
  </si>
  <si>
    <t>Autres psychoses, âge inférieur à 80 ans, niveau 3</t>
  </si>
  <si>
    <t>Autres psychoses, âge inférieur à 80 ans, très courte durée</t>
  </si>
  <si>
    <t>Maladies et troubles du développement psychologiques de l'enfance, niveau 1</t>
  </si>
  <si>
    <t>Autres maladies et troubles mentaux de l'enfance, niveau 1</t>
  </si>
  <si>
    <t>Autres maladies et troubles mentaux de l'enfance, niveau 2</t>
  </si>
  <si>
    <t>Autres maladies et troubles mentaux de l'enfance, très courte durée</t>
  </si>
  <si>
    <t>Troubles de l'humeur, niveau 1</t>
  </si>
  <si>
    <t>Troubles de l'humeur, niveau 2</t>
  </si>
  <si>
    <t>Troubles de l'humeur, niveau 3</t>
  </si>
  <si>
    <t>Troubles de l'humeur, niveau 4</t>
  </si>
  <si>
    <t>Troubles de l'humeur, très courte durée</t>
  </si>
  <si>
    <t>Autres troubles mentaux, niveau 1</t>
  </si>
  <si>
    <t>Autres troubles mentaux, niveau 2</t>
  </si>
  <si>
    <t>Autres troubles mentaux, niveau 3</t>
  </si>
  <si>
    <t>Autres troubles mentaux, très courte durée</t>
  </si>
  <si>
    <t>Explorations et surveillance pour maladies et troubles mentaux</t>
  </si>
  <si>
    <t>Symptômes et autres recours aux soins de la CMD 19</t>
  </si>
  <si>
    <t>Symptômes et autres recours aux soins de la CMD 19, très courte durée</t>
  </si>
  <si>
    <t>Toxicomanies non éthyliques avec dépendance, niveau 1</t>
  </si>
  <si>
    <t>Toxicomanies non éthyliques avec dépendance, niveau 2</t>
  </si>
  <si>
    <t>Toxicomanies non éthyliques avec dépendance, niveau 3</t>
  </si>
  <si>
    <t>Toxicomanies non éthyliques avec dépendance, très courte durée</t>
  </si>
  <si>
    <t>Abus de drogues non éthyliques sans dépendance, niveau 1</t>
  </si>
  <si>
    <t>Ethylisme avec dépendance, niveau 2</t>
  </si>
  <si>
    <t>Ethylisme avec dépendance, niveau 3</t>
  </si>
  <si>
    <t>Ethylisme avec dépendance, niveau 4</t>
  </si>
  <si>
    <t>Ethylisme avec dépendance, très courte durée</t>
  </si>
  <si>
    <t>Ethylisme aigu, niveau 2</t>
  </si>
  <si>
    <t>Ethylisme aigu, niveau 3</t>
  </si>
  <si>
    <t>Troubles mentaux organiques induits par l'alcool ou d'autres substances, niveau 1</t>
  </si>
  <si>
    <t>Troubles mentaux organiques induits par l'alcool ou d'autres substances, niveau 2</t>
  </si>
  <si>
    <t>Troubles mentaux organiques induits par l'alcool ou d'autres substances, niveau 3</t>
  </si>
  <si>
    <t>Troubles mentaux organiques induits par l'alcool ou d'autres substances, très courte durée</t>
  </si>
  <si>
    <t>Autres interventions pour blessures ou complications d'acte, niveau 4</t>
  </si>
  <si>
    <t>Greffes de peau ou parages de plaies pour lésions autres que des brûlures, niveau 2</t>
  </si>
  <si>
    <t>Greffes de peau ou parages de plaies pour lésions autres que des brûlures, niveau 3</t>
  </si>
  <si>
    <t>Greffes de peau ou parages de plaies pour lésions autres que des brûlures, niveau 4</t>
  </si>
  <si>
    <t>Effets toxiques des médicaments et substances biologiques, âge inférieur à 18 ans, niveau 1</t>
  </si>
  <si>
    <t>Effets toxiques des médicaments et substances biologiques, âge inférieur à 18 ans, niveau 2</t>
  </si>
  <si>
    <t>Effets toxiques des médicaments et substances biologiques, âge inférieur à 18 ans, niveau 3</t>
  </si>
  <si>
    <t>Réactions allergiques non classées ailleurs, âge inférieur à 18 ans, niveau 1</t>
  </si>
  <si>
    <t>Réactions allergiques non classées ailleurs, âge supérieur à 17 ans, niveau 1</t>
  </si>
  <si>
    <t>Réactions allergiques non classées ailleurs, âge supérieur à 17 ans, niveau 2</t>
  </si>
  <si>
    <t>Traumatismes imprécis, âge inférieur à 18 ans, niveau 1</t>
  </si>
  <si>
    <t>Traumatismes imprécis, âge supérieur à 17 ans, niveau 1</t>
  </si>
  <si>
    <t>Traumatismes imprécis, âge supérieur à 17 ans, niveau 2</t>
  </si>
  <si>
    <t>Traumatismes imprécis, âge supérieur à 17 ans, niveau 3</t>
  </si>
  <si>
    <t>Effets toxiques des médicaments et substances biologiques, âge supérieur à 17 ans, niveau 1</t>
  </si>
  <si>
    <t>Effets toxiques des médicaments et substances biologiques, âge supérieur à 17 ans, niveau 2</t>
  </si>
  <si>
    <t>Effets toxiques des médicaments et substances biologiques, âge supérieur à 17 ans, niveau 3</t>
  </si>
  <si>
    <t>Effets toxiques des médicaments et substances biologiques, âge supérieur à 17 ans, niveau 4</t>
  </si>
  <si>
    <t>Effets toxiques des autres substances chimiques, niveau 1</t>
  </si>
  <si>
    <t>Effets toxiques des autres substances chimiques, niveau 2</t>
  </si>
  <si>
    <t>Autres effets toxiques, niveau 1</t>
  </si>
  <si>
    <t>Autres effets toxiques, niveau 2</t>
  </si>
  <si>
    <t>Autres effets toxiques, niveau 3</t>
  </si>
  <si>
    <t>Maltraitance, niveau 1</t>
  </si>
  <si>
    <t>Maltraitance, niveau 2</t>
  </si>
  <si>
    <t>Autres traumatismes et effets nocifs autres que les intoxications, niveau 1</t>
  </si>
  <si>
    <t>Autres traumatismes et effets nocifs autres que les intoxications, niveau 2</t>
  </si>
  <si>
    <t>Autres traumatismes et effets nocifs autres que les intoxications, niveau 3</t>
  </si>
  <si>
    <t>Autres traumatismes et effets nocifs autres que les intoxications, niveau 4</t>
  </si>
  <si>
    <t>Rejets de greffe, niveau 1</t>
  </si>
  <si>
    <t>Rejets de greffe, niveau 2</t>
  </si>
  <si>
    <t>Rejets de greffe, niveau 3</t>
  </si>
  <si>
    <t>Rejets de greffe, niveau 4</t>
  </si>
  <si>
    <t>Rejets de greffe, très courte durée</t>
  </si>
  <si>
    <t>Autres complications iatrogéniques non classées ailleurs, niveau 3</t>
  </si>
  <si>
    <t>Autres complications iatrogéniques non classées ailleurs, niveau 4</t>
  </si>
  <si>
    <t>Effets toxiques des médicaments et substances biologiques, âge inférieur à 18 ans, très courte durée</t>
  </si>
  <si>
    <t>Effets toxiques des autres substances chimiques, très courte durée</t>
  </si>
  <si>
    <t>Autres traumatismes et effets nocifs autres que les intoxications, très courte durée</t>
  </si>
  <si>
    <t>Réactions allergiques non classées ailleurs, âge inférieur à 18 ans, très courte durée</t>
  </si>
  <si>
    <t>Brûlures non étendues avec greffe cutanée, niveau 1</t>
  </si>
  <si>
    <t>Brûlures non étendues avec greffe cutanée, niveau 2</t>
  </si>
  <si>
    <t>Brûlures non étendues avec greffe cutanée, niveau 3</t>
  </si>
  <si>
    <t>Brûlures non étendues avec greffe cutanée, niveau 4</t>
  </si>
  <si>
    <t>Brûlures non étendues avec parages de plaie ou autres interventions chirurgicales, niveau 1</t>
  </si>
  <si>
    <t>Brûlures non étendues avec greffe cutanée, en ambulatoire</t>
  </si>
  <si>
    <t>Brûlures sans acte opératoire, avec anesthésie, en ambulatoire</t>
  </si>
  <si>
    <t>Brûlures et gelures non étendues sans intervention chirurgicale, niveau 1</t>
  </si>
  <si>
    <t>Brûlures et gelures non étendues sans intervention chirurgicale, niveau 2</t>
  </si>
  <si>
    <t>Brûlures et gelures non étendues sans intervention chirurgicale, niveau 3</t>
  </si>
  <si>
    <t>Brûlures et gelures non étendues sans intervention chirurgicale, niveau 4</t>
  </si>
  <si>
    <t>Brûlures étendues, niveau 1</t>
  </si>
  <si>
    <t>Brûlures étendues, niveau 3</t>
  </si>
  <si>
    <t>Brûlures étendues, niveau 4</t>
  </si>
  <si>
    <t>Brûlures avec transfert vers un autre établissement MCO : séjours de moins de 2 jours</t>
  </si>
  <si>
    <t>Brûlures et gelures non étendues sans intervention chirurgicale, très courte durée</t>
  </si>
  <si>
    <t>Interventions chirurgicales avec autres motifs de recours aux services de santé, niveau 3</t>
  </si>
  <si>
    <t>Interventions chirurgicales avec autres motifs de recours aux services de santé, niveau 4</t>
  </si>
  <si>
    <t>Rééducation, très courte durée</t>
  </si>
  <si>
    <t>Rééducation</t>
  </si>
  <si>
    <t>Autres facteurs influant sur l'état de santé, niveau 3</t>
  </si>
  <si>
    <t>Autres facteurs influant sur l'état de santé, niveau 4</t>
  </si>
  <si>
    <t>Autres motifs de recours pour infection à VIH, en ambulatoire</t>
  </si>
  <si>
    <t>Autres motifs de recours chez un patient diabétique, en ambulatoire</t>
  </si>
  <si>
    <t>Chimiothérapie pour affections non tumorales, niveau 2</t>
  </si>
  <si>
    <t>Chimiothérapie pour affections non tumorales, niveau 3</t>
  </si>
  <si>
    <t>Chimiothérapie pour affections non tumorales, niveau 4</t>
  </si>
  <si>
    <t>Soins de contrôle chirurgicaux, niveau 4</t>
  </si>
  <si>
    <t>Soins de contrôle chirurgicaux, très courte durée</t>
  </si>
  <si>
    <t>Autres motifs concernant majoritairement la petite enfance, niveau 1</t>
  </si>
  <si>
    <t>Autres motifs concernant majoritairement la petite enfance, niveau 2</t>
  </si>
  <si>
    <t>Convalescences et autres motifs sociaux</t>
  </si>
  <si>
    <t>Explorations et surveillance pour autres motifs de recours aux soins</t>
  </si>
  <si>
    <t>Soins Palliatifs, avec ou sans acte, très courte durée</t>
  </si>
  <si>
    <t>Autres motifs concernant majoritairement la petite enfance, très courte durée</t>
  </si>
  <si>
    <t>Convalescences et autres motifs sociaux, très courte durée</t>
  </si>
  <si>
    <t>Désensibilisations et tests allergologiques nécessitant une hospitalisation, très courte durée</t>
  </si>
  <si>
    <t>Désensibilisations et tests allergologiques nécessitant une hospitalisation</t>
  </si>
  <si>
    <t>Interventions pour maladie due au VIH, niveau 1</t>
  </si>
  <si>
    <t>Interventions pour maladie due au VIH, niveau 2</t>
  </si>
  <si>
    <t>Interventions pour maladie due au VIH, niveau 4</t>
  </si>
  <si>
    <t>Autres maladies dues au VIH</t>
  </si>
  <si>
    <t>Maladies dues au VIH, avec une seule complication infectieuse</t>
  </si>
  <si>
    <t>Maladies dues au VIH, avec plusieurs complications infectieuses</t>
  </si>
  <si>
    <t>Autres maladies dues au VIH, très courte durée</t>
  </si>
  <si>
    <t>Maladies dues au VIH, avec décès</t>
  </si>
  <si>
    <t>Interventions pour traumatismes multiples graves, niveau 1</t>
  </si>
  <si>
    <t>Interventions pour traumatismes multiples graves, niveau 2</t>
  </si>
  <si>
    <t>Interventions pour traumatismes multiples graves, niveau 3</t>
  </si>
  <si>
    <t>Interventions pour traumatismes multiples graves, niveau 4</t>
  </si>
  <si>
    <t>Traumatismes multiples graves, niveau 1</t>
  </si>
  <si>
    <t>Traumatismes multiples graves, niveau 2</t>
  </si>
  <si>
    <t>Traumatismes multiples graves, niveau 3</t>
  </si>
  <si>
    <t>Traumatismes multiples graves, niveau 4</t>
  </si>
  <si>
    <t>Transplantations hépatiques, niveau 2</t>
  </si>
  <si>
    <t>Transplantations hépatiques, niveau 3</t>
  </si>
  <si>
    <t>Transplantations hépatiques, niveau 4</t>
  </si>
  <si>
    <t>Transplantations pancréatiques, niveau 3</t>
  </si>
  <si>
    <t>Transplantations pulmonaires, niveau 3</t>
  </si>
  <si>
    <t>Transplantations pulmonaires, niveau 4</t>
  </si>
  <si>
    <t>Transplantations cardiaques, niveau 3</t>
  </si>
  <si>
    <t>Transplantations cardiaques, niveau 4</t>
  </si>
  <si>
    <t>Transplantations rénales, niveau 1</t>
  </si>
  <si>
    <t>Transplantations rénales, niveau 2</t>
  </si>
  <si>
    <t>Transplantations rénales, niveau 3</t>
  </si>
  <si>
    <t>Transplantations rénales, niveau 4</t>
  </si>
  <si>
    <t>Allogreffes de cellules souches hématopoïétiques, niveau 1</t>
  </si>
  <si>
    <t>Allogreffes de cellules souches hématopoïétiques, niveau 2</t>
  </si>
  <si>
    <t>Allogreffes de cellules souches hématopoïétiques, niveau 3</t>
  </si>
  <si>
    <t>Allogreffes de cellules souches hématopoïétiques, niveau 4</t>
  </si>
  <si>
    <t>Greffes de cellules souches hématopoïétiques, en ambulatoire</t>
  </si>
  <si>
    <t>Autogreffes de cellules souches hématopoïétiques</t>
  </si>
  <si>
    <t>Entraînements à l'hémodialyse, en séances</t>
  </si>
  <si>
    <t>Curiethérapie, en séances</t>
  </si>
  <si>
    <t>Techniques spéciales d'irradiation externe, en séances</t>
  </si>
  <si>
    <t>Oxygénothérapie hyperbare, en séances</t>
  </si>
  <si>
    <t>Aphérèses sanguines, en séances</t>
  </si>
  <si>
    <t>Radiothérapie conformationnelle avec modulation d'intensité, en séances</t>
  </si>
  <si>
    <t>Préparations à une irradiation externe par RCMI ou techniques spéciales</t>
  </si>
  <si>
    <t>Préparations à une irradiation externe avec dosimétrie tridimensionnelle avec HDV</t>
  </si>
  <si>
    <t>Préparations à une irradiation externe avec dosimétrie tridimensionnelle sans HDV</t>
  </si>
  <si>
    <t>Autres préparations à une irradiation externe</t>
  </si>
  <si>
    <t>Techniques complexes d'irradiation externe avec repositionnement, en séances</t>
  </si>
  <si>
    <t>Techniques complexes d'irradiation externe sans repositionnement, en séances</t>
  </si>
  <si>
    <t>Autres techniques d'irradiation externe, en séances</t>
  </si>
  <si>
    <t>Effectif National 2014</t>
  </si>
  <si>
    <t>Valorisation des tarifs 2015</t>
  </si>
  <si>
    <t>Tarif moyen arrêté 2015</t>
  </si>
  <si>
    <t>BON</t>
  </si>
  <si>
    <t>2010 - 2011 - 2012</t>
  </si>
  <si>
    <t>2011 - 2012</t>
  </si>
  <si>
    <t>FAIBLE</t>
  </si>
  <si>
    <t>CORRECT</t>
  </si>
  <si>
    <t>MAUVAIS</t>
  </si>
  <si>
    <t>2010 - 2011</t>
  </si>
  <si>
    <t>2012</t>
  </si>
  <si>
    <t>2010 - 2012</t>
  </si>
  <si>
    <t>2010</t>
  </si>
  <si>
    <t>2011</t>
  </si>
  <si>
    <t>Tarif Arrêté 2015</t>
  </si>
  <si>
    <t>2601C041</t>
  </si>
  <si>
    <t>2701C042</t>
  </si>
  <si>
    <t>2801C043</t>
  </si>
  <si>
    <t>3001C051</t>
  </si>
  <si>
    <t>3101C052</t>
  </si>
  <si>
    <t>3201C053</t>
  </si>
  <si>
    <t>3401C061</t>
  </si>
  <si>
    <t>3501C062</t>
  </si>
  <si>
    <t>3601C063</t>
  </si>
  <si>
    <t>3801C081</t>
  </si>
  <si>
    <t>4201C08J</t>
  </si>
  <si>
    <t>4701C101</t>
  </si>
  <si>
    <t>7401C141</t>
  </si>
  <si>
    <t>7801C14J</t>
  </si>
  <si>
    <t>7901C151</t>
  </si>
  <si>
    <t>8301C15J</t>
  </si>
  <si>
    <t>19701K04J</t>
  </si>
  <si>
    <t>19801K05J</t>
  </si>
  <si>
    <t>19901K06J</t>
  </si>
  <si>
    <t>21301M071</t>
  </si>
  <si>
    <t>21801M081</t>
  </si>
  <si>
    <t>21901M082</t>
  </si>
  <si>
    <t>23301M111</t>
  </si>
  <si>
    <t>23401M112</t>
  </si>
  <si>
    <t>23701M11T</t>
  </si>
  <si>
    <t>23801M121</t>
  </si>
  <si>
    <t>25101M161</t>
  </si>
  <si>
    <t>25501M171</t>
  </si>
  <si>
    <t>26801M201</t>
  </si>
  <si>
    <t>27201M211</t>
  </si>
  <si>
    <t>27601M221</t>
  </si>
  <si>
    <t>28001M22T</t>
  </si>
  <si>
    <t>29001M251</t>
  </si>
  <si>
    <t>29401M25T</t>
  </si>
  <si>
    <t>31401M301</t>
  </si>
  <si>
    <t>31501M302</t>
  </si>
  <si>
    <t>32401M32Z</t>
  </si>
  <si>
    <t>32901M34Z</t>
  </si>
  <si>
    <t>33001M35Z</t>
  </si>
  <si>
    <t>33401M15T</t>
  </si>
  <si>
    <t>33501M16T</t>
  </si>
  <si>
    <t>33701M21T</t>
  </si>
  <si>
    <t>33901M35T</t>
  </si>
  <si>
    <t>41002C021</t>
  </si>
  <si>
    <t>41402C02J</t>
  </si>
  <si>
    <t>42002C051</t>
  </si>
  <si>
    <t>42402C05J</t>
  </si>
  <si>
    <t>43402C07J</t>
  </si>
  <si>
    <t>43502C081</t>
  </si>
  <si>
    <t>43902C08J</t>
  </si>
  <si>
    <t>44002C091</t>
  </si>
  <si>
    <t>44402C09J</t>
  </si>
  <si>
    <t>45002C111</t>
  </si>
  <si>
    <t>45402C11J</t>
  </si>
  <si>
    <t>45502C121</t>
  </si>
  <si>
    <t>45902C12J</t>
  </si>
  <si>
    <t>46502C131</t>
  </si>
  <si>
    <t>46902C13J</t>
  </si>
  <si>
    <t>52902M081</t>
  </si>
  <si>
    <t>53302M08T</t>
  </si>
  <si>
    <t>62803C061</t>
  </si>
  <si>
    <t>63303C071</t>
  </si>
  <si>
    <t>63703C07J</t>
  </si>
  <si>
    <t>63803C091</t>
  </si>
  <si>
    <t>64203C09J</t>
  </si>
  <si>
    <t>64303C101</t>
  </si>
  <si>
    <t>64703C111</t>
  </si>
  <si>
    <t>65103C121</t>
  </si>
  <si>
    <t>65503C131</t>
  </si>
  <si>
    <t>66303C14J</t>
  </si>
  <si>
    <t>66803C15J</t>
  </si>
  <si>
    <t>66903C161</t>
  </si>
  <si>
    <t>67303C16J</t>
  </si>
  <si>
    <t>67403C171</t>
  </si>
  <si>
    <t>67803C17J</t>
  </si>
  <si>
    <t>68303C191</t>
  </si>
  <si>
    <t>68703C201</t>
  </si>
  <si>
    <t>69103C20J</t>
  </si>
  <si>
    <t>69203C211</t>
  </si>
  <si>
    <t>69603C21J</t>
  </si>
  <si>
    <t>69803C241</t>
  </si>
  <si>
    <t>70203C24J</t>
  </si>
  <si>
    <t>70703C261</t>
  </si>
  <si>
    <t>71203C19J</t>
  </si>
  <si>
    <t>71303C27J</t>
  </si>
  <si>
    <t>71403C28J</t>
  </si>
  <si>
    <t>72403C30J</t>
  </si>
  <si>
    <t>81503K021</t>
  </si>
  <si>
    <t>81903K02J</t>
  </si>
  <si>
    <t>82003K03J</t>
  </si>
  <si>
    <t>82103K04J</t>
  </si>
  <si>
    <t>82203M021</t>
  </si>
  <si>
    <t>83003M041</t>
  </si>
  <si>
    <t>83403M051</t>
  </si>
  <si>
    <t>83803M061</t>
  </si>
  <si>
    <t>84203M071</t>
  </si>
  <si>
    <t>85103M091</t>
  </si>
  <si>
    <t>85503M09T</t>
  </si>
  <si>
    <t>86003M111</t>
  </si>
  <si>
    <t>86803M131</t>
  </si>
  <si>
    <t>87303M15Z</t>
  </si>
  <si>
    <t>87403M02T</t>
  </si>
  <si>
    <t>87603M04T</t>
  </si>
  <si>
    <t>87703M05T</t>
  </si>
  <si>
    <t>87803M06T</t>
  </si>
  <si>
    <t>88003M10T</t>
  </si>
  <si>
    <t>88103M11T</t>
  </si>
  <si>
    <t>100504C021</t>
  </si>
  <si>
    <t>100604C022</t>
  </si>
  <si>
    <t>100704C023</t>
  </si>
  <si>
    <t>100804C024</t>
  </si>
  <si>
    <t>100904C031</t>
  </si>
  <si>
    <t>101304C041</t>
  </si>
  <si>
    <t>101404C042</t>
  </si>
  <si>
    <t>112904K02J</t>
  </si>
  <si>
    <t>113404M031</t>
  </si>
  <si>
    <t>113504M032</t>
  </si>
  <si>
    <t>113604M033</t>
  </si>
  <si>
    <t>114204M051</t>
  </si>
  <si>
    <t>114304M052</t>
  </si>
  <si>
    <t>114404M053</t>
  </si>
  <si>
    <t>115104M071</t>
  </si>
  <si>
    <t>115204M072</t>
  </si>
  <si>
    <t>115304M073</t>
  </si>
  <si>
    <t>115604M081</t>
  </si>
  <si>
    <t>115704M082</t>
  </si>
  <si>
    <t>115804M083</t>
  </si>
  <si>
    <t>116004M08T</t>
  </si>
  <si>
    <t>116104M091</t>
  </si>
  <si>
    <t>116204M092</t>
  </si>
  <si>
    <t>116304M093</t>
  </si>
  <si>
    <t>116504M09T</t>
  </si>
  <si>
    <t>116604M101</t>
  </si>
  <si>
    <t>116704M102</t>
  </si>
  <si>
    <t>116804M103</t>
  </si>
  <si>
    <t>117004M10T</t>
  </si>
  <si>
    <t>117104M111</t>
  </si>
  <si>
    <t>117204M112</t>
  </si>
  <si>
    <t>117504M121</t>
  </si>
  <si>
    <t>118004M131</t>
  </si>
  <si>
    <t>118104M132</t>
  </si>
  <si>
    <t>118204M133</t>
  </si>
  <si>
    <t>118304M134</t>
  </si>
  <si>
    <t>118504M141</t>
  </si>
  <si>
    <t>118604M142</t>
  </si>
  <si>
    <t>118704M143</t>
  </si>
  <si>
    <t>119904M16T</t>
  </si>
  <si>
    <t>120004M171</t>
  </si>
  <si>
    <t>120104M172</t>
  </si>
  <si>
    <t>120204M173</t>
  </si>
  <si>
    <t>120304M174</t>
  </si>
  <si>
    <t>121404M201</t>
  </si>
  <si>
    <t>121504M202</t>
  </si>
  <si>
    <t>121604M203</t>
  </si>
  <si>
    <t>121704M204</t>
  </si>
  <si>
    <t>122304M22Z</t>
  </si>
  <si>
    <t>122504M23Z</t>
  </si>
  <si>
    <t>122604M24E</t>
  </si>
  <si>
    <t>123804M03T</t>
  </si>
  <si>
    <t>123904M05T</t>
  </si>
  <si>
    <t>143105C022</t>
  </si>
  <si>
    <t>143505C032</t>
  </si>
  <si>
    <t>143605C033</t>
  </si>
  <si>
    <t>144305C052</t>
  </si>
  <si>
    <t>144705C062</t>
  </si>
  <si>
    <t>146205C101</t>
  </si>
  <si>
    <t>146305C102</t>
  </si>
  <si>
    <t>146405C103</t>
  </si>
  <si>
    <t>146505C104</t>
  </si>
  <si>
    <t>146605C111</t>
  </si>
  <si>
    <t>146705C112</t>
  </si>
  <si>
    <t>146805C113</t>
  </si>
  <si>
    <t>146905C114</t>
  </si>
  <si>
    <t>147305C123</t>
  </si>
  <si>
    <t>147405C124</t>
  </si>
  <si>
    <t>147505C131</t>
  </si>
  <si>
    <t>147705C133</t>
  </si>
  <si>
    <t>147905C141</t>
  </si>
  <si>
    <t>148005C142</t>
  </si>
  <si>
    <t>148405C151</t>
  </si>
  <si>
    <t>148505C152</t>
  </si>
  <si>
    <t>148905C171</t>
  </si>
  <si>
    <t>149005C172</t>
  </si>
  <si>
    <t>149305C17J</t>
  </si>
  <si>
    <t>149405C181</t>
  </si>
  <si>
    <t>149805C18J</t>
  </si>
  <si>
    <t>149905C191</t>
  </si>
  <si>
    <t>150005C192</t>
  </si>
  <si>
    <t>150805C211</t>
  </si>
  <si>
    <t>151205C21J</t>
  </si>
  <si>
    <t>151305C221</t>
  </si>
  <si>
    <t>151705C22T</t>
  </si>
  <si>
    <t>169305K051</t>
  </si>
  <si>
    <t>169405K052</t>
  </si>
  <si>
    <t>169705K061</t>
  </si>
  <si>
    <t>169805K062</t>
  </si>
  <si>
    <t>169905K063</t>
  </si>
  <si>
    <t>170105K06T</t>
  </si>
  <si>
    <t>170205K101</t>
  </si>
  <si>
    <t>170305K102</t>
  </si>
  <si>
    <t>170405K103</t>
  </si>
  <si>
    <t>170605K10J</t>
  </si>
  <si>
    <t>172105K14Z</t>
  </si>
  <si>
    <t>172705K17J</t>
  </si>
  <si>
    <t>172905M041</t>
  </si>
  <si>
    <t>173005M042</t>
  </si>
  <si>
    <t>173405M051</t>
  </si>
  <si>
    <t>173505M052</t>
  </si>
  <si>
    <t>173805M061</t>
  </si>
  <si>
    <t>173905M062</t>
  </si>
  <si>
    <t>174405M072</t>
  </si>
  <si>
    <t>174505M073</t>
  </si>
  <si>
    <t>174805M081</t>
  </si>
  <si>
    <t>174905M082</t>
  </si>
  <si>
    <t>175005M083</t>
  </si>
  <si>
    <t>175105M084</t>
  </si>
  <si>
    <t>175205M08T</t>
  </si>
  <si>
    <t>175305M091</t>
  </si>
  <si>
    <t>175405M092</t>
  </si>
  <si>
    <t>175505M093</t>
  </si>
  <si>
    <t>175605M094</t>
  </si>
  <si>
    <t>175705M09T</t>
  </si>
  <si>
    <t>176705M121</t>
  </si>
  <si>
    <t>176805M122</t>
  </si>
  <si>
    <t>176905M123</t>
  </si>
  <si>
    <t>177105M12T</t>
  </si>
  <si>
    <t>177205M131</t>
  </si>
  <si>
    <t>177305M132</t>
  </si>
  <si>
    <t>178005M151</t>
  </si>
  <si>
    <t>178105M152</t>
  </si>
  <si>
    <t>178205M153</t>
  </si>
  <si>
    <t>178405M15T</t>
  </si>
  <si>
    <t>178505M161</t>
  </si>
  <si>
    <t>179005M171</t>
  </si>
  <si>
    <t>179105M172</t>
  </si>
  <si>
    <t>179405M17T</t>
  </si>
  <si>
    <t>180305M20Z</t>
  </si>
  <si>
    <t>180505M22E</t>
  </si>
  <si>
    <t>180705M23Z</t>
  </si>
  <si>
    <t>181305M05T</t>
  </si>
  <si>
    <t>181505M13T</t>
  </si>
  <si>
    <t>181705K191</t>
  </si>
  <si>
    <t>181805K192</t>
  </si>
  <si>
    <t>182105K201</t>
  </si>
  <si>
    <t>182205K202</t>
  </si>
  <si>
    <t>182505K20T</t>
  </si>
  <si>
    <t>183405K231</t>
  </si>
  <si>
    <t>183905K241</t>
  </si>
  <si>
    <t>184405K251</t>
  </si>
  <si>
    <t>184505K252</t>
  </si>
  <si>
    <t>184605K253</t>
  </si>
  <si>
    <t>184905K261</t>
  </si>
  <si>
    <t>185305K26J</t>
  </si>
  <si>
    <t>193506C031</t>
  </si>
  <si>
    <t>193606C032</t>
  </si>
  <si>
    <t>193706C033</t>
  </si>
  <si>
    <t>193806C034</t>
  </si>
  <si>
    <t>193906C041</t>
  </si>
  <si>
    <t>194006C042</t>
  </si>
  <si>
    <t>194106C043</t>
  </si>
  <si>
    <t>194206C044</t>
  </si>
  <si>
    <t>194706C071</t>
  </si>
  <si>
    <t>194806C072</t>
  </si>
  <si>
    <t>194906C073</t>
  </si>
  <si>
    <t>195106C081</t>
  </si>
  <si>
    <t>195206C082</t>
  </si>
  <si>
    <t>195306C083</t>
  </si>
  <si>
    <t>195506C091</t>
  </si>
  <si>
    <t>195606C092</t>
  </si>
  <si>
    <t>195906C101</t>
  </si>
  <si>
    <t>196306C10J</t>
  </si>
  <si>
    <t>196906C121</t>
  </si>
  <si>
    <t>197006C122</t>
  </si>
  <si>
    <t>197106C123</t>
  </si>
  <si>
    <t>197306C12J</t>
  </si>
  <si>
    <t>197406C131</t>
  </si>
  <si>
    <t>197506C132</t>
  </si>
  <si>
    <t>197806C141</t>
  </si>
  <si>
    <t>197906C142</t>
  </si>
  <si>
    <t>198206C14J</t>
  </si>
  <si>
    <t>198306C151</t>
  </si>
  <si>
    <t>198406C152</t>
  </si>
  <si>
    <t>198506C153</t>
  </si>
  <si>
    <t>198806C162</t>
  </si>
  <si>
    <t>198906C163</t>
  </si>
  <si>
    <t>199006C164</t>
  </si>
  <si>
    <t>199106C191</t>
  </si>
  <si>
    <t>199206C192</t>
  </si>
  <si>
    <t>199506C19J</t>
  </si>
  <si>
    <t>200006C211</t>
  </si>
  <si>
    <t>200106C212</t>
  </si>
  <si>
    <t>200206C213</t>
  </si>
  <si>
    <t>200406C221</t>
  </si>
  <si>
    <t>200506C222</t>
  </si>
  <si>
    <t>200606C223</t>
  </si>
  <si>
    <t>201306C19J</t>
  </si>
  <si>
    <t>201406C191</t>
  </si>
  <si>
    <t>201506C241</t>
  </si>
  <si>
    <t>201606C242</t>
  </si>
  <si>
    <t>201706C243</t>
  </si>
  <si>
    <t>201906C24J</t>
  </si>
  <si>
    <t>202006C251</t>
  </si>
  <si>
    <t>202106C252</t>
  </si>
  <si>
    <t>202406C25J</t>
  </si>
  <si>
    <t>211906K02Z</t>
  </si>
  <si>
    <t>212006K03J</t>
  </si>
  <si>
    <t>212106K04J</t>
  </si>
  <si>
    <t>212206K05J</t>
  </si>
  <si>
    <t>212306K06J</t>
  </si>
  <si>
    <t>212806M02T</t>
  </si>
  <si>
    <t>212906M031</t>
  </si>
  <si>
    <t>213006M032</t>
  </si>
  <si>
    <t>213106M033</t>
  </si>
  <si>
    <t>213306M03T</t>
  </si>
  <si>
    <t>213406M041</t>
  </si>
  <si>
    <t>213506M042</t>
  </si>
  <si>
    <t>213806M051</t>
  </si>
  <si>
    <t>213906M052</t>
  </si>
  <si>
    <t>214006M053</t>
  </si>
  <si>
    <t>214206M05T</t>
  </si>
  <si>
    <t>214306M061</t>
  </si>
  <si>
    <t>214406M062</t>
  </si>
  <si>
    <t>214506M063</t>
  </si>
  <si>
    <t>214706M06T</t>
  </si>
  <si>
    <t>214806M071</t>
  </si>
  <si>
    <t>214906M072</t>
  </si>
  <si>
    <t>215006M073</t>
  </si>
  <si>
    <t>215206M07T</t>
  </si>
  <si>
    <t>215706M08T</t>
  </si>
  <si>
    <t>215806M091</t>
  </si>
  <si>
    <t>215906M092</t>
  </si>
  <si>
    <t>216006M093</t>
  </si>
  <si>
    <t>216206M09T</t>
  </si>
  <si>
    <t>216706M111</t>
  </si>
  <si>
    <t>216806M112</t>
  </si>
  <si>
    <t>217106M11T</t>
  </si>
  <si>
    <t>217206M121</t>
  </si>
  <si>
    <t>217306M122</t>
  </si>
  <si>
    <t>217406M123</t>
  </si>
  <si>
    <t>217606M131</t>
  </si>
  <si>
    <t>217706M132</t>
  </si>
  <si>
    <t>217806M133</t>
  </si>
  <si>
    <t>218006M13T</t>
  </si>
  <si>
    <t>218606M16Z</t>
  </si>
  <si>
    <t>218806M17Z</t>
  </si>
  <si>
    <t>218906M18Z</t>
  </si>
  <si>
    <t>219006M191</t>
  </si>
  <si>
    <t>219106M192</t>
  </si>
  <si>
    <t>219406M201</t>
  </si>
  <si>
    <t>219506M202</t>
  </si>
  <si>
    <t>219806M20T</t>
  </si>
  <si>
    <t>219906M04T</t>
  </si>
  <si>
    <t>220006M12T</t>
  </si>
  <si>
    <t>220106M18T</t>
  </si>
  <si>
    <t>233107C091</t>
  </si>
  <si>
    <t>233207C092</t>
  </si>
  <si>
    <t>233307C093</t>
  </si>
  <si>
    <t>233507C101</t>
  </si>
  <si>
    <t>233607C102</t>
  </si>
  <si>
    <t>234307C121</t>
  </si>
  <si>
    <t>234407C122</t>
  </si>
  <si>
    <t>234507C123</t>
  </si>
  <si>
    <t>234707C131</t>
  </si>
  <si>
    <t>234807C132</t>
  </si>
  <si>
    <t>234907C133</t>
  </si>
  <si>
    <t>235107C141</t>
  </si>
  <si>
    <t>235207C142</t>
  </si>
  <si>
    <t>235307C143</t>
  </si>
  <si>
    <t>235507C14J</t>
  </si>
  <si>
    <t>251107K02Z</t>
  </si>
  <si>
    <t>251207K04J</t>
  </si>
  <si>
    <t>251407M021</t>
  </si>
  <si>
    <t>251507M022</t>
  </si>
  <si>
    <t>251607M023</t>
  </si>
  <si>
    <t>251807M02T</t>
  </si>
  <si>
    <t>251907M041</t>
  </si>
  <si>
    <t>252007M042</t>
  </si>
  <si>
    <t>252307M04T</t>
  </si>
  <si>
    <t>252407M061</t>
  </si>
  <si>
    <t>252507M062</t>
  </si>
  <si>
    <t>252607M063</t>
  </si>
  <si>
    <t>252807M06T</t>
  </si>
  <si>
    <t>252907M071</t>
  </si>
  <si>
    <t>253007M072</t>
  </si>
  <si>
    <t>253307M07T</t>
  </si>
  <si>
    <t>253807M08T</t>
  </si>
  <si>
    <t>254407M101</t>
  </si>
  <si>
    <t>254507M102</t>
  </si>
  <si>
    <t>254807M10T</t>
  </si>
  <si>
    <t>254907M111</t>
  </si>
  <si>
    <t>255907M14T</t>
  </si>
  <si>
    <t>256007M14Z</t>
  </si>
  <si>
    <t>257007K061</t>
  </si>
  <si>
    <t>275908C131</t>
  </si>
  <si>
    <t>276408C141</t>
  </si>
  <si>
    <t>276808C14J</t>
  </si>
  <si>
    <t>277308C20J</t>
  </si>
  <si>
    <t>277408C211</t>
  </si>
  <si>
    <t>277808C21J</t>
  </si>
  <si>
    <t>277908C221</t>
  </si>
  <si>
    <t>278008C222</t>
  </si>
  <si>
    <t>278108C223</t>
  </si>
  <si>
    <t>278308C241</t>
  </si>
  <si>
    <t>278408C242</t>
  </si>
  <si>
    <t>278508C243</t>
  </si>
  <si>
    <t>278708C251</t>
  </si>
  <si>
    <t>278808C252</t>
  </si>
  <si>
    <t>278908C253</t>
  </si>
  <si>
    <t>279108C271</t>
  </si>
  <si>
    <t>279208C272</t>
  </si>
  <si>
    <t>279308C273</t>
  </si>
  <si>
    <t>280408C311</t>
  </si>
  <si>
    <t>280808C321</t>
  </si>
  <si>
    <t>280908C322</t>
  </si>
  <si>
    <t>281308C331</t>
  </si>
  <si>
    <t>281708C341</t>
  </si>
  <si>
    <t>281808C342</t>
  </si>
  <si>
    <t>282108C351</t>
  </si>
  <si>
    <t>282208C352</t>
  </si>
  <si>
    <t>282308C353</t>
  </si>
  <si>
    <t>282508C35J</t>
  </si>
  <si>
    <t>282608C361</t>
  </si>
  <si>
    <t>283008C36J</t>
  </si>
  <si>
    <t>283108C371</t>
  </si>
  <si>
    <t>283208C372</t>
  </si>
  <si>
    <t>283508C37J</t>
  </si>
  <si>
    <t>283608C381</t>
  </si>
  <si>
    <t>284008C38J</t>
  </si>
  <si>
    <t>284108C391</t>
  </si>
  <si>
    <t>284208C392</t>
  </si>
  <si>
    <t>284508C39J</t>
  </si>
  <si>
    <t>284608C401</t>
  </si>
  <si>
    <t>285008C40J</t>
  </si>
  <si>
    <t>285608C421</t>
  </si>
  <si>
    <t>285708C422</t>
  </si>
  <si>
    <t>286008C42J</t>
  </si>
  <si>
    <t>286108C431</t>
  </si>
  <si>
    <t>286508C43J</t>
  </si>
  <si>
    <t>286608C441</t>
  </si>
  <si>
    <t>287008C44J</t>
  </si>
  <si>
    <t>287108C451</t>
  </si>
  <si>
    <t>287508C45J</t>
  </si>
  <si>
    <t>287608C461</t>
  </si>
  <si>
    <t>288008C46J</t>
  </si>
  <si>
    <t>288108C471</t>
  </si>
  <si>
    <t>288208C472</t>
  </si>
  <si>
    <t>288308C473</t>
  </si>
  <si>
    <t>288408C474</t>
  </si>
  <si>
    <t>288508C481</t>
  </si>
  <si>
    <t>288608C482</t>
  </si>
  <si>
    <t>288708C483</t>
  </si>
  <si>
    <t>288808C484</t>
  </si>
  <si>
    <t>288908C491</t>
  </si>
  <si>
    <t>289008C492</t>
  </si>
  <si>
    <t>289108C493</t>
  </si>
  <si>
    <t>289208C494</t>
  </si>
  <si>
    <t>289308C501</t>
  </si>
  <si>
    <t>289408C502</t>
  </si>
  <si>
    <t>289708C511</t>
  </si>
  <si>
    <t>289808C512</t>
  </si>
  <si>
    <t>290108C521</t>
  </si>
  <si>
    <t>290208C522</t>
  </si>
  <si>
    <t>290508C531</t>
  </si>
  <si>
    <t>290608C532</t>
  </si>
  <si>
    <t>290908C541</t>
  </si>
  <si>
    <t>291308C54J</t>
  </si>
  <si>
    <t>291408C551</t>
  </si>
  <si>
    <t>292708C28J</t>
  </si>
  <si>
    <t>292808C571</t>
  </si>
  <si>
    <t>293308C581</t>
  </si>
  <si>
    <t>293408C582</t>
  </si>
  <si>
    <t>293708C58J</t>
  </si>
  <si>
    <t>293808C591</t>
  </si>
  <si>
    <t>294208C59J</t>
  </si>
  <si>
    <t>294308C601</t>
  </si>
  <si>
    <t>294708C60J</t>
  </si>
  <si>
    <t>294808C611</t>
  </si>
  <si>
    <t>294908C612</t>
  </si>
  <si>
    <t>295008C613</t>
  </si>
  <si>
    <t>295208C621</t>
  </si>
  <si>
    <t>295308C622</t>
  </si>
  <si>
    <t>295408C623</t>
  </si>
  <si>
    <t>295608C62J</t>
  </si>
  <si>
    <t>302808K02J</t>
  </si>
  <si>
    <t>303708M041</t>
  </si>
  <si>
    <t>303808M042</t>
  </si>
  <si>
    <t>304108M04T</t>
  </si>
  <si>
    <t>305008M071</t>
  </si>
  <si>
    <t>306308M101</t>
  </si>
  <si>
    <t>306408M102</t>
  </si>
  <si>
    <t>306708M10T</t>
  </si>
  <si>
    <t>306808M141</t>
  </si>
  <si>
    <t>307208M14T</t>
  </si>
  <si>
    <t>307308M151</t>
  </si>
  <si>
    <t>307708M181</t>
  </si>
  <si>
    <t>308108M191</t>
  </si>
  <si>
    <t>308508M201</t>
  </si>
  <si>
    <t>308908M211</t>
  </si>
  <si>
    <t>309308M221</t>
  </si>
  <si>
    <t>310608M251</t>
  </si>
  <si>
    <t>310708M252</t>
  </si>
  <si>
    <t>310808M253</t>
  </si>
  <si>
    <t>311008M25T</t>
  </si>
  <si>
    <t>311108M261</t>
  </si>
  <si>
    <t>311208M262</t>
  </si>
  <si>
    <t>311308M263</t>
  </si>
  <si>
    <t>311508M271</t>
  </si>
  <si>
    <t>311608M272</t>
  </si>
  <si>
    <t>311908M27T</t>
  </si>
  <si>
    <t>312008M281</t>
  </si>
  <si>
    <t>312108M282</t>
  </si>
  <si>
    <t>312408M28T</t>
  </si>
  <si>
    <t>312508M291</t>
  </si>
  <si>
    <t>312608M292</t>
  </si>
  <si>
    <t>312708M293</t>
  </si>
  <si>
    <t>312908M301</t>
  </si>
  <si>
    <t>314408M331</t>
  </si>
  <si>
    <t>314808M341</t>
  </si>
  <si>
    <t>315308M36T</t>
  </si>
  <si>
    <t>315408M36Z</t>
  </si>
  <si>
    <t>315508M371</t>
  </si>
  <si>
    <t>316508M07T</t>
  </si>
  <si>
    <t>316708M15T</t>
  </si>
  <si>
    <t>316808M18T</t>
  </si>
  <si>
    <t>316908M19T</t>
  </si>
  <si>
    <t>317008M29T</t>
  </si>
  <si>
    <t>317208M34T</t>
  </si>
  <si>
    <t>317308M37T</t>
  </si>
  <si>
    <t>331409C021</t>
  </si>
  <si>
    <t>331909C031</t>
  </si>
  <si>
    <t>332009C032</t>
  </si>
  <si>
    <t>332309C03J</t>
  </si>
  <si>
    <t>332409C041</t>
  </si>
  <si>
    <t>332509C042</t>
  </si>
  <si>
    <t>332809C051</t>
  </si>
  <si>
    <t>332909C052</t>
  </si>
  <si>
    <t>333209C05J</t>
  </si>
  <si>
    <t>333309C061</t>
  </si>
  <si>
    <t>333409C062</t>
  </si>
  <si>
    <t>333709C06T</t>
  </si>
  <si>
    <t>333809C071</t>
  </si>
  <si>
    <t>334209C07J</t>
  </si>
  <si>
    <t>334309C081</t>
  </si>
  <si>
    <t>334709C08J</t>
  </si>
  <si>
    <t>334809C091</t>
  </si>
  <si>
    <t>335209C09J</t>
  </si>
  <si>
    <t>335309C101</t>
  </si>
  <si>
    <t>335409C102</t>
  </si>
  <si>
    <t>335509C103</t>
  </si>
  <si>
    <t>335709C10J</t>
  </si>
  <si>
    <t>335809C111</t>
  </si>
  <si>
    <t>336209C111</t>
  </si>
  <si>
    <t>336609C121</t>
  </si>
  <si>
    <t>337009C12J</t>
  </si>
  <si>
    <t>337109C131</t>
  </si>
  <si>
    <t>337509C13J</t>
  </si>
  <si>
    <t>337609C141</t>
  </si>
  <si>
    <t>338009C14J</t>
  </si>
  <si>
    <t>338109C151</t>
  </si>
  <si>
    <t>338209C152</t>
  </si>
  <si>
    <t>338509C15J</t>
  </si>
  <si>
    <t>351409K02J</t>
  </si>
  <si>
    <t>351509M021</t>
  </si>
  <si>
    <t>351909M02T</t>
  </si>
  <si>
    <t>352009M031</t>
  </si>
  <si>
    <t>352109M032</t>
  </si>
  <si>
    <t>352209M033</t>
  </si>
  <si>
    <t>352409M03T</t>
  </si>
  <si>
    <t>353009M051</t>
  </si>
  <si>
    <t>353109M052</t>
  </si>
  <si>
    <t>353209M053</t>
  </si>
  <si>
    <t>353409M05T</t>
  </si>
  <si>
    <t>354009M071</t>
  </si>
  <si>
    <t>354409M07T</t>
  </si>
  <si>
    <t>355009M091</t>
  </si>
  <si>
    <t>355409M09T</t>
  </si>
  <si>
    <t>372510C051</t>
  </si>
  <si>
    <t>372910C071</t>
  </si>
  <si>
    <t>373310C081</t>
  </si>
  <si>
    <t>373810C091</t>
  </si>
  <si>
    <t>373910C092</t>
  </si>
  <si>
    <t>374210C101</t>
  </si>
  <si>
    <t>374310C102</t>
  </si>
  <si>
    <t>374610C111</t>
  </si>
  <si>
    <t>375010C121</t>
  </si>
  <si>
    <t>375110C122</t>
  </si>
  <si>
    <t>375410C131</t>
  </si>
  <si>
    <t>375510C132</t>
  </si>
  <si>
    <t>375610C133</t>
  </si>
  <si>
    <t>391110M021</t>
  </si>
  <si>
    <t>391210M022</t>
  </si>
  <si>
    <t>391510M02T</t>
  </si>
  <si>
    <t>393110M091</t>
  </si>
  <si>
    <t>395010M13Z</t>
  </si>
  <si>
    <t>395710M161</t>
  </si>
  <si>
    <t>395810M162</t>
  </si>
  <si>
    <t>395910M163</t>
  </si>
  <si>
    <t>396110M16T</t>
  </si>
  <si>
    <t>396710M181</t>
  </si>
  <si>
    <t>396810M182</t>
  </si>
  <si>
    <t>397110M18T</t>
  </si>
  <si>
    <t>397210M11T</t>
  </si>
  <si>
    <t>411211C021</t>
  </si>
  <si>
    <t>411311C022</t>
  </si>
  <si>
    <t>411411C023</t>
  </si>
  <si>
    <t>411511C024</t>
  </si>
  <si>
    <t>411611C031</t>
  </si>
  <si>
    <t>411711C032</t>
  </si>
  <si>
    <t>412011C041</t>
  </si>
  <si>
    <t>413411C071</t>
  </si>
  <si>
    <t>413811C07J</t>
  </si>
  <si>
    <t>413911C081</t>
  </si>
  <si>
    <t>414411C091</t>
  </si>
  <si>
    <t>414811C09J</t>
  </si>
  <si>
    <t>415311C101</t>
  </si>
  <si>
    <t>415811C111</t>
  </si>
  <si>
    <t>415911C112</t>
  </si>
  <si>
    <t>416211C11J</t>
  </si>
  <si>
    <t>416811C131</t>
  </si>
  <si>
    <t>416911C132</t>
  </si>
  <si>
    <t>417011C133</t>
  </si>
  <si>
    <t>417111C134</t>
  </si>
  <si>
    <t>417211C13J</t>
  </si>
  <si>
    <t>427311K021</t>
  </si>
  <si>
    <t>427811K03Z</t>
  </si>
  <si>
    <t>427911K04Z</t>
  </si>
  <si>
    <t>428011K05Z</t>
  </si>
  <si>
    <t>428111K06Z</t>
  </si>
  <si>
    <t>428211K07Z</t>
  </si>
  <si>
    <t>428311K08J</t>
  </si>
  <si>
    <t>428411M021</t>
  </si>
  <si>
    <t>428511M022</t>
  </si>
  <si>
    <t>429311M041</t>
  </si>
  <si>
    <t>429411M042</t>
  </si>
  <si>
    <t>429511M043</t>
  </si>
  <si>
    <t>429611M044</t>
  </si>
  <si>
    <t>429711M04T</t>
  </si>
  <si>
    <t>429911M062</t>
  </si>
  <si>
    <t>430211M06T</t>
  </si>
  <si>
    <t>430311M071</t>
  </si>
  <si>
    <t>430411M072</t>
  </si>
  <si>
    <t>430711M07T</t>
  </si>
  <si>
    <t>431311M101</t>
  </si>
  <si>
    <t>432211M121</t>
  </si>
  <si>
    <t>432311M122</t>
  </si>
  <si>
    <t>432411M123</t>
  </si>
  <si>
    <t>433111M161</t>
  </si>
  <si>
    <t>433211M162</t>
  </si>
  <si>
    <t>434111M19Z</t>
  </si>
  <si>
    <t>434211M02T</t>
  </si>
  <si>
    <t>434311M12T</t>
  </si>
  <si>
    <t>434411M19T</t>
  </si>
  <si>
    <t>451312C031</t>
  </si>
  <si>
    <t>451712C03J</t>
  </si>
  <si>
    <t>451812C041</t>
  </si>
  <si>
    <t>451912C042</t>
  </si>
  <si>
    <t>452012C043</t>
  </si>
  <si>
    <t>452112C044</t>
  </si>
  <si>
    <t>452212C051</t>
  </si>
  <si>
    <t>452612C061</t>
  </si>
  <si>
    <t>453012C06J</t>
  </si>
  <si>
    <t>453112C071</t>
  </si>
  <si>
    <t>453212C072</t>
  </si>
  <si>
    <t>453512C07J</t>
  </si>
  <si>
    <t>453612C081</t>
  </si>
  <si>
    <t>454012C08J</t>
  </si>
  <si>
    <t>454512C101</t>
  </si>
  <si>
    <t>454912C111</t>
  </si>
  <si>
    <t>455012C112</t>
  </si>
  <si>
    <t>455112C113</t>
  </si>
  <si>
    <t>455312C121</t>
  </si>
  <si>
    <t>455412C122</t>
  </si>
  <si>
    <t>455712C131</t>
  </si>
  <si>
    <t>456212C04J</t>
  </si>
  <si>
    <t>475712K02Z</t>
  </si>
  <si>
    <t>475912K06J</t>
  </si>
  <si>
    <t>476012M031</t>
  </si>
  <si>
    <t>476112M032</t>
  </si>
  <si>
    <t>476412M03T</t>
  </si>
  <si>
    <t>476512M041</t>
  </si>
  <si>
    <t>476612M042</t>
  </si>
  <si>
    <t>476912M051</t>
  </si>
  <si>
    <t>477312M061</t>
  </si>
  <si>
    <t>477412M062</t>
  </si>
  <si>
    <t>477712M06T</t>
  </si>
  <si>
    <t>478512M04T</t>
  </si>
  <si>
    <t>478612M05T</t>
  </si>
  <si>
    <t>492213C031</t>
  </si>
  <si>
    <t>492313C032</t>
  </si>
  <si>
    <t>492413C033</t>
  </si>
  <si>
    <t>492613C041</t>
  </si>
  <si>
    <t>492713C042</t>
  </si>
  <si>
    <t>493013C051</t>
  </si>
  <si>
    <t>493113C052</t>
  </si>
  <si>
    <t>493413C061</t>
  </si>
  <si>
    <t>493913C071</t>
  </si>
  <si>
    <t>494013C072</t>
  </si>
  <si>
    <t>494313C07J</t>
  </si>
  <si>
    <t>494413C081</t>
  </si>
  <si>
    <t>494813C08J</t>
  </si>
  <si>
    <t>494913C091</t>
  </si>
  <si>
    <t>495313C09T</t>
  </si>
  <si>
    <t>495413C101</t>
  </si>
  <si>
    <t>495813C10T</t>
  </si>
  <si>
    <t>495913C111</t>
  </si>
  <si>
    <t>496313C11J</t>
  </si>
  <si>
    <t>496413C121</t>
  </si>
  <si>
    <t>496813C12J</t>
  </si>
  <si>
    <t>496913C131</t>
  </si>
  <si>
    <t>497313C13T</t>
  </si>
  <si>
    <t>497413C141</t>
  </si>
  <si>
    <t>497513C142</t>
  </si>
  <si>
    <t>497613C143</t>
  </si>
  <si>
    <t>497813C151</t>
  </si>
  <si>
    <t>497913C152</t>
  </si>
  <si>
    <t>498213C16J</t>
  </si>
  <si>
    <t>498313C171</t>
  </si>
  <si>
    <t>498413C172</t>
  </si>
  <si>
    <t>498713C12J</t>
  </si>
  <si>
    <t>498813C04J</t>
  </si>
  <si>
    <t>499013C181</t>
  </si>
  <si>
    <t>499413C191</t>
  </si>
  <si>
    <t>499813C19J</t>
  </si>
  <si>
    <t>500313C20J</t>
  </si>
  <si>
    <t>520513K02Z</t>
  </si>
  <si>
    <t>520613K03Z</t>
  </si>
  <si>
    <t>520713K04Z</t>
  </si>
  <si>
    <t>520813K05Z</t>
  </si>
  <si>
    <t>520913K06J</t>
  </si>
  <si>
    <t>521013M031</t>
  </si>
  <si>
    <t>521513M041</t>
  </si>
  <si>
    <t>521613M042</t>
  </si>
  <si>
    <t>521913M04T</t>
  </si>
  <si>
    <t>522013M051</t>
  </si>
  <si>
    <t>522813M071</t>
  </si>
  <si>
    <t>523213M081</t>
  </si>
  <si>
    <t>531014C04T</t>
  </si>
  <si>
    <t>531214C05J</t>
  </si>
  <si>
    <t>531314C05Z</t>
  </si>
  <si>
    <t>532214C07A</t>
  </si>
  <si>
    <t>532314C07B</t>
  </si>
  <si>
    <t>532414C07C</t>
  </si>
  <si>
    <t>532614C08A</t>
  </si>
  <si>
    <t>532714C08B</t>
  </si>
  <si>
    <t>532814C08C</t>
  </si>
  <si>
    <t>533014C09A</t>
  </si>
  <si>
    <t>546014M02T</t>
  </si>
  <si>
    <t>546914Z04T</t>
  </si>
  <si>
    <t>547014Z04Z</t>
  </si>
  <si>
    <t>547214Z06T</t>
  </si>
  <si>
    <t>547314Z06Z</t>
  </si>
  <si>
    <t>547514M02A</t>
  </si>
  <si>
    <t>547714M03A</t>
  </si>
  <si>
    <t>547814M03B</t>
  </si>
  <si>
    <t>548114M03T</t>
  </si>
  <si>
    <t>548214Z09Z</t>
  </si>
  <si>
    <t>548314Z10A</t>
  </si>
  <si>
    <t>548614Z11A</t>
  </si>
  <si>
    <t>548814Z12A</t>
  </si>
  <si>
    <t>549014Z13A</t>
  </si>
  <si>
    <t>549114Z13B</t>
  </si>
  <si>
    <t>549214Z13C</t>
  </si>
  <si>
    <t>549514Z14A</t>
  </si>
  <si>
    <t>549614Z14B</t>
  </si>
  <si>
    <t>549714Z14C</t>
  </si>
  <si>
    <t>549914Z14T</t>
  </si>
  <si>
    <t>550014Z15Z</t>
  </si>
  <si>
    <t>550114Z16T</t>
  </si>
  <si>
    <t>550214Z16Z</t>
  </si>
  <si>
    <t>590015M02Z</t>
  </si>
  <si>
    <t>590315M05A</t>
  </si>
  <si>
    <t>590415M05B</t>
  </si>
  <si>
    <t>590515M05C</t>
  </si>
  <si>
    <t>590715M06A</t>
  </si>
  <si>
    <t>590815M06B</t>
  </si>
  <si>
    <t>591115M07A</t>
  </si>
  <si>
    <t>591215M07B</t>
  </si>
  <si>
    <t>591415M08A</t>
  </si>
  <si>
    <t>591715M09A</t>
  </si>
  <si>
    <t>591815M09B</t>
  </si>
  <si>
    <t>592015M10A</t>
  </si>
  <si>
    <t>610816C031</t>
  </si>
  <si>
    <t>611216C03J</t>
  </si>
  <si>
    <t>617216M091</t>
  </si>
  <si>
    <t>617616M09T</t>
  </si>
  <si>
    <t>617716M101</t>
  </si>
  <si>
    <t>617816M102</t>
  </si>
  <si>
    <t>618216M111</t>
  </si>
  <si>
    <t>618316M112</t>
  </si>
  <si>
    <t>618416M113</t>
  </si>
  <si>
    <t>618616M11T</t>
  </si>
  <si>
    <t>619216M131</t>
  </si>
  <si>
    <t>632717C061</t>
  </si>
  <si>
    <t>632817C062</t>
  </si>
  <si>
    <t>633117C071</t>
  </si>
  <si>
    <t>633217C072</t>
  </si>
  <si>
    <t>633517C081</t>
  </si>
  <si>
    <t>633917C08J</t>
  </si>
  <si>
    <t>647417K051</t>
  </si>
  <si>
    <t>648217K07J</t>
  </si>
  <si>
    <t>648717M061</t>
  </si>
  <si>
    <t>648817M062</t>
  </si>
  <si>
    <t>649117M06T</t>
  </si>
  <si>
    <t>652217M14Z</t>
  </si>
  <si>
    <t>652617M151</t>
  </si>
  <si>
    <t>653017M15T</t>
  </si>
  <si>
    <t>653117M161</t>
  </si>
  <si>
    <t>677218M041</t>
  </si>
  <si>
    <t>677318M042</t>
  </si>
  <si>
    <t>677418M043</t>
  </si>
  <si>
    <t>677618M04T</t>
  </si>
  <si>
    <t>678118M071</t>
  </si>
  <si>
    <t>678218M072</t>
  </si>
  <si>
    <t>678318M073</t>
  </si>
  <si>
    <t>706819M02T</t>
  </si>
  <si>
    <t>707819M07T</t>
  </si>
  <si>
    <t>726720Z041</t>
  </si>
  <si>
    <t>727220Z051</t>
  </si>
  <si>
    <t>741521C041</t>
  </si>
  <si>
    <t>741921C04J</t>
  </si>
  <si>
    <t>742021C051</t>
  </si>
  <si>
    <t>742121C052</t>
  </si>
  <si>
    <t>742221C053</t>
  </si>
  <si>
    <t>742421C05J</t>
  </si>
  <si>
    <t>742621C061</t>
  </si>
  <si>
    <t>743021C06J</t>
  </si>
  <si>
    <t>756321K02J</t>
  </si>
  <si>
    <t>760921M161</t>
  </si>
  <si>
    <t>761021M162</t>
  </si>
  <si>
    <t>761321M16T</t>
  </si>
  <si>
    <t>761521M07T</t>
  </si>
  <si>
    <t>761621M10T</t>
  </si>
  <si>
    <t>762021M05T</t>
  </si>
  <si>
    <t>790123C021</t>
  </si>
  <si>
    <t>790223C022</t>
  </si>
  <si>
    <t>790523C02J</t>
  </si>
  <si>
    <t>795923K02Z</t>
  </si>
  <si>
    <t>796023K03J</t>
  </si>
  <si>
    <t>796323M061</t>
  </si>
  <si>
    <t>796423M062</t>
  </si>
  <si>
    <t>796723M06T</t>
  </si>
  <si>
    <t>797023M091</t>
  </si>
  <si>
    <t>797423M101</t>
  </si>
  <si>
    <t>797523M102</t>
  </si>
  <si>
    <t>797623M103</t>
  </si>
  <si>
    <t>798423M14Z</t>
  </si>
  <si>
    <t>798523M15Z</t>
  </si>
  <si>
    <t>798923M20T</t>
  </si>
  <si>
    <t>799023M20Z</t>
  </si>
  <si>
    <t>799223Z02Z</t>
  </si>
  <si>
    <t>799323Z02Z</t>
  </si>
  <si>
    <t>799423Z02Z</t>
  </si>
  <si>
    <t>960228Z01Z</t>
  </si>
  <si>
    <t>960328Z02Z</t>
  </si>
  <si>
    <t>960528Z04Z</t>
  </si>
  <si>
    <t>960628Z07Z</t>
  </si>
  <si>
    <t>961328Z14Z</t>
  </si>
  <si>
    <t>961628Z17Z</t>
  </si>
  <si>
    <t>2201C031</t>
  </si>
  <si>
    <t>2301C032</t>
  </si>
  <si>
    <t>2401C033</t>
  </si>
  <si>
    <t>2501C034</t>
  </si>
  <si>
    <t>2901C044</t>
  </si>
  <si>
    <t>3301C054</t>
  </si>
  <si>
    <t>3701C064</t>
  </si>
  <si>
    <t>3901C082</t>
  </si>
  <si>
    <t>4001C083</t>
  </si>
  <si>
    <t>4101C084</t>
  </si>
  <si>
    <t>4301C091</t>
  </si>
  <si>
    <t>4401C092</t>
  </si>
  <si>
    <t>4501C093</t>
  </si>
  <si>
    <t>4801C102</t>
  </si>
  <si>
    <t>5101C111</t>
  </si>
  <si>
    <t>5201C112</t>
  </si>
  <si>
    <t>5301C113</t>
  </si>
  <si>
    <t>5401C114</t>
  </si>
  <si>
    <t>5501C121</t>
  </si>
  <si>
    <t>5601C122</t>
  </si>
  <si>
    <t>5701C123</t>
  </si>
  <si>
    <t>5801C124</t>
  </si>
  <si>
    <t>6501C041</t>
  </si>
  <si>
    <t>6601C042</t>
  </si>
  <si>
    <t>7301C10J</t>
  </si>
  <si>
    <t>7501C142</t>
  </si>
  <si>
    <t>18901K021</t>
  </si>
  <si>
    <t>19001K022</t>
  </si>
  <si>
    <t>19101K023</t>
  </si>
  <si>
    <t>19201K024</t>
  </si>
  <si>
    <t>19301K031</t>
  </si>
  <si>
    <t>19401K032</t>
  </si>
  <si>
    <t>19501K033</t>
  </si>
  <si>
    <t>19601K034</t>
  </si>
  <si>
    <t>20001K071</t>
  </si>
  <si>
    <t>20101K072</t>
  </si>
  <si>
    <t>20201K073</t>
  </si>
  <si>
    <t>20301K074</t>
  </si>
  <si>
    <t>20401M041</t>
  </si>
  <si>
    <t>20501M042</t>
  </si>
  <si>
    <t>20601M043</t>
  </si>
  <si>
    <t>20801M051</t>
  </si>
  <si>
    <t>20901M052</t>
  </si>
  <si>
    <t>21001M053</t>
  </si>
  <si>
    <t>21101M054</t>
  </si>
  <si>
    <t>21201M05T</t>
  </si>
  <si>
    <t>21401M072</t>
  </si>
  <si>
    <t>21501M073</t>
  </si>
  <si>
    <t>21601M074</t>
  </si>
  <si>
    <t>21701M07T</t>
  </si>
  <si>
    <t>22001M083</t>
  </si>
  <si>
    <t>22101M084</t>
  </si>
  <si>
    <t>22201M08T</t>
  </si>
  <si>
    <t>22301M091</t>
  </si>
  <si>
    <t>22401M092</t>
  </si>
  <si>
    <t>22501M093</t>
  </si>
  <si>
    <t>22601M094</t>
  </si>
  <si>
    <t>22701M09T</t>
  </si>
  <si>
    <t>22801M101</t>
  </si>
  <si>
    <t>22901M102</t>
  </si>
  <si>
    <t>23001M103</t>
  </si>
  <si>
    <t>23101M104</t>
  </si>
  <si>
    <t>23201M10T</t>
  </si>
  <si>
    <t>23501M113</t>
  </si>
  <si>
    <t>23601M114</t>
  </si>
  <si>
    <t>23901M122</t>
  </si>
  <si>
    <t>24001M123</t>
  </si>
  <si>
    <t>24101M124</t>
  </si>
  <si>
    <t>24201M12T</t>
  </si>
  <si>
    <t>24301M131</t>
  </si>
  <si>
    <t>24401M132</t>
  </si>
  <si>
    <t>24501M133</t>
  </si>
  <si>
    <t>24601M134</t>
  </si>
  <si>
    <t>24701M151</t>
  </si>
  <si>
    <t>24801M152</t>
  </si>
  <si>
    <t>24901M153</t>
  </si>
  <si>
    <t>25001M154</t>
  </si>
  <si>
    <t>25201M162</t>
  </si>
  <si>
    <t>25301M163</t>
  </si>
  <si>
    <t>25401M164</t>
  </si>
  <si>
    <t>25601M172</t>
  </si>
  <si>
    <t>25701M173</t>
  </si>
  <si>
    <t>25801M174</t>
  </si>
  <si>
    <t>25901M17T</t>
  </si>
  <si>
    <t>26001M181</t>
  </si>
  <si>
    <t>26101M182</t>
  </si>
  <si>
    <t>26201M183</t>
  </si>
  <si>
    <t>26301M184</t>
  </si>
  <si>
    <t>26401M191</t>
  </si>
  <si>
    <t>26501M192</t>
  </si>
  <si>
    <t>26601M193</t>
  </si>
  <si>
    <t>26701M194</t>
  </si>
  <si>
    <t>26901M202</t>
  </si>
  <si>
    <t>27001M203</t>
  </si>
  <si>
    <t>27101M204</t>
  </si>
  <si>
    <t>27301M212</t>
  </si>
  <si>
    <t>27401M213</t>
  </si>
  <si>
    <t>27501M214</t>
  </si>
  <si>
    <t>27701M222</t>
  </si>
  <si>
    <t>27801M223</t>
  </si>
  <si>
    <t>28101M231</t>
  </si>
  <si>
    <t>28201M232</t>
  </si>
  <si>
    <t>28501M241</t>
  </si>
  <si>
    <t>28601M242</t>
  </si>
  <si>
    <t>28701M243</t>
  </si>
  <si>
    <t>28801M244</t>
  </si>
  <si>
    <t>28901M24T</t>
  </si>
  <si>
    <t>29101M252</t>
  </si>
  <si>
    <t>29201M253</t>
  </si>
  <si>
    <t>29301M254</t>
  </si>
  <si>
    <t>29501M261</t>
  </si>
  <si>
    <t>29601M262</t>
  </si>
  <si>
    <t>29701M263</t>
  </si>
  <si>
    <t>29801M264</t>
  </si>
  <si>
    <t>29901M26T</t>
  </si>
  <si>
    <t>30001M271</t>
  </si>
  <si>
    <t>30101M272</t>
  </si>
  <si>
    <t>30201M273</t>
  </si>
  <si>
    <t>30301M274</t>
  </si>
  <si>
    <t>30401M27T</t>
  </si>
  <si>
    <t>30501M281</t>
  </si>
  <si>
    <t>30601M282</t>
  </si>
  <si>
    <t>30701M283</t>
  </si>
  <si>
    <t>30901M28T</t>
  </si>
  <si>
    <t>31001M291</t>
  </si>
  <si>
    <t>31601M303</t>
  </si>
  <si>
    <t>31701M304</t>
  </si>
  <si>
    <t>31801M30T</t>
  </si>
  <si>
    <t>31901M311</t>
  </si>
  <si>
    <t>32001M312</t>
  </si>
  <si>
    <t>32101M313</t>
  </si>
  <si>
    <t>32201M314</t>
  </si>
  <si>
    <t>32301M31T</t>
  </si>
  <si>
    <t>32501M331</t>
  </si>
  <si>
    <t>33101M36E</t>
  </si>
  <si>
    <t>33201M37E</t>
  </si>
  <si>
    <t>33301M04T</t>
  </si>
  <si>
    <t>33601M18T</t>
  </si>
  <si>
    <t>33801M34T</t>
  </si>
  <si>
    <t>34001M381</t>
  </si>
  <si>
    <t>34401M391</t>
  </si>
  <si>
    <t>34501M392</t>
  </si>
  <si>
    <t>41102C022</t>
  </si>
  <si>
    <t>41502C031</t>
  </si>
  <si>
    <t>41602C032</t>
  </si>
  <si>
    <t>41702C033</t>
  </si>
  <si>
    <t>41902C03J</t>
  </si>
  <si>
    <t>42102C052</t>
  </si>
  <si>
    <t>42502C061</t>
  </si>
  <si>
    <t>42902C06J</t>
  </si>
  <si>
    <t>43002C071</t>
  </si>
  <si>
    <t>43602C082</t>
  </si>
  <si>
    <t>43702C083</t>
  </si>
  <si>
    <t>44102C092</t>
  </si>
  <si>
    <t>44502C101</t>
  </si>
  <si>
    <t>44602C102</t>
  </si>
  <si>
    <t>44702C103</t>
  </si>
  <si>
    <t>44902C10J</t>
  </si>
  <si>
    <t>45102C112</t>
  </si>
  <si>
    <t>46002C091</t>
  </si>
  <si>
    <t>46102C092</t>
  </si>
  <si>
    <t>46402C09J</t>
  </si>
  <si>
    <t>50602M021</t>
  </si>
  <si>
    <t>51002M031</t>
  </si>
  <si>
    <t>51102M032</t>
  </si>
  <si>
    <t>51202M033</t>
  </si>
  <si>
    <t>51302M034</t>
  </si>
  <si>
    <t>51402M041</t>
  </si>
  <si>
    <t>51502M042</t>
  </si>
  <si>
    <t>51602M043</t>
  </si>
  <si>
    <t>51802M04T</t>
  </si>
  <si>
    <t>51902M051</t>
  </si>
  <si>
    <t>52302M05T</t>
  </si>
  <si>
    <t>52402M071</t>
  </si>
  <si>
    <t>52502M072</t>
  </si>
  <si>
    <t>52602M073</t>
  </si>
  <si>
    <t>52802M07T</t>
  </si>
  <si>
    <t>53002M082</t>
  </si>
  <si>
    <t>53102M083</t>
  </si>
  <si>
    <t>53402M09Z</t>
  </si>
  <si>
    <t>53502M10Z</t>
  </si>
  <si>
    <t>53602M10T</t>
  </si>
  <si>
    <t>62403C051</t>
  </si>
  <si>
    <t>62503C052</t>
  </si>
  <si>
    <t>62903C062</t>
  </si>
  <si>
    <t>63403C072</t>
  </si>
  <si>
    <t>63503C073</t>
  </si>
  <si>
    <t>63603C074</t>
  </si>
  <si>
    <t>63903C092</t>
  </si>
  <si>
    <t>64403C102</t>
  </si>
  <si>
    <t>65203C122</t>
  </si>
  <si>
    <t>65903C141</t>
  </si>
  <si>
    <t>66403C151</t>
  </si>
  <si>
    <t>67003C162</t>
  </si>
  <si>
    <t>67103C163</t>
  </si>
  <si>
    <t>67203C164</t>
  </si>
  <si>
    <t>67503C172</t>
  </si>
  <si>
    <t>67903C181</t>
  </si>
  <si>
    <t>68003C182</t>
  </si>
  <si>
    <t>68403C192</t>
  </si>
  <si>
    <t>68803C202</t>
  </si>
  <si>
    <t>69903C242</t>
  </si>
  <si>
    <t>70303C251</t>
  </si>
  <si>
    <t>70403C252</t>
  </si>
  <si>
    <t>70503C253</t>
  </si>
  <si>
    <t>70603C254</t>
  </si>
  <si>
    <t>70803C262</t>
  </si>
  <si>
    <t>70903C263</t>
  </si>
  <si>
    <t>71003C264</t>
  </si>
  <si>
    <t>71103C05T</t>
  </si>
  <si>
    <t>71503C291</t>
  </si>
  <si>
    <t>71603C292</t>
  </si>
  <si>
    <t>71703C293</t>
  </si>
  <si>
    <t>71803C294</t>
  </si>
  <si>
    <t>71903C29J</t>
  </si>
  <si>
    <t>72003C301</t>
  </si>
  <si>
    <t>81603K022</t>
  </si>
  <si>
    <t>82303M022</t>
  </si>
  <si>
    <t>82603M031</t>
  </si>
  <si>
    <t>82703M032</t>
  </si>
  <si>
    <t>82803M033</t>
  </si>
  <si>
    <t>83103M042</t>
  </si>
  <si>
    <t>83203M043</t>
  </si>
  <si>
    <t>83303M044</t>
  </si>
  <si>
    <t>83503M052</t>
  </si>
  <si>
    <t>83603M053</t>
  </si>
  <si>
    <t>83903M062</t>
  </si>
  <si>
    <t>84003M063</t>
  </si>
  <si>
    <t>84303M072</t>
  </si>
  <si>
    <t>84403M073</t>
  </si>
  <si>
    <t>84503M074</t>
  </si>
  <si>
    <t>84603M07T</t>
  </si>
  <si>
    <t>84703M081</t>
  </si>
  <si>
    <t>84803M082</t>
  </si>
  <si>
    <t>84903M083</t>
  </si>
  <si>
    <t>85003M084</t>
  </si>
  <si>
    <t>85203M092</t>
  </si>
  <si>
    <t>85303M093</t>
  </si>
  <si>
    <t>85403M094</t>
  </si>
  <si>
    <t>85603M101</t>
  </si>
  <si>
    <t>85703M102</t>
  </si>
  <si>
    <t>86103M112</t>
  </si>
  <si>
    <t>86203M113</t>
  </si>
  <si>
    <t>86303M114</t>
  </si>
  <si>
    <t>86403M121</t>
  </si>
  <si>
    <t>86503M122</t>
  </si>
  <si>
    <t>86903M132</t>
  </si>
  <si>
    <t>87103M134</t>
  </si>
  <si>
    <t>87203M14Z</t>
  </si>
  <si>
    <t>87503M03T</t>
  </si>
  <si>
    <t>87903M08T</t>
  </si>
  <si>
    <t>88203M15T</t>
  </si>
  <si>
    <t>101004C032</t>
  </si>
  <si>
    <t>101104C033</t>
  </si>
  <si>
    <t>101204C034</t>
  </si>
  <si>
    <t>101504C043</t>
  </si>
  <si>
    <t>101604C044</t>
  </si>
  <si>
    <t>113004M021</t>
  </si>
  <si>
    <t>113104M022</t>
  </si>
  <si>
    <t>113204M023</t>
  </si>
  <si>
    <t>113304M024</t>
  </si>
  <si>
    <t>113704M034</t>
  </si>
  <si>
    <t>113804M041</t>
  </si>
  <si>
    <t>113904M042</t>
  </si>
  <si>
    <t>114004M043</t>
  </si>
  <si>
    <t>114104M044</t>
  </si>
  <si>
    <t>114504M054</t>
  </si>
  <si>
    <t>114604M061</t>
  </si>
  <si>
    <t>114704M062</t>
  </si>
  <si>
    <t>114804M063</t>
  </si>
  <si>
    <t>114904M064</t>
  </si>
  <si>
    <t>115004M06T</t>
  </si>
  <si>
    <t>115404M074</t>
  </si>
  <si>
    <t>115504M07T</t>
  </si>
  <si>
    <t>115904M084</t>
  </si>
  <si>
    <t>116404M094</t>
  </si>
  <si>
    <t>116904M104</t>
  </si>
  <si>
    <t>117304M113</t>
  </si>
  <si>
    <t>117404M114</t>
  </si>
  <si>
    <t>117604M122</t>
  </si>
  <si>
    <t>117704M123</t>
  </si>
  <si>
    <t>117804M124</t>
  </si>
  <si>
    <t>117904M12T</t>
  </si>
  <si>
    <t>118404M13T</t>
  </si>
  <si>
    <t>118804M144</t>
  </si>
  <si>
    <t>118904M14T</t>
  </si>
  <si>
    <t>119004M151</t>
  </si>
  <si>
    <t>119104M152</t>
  </si>
  <si>
    <t>119204M153</t>
  </si>
  <si>
    <t>119304M154</t>
  </si>
  <si>
    <t>119404M15T</t>
  </si>
  <si>
    <t>119504M161</t>
  </si>
  <si>
    <t>119604M162</t>
  </si>
  <si>
    <t>119704M163</t>
  </si>
  <si>
    <t>119804M164</t>
  </si>
  <si>
    <t>120404M17T</t>
  </si>
  <si>
    <t>120504M181</t>
  </si>
  <si>
    <t>120604M182</t>
  </si>
  <si>
    <t>120704M183</t>
  </si>
  <si>
    <t>120804M184</t>
  </si>
  <si>
    <t>120904M191</t>
  </si>
  <si>
    <t>121004M192</t>
  </si>
  <si>
    <t>121104M193</t>
  </si>
  <si>
    <t>121304M19T</t>
  </si>
  <si>
    <t>121804M20T</t>
  </si>
  <si>
    <t>121904M211</t>
  </si>
  <si>
    <t>122004M212</t>
  </si>
  <si>
    <t>122404M23T</t>
  </si>
  <si>
    <t>122704M251</t>
  </si>
  <si>
    <t>122804M252</t>
  </si>
  <si>
    <t>122904M253</t>
  </si>
  <si>
    <t>123004M254</t>
  </si>
  <si>
    <t>123104M25T</t>
  </si>
  <si>
    <t>123204M261</t>
  </si>
  <si>
    <t>123304M262</t>
  </si>
  <si>
    <t>123404M263</t>
  </si>
  <si>
    <t>123504M264</t>
  </si>
  <si>
    <t>123604M26T</t>
  </si>
  <si>
    <t>123704M02T</t>
  </si>
  <si>
    <t>124004M18T</t>
  </si>
  <si>
    <t>124104M271</t>
  </si>
  <si>
    <t>124204M272</t>
  </si>
  <si>
    <t>124304M273</t>
  </si>
  <si>
    <t>124404M274</t>
  </si>
  <si>
    <t>143005C021</t>
  </si>
  <si>
    <t>143205C023</t>
  </si>
  <si>
    <t>143305C024</t>
  </si>
  <si>
    <t>143405C031</t>
  </si>
  <si>
    <t>143705C034</t>
  </si>
  <si>
    <t>143805C041</t>
  </si>
  <si>
    <t>143905C042</t>
  </si>
  <si>
    <t>144005C043</t>
  </si>
  <si>
    <t>144105C044</t>
  </si>
  <si>
    <t>144205C051</t>
  </si>
  <si>
    <t>144405C053</t>
  </si>
  <si>
    <t>144505C054</t>
  </si>
  <si>
    <t>144605C061</t>
  </si>
  <si>
    <t>144805C063</t>
  </si>
  <si>
    <t>144905C064</t>
  </si>
  <si>
    <t>145005C071</t>
  </si>
  <si>
    <t>145105C072</t>
  </si>
  <si>
    <t>145205C073</t>
  </si>
  <si>
    <t>145305C074</t>
  </si>
  <si>
    <t>145405C081</t>
  </si>
  <si>
    <t>145505C082</t>
  </si>
  <si>
    <t>145605C083</t>
  </si>
  <si>
    <t>145705C084</t>
  </si>
  <si>
    <t>145805C091</t>
  </si>
  <si>
    <t>145905C092</t>
  </si>
  <si>
    <t>146005C093</t>
  </si>
  <si>
    <t>146105C094</t>
  </si>
  <si>
    <t>147105C121</t>
  </si>
  <si>
    <t>147205C122</t>
  </si>
  <si>
    <t>147605C132</t>
  </si>
  <si>
    <t>147805C134</t>
  </si>
  <si>
    <t>148105C143</t>
  </si>
  <si>
    <t>148205C144</t>
  </si>
  <si>
    <t>148605C153</t>
  </si>
  <si>
    <t>148705C154</t>
  </si>
  <si>
    <t>148805C15T</t>
  </si>
  <si>
    <t>149505C182</t>
  </si>
  <si>
    <t>149605C183</t>
  </si>
  <si>
    <t>149705C184</t>
  </si>
  <si>
    <t>150105C193</t>
  </si>
  <si>
    <t>150205C194</t>
  </si>
  <si>
    <t>150305C19T</t>
  </si>
  <si>
    <t>150405C201</t>
  </si>
  <si>
    <t>150505C202</t>
  </si>
  <si>
    <t>150905C212</t>
  </si>
  <si>
    <t>151005C213</t>
  </si>
  <si>
    <t>151405C222</t>
  </si>
  <si>
    <t>152005C063</t>
  </si>
  <si>
    <t>152105C064</t>
  </si>
  <si>
    <t>152305C08T</t>
  </si>
  <si>
    <t>152805C031</t>
  </si>
  <si>
    <t>152905C032</t>
  </si>
  <si>
    <t>153005C033</t>
  </si>
  <si>
    <t>153105C034</t>
  </si>
  <si>
    <t>169505K053</t>
  </si>
  <si>
    <t>169605K054</t>
  </si>
  <si>
    <t>170005K064</t>
  </si>
  <si>
    <t>170505K104</t>
  </si>
  <si>
    <t>171205K121</t>
  </si>
  <si>
    <t>171305K122</t>
  </si>
  <si>
    <t>172205K151</t>
  </si>
  <si>
    <t>172605K15J</t>
  </si>
  <si>
    <t>173105M043</t>
  </si>
  <si>
    <t>173205M044</t>
  </si>
  <si>
    <t>173305M04T</t>
  </si>
  <si>
    <t>173605M053</t>
  </si>
  <si>
    <t>173705M054</t>
  </si>
  <si>
    <t>174005M063</t>
  </si>
  <si>
    <t>174105M064</t>
  </si>
  <si>
    <t>174205M06T</t>
  </si>
  <si>
    <t>174305M071</t>
  </si>
  <si>
    <t>174605M074</t>
  </si>
  <si>
    <t>174705M07T</t>
  </si>
  <si>
    <t>175805M101</t>
  </si>
  <si>
    <t>175905M102</t>
  </si>
  <si>
    <t>176005M103</t>
  </si>
  <si>
    <t>176205M111</t>
  </si>
  <si>
    <t>176305M112</t>
  </si>
  <si>
    <t>176405M113</t>
  </si>
  <si>
    <t>176505M114</t>
  </si>
  <si>
    <t>176605M11T</t>
  </si>
  <si>
    <t>177005M124</t>
  </si>
  <si>
    <t>177605M141</t>
  </si>
  <si>
    <t>177705M142</t>
  </si>
  <si>
    <t>177805M143</t>
  </si>
  <si>
    <t>177905M144</t>
  </si>
  <si>
    <t>178305M154</t>
  </si>
  <si>
    <t>178605M162</t>
  </si>
  <si>
    <t>178705M163</t>
  </si>
  <si>
    <t>178805M164</t>
  </si>
  <si>
    <t>178905M16T</t>
  </si>
  <si>
    <t>179205M173</t>
  </si>
  <si>
    <t>179305M174</t>
  </si>
  <si>
    <t>179505M181</t>
  </si>
  <si>
    <t>179605M182</t>
  </si>
  <si>
    <t>179705M183</t>
  </si>
  <si>
    <t>179805M184</t>
  </si>
  <si>
    <t>179905M191</t>
  </si>
  <si>
    <t>180405M21E</t>
  </si>
  <si>
    <t>180605M23T</t>
  </si>
  <si>
    <t>181405M10T</t>
  </si>
  <si>
    <t>181605M18T</t>
  </si>
  <si>
    <t>181905K193</t>
  </si>
  <si>
    <t>182305K203</t>
  </si>
  <si>
    <t>182605K211</t>
  </si>
  <si>
    <t>182705C082</t>
  </si>
  <si>
    <t>182705K212</t>
  </si>
  <si>
    <t>182805K213</t>
  </si>
  <si>
    <t>182905K214</t>
  </si>
  <si>
    <t>183005K221</t>
  </si>
  <si>
    <t>183105K222</t>
  </si>
  <si>
    <t>183205K223</t>
  </si>
  <si>
    <t>183305K224</t>
  </si>
  <si>
    <t>183505K232</t>
  </si>
  <si>
    <t>183605K233</t>
  </si>
  <si>
    <t>183705K234</t>
  </si>
  <si>
    <t>183805K23J</t>
  </si>
  <si>
    <t>184005K242</t>
  </si>
  <si>
    <t>184105K243</t>
  </si>
  <si>
    <t>184305K24J</t>
  </si>
  <si>
    <t>184705K254</t>
  </si>
  <si>
    <t>184805K25J</t>
  </si>
  <si>
    <t>185005K262</t>
  </si>
  <si>
    <t>194306C051</t>
  </si>
  <si>
    <t>194406C052</t>
  </si>
  <si>
    <t>194506C053</t>
  </si>
  <si>
    <t>194606C054</t>
  </si>
  <si>
    <t>195006C074</t>
  </si>
  <si>
    <t>195406C084</t>
  </si>
  <si>
    <t>195706C093</t>
  </si>
  <si>
    <t>195806C094</t>
  </si>
  <si>
    <t>196006C102</t>
  </si>
  <si>
    <t>197206C124</t>
  </si>
  <si>
    <t>197606C133</t>
  </si>
  <si>
    <t>197706C134</t>
  </si>
  <si>
    <t>198006C143</t>
  </si>
  <si>
    <t>198106C144</t>
  </si>
  <si>
    <t>198606C154</t>
  </si>
  <si>
    <t>198706C161</t>
  </si>
  <si>
    <t>199606C201</t>
  </si>
  <si>
    <t>199706C202</t>
  </si>
  <si>
    <t>199806C203</t>
  </si>
  <si>
    <t>199906C204</t>
  </si>
  <si>
    <t>200306C214</t>
  </si>
  <si>
    <t>200706C224</t>
  </si>
  <si>
    <t>200806C231</t>
  </si>
  <si>
    <t>200906C232</t>
  </si>
  <si>
    <t>201006C233</t>
  </si>
  <si>
    <t>201206C23J</t>
  </si>
  <si>
    <t>201806C244</t>
  </si>
  <si>
    <t>202206C253</t>
  </si>
  <si>
    <t>202306C254</t>
  </si>
  <si>
    <t>212406M021</t>
  </si>
  <si>
    <t>212506M022</t>
  </si>
  <si>
    <t>212606M023</t>
  </si>
  <si>
    <t>212706M024</t>
  </si>
  <si>
    <t>213206M034</t>
  </si>
  <si>
    <t>213606M043</t>
  </si>
  <si>
    <t>213706M044</t>
  </si>
  <si>
    <t>214106M054</t>
  </si>
  <si>
    <t>214606M064</t>
  </si>
  <si>
    <t>215106M074</t>
  </si>
  <si>
    <t>215306M081</t>
  </si>
  <si>
    <t>215406M082</t>
  </si>
  <si>
    <t>215506M083</t>
  </si>
  <si>
    <t>215606M084</t>
  </si>
  <si>
    <t>216106M094</t>
  </si>
  <si>
    <t>216306M101</t>
  </si>
  <si>
    <t>216406M102</t>
  </si>
  <si>
    <t>216906M113</t>
  </si>
  <si>
    <t>217506M124</t>
  </si>
  <si>
    <t>217906M134</t>
  </si>
  <si>
    <t>218106M141</t>
  </si>
  <si>
    <t>218706M17T</t>
  </si>
  <si>
    <t>219206M193</t>
  </si>
  <si>
    <t>219306M194</t>
  </si>
  <si>
    <t>219606M203</t>
  </si>
  <si>
    <t>220206M211</t>
  </si>
  <si>
    <t>220306M212</t>
  </si>
  <si>
    <t>231907C061</t>
  </si>
  <si>
    <t>232007C062</t>
  </si>
  <si>
    <t>232107C063</t>
  </si>
  <si>
    <t>232307C071</t>
  </si>
  <si>
    <t>232907C083</t>
  </si>
  <si>
    <t>233007C084</t>
  </si>
  <si>
    <t>233407C094</t>
  </si>
  <si>
    <t>233707C103</t>
  </si>
  <si>
    <t>233807C104</t>
  </si>
  <si>
    <t>233907C111</t>
  </si>
  <si>
    <t>234007C112</t>
  </si>
  <si>
    <t>234107C113</t>
  </si>
  <si>
    <t>234207C114</t>
  </si>
  <si>
    <t>234607C124</t>
  </si>
  <si>
    <t>235007C134</t>
  </si>
  <si>
    <t>235407C144</t>
  </si>
  <si>
    <t>251307K05J</t>
  </si>
  <si>
    <t>251707M024</t>
  </si>
  <si>
    <t>252107M043</t>
  </si>
  <si>
    <t>252207M044</t>
  </si>
  <si>
    <t>252707M064</t>
  </si>
  <si>
    <t>253107M073</t>
  </si>
  <si>
    <t>253207M074</t>
  </si>
  <si>
    <t>253407M081</t>
  </si>
  <si>
    <t>253507M082</t>
  </si>
  <si>
    <t>253607M083</t>
  </si>
  <si>
    <t>253707M084</t>
  </si>
  <si>
    <t>253907M091</t>
  </si>
  <si>
    <t>254007M092</t>
  </si>
  <si>
    <t>254307M09T</t>
  </si>
  <si>
    <t>254607M103</t>
  </si>
  <si>
    <t>254707M104</t>
  </si>
  <si>
    <t>255007M112</t>
  </si>
  <si>
    <t>255107M113</t>
  </si>
  <si>
    <t>255207M114</t>
  </si>
  <si>
    <t>255307M11T</t>
  </si>
  <si>
    <t>255407M121</t>
  </si>
  <si>
    <t>255507M122</t>
  </si>
  <si>
    <t>255607M123</t>
  </si>
  <si>
    <t>255807M13Z</t>
  </si>
  <si>
    <t>256107M151</t>
  </si>
  <si>
    <t>256207M152</t>
  </si>
  <si>
    <t>256307M153</t>
  </si>
  <si>
    <t>256407M154</t>
  </si>
  <si>
    <t>256507M15T</t>
  </si>
  <si>
    <t>256607M161</t>
  </si>
  <si>
    <t>257107K062</t>
  </si>
  <si>
    <t>257207K063</t>
  </si>
  <si>
    <t>274308C021</t>
  </si>
  <si>
    <t>274408C022</t>
  </si>
  <si>
    <t>274708C041</t>
  </si>
  <si>
    <t>274808C042</t>
  </si>
  <si>
    <t>274908C043</t>
  </si>
  <si>
    <t>275108C061</t>
  </si>
  <si>
    <t>275208C062</t>
  </si>
  <si>
    <t>275308C063</t>
  </si>
  <si>
    <t>275408C064</t>
  </si>
  <si>
    <t>275508C121</t>
  </si>
  <si>
    <t>276008C132</t>
  </si>
  <si>
    <t>276308C13J</t>
  </si>
  <si>
    <t>276508C142</t>
  </si>
  <si>
    <t>276608C143</t>
  </si>
  <si>
    <t>276908C201</t>
  </si>
  <si>
    <t>277508C212</t>
  </si>
  <si>
    <t>277608C213</t>
  </si>
  <si>
    <t>277708C214</t>
  </si>
  <si>
    <t>278208C224</t>
  </si>
  <si>
    <t>278608C244</t>
  </si>
  <si>
    <t>279408C274</t>
  </si>
  <si>
    <t>279508C281</t>
  </si>
  <si>
    <t>279608C282</t>
  </si>
  <si>
    <t>279708C283</t>
  </si>
  <si>
    <t>279908C291</t>
  </si>
  <si>
    <t>280008C292</t>
  </si>
  <si>
    <t>280108C293</t>
  </si>
  <si>
    <t>280308C29J</t>
  </si>
  <si>
    <t>280508C312</t>
  </si>
  <si>
    <t>280608C313</t>
  </si>
  <si>
    <t>281008C323</t>
  </si>
  <si>
    <t>281108C324</t>
  </si>
  <si>
    <t>281208C32J</t>
  </si>
  <si>
    <t>281408C332</t>
  </si>
  <si>
    <t>281508C333</t>
  </si>
  <si>
    <t>282408C354</t>
  </si>
  <si>
    <t>282708C362</t>
  </si>
  <si>
    <t>283308C373</t>
  </si>
  <si>
    <t>283408C374</t>
  </si>
  <si>
    <t>283708C382</t>
  </si>
  <si>
    <t>284308C393</t>
  </si>
  <si>
    <t>284708C402</t>
  </si>
  <si>
    <t>285808C423</t>
  </si>
  <si>
    <t>286208C432</t>
  </si>
  <si>
    <t>286308C433</t>
  </si>
  <si>
    <t>286708C442</t>
  </si>
  <si>
    <t>287708C462</t>
  </si>
  <si>
    <t>287808C463</t>
  </si>
  <si>
    <t>287908C464</t>
  </si>
  <si>
    <t>289508C503</t>
  </si>
  <si>
    <t>289608C504</t>
  </si>
  <si>
    <t>289908C513</t>
  </si>
  <si>
    <t>290008C514</t>
  </si>
  <si>
    <t>290308C523</t>
  </si>
  <si>
    <t>290408C524</t>
  </si>
  <si>
    <t>290708C533</t>
  </si>
  <si>
    <t>291008C542</t>
  </si>
  <si>
    <t>291508C552</t>
  </si>
  <si>
    <t>291608C553</t>
  </si>
  <si>
    <t>292608C12J</t>
  </si>
  <si>
    <t>294408C602</t>
  </si>
  <si>
    <t>295108C614</t>
  </si>
  <si>
    <t>295508C624</t>
  </si>
  <si>
    <t>295708C611</t>
  </si>
  <si>
    <t>295808C612</t>
  </si>
  <si>
    <t>295908C613</t>
  </si>
  <si>
    <t>296008C614</t>
  </si>
  <si>
    <t>296108C621</t>
  </si>
  <si>
    <t>296308C623</t>
  </si>
  <si>
    <t>302908K031</t>
  </si>
  <si>
    <t>303308K041</t>
  </si>
  <si>
    <t>303408K042</t>
  </si>
  <si>
    <t>303908M043</t>
  </si>
  <si>
    <t>304008M044</t>
  </si>
  <si>
    <t>304208M051</t>
  </si>
  <si>
    <t>304308M052</t>
  </si>
  <si>
    <t>304408M053</t>
  </si>
  <si>
    <t>304608M061</t>
  </si>
  <si>
    <t>305108M072</t>
  </si>
  <si>
    <t>305208M073</t>
  </si>
  <si>
    <t>305408M081</t>
  </si>
  <si>
    <t>305508M082</t>
  </si>
  <si>
    <t>305808M091</t>
  </si>
  <si>
    <t>305908M092</t>
  </si>
  <si>
    <t>306008M093</t>
  </si>
  <si>
    <t>306208M09T</t>
  </si>
  <si>
    <t>306508M103</t>
  </si>
  <si>
    <t>306608M104</t>
  </si>
  <si>
    <t>306908M142</t>
  </si>
  <si>
    <t>307008M143</t>
  </si>
  <si>
    <t>307108M144</t>
  </si>
  <si>
    <t>307408M152</t>
  </si>
  <si>
    <t>307508M153</t>
  </si>
  <si>
    <t>307608M154</t>
  </si>
  <si>
    <t>307808M182</t>
  </si>
  <si>
    <t>307908M183</t>
  </si>
  <si>
    <t>308208M192</t>
  </si>
  <si>
    <t>308308M193</t>
  </si>
  <si>
    <t>308408M194</t>
  </si>
  <si>
    <t>309008M212</t>
  </si>
  <si>
    <t>309108M213</t>
  </si>
  <si>
    <t>309408M222</t>
  </si>
  <si>
    <t>309508M223</t>
  </si>
  <si>
    <t>309708M231</t>
  </si>
  <si>
    <t>309808M232</t>
  </si>
  <si>
    <t>309908M233</t>
  </si>
  <si>
    <t>310108M241</t>
  </si>
  <si>
    <t>310208M242</t>
  </si>
  <si>
    <t>310308M243</t>
  </si>
  <si>
    <t>310408M244</t>
  </si>
  <si>
    <t>310508M24T</t>
  </si>
  <si>
    <t>310908M254</t>
  </si>
  <si>
    <t>311408M264</t>
  </si>
  <si>
    <t>311708M273</t>
  </si>
  <si>
    <t>312208M283</t>
  </si>
  <si>
    <t>312808M294</t>
  </si>
  <si>
    <t>313008M302</t>
  </si>
  <si>
    <t>313308M30T</t>
  </si>
  <si>
    <t>313408M311</t>
  </si>
  <si>
    <t>313508M312</t>
  </si>
  <si>
    <t>313608M313</t>
  </si>
  <si>
    <t>313708M314</t>
  </si>
  <si>
    <t>313808M31T</t>
  </si>
  <si>
    <t>313908M321</t>
  </si>
  <si>
    <t>314008M322</t>
  </si>
  <si>
    <t>314108M323</t>
  </si>
  <si>
    <t>314208M324</t>
  </si>
  <si>
    <t>314308M32T</t>
  </si>
  <si>
    <t>314908M342</t>
  </si>
  <si>
    <t>315208M35Z</t>
  </si>
  <si>
    <t>315608M372</t>
  </si>
  <si>
    <t>315708M373</t>
  </si>
  <si>
    <t>315808M374</t>
  </si>
  <si>
    <t>315908M381</t>
  </si>
  <si>
    <t>316308M05T</t>
  </si>
  <si>
    <t>316408M06T</t>
  </si>
  <si>
    <t>316608M08T</t>
  </si>
  <si>
    <t>317108M33T</t>
  </si>
  <si>
    <t>317408M38T</t>
  </si>
  <si>
    <t>331509C022</t>
  </si>
  <si>
    <t>331609C023</t>
  </si>
  <si>
    <t>331709C024</t>
  </si>
  <si>
    <t>331809C02J</t>
  </si>
  <si>
    <t>332109C033</t>
  </si>
  <si>
    <t>332209C034</t>
  </si>
  <si>
    <t>332609C043</t>
  </si>
  <si>
    <t>333009C053</t>
  </si>
  <si>
    <t>334409C082</t>
  </si>
  <si>
    <t>334909C092</t>
  </si>
  <si>
    <t>335009C093</t>
  </si>
  <si>
    <t>335609C104</t>
  </si>
  <si>
    <t>335909C112</t>
  </si>
  <si>
    <t>337709C142</t>
  </si>
  <si>
    <t>337809C143</t>
  </si>
  <si>
    <t>338309C153</t>
  </si>
  <si>
    <t>338409C154</t>
  </si>
  <si>
    <t>351609M022</t>
  </si>
  <si>
    <t>352309M034</t>
  </si>
  <si>
    <t>352509M041</t>
  </si>
  <si>
    <t>352609M042</t>
  </si>
  <si>
    <t>352709M043</t>
  </si>
  <si>
    <t>352809M044</t>
  </si>
  <si>
    <t>352909M04T</t>
  </si>
  <si>
    <t>353309M054</t>
  </si>
  <si>
    <t>353509M061</t>
  </si>
  <si>
    <t>353609M062</t>
  </si>
  <si>
    <t>353709M063</t>
  </si>
  <si>
    <t>353809M064</t>
  </si>
  <si>
    <t>353909M06T</t>
  </si>
  <si>
    <t>354109M072</t>
  </si>
  <si>
    <t>354209M073</t>
  </si>
  <si>
    <t>354309M074</t>
  </si>
  <si>
    <t>354509M081</t>
  </si>
  <si>
    <t>354609M082</t>
  </si>
  <si>
    <t>354709M083</t>
  </si>
  <si>
    <t>354809M084</t>
  </si>
  <si>
    <t>354909M08T</t>
  </si>
  <si>
    <t>355109M092</t>
  </si>
  <si>
    <t>355209M093</t>
  </si>
  <si>
    <t>355509M101</t>
  </si>
  <si>
    <t>355609M102</t>
  </si>
  <si>
    <t>355709M103</t>
  </si>
  <si>
    <t>355809M104</t>
  </si>
  <si>
    <t>355909M111</t>
  </si>
  <si>
    <t>356009M112</t>
  </si>
  <si>
    <t>356109M113</t>
  </si>
  <si>
    <t>356209M114</t>
  </si>
  <si>
    <t>356309M12Z</t>
  </si>
  <si>
    <t>356409M13Z</t>
  </si>
  <si>
    <t>356509M14Z</t>
  </si>
  <si>
    <t>356609M15Z</t>
  </si>
  <si>
    <t>356709M10T</t>
  </si>
  <si>
    <t>356809M11T</t>
  </si>
  <si>
    <t>356909M14T</t>
  </si>
  <si>
    <t>371710C021</t>
  </si>
  <si>
    <t>371810C022</t>
  </si>
  <si>
    <t>371910C023</t>
  </si>
  <si>
    <t>372110C031</t>
  </si>
  <si>
    <t>372210C032</t>
  </si>
  <si>
    <t>372310C033</t>
  </si>
  <si>
    <t>372610C052</t>
  </si>
  <si>
    <t>372710C053</t>
  </si>
  <si>
    <t>373410C082</t>
  </si>
  <si>
    <t>373510C083</t>
  </si>
  <si>
    <t>373610C084</t>
  </si>
  <si>
    <t>374710C112</t>
  </si>
  <si>
    <t>375210C123</t>
  </si>
  <si>
    <t>375710C134</t>
  </si>
  <si>
    <t>391310M023</t>
  </si>
  <si>
    <t>391410M024</t>
  </si>
  <si>
    <t>391610M031</t>
  </si>
  <si>
    <t>391710M032</t>
  </si>
  <si>
    <t>391810M033</t>
  </si>
  <si>
    <t>392010M03T</t>
  </si>
  <si>
    <t>392110M071</t>
  </si>
  <si>
    <t>392210M072</t>
  </si>
  <si>
    <t>392310M073</t>
  </si>
  <si>
    <t>392410M074</t>
  </si>
  <si>
    <t>392510M07T</t>
  </si>
  <si>
    <t>392610M081</t>
  </si>
  <si>
    <t>392710M082</t>
  </si>
  <si>
    <t>392810M083</t>
  </si>
  <si>
    <t>392910M084</t>
  </si>
  <si>
    <t>393010M08T</t>
  </si>
  <si>
    <t>393210M092</t>
  </si>
  <si>
    <t>393310M093</t>
  </si>
  <si>
    <t>393510M09T</t>
  </si>
  <si>
    <t>393610M101</t>
  </si>
  <si>
    <t>393710M102</t>
  </si>
  <si>
    <t>393810M103</t>
  </si>
  <si>
    <t>393910M104</t>
  </si>
  <si>
    <t>394010M10T</t>
  </si>
  <si>
    <t>394110M111</t>
  </si>
  <si>
    <t>394210M112</t>
  </si>
  <si>
    <t>394310M113</t>
  </si>
  <si>
    <t>394510M121</t>
  </si>
  <si>
    <t>394610M122</t>
  </si>
  <si>
    <t>394710M123</t>
  </si>
  <si>
    <t>394810M124</t>
  </si>
  <si>
    <t>394910M12T</t>
  </si>
  <si>
    <t>395110M14Z</t>
  </si>
  <si>
    <t>395210M151</t>
  </si>
  <si>
    <t>395310M152</t>
  </si>
  <si>
    <t>395410M153</t>
  </si>
  <si>
    <t>395610M15T</t>
  </si>
  <si>
    <t>396010M164</t>
  </si>
  <si>
    <t>396210M171</t>
  </si>
  <si>
    <t>396310M172</t>
  </si>
  <si>
    <t>396410M173</t>
  </si>
  <si>
    <t>396510M174</t>
  </si>
  <si>
    <t>396610M17T</t>
  </si>
  <si>
    <t>396910M183</t>
  </si>
  <si>
    <t>397010M184</t>
  </si>
  <si>
    <t>397310M14T</t>
  </si>
  <si>
    <t>397410M191</t>
  </si>
  <si>
    <t>397510M192</t>
  </si>
  <si>
    <t>397610M193</t>
  </si>
  <si>
    <t>397710M194</t>
  </si>
  <si>
    <t>397810M201</t>
  </si>
  <si>
    <t>397910M202</t>
  </si>
  <si>
    <t>398010M203</t>
  </si>
  <si>
    <t>398210M13T</t>
  </si>
  <si>
    <t>411811C033</t>
  </si>
  <si>
    <t>411911C034</t>
  </si>
  <si>
    <t>412111C042</t>
  </si>
  <si>
    <t>412211C043</t>
  </si>
  <si>
    <t>412311C044</t>
  </si>
  <si>
    <t>412411C04J</t>
  </si>
  <si>
    <t>413011C061</t>
  </si>
  <si>
    <t>413511C072</t>
  </si>
  <si>
    <t>414011C082</t>
  </si>
  <si>
    <t>414111C083</t>
  </si>
  <si>
    <t>414211C084</t>
  </si>
  <si>
    <t>414311C08T</t>
  </si>
  <si>
    <t>414511C092</t>
  </si>
  <si>
    <t>414611C093</t>
  </si>
  <si>
    <t>414711C094</t>
  </si>
  <si>
    <t>414911C031</t>
  </si>
  <si>
    <t>415411C102</t>
  </si>
  <si>
    <t>415711C10J</t>
  </si>
  <si>
    <t>416011C113</t>
  </si>
  <si>
    <t>416111C114</t>
  </si>
  <si>
    <t>416311C121</t>
  </si>
  <si>
    <t>416711C12J</t>
  </si>
  <si>
    <t>427411K022</t>
  </si>
  <si>
    <t>427511K023</t>
  </si>
  <si>
    <t>427611K024</t>
  </si>
  <si>
    <t>427711K02J</t>
  </si>
  <si>
    <t>428611M023</t>
  </si>
  <si>
    <t>428811M031</t>
  </si>
  <si>
    <t>428911M032</t>
  </si>
  <si>
    <t>429011M033</t>
  </si>
  <si>
    <t>429111M034</t>
  </si>
  <si>
    <t>429211M03T</t>
  </si>
  <si>
    <t>429811M061</t>
  </si>
  <si>
    <t>430011M063</t>
  </si>
  <si>
    <t>430111M064</t>
  </si>
  <si>
    <t>430511M073</t>
  </si>
  <si>
    <t>430611M074</t>
  </si>
  <si>
    <t>430811M081</t>
  </si>
  <si>
    <t>430911M082</t>
  </si>
  <si>
    <t>431011M083</t>
  </si>
  <si>
    <t>431211M08T</t>
  </si>
  <si>
    <t>431411M102</t>
  </si>
  <si>
    <t>431711M10T</t>
  </si>
  <si>
    <t>431811M111</t>
  </si>
  <si>
    <t>432511M124</t>
  </si>
  <si>
    <t>432611M151</t>
  </si>
  <si>
    <t>432711M152</t>
  </si>
  <si>
    <t>432811M153</t>
  </si>
  <si>
    <t>432911M154</t>
  </si>
  <si>
    <t>433011M15T</t>
  </si>
  <si>
    <t>433311M163</t>
  </si>
  <si>
    <t>433411M164</t>
  </si>
  <si>
    <t>433511M16T</t>
  </si>
  <si>
    <t>433611M171</t>
  </si>
  <si>
    <t>433711M172</t>
  </si>
  <si>
    <t>433811M173</t>
  </si>
  <si>
    <t>434011M18Z</t>
  </si>
  <si>
    <t>434511M201</t>
  </si>
  <si>
    <t>451412C032</t>
  </si>
  <si>
    <t>451512C033</t>
  </si>
  <si>
    <t>453312C073</t>
  </si>
  <si>
    <t>454112C091</t>
  </si>
  <si>
    <t>455212C114</t>
  </si>
  <si>
    <t>455512C123</t>
  </si>
  <si>
    <t>475812K03Z</t>
  </si>
  <si>
    <t>476212M033</t>
  </si>
  <si>
    <t>476312M034</t>
  </si>
  <si>
    <t>476712M043</t>
  </si>
  <si>
    <t>477012M052</t>
  </si>
  <si>
    <t>477512M063</t>
  </si>
  <si>
    <t>477612M064</t>
  </si>
  <si>
    <t>477812M071</t>
  </si>
  <si>
    <t>477912M072</t>
  </si>
  <si>
    <t>478012M073</t>
  </si>
  <si>
    <t>478212M07T</t>
  </si>
  <si>
    <t>478312M08Z</t>
  </si>
  <si>
    <t>478412M09Z</t>
  </si>
  <si>
    <t>492813C043</t>
  </si>
  <si>
    <t>493213C053</t>
  </si>
  <si>
    <t>493513C062</t>
  </si>
  <si>
    <t>493813C06J</t>
  </si>
  <si>
    <t>494113C073</t>
  </si>
  <si>
    <t>494513C082</t>
  </si>
  <si>
    <t>494613C083</t>
  </si>
  <si>
    <t>495013C092</t>
  </si>
  <si>
    <t>495113C093</t>
  </si>
  <si>
    <t>497013C132</t>
  </si>
  <si>
    <t>497113C133</t>
  </si>
  <si>
    <t>497213C134</t>
  </si>
  <si>
    <t>497713C144</t>
  </si>
  <si>
    <t>498013C153</t>
  </si>
  <si>
    <t>498913C16J</t>
  </si>
  <si>
    <t>499113C182</t>
  </si>
  <si>
    <t>499913C201</t>
  </si>
  <si>
    <t>521113M032</t>
  </si>
  <si>
    <t>521213M033</t>
  </si>
  <si>
    <t>521313M034</t>
  </si>
  <si>
    <t>521413M03T</t>
  </si>
  <si>
    <t>521713M043</t>
  </si>
  <si>
    <t>522113M052</t>
  </si>
  <si>
    <t>522213M053</t>
  </si>
  <si>
    <t>522413M061</t>
  </si>
  <si>
    <t>522513M062</t>
  </si>
  <si>
    <t>522913M072</t>
  </si>
  <si>
    <t>523613M09Z</t>
  </si>
  <si>
    <t>523713M10Z</t>
  </si>
  <si>
    <t>523813M06T</t>
  </si>
  <si>
    <t>531114C04Z</t>
  </si>
  <si>
    <t>531414C03A</t>
  </si>
  <si>
    <t>531914C06B</t>
  </si>
  <si>
    <t>532514C07D</t>
  </si>
  <si>
    <t>532914C08D</t>
  </si>
  <si>
    <t>533114C09B</t>
  </si>
  <si>
    <t>533214C10T</t>
  </si>
  <si>
    <t>533314C10Z</t>
  </si>
  <si>
    <t>547614M02B</t>
  </si>
  <si>
    <t>547914M03C</t>
  </si>
  <si>
    <t>548014M03D</t>
  </si>
  <si>
    <t>548414Z10B</t>
  </si>
  <si>
    <t>548514Z10T</t>
  </si>
  <si>
    <t>548714Z11B</t>
  </si>
  <si>
    <t>548914Z12B</t>
  </si>
  <si>
    <t>549314Z13D</t>
  </si>
  <si>
    <t>549414Z13T</t>
  </si>
  <si>
    <t>549814Z14D</t>
  </si>
  <si>
    <t>583715C02A</t>
  </si>
  <si>
    <t>583815C03A</t>
  </si>
  <si>
    <t>583915C04A</t>
  </si>
  <si>
    <t>584015C05A</t>
  </si>
  <si>
    <t>584115C06A</t>
  </si>
  <si>
    <t>590115M03E</t>
  </si>
  <si>
    <t>590215M04E</t>
  </si>
  <si>
    <t>590615M05D</t>
  </si>
  <si>
    <t>590915M06C</t>
  </si>
  <si>
    <t>591015M06D</t>
  </si>
  <si>
    <t>591315M07C</t>
  </si>
  <si>
    <t>591515M08B</t>
  </si>
  <si>
    <t>591615M08C</t>
  </si>
  <si>
    <t>591915M09C</t>
  </si>
  <si>
    <t>592115M10B</t>
  </si>
  <si>
    <t>592215M10C</t>
  </si>
  <si>
    <t>592315M11A</t>
  </si>
  <si>
    <t>592415M11B</t>
  </si>
  <si>
    <t>592515M11C</t>
  </si>
  <si>
    <t>592615M12A</t>
  </si>
  <si>
    <t>592715M12B</t>
  </si>
  <si>
    <t>592815M13A</t>
  </si>
  <si>
    <t>592915M13B</t>
  </si>
  <si>
    <t>593015M14A</t>
  </si>
  <si>
    <t>593115M14B</t>
  </si>
  <si>
    <t>593215C02B</t>
  </si>
  <si>
    <t>593315C03B</t>
  </si>
  <si>
    <t>593415C04B</t>
  </si>
  <si>
    <t>593515C05B</t>
  </si>
  <si>
    <t>593615C06B</t>
  </si>
  <si>
    <t>610416C021</t>
  </si>
  <si>
    <t>610516C022</t>
  </si>
  <si>
    <t>610616C023</t>
  </si>
  <si>
    <t>610916C032</t>
  </si>
  <si>
    <t>611016C033</t>
  </si>
  <si>
    <t>611116C034</t>
  </si>
  <si>
    <t>615916M061</t>
  </si>
  <si>
    <t>616016M062</t>
  </si>
  <si>
    <t>616116M063</t>
  </si>
  <si>
    <t>616316M06T</t>
  </si>
  <si>
    <t>616416M071</t>
  </si>
  <si>
    <t>616816M081</t>
  </si>
  <si>
    <t>616916M082</t>
  </si>
  <si>
    <t>617016M083</t>
  </si>
  <si>
    <t>617316M092</t>
  </si>
  <si>
    <t>617416M093</t>
  </si>
  <si>
    <t>617516M094</t>
  </si>
  <si>
    <t>617916M103</t>
  </si>
  <si>
    <t>618016M104</t>
  </si>
  <si>
    <t>618116M10T</t>
  </si>
  <si>
    <t>618516M114</t>
  </si>
  <si>
    <t>618716M121</t>
  </si>
  <si>
    <t>618816M122</t>
  </si>
  <si>
    <t>618916M123</t>
  </si>
  <si>
    <t>619016M124</t>
  </si>
  <si>
    <t>619116M12T</t>
  </si>
  <si>
    <t>619316M132</t>
  </si>
  <si>
    <t>619416M133</t>
  </si>
  <si>
    <t>619516M134</t>
  </si>
  <si>
    <t>619616M13T</t>
  </si>
  <si>
    <t>619716M14Z</t>
  </si>
  <si>
    <t>619816M15Z</t>
  </si>
  <si>
    <t>619916M161</t>
  </si>
  <si>
    <t>620016M162</t>
  </si>
  <si>
    <t>620116M163</t>
  </si>
  <si>
    <t>620216M164</t>
  </si>
  <si>
    <t>620316M16T</t>
  </si>
  <si>
    <t>620416M171</t>
  </si>
  <si>
    <t>620516M172</t>
  </si>
  <si>
    <t>620816M17T</t>
  </si>
  <si>
    <t>620916M15T</t>
  </si>
  <si>
    <t>621016M181</t>
  </si>
  <si>
    <t>632917C063</t>
  </si>
  <si>
    <t>633017C064</t>
  </si>
  <si>
    <t>633317C073</t>
  </si>
  <si>
    <t>633417C074</t>
  </si>
  <si>
    <t>633617C082</t>
  </si>
  <si>
    <t>633717C083</t>
  </si>
  <si>
    <t>633817C084</t>
  </si>
  <si>
    <t>640017K081</t>
  </si>
  <si>
    <t>640117K082</t>
  </si>
  <si>
    <t>640417K091</t>
  </si>
  <si>
    <t>640517K092</t>
  </si>
  <si>
    <t>647017K041</t>
  </si>
  <si>
    <t>647117K042</t>
  </si>
  <si>
    <t>647217K043</t>
  </si>
  <si>
    <t>647317K044</t>
  </si>
  <si>
    <t>648317M051</t>
  </si>
  <si>
    <t>648417M052</t>
  </si>
  <si>
    <t>648517M053</t>
  </si>
  <si>
    <t>648617M054</t>
  </si>
  <si>
    <t>648917M063</t>
  </si>
  <si>
    <t>649017M064</t>
  </si>
  <si>
    <t>649717M081</t>
  </si>
  <si>
    <t>649817M082</t>
  </si>
  <si>
    <t>649917M083</t>
  </si>
  <si>
    <t>650017M084</t>
  </si>
  <si>
    <t>650117M08T</t>
  </si>
  <si>
    <t>650217M091</t>
  </si>
  <si>
    <t>650317M092</t>
  </si>
  <si>
    <t>650417M093</t>
  </si>
  <si>
    <t>650517M094</t>
  </si>
  <si>
    <t>650617M09T</t>
  </si>
  <si>
    <t>652317K041</t>
  </si>
  <si>
    <t>652717M152</t>
  </si>
  <si>
    <t>652817M153</t>
  </si>
  <si>
    <t>652917M154</t>
  </si>
  <si>
    <t>653217M162</t>
  </si>
  <si>
    <t>653317M163</t>
  </si>
  <si>
    <t>653417M164</t>
  </si>
  <si>
    <t>653517M16T</t>
  </si>
  <si>
    <t>653617M171</t>
  </si>
  <si>
    <t>653717M172</t>
  </si>
  <si>
    <t>653817M173</t>
  </si>
  <si>
    <t>653917M174</t>
  </si>
  <si>
    <t>654017M17T</t>
  </si>
  <si>
    <t>670218C021</t>
  </si>
  <si>
    <t>670318C022</t>
  </si>
  <si>
    <t>670418C023</t>
  </si>
  <si>
    <t>670518C024</t>
  </si>
  <si>
    <t>670618C02J</t>
  </si>
  <si>
    <t>676318M021</t>
  </si>
  <si>
    <t>676418M022</t>
  </si>
  <si>
    <t>676518M023</t>
  </si>
  <si>
    <t>676618M024</t>
  </si>
  <si>
    <t>676718M031</t>
  </si>
  <si>
    <t>676818M032</t>
  </si>
  <si>
    <t>676918M033</t>
  </si>
  <si>
    <t>677018M034</t>
  </si>
  <si>
    <t>677118M03T</t>
  </si>
  <si>
    <t>677518M044</t>
  </si>
  <si>
    <t>677718M061</t>
  </si>
  <si>
    <t>677818M062</t>
  </si>
  <si>
    <t>677918M063</t>
  </si>
  <si>
    <t>678018M064</t>
  </si>
  <si>
    <t>678418M074</t>
  </si>
  <si>
    <t>678518M07T</t>
  </si>
  <si>
    <t>678618M091</t>
  </si>
  <si>
    <t>678718M092</t>
  </si>
  <si>
    <t>679018M101</t>
  </si>
  <si>
    <t>679118M102</t>
  </si>
  <si>
    <t>679218M103</t>
  </si>
  <si>
    <t>679318M104</t>
  </si>
  <si>
    <t>679418M10T</t>
  </si>
  <si>
    <t>679518M111</t>
  </si>
  <si>
    <t>679618M112</t>
  </si>
  <si>
    <t>679718M113</t>
  </si>
  <si>
    <t>679818M114</t>
  </si>
  <si>
    <t>679918M12Z</t>
  </si>
  <si>
    <t>680018M13E</t>
  </si>
  <si>
    <t>680118M14T</t>
  </si>
  <si>
    <t>680218M14Z</t>
  </si>
  <si>
    <t>680318M09T</t>
  </si>
  <si>
    <t>680418M11T</t>
  </si>
  <si>
    <t>680518M151</t>
  </si>
  <si>
    <t>700119C021</t>
  </si>
  <si>
    <t>700219C022</t>
  </si>
  <si>
    <t>700319C023</t>
  </si>
  <si>
    <t>706419M021</t>
  </si>
  <si>
    <t>706519M022</t>
  </si>
  <si>
    <t>706619M023</t>
  </si>
  <si>
    <t>706719M024</t>
  </si>
  <si>
    <t>706919M061</t>
  </si>
  <si>
    <t>707019M062</t>
  </si>
  <si>
    <t>707119M063</t>
  </si>
  <si>
    <t>707219M064</t>
  </si>
  <si>
    <t>707319M06T</t>
  </si>
  <si>
    <t>707419M071</t>
  </si>
  <si>
    <t>707519M072</t>
  </si>
  <si>
    <t>707619M073</t>
  </si>
  <si>
    <t>707719M074</t>
  </si>
  <si>
    <t>707919M101</t>
  </si>
  <si>
    <t>708019M102</t>
  </si>
  <si>
    <t>708119M103</t>
  </si>
  <si>
    <t>708319M10T</t>
  </si>
  <si>
    <t>708419M111</t>
  </si>
  <si>
    <t>708519M112</t>
  </si>
  <si>
    <t>708619M113</t>
  </si>
  <si>
    <t>708719M114</t>
  </si>
  <si>
    <t>708819M11T</t>
  </si>
  <si>
    <t>708919M121</t>
  </si>
  <si>
    <t>709019M122</t>
  </si>
  <si>
    <t>709119M123</t>
  </si>
  <si>
    <t>709319M12T</t>
  </si>
  <si>
    <t>709419M131</t>
  </si>
  <si>
    <t>709519M132</t>
  </si>
  <si>
    <t>709619M133</t>
  </si>
  <si>
    <t>709719M134</t>
  </si>
  <si>
    <t>709819M13T</t>
  </si>
  <si>
    <t>709919M141</t>
  </si>
  <si>
    <t>710019M142</t>
  </si>
  <si>
    <t>710119M143</t>
  </si>
  <si>
    <t>710319M14T</t>
  </si>
  <si>
    <t>710419M151</t>
  </si>
  <si>
    <t>710519M152</t>
  </si>
  <si>
    <t>710619M153</t>
  </si>
  <si>
    <t>710819M15T</t>
  </si>
  <si>
    <t>710919M161</t>
  </si>
  <si>
    <t>711019M162</t>
  </si>
  <si>
    <t>711119M163</t>
  </si>
  <si>
    <t>711319M16T</t>
  </si>
  <si>
    <t>711419M171</t>
  </si>
  <si>
    <t>711819M181</t>
  </si>
  <si>
    <t>711919M182</t>
  </si>
  <si>
    <t>712219M18T</t>
  </si>
  <si>
    <t>712319M191</t>
  </si>
  <si>
    <t>712419M192</t>
  </si>
  <si>
    <t>712519M193</t>
  </si>
  <si>
    <t>712619M194</t>
  </si>
  <si>
    <t>712719M19T</t>
  </si>
  <si>
    <t>712819M201</t>
  </si>
  <si>
    <t>712919M202</t>
  </si>
  <si>
    <t>713019M203</t>
  </si>
  <si>
    <t>713219M20T</t>
  </si>
  <si>
    <t>713319M21Z</t>
  </si>
  <si>
    <t>713419M22Z</t>
  </si>
  <si>
    <t>713519M22T</t>
  </si>
  <si>
    <t>725820Z021</t>
  </si>
  <si>
    <t>725920Z022</t>
  </si>
  <si>
    <t>726020Z023</t>
  </si>
  <si>
    <t>726220Z02T</t>
  </si>
  <si>
    <t>726320Z031</t>
  </si>
  <si>
    <t>726820Z042</t>
  </si>
  <si>
    <t>726920Z043</t>
  </si>
  <si>
    <t>727020Z044</t>
  </si>
  <si>
    <t>727120Z04T</t>
  </si>
  <si>
    <t>727320Z052</t>
  </si>
  <si>
    <t>727420Z053</t>
  </si>
  <si>
    <t>727620Z061</t>
  </si>
  <si>
    <t>727720Z062</t>
  </si>
  <si>
    <t>727820Z063</t>
  </si>
  <si>
    <t>728020Z06T</t>
  </si>
  <si>
    <t>728120Z041</t>
  </si>
  <si>
    <t>728220Z042</t>
  </si>
  <si>
    <t>728320Z043</t>
  </si>
  <si>
    <t>728520Z021</t>
  </si>
  <si>
    <t>728620Z022</t>
  </si>
  <si>
    <t>742321C054</t>
  </si>
  <si>
    <t>742721C062</t>
  </si>
  <si>
    <t>742821C063</t>
  </si>
  <si>
    <t>742921C064</t>
  </si>
  <si>
    <t>756421M021</t>
  </si>
  <si>
    <t>756521M022</t>
  </si>
  <si>
    <t>756621M023</t>
  </si>
  <si>
    <t>756821M041</t>
  </si>
  <si>
    <t>757221M051</t>
  </si>
  <si>
    <t>757321M052</t>
  </si>
  <si>
    <t>757621M061</t>
  </si>
  <si>
    <t>758021M071</t>
  </si>
  <si>
    <t>758121M072</t>
  </si>
  <si>
    <t>758221M073</t>
  </si>
  <si>
    <t>758421M101</t>
  </si>
  <si>
    <t>758521M102</t>
  </si>
  <si>
    <t>758621M103</t>
  </si>
  <si>
    <t>758721M104</t>
  </si>
  <si>
    <t>758821M111</t>
  </si>
  <si>
    <t>758921M112</t>
  </si>
  <si>
    <t>759221M121</t>
  </si>
  <si>
    <t>759321M122</t>
  </si>
  <si>
    <t>759421M123</t>
  </si>
  <si>
    <t>759621M131</t>
  </si>
  <si>
    <t>759721M132</t>
  </si>
  <si>
    <t>760021M141</t>
  </si>
  <si>
    <t>760121M142</t>
  </si>
  <si>
    <t>760221M143</t>
  </si>
  <si>
    <t>760321M144</t>
  </si>
  <si>
    <t>760421M151</t>
  </si>
  <si>
    <t>760521M152</t>
  </si>
  <si>
    <t>760621M153</t>
  </si>
  <si>
    <t>760721M154</t>
  </si>
  <si>
    <t>760821M15T</t>
  </si>
  <si>
    <t>761121M163</t>
  </si>
  <si>
    <t>761221M164</t>
  </si>
  <si>
    <t>761421M02T</t>
  </si>
  <si>
    <t>761721M11T</t>
  </si>
  <si>
    <t>761821M14T</t>
  </si>
  <si>
    <t>761921M04T</t>
  </si>
  <si>
    <t>780222C021</t>
  </si>
  <si>
    <t>780322C022</t>
  </si>
  <si>
    <t>780422C023</t>
  </si>
  <si>
    <t>780522C024</t>
  </si>
  <si>
    <t>780622C031</t>
  </si>
  <si>
    <t>781022C02J</t>
  </si>
  <si>
    <t>785222K02J</t>
  </si>
  <si>
    <t>785322M021</t>
  </si>
  <si>
    <t>785422M022</t>
  </si>
  <si>
    <t>785522M023</t>
  </si>
  <si>
    <t>785622M024</t>
  </si>
  <si>
    <t>785722Z021</t>
  </si>
  <si>
    <t>785922Z023</t>
  </si>
  <si>
    <t>786022Z024</t>
  </si>
  <si>
    <t>786122Z03Z</t>
  </si>
  <si>
    <t>786222M02T</t>
  </si>
  <si>
    <t>790323C023</t>
  </si>
  <si>
    <t>790423C024</t>
  </si>
  <si>
    <t>796123M02T</t>
  </si>
  <si>
    <t>796223M02Z</t>
  </si>
  <si>
    <t>796523M063</t>
  </si>
  <si>
    <t>796623M064</t>
  </si>
  <si>
    <t>796823M07J</t>
  </si>
  <si>
    <t>796923M08J</t>
  </si>
  <si>
    <t>797123M092</t>
  </si>
  <si>
    <t>797223M093</t>
  </si>
  <si>
    <t>797323M094</t>
  </si>
  <si>
    <t>797723M104</t>
  </si>
  <si>
    <t>797823M10T</t>
  </si>
  <si>
    <t>797923M111</t>
  </si>
  <si>
    <t>798023M112</t>
  </si>
  <si>
    <t>798623M16Z</t>
  </si>
  <si>
    <t>798823M19Z</t>
  </si>
  <si>
    <t>799123Z02T</t>
  </si>
  <si>
    <t>799523M11T</t>
  </si>
  <si>
    <t>799623M16T</t>
  </si>
  <si>
    <t>799723M21T</t>
  </si>
  <si>
    <t>799823M21Z</t>
  </si>
  <si>
    <t>870125C021</t>
  </si>
  <si>
    <t>870225C022</t>
  </si>
  <si>
    <t>870425C024</t>
  </si>
  <si>
    <t>875525M02A</t>
  </si>
  <si>
    <t>875625M02B</t>
  </si>
  <si>
    <t>875725M02C</t>
  </si>
  <si>
    <t>875825M02T</t>
  </si>
  <si>
    <t>875925Z02E</t>
  </si>
  <si>
    <t>880226C021</t>
  </si>
  <si>
    <t>880326C022</t>
  </si>
  <si>
    <t>880426C023</t>
  </si>
  <si>
    <t>880526C024</t>
  </si>
  <si>
    <t>885226M021</t>
  </si>
  <si>
    <t>885326M022</t>
  </si>
  <si>
    <t>885426M023</t>
  </si>
  <si>
    <t>885526M024</t>
  </si>
  <si>
    <t>890727C022</t>
  </si>
  <si>
    <t>890827C023</t>
  </si>
  <si>
    <t>890927C024</t>
  </si>
  <si>
    <t>891227C033</t>
  </si>
  <si>
    <t>891627C043</t>
  </si>
  <si>
    <t>891727C044</t>
  </si>
  <si>
    <t>892027C053</t>
  </si>
  <si>
    <t>892127C054</t>
  </si>
  <si>
    <t>892227C061</t>
  </si>
  <si>
    <t>892327C062</t>
  </si>
  <si>
    <t>892427C063</t>
  </si>
  <si>
    <t>892527C064</t>
  </si>
  <si>
    <t>897027Z021</t>
  </si>
  <si>
    <t>897127Z022</t>
  </si>
  <si>
    <t>897227Z023</t>
  </si>
  <si>
    <t>897327Z024</t>
  </si>
  <si>
    <t>897627Z04J</t>
  </si>
  <si>
    <t>897727Z03Z</t>
  </si>
  <si>
    <t>960428Z03Z</t>
  </si>
  <si>
    <t>960928Z10Z</t>
  </si>
  <si>
    <t>961028Z11Z</t>
  </si>
  <si>
    <t>961428Z15Z</t>
  </si>
  <si>
    <t>961528Z16Z</t>
  </si>
  <si>
    <t>961728Z04Z</t>
  </si>
  <si>
    <t>962028Z11Z</t>
  </si>
  <si>
    <t>962128Z11Z</t>
  </si>
  <si>
    <t>962228Z18Z</t>
  </si>
  <si>
    <t>962328Z11Z</t>
  </si>
  <si>
    <t>962528Z18Z</t>
  </si>
  <si>
    <t>962628Z19Z</t>
  </si>
  <si>
    <t>962828Z20Z</t>
  </si>
  <si>
    <t>962928Z21Z</t>
  </si>
  <si>
    <t>963028Z22Z</t>
  </si>
  <si>
    <t>963128Z23Z</t>
  </si>
  <si>
    <t>963228Z24Z</t>
  </si>
  <si>
    <t>963328Z25Z</t>
  </si>
  <si>
    <t>Les coûts utilisés pour obtenir cette échelle sont calculés à partir des données de coûts issus de l’ENC sur plusieurs années (2010/2011/2012)</t>
  </si>
  <si>
    <t>La valorisation de l'activité par les tarifs inclut le financement spécifique des séjours extrêmes</t>
  </si>
  <si>
    <t>RESULATS METHODE ALTERNATIVE DE COMPARAISON DES COUTS ET DES TARIFS</t>
  </si>
  <si>
    <t>Clé GHS/GHM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</si>
</sst>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 _€_-;\-* #,##0\ _€_-;_-* &quot;-&quot;??\ _€_-;_-@_-"/>
    <numFmt numFmtId="166" formatCode="#,##0_ ;\-#,##0\ "/>
  </numFmts>
  <fonts count="13" x14ac:knownFonts="1">
    <font>
      <sz val="10"/>
      <name val="Arial"/>
    </font>
    <font>
      <sz val="11"/>
      <color theme="1"/>
      <name val="Arial"/>
      <family val="2"/>
      <scheme val="minor"/>
    </font>
    <font>
      <sz val="11"/>
      <color theme="1"/>
      <name val="Arial"/>
      <family val="2"/>
      <scheme val="minor"/>
    </font>
    <font>
      <sz val="10"/>
      <name val="Arial"/>
      <family val="2"/>
    </font>
    <font>
      <b/>
      <sz val="10"/>
      <name val="Arial"/>
      <family val="2"/>
    </font>
    <font>
      <b/>
      <i/>
      <sz val="12"/>
      <color indexed="9"/>
      <name val="Arial"/>
      <family val="2"/>
    </font>
    <font>
      <b/>
      <sz val="10"/>
      <color theme="0"/>
      <name val="Arial"/>
      <family val="2"/>
    </font>
    <font>
      <b/>
      <sz val="16"/>
      <color rgb="FFFF0000"/>
      <name val="Arial"/>
      <family val="2"/>
    </font>
    <font>
      <sz val="10"/>
      <color theme="0"/>
      <name val="Arial"/>
      <family val="2"/>
    </font>
    <font>
      <sz val="10"/>
      <name val="Times New Roman"/>
      <family val="1"/>
    </font>
    <font>
      <sz val="10"/>
      <color indexed="9"/>
      <name val="Arial"/>
      <family val="2"/>
    </font>
    <font>
      <sz val="10"/>
      <name val="Arial"/>
      <family val="2"/>
    </font>
    <font>
      <b/>
      <sz val="11"/>
      <color indexed="9"/>
      <name val="Times New Roman"/>
      <family val="1"/>
    </font>
  </fonts>
  <fills count="10">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1" fillId="0" borderId="0" applyFont="0" applyFill="0" applyBorder="0" applyAlignment="0" applyProtection="0"/>
  </cellStyleXfs>
  <cellXfs count="78">
    <xf numFmtId="0" fontId="0" fillId="0" borderId="0" xfId="0"/>
    <xf numFmtId="0" fontId="0" fillId="2" borderId="0" xfId="0" applyFill="1"/>
    <xf numFmtId="0" fontId="4" fillId="2" borderId="0" xfId="0" applyFont="1" applyFill="1"/>
    <xf numFmtId="0" fontId="3" fillId="4" borderId="0" xfId="2" applyFont="1" applyFill="1"/>
    <xf numFmtId="0" fontId="6" fillId="3" borderId="3" xfId="2" applyFont="1" applyFill="1" applyBorder="1" applyAlignment="1">
      <alignment horizontal="center" vertical="center"/>
    </xf>
    <xf numFmtId="0" fontId="4" fillId="5" borderId="3" xfId="2" applyFont="1" applyFill="1" applyBorder="1" applyAlignment="1">
      <alignment horizontal="center" vertical="center"/>
    </xf>
    <xf numFmtId="0" fontId="6" fillId="3" borderId="4" xfId="2" applyFont="1" applyFill="1" applyBorder="1" applyAlignment="1">
      <alignment horizontal="center" vertical="center"/>
    </xf>
    <xf numFmtId="0" fontId="3" fillId="4" borderId="4" xfId="2" applyFont="1" applyFill="1" applyBorder="1" applyAlignment="1">
      <alignment horizontal="left" vertical="center" indent="2"/>
    </xf>
    <xf numFmtId="0" fontId="6" fillId="6" borderId="5" xfId="2" applyFont="1" applyFill="1" applyBorder="1" applyAlignment="1">
      <alignment horizontal="center" vertical="center"/>
    </xf>
    <xf numFmtId="0" fontId="4" fillId="2" borderId="4" xfId="2" applyFont="1" applyFill="1" applyBorder="1" applyAlignment="1">
      <alignment horizontal="left" vertical="center" indent="2"/>
    </xf>
    <xf numFmtId="0" fontId="4" fillId="5" borderId="1" xfId="2" applyFont="1" applyFill="1" applyBorder="1" applyAlignment="1">
      <alignment horizontal="center" vertical="center"/>
    </xf>
    <xf numFmtId="0" fontId="7" fillId="4" borderId="0" xfId="2" applyFont="1" applyFill="1" applyAlignment="1">
      <alignment horizontal="left" vertical="center"/>
    </xf>
    <xf numFmtId="0" fontId="3" fillId="2" borderId="0" xfId="2" applyFont="1" applyFill="1"/>
    <xf numFmtId="0" fontId="8" fillId="2" borderId="0" xfId="2" applyFont="1" applyFill="1"/>
    <xf numFmtId="0" fontId="2" fillId="4" borderId="0" xfId="2" applyFill="1"/>
    <xf numFmtId="0" fontId="9" fillId="6" borderId="7" xfId="2" applyFont="1" applyFill="1" applyBorder="1"/>
    <xf numFmtId="0" fontId="9" fillId="6" borderId="8" xfId="2" applyFont="1" applyFill="1" applyBorder="1"/>
    <xf numFmtId="0" fontId="9" fillId="4" borderId="0" xfId="2" applyFont="1" applyFill="1"/>
    <xf numFmtId="0" fontId="10" fillId="4" borderId="0" xfId="2" applyFont="1" applyFill="1" applyBorder="1"/>
    <xf numFmtId="0" fontId="9" fillId="6" borderId="12" xfId="2" applyFont="1" applyFill="1" applyBorder="1"/>
    <xf numFmtId="165" fontId="3" fillId="4" borderId="13" xfId="3" applyNumberFormat="1" applyFont="1" applyFill="1" applyBorder="1" applyAlignment="1">
      <alignment vertical="center"/>
    </xf>
    <xf numFmtId="165" fontId="3" fillId="4" borderId="14" xfId="3" applyNumberFormat="1" applyFont="1" applyFill="1" applyBorder="1" applyAlignment="1">
      <alignment vertical="center"/>
    </xf>
    <xf numFmtId="165" fontId="3" fillId="5" borderId="13" xfId="3" applyNumberFormat="1" applyFont="1" applyFill="1" applyBorder="1" applyAlignment="1">
      <alignment vertical="center"/>
    </xf>
    <xf numFmtId="165" fontId="3" fillId="5" borderId="14" xfId="3" applyNumberFormat="1" applyFont="1" applyFill="1" applyBorder="1" applyAlignment="1">
      <alignment vertical="center"/>
    </xf>
    <xf numFmtId="165" fontId="3" fillId="5" borderId="13" xfId="3" applyNumberFormat="1" applyFont="1" applyFill="1" applyBorder="1" applyAlignment="1">
      <alignment horizontal="right" vertical="center" indent="2"/>
    </xf>
    <xf numFmtId="165" fontId="3" fillId="5" borderId="14" xfId="3" applyNumberFormat="1" applyFont="1" applyFill="1" applyBorder="1" applyAlignment="1">
      <alignment horizontal="right" vertical="center" indent="2"/>
    </xf>
    <xf numFmtId="0" fontId="9" fillId="6" borderId="12" xfId="2" applyFont="1" applyFill="1" applyBorder="1" applyAlignment="1">
      <alignment horizontal="center"/>
    </xf>
    <xf numFmtId="0" fontId="9" fillId="6" borderId="0" xfId="2" applyFont="1" applyFill="1" applyBorder="1"/>
    <xf numFmtId="0" fontId="9" fillId="6" borderId="16" xfId="2" applyFont="1" applyFill="1" applyBorder="1"/>
    <xf numFmtId="0" fontId="2" fillId="6" borderId="16" xfId="2" applyFill="1" applyBorder="1" applyAlignment="1">
      <alignment vertical="center" wrapText="1"/>
    </xf>
    <xf numFmtId="0" fontId="9" fillId="6" borderId="16" xfId="2" applyFont="1" applyFill="1" applyBorder="1" applyAlignment="1">
      <alignment horizontal="center"/>
    </xf>
    <xf numFmtId="0" fontId="9" fillId="6" borderId="19" xfId="2" applyFont="1" applyFill="1" applyBorder="1" applyAlignment="1">
      <alignment horizontal="center"/>
    </xf>
    <xf numFmtId="0" fontId="2" fillId="0" borderId="0" xfId="2"/>
    <xf numFmtId="0" fontId="9" fillId="0" borderId="0" xfId="2" applyFont="1"/>
    <xf numFmtId="0" fontId="3" fillId="2" borderId="0" xfId="0" applyFont="1" applyFill="1"/>
    <xf numFmtId="0" fontId="0" fillId="0" borderId="0" xfId="0" applyAlignment="1">
      <alignment horizontal="center" vertical="center" wrapText="1"/>
    </xf>
    <xf numFmtId="0" fontId="6" fillId="8" borderId="0" xfId="0" applyFont="1" applyFill="1" applyAlignment="1">
      <alignment horizontal="center" vertical="center" wrapText="1"/>
    </xf>
    <xf numFmtId="165" fontId="6" fillId="8" borderId="0" xfId="5" applyNumberFormat="1" applyFont="1" applyFill="1" applyAlignment="1">
      <alignment horizontal="center" vertical="center" wrapText="1"/>
    </xf>
    <xf numFmtId="165" fontId="0" fillId="0" borderId="0" xfId="5" applyNumberFormat="1" applyFont="1"/>
    <xf numFmtId="165" fontId="6" fillId="8" borderId="0" xfId="0" applyNumberFormat="1" applyFont="1" applyFill="1" applyAlignment="1">
      <alignment horizontal="center" vertical="center" wrapText="1"/>
    </xf>
    <xf numFmtId="165" fontId="0" fillId="0" borderId="0" xfId="0" applyNumberFormat="1"/>
    <xf numFmtId="164" fontId="6" fillId="8" borderId="0" xfId="1" applyNumberFormat="1" applyFont="1" applyFill="1" applyAlignment="1">
      <alignment horizontal="center" vertical="center" wrapText="1"/>
    </xf>
    <xf numFmtId="164" fontId="0" fillId="0" borderId="0" xfId="1" applyNumberFormat="1" applyFont="1"/>
    <xf numFmtId="0" fontId="0" fillId="0" borderId="0" xfId="0" applyAlignment="1">
      <alignment horizontal="right"/>
    </xf>
    <xf numFmtId="0" fontId="0" fillId="0" borderId="0" xfId="0" applyAlignment="1">
      <alignment horizontal="center"/>
    </xf>
    <xf numFmtId="0" fontId="1" fillId="0" borderId="0" xfId="2" applyFont="1"/>
    <xf numFmtId="0" fontId="6" fillId="9" borderId="0" xfId="0" applyFont="1" applyFill="1" applyAlignment="1">
      <alignment horizontal="center" vertical="center" wrapText="1"/>
    </xf>
    <xf numFmtId="165" fontId="6" fillId="9" borderId="0" xfId="5" applyNumberFormat="1" applyFont="1" applyFill="1" applyAlignment="1">
      <alignment horizontal="center" vertical="center" wrapText="1"/>
    </xf>
    <xf numFmtId="164" fontId="6" fillId="9" borderId="0" xfId="1" applyNumberFormat="1" applyFont="1" applyFill="1" applyAlignment="1">
      <alignment horizontal="center" vertical="center" wrapText="1"/>
    </xf>
    <xf numFmtId="165" fontId="3" fillId="4" borderId="14" xfId="3" applyNumberFormat="1" applyFont="1" applyFill="1" applyBorder="1" applyAlignment="1">
      <alignment horizontal="center" vertical="center"/>
    </xf>
    <xf numFmtId="165" fontId="3" fillId="4" borderId="13" xfId="3" applyNumberFormat="1" applyFont="1" applyFill="1" applyBorder="1" applyAlignment="1">
      <alignment horizontal="center" vertical="center"/>
    </xf>
    <xf numFmtId="165" fontId="3" fillId="5" borderId="17" xfId="3" applyNumberFormat="1" applyFont="1" applyFill="1" applyBorder="1" applyAlignment="1">
      <alignment horizontal="center" vertical="center"/>
    </xf>
    <xf numFmtId="165" fontId="3" fillId="5" borderId="18" xfId="3" applyNumberFormat="1" applyFont="1" applyFill="1" applyBorder="1" applyAlignment="1">
      <alignment horizontal="center" vertical="center"/>
    </xf>
    <xf numFmtId="164" fontId="3" fillId="5" borderId="13" xfId="1" applyNumberFormat="1" applyFont="1" applyFill="1" applyBorder="1" applyAlignment="1">
      <alignment vertical="center"/>
    </xf>
    <xf numFmtId="164" fontId="3" fillId="5" borderId="14" xfId="3" applyNumberFormat="1" applyFont="1" applyFill="1" applyBorder="1" applyAlignment="1">
      <alignment vertical="center"/>
    </xf>
    <xf numFmtId="166" fontId="3" fillId="4" borderId="14" xfId="3" applyNumberFormat="1" applyFont="1" applyFill="1" applyBorder="1" applyAlignment="1">
      <alignment vertical="center"/>
    </xf>
    <xf numFmtId="0" fontId="0" fillId="0" borderId="0" xfId="0" applyAlignment="1">
      <alignment vertical="center"/>
    </xf>
    <xf numFmtId="165" fontId="0" fillId="0" borderId="0" xfId="5" applyNumberFormat="1" applyFont="1" applyAlignment="1">
      <alignment vertical="center"/>
    </xf>
    <xf numFmtId="164" fontId="0" fillId="0" borderId="0" xfId="1" applyNumberFormat="1" applyFont="1" applyAlignment="1">
      <alignment vertical="center"/>
    </xf>
    <xf numFmtId="0" fontId="0" fillId="0" borderId="0" xfId="0" applyAlignment="1">
      <alignment horizontal="right" vertical="center"/>
    </xf>
    <xf numFmtId="165" fontId="0" fillId="0" borderId="0" xfId="5" applyNumberFormat="1" applyFont="1" applyAlignment="1">
      <alignment horizontal="center"/>
    </xf>
    <xf numFmtId="165" fontId="4" fillId="7" borderId="10" xfId="3" applyNumberFormat="1" applyFont="1" applyFill="1" applyBorder="1" applyAlignment="1">
      <alignment horizontal="center" vertical="center"/>
    </xf>
    <xf numFmtId="165" fontId="4" fillId="7" borderId="11" xfId="3" applyNumberFormat="1" applyFont="1" applyFill="1" applyBorder="1" applyAlignment="1">
      <alignment horizontal="center" vertical="center"/>
    </xf>
    <xf numFmtId="166" fontId="3" fillId="4" borderId="13" xfId="3" applyNumberFormat="1" applyFont="1" applyFill="1" applyBorder="1" applyAlignment="1">
      <alignment vertical="center"/>
    </xf>
    <xf numFmtId="0" fontId="3" fillId="5" borderId="9" xfId="2" applyFont="1" applyFill="1" applyBorder="1" applyAlignment="1">
      <alignment horizontal="left" vertical="center" wrapText="1" indent="2"/>
    </xf>
    <xf numFmtId="0" fontId="3" fillId="5" borderId="0" xfId="2" applyFont="1" applyFill="1" applyBorder="1" applyAlignment="1">
      <alignment horizontal="left" vertical="center" wrapText="1" indent="2"/>
    </xf>
    <xf numFmtId="0" fontId="3" fillId="5" borderId="15" xfId="2" applyFont="1" applyFill="1" applyBorder="1" applyAlignment="1">
      <alignment horizontal="left" vertical="center" wrapText="1" indent="2"/>
    </xf>
    <xf numFmtId="0" fontId="3" fillId="5" borderId="16" xfId="2" applyFont="1" applyFill="1" applyBorder="1" applyAlignment="1">
      <alignment horizontal="left" vertical="center" wrapText="1" indent="2"/>
    </xf>
    <xf numFmtId="0" fontId="5" fillId="6" borderId="0" xfId="2" applyFont="1" applyFill="1" applyAlignment="1">
      <alignment horizontal="center" vertical="center"/>
    </xf>
    <xf numFmtId="0" fontId="4" fillId="7" borderId="6" xfId="2" applyFont="1" applyFill="1" applyBorder="1" applyAlignment="1">
      <alignment horizontal="left" vertical="center" wrapText="1" indent="2"/>
    </xf>
    <xf numFmtId="0" fontId="4" fillId="7" borderId="7" xfId="2" applyFont="1" applyFill="1" applyBorder="1" applyAlignment="1">
      <alignment horizontal="left" vertical="center" wrapText="1" indent="2"/>
    </xf>
    <xf numFmtId="0" fontId="3" fillId="2" borderId="9" xfId="2" applyFont="1" applyFill="1" applyBorder="1" applyAlignment="1">
      <alignment horizontal="left" vertical="center" wrapText="1" indent="2"/>
    </xf>
    <xf numFmtId="0" fontId="3" fillId="2" borderId="0" xfId="2" applyFont="1" applyFill="1" applyBorder="1" applyAlignment="1">
      <alignment horizontal="left" vertical="center" wrapText="1" indent="2"/>
    </xf>
    <xf numFmtId="0" fontId="3" fillId="5" borderId="2" xfId="2" applyFont="1" applyFill="1" applyBorder="1" applyAlignment="1">
      <alignment horizontal="left" vertical="center" wrapText="1" indent="2"/>
    </xf>
    <xf numFmtId="0" fontId="3" fillId="2" borderId="2" xfId="2" applyFont="1" applyFill="1" applyBorder="1" applyAlignment="1">
      <alignment horizontal="left" vertical="center" wrapText="1" indent="2"/>
    </xf>
    <xf numFmtId="0" fontId="12" fillId="6" borderId="6" xfId="2" applyFont="1" applyFill="1" applyBorder="1" applyAlignment="1">
      <alignment horizontal="center" vertical="center" textRotation="90" wrapText="1"/>
    </xf>
    <xf numFmtId="0" fontId="12" fillId="6" borderId="9" xfId="2" applyFont="1" applyFill="1" applyBorder="1" applyAlignment="1">
      <alignment horizontal="center" vertical="center" textRotation="90" wrapText="1"/>
    </xf>
    <xf numFmtId="0" fontId="12" fillId="6" borderId="15" xfId="2" applyFont="1" applyFill="1" applyBorder="1" applyAlignment="1">
      <alignment horizontal="center" vertical="center" textRotation="90" wrapText="1"/>
    </xf>
  </cellXfs>
  <cellStyles count="6">
    <cellStyle name="Milliers" xfId="5" builtinId="3"/>
    <cellStyle name="Milliers 2" xfId="3"/>
    <cellStyle name="Normal" xfId="0" builtinId="0"/>
    <cellStyle name="Normal 2" xfId="2"/>
    <cellStyle name="Pourcentage" xfId="1" builtinId="5"/>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3/07%20-%20Etude%20Charge%20Financement/Publication/Etude_ad&#233;quation_charge_financement_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
      <sheetName val="Secteur ex OQN"/>
      <sheetName val="Liste GHM"/>
      <sheetName val="Choix GHS"/>
    </sheetNames>
    <sheetDataSet>
      <sheetData sheetId="0"/>
      <sheetData sheetId="1">
        <row r="7">
          <cell r="D7" t="str">
            <v xml:space="preserve">01C031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theme/theme1.xml><?xml version="1.0" encoding="utf-8"?>
<a:theme xmlns:a="http://schemas.openxmlformats.org/drawingml/2006/main" name="Thème ATIH">
  <a:themeElements>
    <a:clrScheme name="Personnalisée 1">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Nouvelle présentation">
      <a:majorFont>
        <a:latin typeface="Arial Bold"/>
        <a:ea typeface="ＭＳ Ｐゴシック"/>
        <a:cs typeface=""/>
      </a:majorFont>
      <a:minorFont>
        <a:latin typeface="Arial"/>
        <a:ea typeface="ＭＳ Ｐゴシック"/>
        <a:cs typeface=""/>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fr-FR" sz="2400" b="0" i="0" u="none" strike="noStrike" cap="none" normalizeH="0" baseline="-25000">
            <a:ln>
              <a:noFill/>
            </a:ln>
            <a:solidFill>
              <a:schemeClr val="tx1"/>
            </a:solidFill>
            <a:effectLst/>
            <a:latin typeface="Times" charset="0"/>
            <a:ea typeface="ＭＳ Ｐゴシック"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fr-FR" sz="2400" b="0" i="0" u="none" strike="noStrike" cap="none" normalizeH="0" baseline="-25000">
            <a:ln>
              <a:noFill/>
            </a:ln>
            <a:solidFill>
              <a:schemeClr val="tx1"/>
            </a:solidFill>
            <a:effectLst/>
            <a:latin typeface="Times" charset="0"/>
            <a:ea typeface="ＭＳ Ｐゴシック" charset="0"/>
          </a:defRPr>
        </a:defPPr>
      </a:lstStyle>
    </a:lnDef>
  </a:objectDefaults>
  <a:extraClrSchemeLst>
    <a:extraClrScheme>
      <a:clrScheme name="Nouvelle pré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Nouvelle pré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Nouvelle pré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Nouvelle pré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Nouvelle pré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Nouvelle pré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Nouvelle pré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Nouvelle pré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Nouvelle pré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Nouvelle pré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Nouvelle pré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Nouvelle pré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
      <a:clrScheme name="Nouvelle présentation 13">
        <a:dk1>
          <a:srgbClr val="000000"/>
        </a:dk1>
        <a:lt1>
          <a:srgbClr val="FFFFFF"/>
        </a:lt1>
        <a:dk2>
          <a:srgbClr val="453B50"/>
        </a:dk2>
        <a:lt2>
          <a:srgbClr val="453B50"/>
        </a:lt2>
        <a:accent1>
          <a:srgbClr val="BBE0E3"/>
        </a:accent1>
        <a:accent2>
          <a:srgbClr val="1592BC"/>
        </a:accent2>
        <a:accent3>
          <a:srgbClr val="FFFFFF"/>
        </a:accent3>
        <a:accent4>
          <a:srgbClr val="000000"/>
        </a:accent4>
        <a:accent5>
          <a:srgbClr val="DAEDEF"/>
        </a:accent5>
        <a:accent6>
          <a:srgbClr val="1284AA"/>
        </a:accent6>
        <a:hlink>
          <a:srgbClr val="1592BC"/>
        </a:hlink>
        <a:folHlink>
          <a:srgbClr val="99CC00"/>
        </a:folHlink>
      </a:clrScheme>
      <a:clrMap bg1="lt1" tx1="dk1" bg2="lt2" tx2="dk2" accent1="accent1" accent2="accent2" accent3="accent3" accent4="accent4" accent5="accent5" accent6="accent6" hlink="hlink" folHlink="folHlink"/>
    </a:extraClrScheme>
    <a:extraClrScheme>
      <a:clrScheme name="Nouvelle présentation 14">
        <a:dk1>
          <a:srgbClr val="453B50"/>
        </a:dk1>
        <a:lt1>
          <a:srgbClr val="FFFFFF"/>
        </a:lt1>
        <a:dk2>
          <a:srgbClr val="453B50"/>
        </a:dk2>
        <a:lt2>
          <a:srgbClr val="453B50"/>
        </a:lt2>
        <a:accent1>
          <a:srgbClr val="BBE0E3"/>
        </a:accent1>
        <a:accent2>
          <a:srgbClr val="1592BC"/>
        </a:accent2>
        <a:accent3>
          <a:srgbClr val="FFFFFF"/>
        </a:accent3>
        <a:accent4>
          <a:srgbClr val="3A3143"/>
        </a:accent4>
        <a:accent5>
          <a:srgbClr val="DAEDEF"/>
        </a:accent5>
        <a:accent6>
          <a:srgbClr val="1284AA"/>
        </a:accent6>
        <a:hlink>
          <a:srgbClr val="1592BC"/>
        </a:hlink>
        <a:folHlink>
          <a:srgbClr val="99CC00"/>
        </a:folHlink>
      </a:clrScheme>
      <a:clrMap bg1="lt1" tx1="dk1" bg2="lt2" tx2="dk2" accent1="accent1" accent2="accent2" accent3="accent3" accent4="accent4" accent5="accent5" accent6="accent6" hlink="hlink" folHlink="folHlink"/>
    </a:extraClrScheme>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C1" sqref="C1:C1048576"/>
    </sheetView>
  </sheetViews>
  <sheetFormatPr baseColWidth="10" defaultRowHeight="14.25" x14ac:dyDescent="0.2"/>
  <cols>
    <col min="1" max="1" width="11.42578125" style="32"/>
    <col min="2" max="2" width="53" style="32" bestFit="1" customWidth="1"/>
    <col min="3" max="16384" width="11.42578125" style="32"/>
  </cols>
  <sheetData>
    <row r="1" spans="1:2" x14ac:dyDescent="0.2">
      <c r="A1" s="33" t="s">
        <v>11</v>
      </c>
      <c r="B1" s="33" t="s">
        <v>5</v>
      </c>
    </row>
    <row r="2" spans="1:2" x14ac:dyDescent="0.2">
      <c r="A2" s="32" t="str">
        <f>Synthèse!D7</f>
        <v>14Z14A</v>
      </c>
      <c r="B2" s="32">
        <f>IF(VLOOKUP(A2,'Liste GHM'!A:G,7,FALSE)&gt;0,VLOOKUP(A2,'Liste GHM'!$A$2:$F$5544,3,FALSE),"")</f>
        <v>5495</v>
      </c>
    </row>
    <row r="3" spans="1:2" x14ac:dyDescent="0.2">
      <c r="A3" s="32" t="str">
        <f>A2</f>
        <v>14Z14A</v>
      </c>
      <c r="B3" s="32" t="str">
        <f>IF(VLOOKUP(A2,'Liste GHM'!A:G,7,FALSE)&gt;1,VLOOKUP(A3,'Liste GHM'!$A$2:$F$5544,4,FALSE),"")</f>
        <v/>
      </c>
    </row>
    <row r="4" spans="1:2" x14ac:dyDescent="0.2">
      <c r="A4" s="32" t="str">
        <f>A3</f>
        <v>14Z14A</v>
      </c>
      <c r="B4" s="32" t="str">
        <f>IF(VLOOKUP(A2,'Liste GHM'!A:G,7,FALSE)&gt;2,VLOOKUP(A4,'Liste GHM'!$A$2:$F$5544,5,FALSE),"")</f>
        <v/>
      </c>
    </row>
    <row r="5" spans="1:2" x14ac:dyDescent="0.2">
      <c r="A5" s="32" t="str">
        <f>A4</f>
        <v>14Z14A</v>
      </c>
      <c r="B5" s="32" t="str">
        <f>IF(VLOOKUP(A5,'Liste GHM'!A:G,7,FALSE)&gt;3,VLOOKUP(A5,'Liste GHM'!$A$2:$F$5544,6,FALSE),"")</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27"/>
  <sheetViews>
    <sheetView workbookViewId="0">
      <selection activeCell="A5" sqref="A5"/>
    </sheetView>
  </sheetViews>
  <sheetFormatPr baseColWidth="10" defaultRowHeight="14.25" x14ac:dyDescent="0.2"/>
  <cols>
    <col min="1" max="16384" width="11.42578125" style="32"/>
  </cols>
  <sheetData>
    <row r="1" spans="1:7" x14ac:dyDescent="0.2">
      <c r="A1" s="45" t="s">
        <v>32</v>
      </c>
      <c r="B1" s="32" t="s">
        <v>28</v>
      </c>
      <c r="C1" s="32" t="s">
        <v>23</v>
      </c>
      <c r="D1" s="32" t="s">
        <v>26</v>
      </c>
      <c r="E1" s="32" t="s">
        <v>24</v>
      </c>
      <c r="F1" s="32" t="s">
        <v>27</v>
      </c>
      <c r="G1" s="32" t="s">
        <v>25</v>
      </c>
    </row>
    <row r="2" spans="1:7" x14ac:dyDescent="0.2">
      <c r="A2" s="32" t="s">
        <v>1741</v>
      </c>
      <c r="B2" s="32" t="s">
        <v>3015</v>
      </c>
      <c r="C2" s="32">
        <v>22</v>
      </c>
      <c r="G2" s="32">
        <v>1</v>
      </c>
    </row>
    <row r="3" spans="1:7" x14ac:dyDescent="0.2">
      <c r="A3" s="32" t="s">
        <v>1742</v>
      </c>
      <c r="B3" s="32" t="s">
        <v>3016</v>
      </c>
      <c r="C3" s="32">
        <v>23</v>
      </c>
      <c r="G3" s="32">
        <v>1</v>
      </c>
    </row>
    <row r="4" spans="1:7" x14ac:dyDescent="0.2">
      <c r="A4" s="32" t="s">
        <v>1743</v>
      </c>
      <c r="B4" s="32" t="s">
        <v>3017</v>
      </c>
      <c r="C4" s="32">
        <v>24</v>
      </c>
      <c r="G4" s="32">
        <v>1</v>
      </c>
    </row>
    <row r="5" spans="1:7" x14ac:dyDescent="0.2">
      <c r="A5" s="32" t="s">
        <v>1744</v>
      </c>
      <c r="B5" s="32" t="s">
        <v>3018</v>
      </c>
      <c r="C5" s="32">
        <v>25</v>
      </c>
      <c r="G5" s="32">
        <v>1</v>
      </c>
    </row>
    <row r="6" spans="1:7" x14ac:dyDescent="0.2">
      <c r="A6" s="32" t="s">
        <v>36</v>
      </c>
      <c r="B6" s="32" t="s">
        <v>888</v>
      </c>
      <c r="C6" s="32">
        <v>26</v>
      </c>
      <c r="D6" s="32">
        <v>65</v>
      </c>
      <c r="G6" s="32">
        <v>2</v>
      </c>
    </row>
    <row r="7" spans="1:7" x14ac:dyDescent="0.2">
      <c r="A7" s="32" t="s">
        <v>37</v>
      </c>
      <c r="B7" s="32" t="s">
        <v>889</v>
      </c>
      <c r="C7" s="32">
        <v>27</v>
      </c>
      <c r="D7" s="32">
        <v>66</v>
      </c>
      <c r="G7" s="32">
        <v>2</v>
      </c>
    </row>
    <row r="8" spans="1:7" x14ac:dyDescent="0.2">
      <c r="A8" s="32" t="s">
        <v>38</v>
      </c>
      <c r="B8" s="32" t="s">
        <v>890</v>
      </c>
      <c r="C8" s="32">
        <v>28</v>
      </c>
      <c r="G8" s="32">
        <v>1</v>
      </c>
    </row>
    <row r="9" spans="1:7" x14ac:dyDescent="0.2">
      <c r="A9" s="32" t="s">
        <v>1745</v>
      </c>
      <c r="B9" s="32" t="s">
        <v>3019</v>
      </c>
      <c r="C9" s="32">
        <v>29</v>
      </c>
      <c r="G9" s="32">
        <v>1</v>
      </c>
    </row>
    <row r="10" spans="1:7" x14ac:dyDescent="0.2">
      <c r="A10" s="32" t="s">
        <v>39</v>
      </c>
      <c r="B10" s="32" t="s">
        <v>891</v>
      </c>
      <c r="C10" s="32">
        <v>30</v>
      </c>
      <c r="G10" s="32">
        <v>1</v>
      </c>
    </row>
    <row r="11" spans="1:7" x14ac:dyDescent="0.2">
      <c r="A11" s="32" t="s">
        <v>40</v>
      </c>
      <c r="B11" s="32" t="s">
        <v>892</v>
      </c>
      <c r="C11" s="32">
        <v>31</v>
      </c>
      <c r="G11" s="32">
        <v>1</v>
      </c>
    </row>
    <row r="12" spans="1:7" x14ac:dyDescent="0.2">
      <c r="A12" s="32" t="s">
        <v>41</v>
      </c>
      <c r="B12" s="32" t="s">
        <v>893</v>
      </c>
      <c r="C12" s="32">
        <v>32</v>
      </c>
      <c r="G12" s="32">
        <v>1</v>
      </c>
    </row>
    <row r="13" spans="1:7" x14ac:dyDescent="0.2">
      <c r="A13" s="32" t="s">
        <v>1746</v>
      </c>
      <c r="B13" s="32" t="s">
        <v>3020</v>
      </c>
      <c r="C13" s="32">
        <v>33</v>
      </c>
      <c r="G13" s="32">
        <v>1</v>
      </c>
    </row>
    <row r="14" spans="1:7" x14ac:dyDescent="0.2">
      <c r="A14" s="32" t="s">
        <v>42</v>
      </c>
      <c r="B14" s="32" t="s">
        <v>894</v>
      </c>
      <c r="C14" s="32">
        <v>34</v>
      </c>
      <c r="G14" s="32">
        <v>1</v>
      </c>
    </row>
    <row r="15" spans="1:7" x14ac:dyDescent="0.2">
      <c r="A15" s="32" t="s">
        <v>43</v>
      </c>
      <c r="B15" s="32" t="s">
        <v>895</v>
      </c>
      <c r="C15" s="32">
        <v>35</v>
      </c>
      <c r="G15" s="32">
        <v>1</v>
      </c>
    </row>
    <row r="16" spans="1:7" x14ac:dyDescent="0.2">
      <c r="A16" s="32" t="s">
        <v>44</v>
      </c>
      <c r="B16" s="32" t="s">
        <v>896</v>
      </c>
      <c r="C16" s="32">
        <v>36</v>
      </c>
      <c r="G16" s="32">
        <v>1</v>
      </c>
    </row>
    <row r="17" spans="1:7" x14ac:dyDescent="0.2">
      <c r="A17" s="32" t="s">
        <v>1747</v>
      </c>
      <c r="B17" s="32" t="s">
        <v>3021</v>
      </c>
      <c r="C17" s="32">
        <v>37</v>
      </c>
      <c r="G17" s="32">
        <v>1</v>
      </c>
    </row>
    <row r="18" spans="1:7" x14ac:dyDescent="0.2">
      <c r="A18" s="32" t="s">
        <v>45</v>
      </c>
      <c r="B18" s="32" t="s">
        <v>897</v>
      </c>
      <c r="C18" s="32">
        <v>38</v>
      </c>
      <c r="G18" s="32">
        <v>1</v>
      </c>
    </row>
    <row r="19" spans="1:7" x14ac:dyDescent="0.2">
      <c r="A19" s="32" t="s">
        <v>1748</v>
      </c>
      <c r="B19" s="32" t="s">
        <v>3022</v>
      </c>
      <c r="C19" s="32">
        <v>39</v>
      </c>
      <c r="G19" s="32">
        <v>1</v>
      </c>
    </row>
    <row r="20" spans="1:7" x14ac:dyDescent="0.2">
      <c r="A20" s="32" t="s">
        <v>1749</v>
      </c>
      <c r="B20" s="32" t="s">
        <v>3023</v>
      </c>
      <c r="C20" s="32">
        <v>40</v>
      </c>
      <c r="G20" s="32">
        <v>1</v>
      </c>
    </row>
    <row r="21" spans="1:7" x14ac:dyDescent="0.2">
      <c r="A21" s="32" t="s">
        <v>1750</v>
      </c>
      <c r="B21" s="32" t="s">
        <v>3024</v>
      </c>
      <c r="C21" s="32">
        <v>41</v>
      </c>
      <c r="G21" s="32">
        <v>1</v>
      </c>
    </row>
    <row r="22" spans="1:7" x14ac:dyDescent="0.2">
      <c r="A22" s="32" t="s">
        <v>46</v>
      </c>
      <c r="B22" s="32" t="s">
        <v>898</v>
      </c>
      <c r="C22" s="32">
        <v>42</v>
      </c>
      <c r="G22" s="32">
        <v>1</v>
      </c>
    </row>
    <row r="23" spans="1:7" x14ac:dyDescent="0.2">
      <c r="A23" s="32" t="s">
        <v>1751</v>
      </c>
      <c r="B23" s="32" t="s">
        <v>3025</v>
      </c>
      <c r="C23" s="32">
        <v>43</v>
      </c>
      <c r="G23" s="32">
        <v>1</v>
      </c>
    </row>
    <row r="24" spans="1:7" x14ac:dyDescent="0.2">
      <c r="A24" s="32" t="s">
        <v>1752</v>
      </c>
      <c r="B24" s="32" t="s">
        <v>3026</v>
      </c>
      <c r="C24" s="32">
        <v>44</v>
      </c>
      <c r="G24" s="32">
        <v>1</v>
      </c>
    </row>
    <row r="25" spans="1:7" x14ac:dyDescent="0.2">
      <c r="A25" s="32" t="s">
        <v>1753</v>
      </c>
      <c r="B25" s="32" t="s">
        <v>3027</v>
      </c>
      <c r="C25" s="32">
        <v>45</v>
      </c>
      <c r="G25" s="32">
        <v>1</v>
      </c>
    </row>
    <row r="26" spans="1:7" x14ac:dyDescent="0.2">
      <c r="A26" s="32" t="s">
        <v>47</v>
      </c>
      <c r="B26" s="32" t="s">
        <v>899</v>
      </c>
      <c r="C26" s="32">
        <v>47</v>
      </c>
      <c r="G26" s="32">
        <v>1</v>
      </c>
    </row>
    <row r="27" spans="1:7" x14ac:dyDescent="0.2">
      <c r="A27" s="32" t="s">
        <v>1754</v>
      </c>
      <c r="B27" s="32" t="s">
        <v>3028</v>
      </c>
      <c r="C27" s="32">
        <v>48</v>
      </c>
      <c r="G27" s="32">
        <v>1</v>
      </c>
    </row>
    <row r="28" spans="1:7" x14ac:dyDescent="0.2">
      <c r="A28" s="32" t="s">
        <v>1763</v>
      </c>
      <c r="B28" s="32" t="s">
        <v>3037</v>
      </c>
      <c r="C28" s="32">
        <v>73</v>
      </c>
      <c r="G28" s="32">
        <v>1</v>
      </c>
    </row>
    <row r="29" spans="1:7" x14ac:dyDescent="0.2">
      <c r="A29" s="32" t="s">
        <v>1755</v>
      </c>
      <c r="B29" s="32" t="s">
        <v>3029</v>
      </c>
      <c r="C29" s="32">
        <v>51</v>
      </c>
      <c r="G29" s="32">
        <v>1</v>
      </c>
    </row>
    <row r="30" spans="1:7" x14ac:dyDescent="0.2">
      <c r="A30" s="32" t="s">
        <v>1756</v>
      </c>
      <c r="B30" s="32" t="s">
        <v>3030</v>
      </c>
      <c r="C30" s="32">
        <v>52</v>
      </c>
      <c r="G30" s="32">
        <v>1</v>
      </c>
    </row>
    <row r="31" spans="1:7" x14ac:dyDescent="0.2">
      <c r="A31" s="32" t="s">
        <v>1757</v>
      </c>
      <c r="B31" s="32" t="s">
        <v>3031</v>
      </c>
      <c r="C31" s="32">
        <v>53</v>
      </c>
      <c r="G31" s="32">
        <v>1</v>
      </c>
    </row>
    <row r="32" spans="1:7" x14ac:dyDescent="0.2">
      <c r="A32" s="32" t="s">
        <v>1758</v>
      </c>
      <c r="B32" s="32" t="s">
        <v>3032</v>
      </c>
      <c r="C32" s="32">
        <v>54</v>
      </c>
      <c r="G32" s="32">
        <v>1</v>
      </c>
    </row>
    <row r="33" spans="1:7" x14ac:dyDescent="0.2">
      <c r="A33" s="32" t="s">
        <v>1759</v>
      </c>
      <c r="B33" s="32" t="s">
        <v>3033</v>
      </c>
      <c r="C33" s="32">
        <v>55</v>
      </c>
      <c r="G33" s="32">
        <v>1</v>
      </c>
    </row>
    <row r="34" spans="1:7" x14ac:dyDescent="0.2">
      <c r="A34" s="32" t="s">
        <v>1760</v>
      </c>
      <c r="B34" s="32" t="s">
        <v>3034</v>
      </c>
      <c r="C34" s="32">
        <v>56</v>
      </c>
      <c r="G34" s="32">
        <v>1</v>
      </c>
    </row>
    <row r="35" spans="1:7" x14ac:dyDescent="0.2">
      <c r="A35" s="32" t="s">
        <v>1761</v>
      </c>
      <c r="B35" s="32" t="s">
        <v>3035</v>
      </c>
      <c r="C35" s="32">
        <v>57</v>
      </c>
      <c r="G35" s="32">
        <v>1</v>
      </c>
    </row>
    <row r="36" spans="1:7" x14ac:dyDescent="0.2">
      <c r="A36" s="32" t="s">
        <v>1762</v>
      </c>
      <c r="B36" s="32" t="s">
        <v>3036</v>
      </c>
      <c r="C36" s="32">
        <v>58</v>
      </c>
      <c r="G36" s="32">
        <v>1</v>
      </c>
    </row>
    <row r="37" spans="1:7" x14ac:dyDescent="0.2">
      <c r="A37" s="32" t="s">
        <v>48</v>
      </c>
      <c r="B37" s="32" t="s">
        <v>900</v>
      </c>
      <c r="C37" s="32">
        <v>74</v>
      </c>
      <c r="G37" s="32">
        <v>1</v>
      </c>
    </row>
    <row r="38" spans="1:7" x14ac:dyDescent="0.2">
      <c r="A38" s="32" t="s">
        <v>1764</v>
      </c>
      <c r="B38" s="32" t="s">
        <v>3038</v>
      </c>
      <c r="C38" s="32">
        <v>75</v>
      </c>
      <c r="G38" s="32">
        <v>1</v>
      </c>
    </row>
    <row r="39" spans="1:7" x14ac:dyDescent="0.2">
      <c r="A39" s="32" t="s">
        <v>49</v>
      </c>
      <c r="B39" s="32" t="s">
        <v>901</v>
      </c>
      <c r="C39" s="32">
        <v>78</v>
      </c>
      <c r="G39" s="32">
        <v>1</v>
      </c>
    </row>
    <row r="40" spans="1:7" x14ac:dyDescent="0.2">
      <c r="A40" s="32" t="s">
        <v>50</v>
      </c>
      <c r="B40" s="32" t="s">
        <v>902</v>
      </c>
      <c r="C40" s="32">
        <v>79</v>
      </c>
      <c r="G40" s="32">
        <v>1</v>
      </c>
    </row>
    <row r="41" spans="1:7" x14ac:dyDescent="0.2">
      <c r="A41" s="32" t="s">
        <v>51</v>
      </c>
      <c r="B41" s="32" t="s">
        <v>903</v>
      </c>
      <c r="C41" s="32">
        <v>83</v>
      </c>
      <c r="G41" s="32">
        <v>1</v>
      </c>
    </row>
    <row r="42" spans="1:7" x14ac:dyDescent="0.2">
      <c r="A42" s="32" t="s">
        <v>1765</v>
      </c>
      <c r="B42" s="32" t="s">
        <v>3039</v>
      </c>
      <c r="C42" s="32">
        <v>189</v>
      </c>
      <c r="G42" s="32">
        <v>1</v>
      </c>
    </row>
    <row r="43" spans="1:7" x14ac:dyDescent="0.2">
      <c r="A43" s="32" t="s">
        <v>1766</v>
      </c>
      <c r="B43" s="32" t="s">
        <v>3040</v>
      </c>
      <c r="C43" s="32">
        <v>190</v>
      </c>
      <c r="G43" s="32">
        <v>1</v>
      </c>
    </row>
    <row r="44" spans="1:7" x14ac:dyDescent="0.2">
      <c r="A44" s="32" t="s">
        <v>1767</v>
      </c>
      <c r="B44" s="32" t="s">
        <v>3041</v>
      </c>
      <c r="C44" s="32">
        <v>191</v>
      </c>
      <c r="G44" s="32">
        <v>1</v>
      </c>
    </row>
    <row r="45" spans="1:7" x14ac:dyDescent="0.2">
      <c r="A45" s="32" t="s">
        <v>1768</v>
      </c>
      <c r="B45" s="32" t="s">
        <v>3042</v>
      </c>
      <c r="C45" s="32">
        <v>192</v>
      </c>
      <c r="G45" s="32">
        <v>1</v>
      </c>
    </row>
    <row r="46" spans="1:7" x14ac:dyDescent="0.2">
      <c r="A46" s="32" t="s">
        <v>1769</v>
      </c>
      <c r="B46" s="32" t="s">
        <v>3043</v>
      </c>
      <c r="C46" s="32">
        <v>193</v>
      </c>
      <c r="G46" s="32">
        <v>1</v>
      </c>
    </row>
    <row r="47" spans="1:7" x14ac:dyDescent="0.2">
      <c r="A47" s="32" t="s">
        <v>1770</v>
      </c>
      <c r="B47" s="32" t="s">
        <v>3044</v>
      </c>
      <c r="C47" s="32">
        <v>194</v>
      </c>
      <c r="G47" s="32">
        <v>1</v>
      </c>
    </row>
    <row r="48" spans="1:7" x14ac:dyDescent="0.2">
      <c r="A48" s="32" t="s">
        <v>1771</v>
      </c>
      <c r="B48" s="32" t="s">
        <v>3045</v>
      </c>
      <c r="C48" s="32">
        <v>195</v>
      </c>
      <c r="G48" s="32">
        <v>1</v>
      </c>
    </row>
    <row r="49" spans="1:7" x14ac:dyDescent="0.2">
      <c r="A49" s="32" t="s">
        <v>1772</v>
      </c>
      <c r="B49" s="32" t="s">
        <v>3046</v>
      </c>
      <c r="C49" s="32">
        <v>196</v>
      </c>
      <c r="G49" s="32">
        <v>1</v>
      </c>
    </row>
    <row r="50" spans="1:7" x14ac:dyDescent="0.2">
      <c r="A50" s="32" t="s">
        <v>52</v>
      </c>
      <c r="B50" s="32" t="s">
        <v>904</v>
      </c>
      <c r="C50" s="32">
        <v>197</v>
      </c>
      <c r="G50" s="32">
        <v>1</v>
      </c>
    </row>
    <row r="51" spans="1:7" x14ac:dyDescent="0.2">
      <c r="A51" s="32" t="s">
        <v>53</v>
      </c>
      <c r="B51" s="32" t="s">
        <v>905</v>
      </c>
      <c r="C51" s="32">
        <v>198</v>
      </c>
      <c r="G51" s="32">
        <v>1</v>
      </c>
    </row>
    <row r="52" spans="1:7" x14ac:dyDescent="0.2">
      <c r="A52" s="32" t="s">
        <v>54</v>
      </c>
      <c r="B52" s="32" t="s">
        <v>906</v>
      </c>
      <c r="C52" s="32">
        <v>199</v>
      </c>
      <c r="G52" s="32">
        <v>1</v>
      </c>
    </row>
    <row r="53" spans="1:7" x14ac:dyDescent="0.2">
      <c r="A53" s="32" t="s">
        <v>1773</v>
      </c>
      <c r="B53" s="32" t="s">
        <v>3047</v>
      </c>
      <c r="C53" s="32">
        <v>200</v>
      </c>
      <c r="G53" s="32">
        <v>1</v>
      </c>
    </row>
    <row r="54" spans="1:7" x14ac:dyDescent="0.2">
      <c r="A54" s="32" t="s">
        <v>1774</v>
      </c>
      <c r="B54" s="32" t="s">
        <v>3048</v>
      </c>
      <c r="C54" s="32">
        <v>201</v>
      </c>
      <c r="G54" s="32">
        <v>1</v>
      </c>
    </row>
    <row r="55" spans="1:7" x14ac:dyDescent="0.2">
      <c r="A55" s="32" t="s">
        <v>1775</v>
      </c>
      <c r="B55" s="32" t="s">
        <v>3049</v>
      </c>
      <c r="C55" s="32">
        <v>202</v>
      </c>
      <c r="G55" s="32">
        <v>1</v>
      </c>
    </row>
    <row r="56" spans="1:7" x14ac:dyDescent="0.2">
      <c r="A56" s="32" t="s">
        <v>1776</v>
      </c>
      <c r="B56" s="32" t="s">
        <v>3050</v>
      </c>
      <c r="C56" s="32">
        <v>203</v>
      </c>
      <c r="G56" s="32">
        <v>1</v>
      </c>
    </row>
    <row r="57" spans="1:7" x14ac:dyDescent="0.2">
      <c r="A57" s="32" t="s">
        <v>1777</v>
      </c>
      <c r="B57" s="32" t="s">
        <v>3051</v>
      </c>
      <c r="C57" s="32">
        <v>204</v>
      </c>
      <c r="G57" s="32">
        <v>1</v>
      </c>
    </row>
    <row r="58" spans="1:7" x14ac:dyDescent="0.2">
      <c r="A58" s="32" t="s">
        <v>1778</v>
      </c>
      <c r="B58" s="32" t="s">
        <v>3052</v>
      </c>
      <c r="C58" s="32">
        <v>205</v>
      </c>
      <c r="G58" s="32">
        <v>1</v>
      </c>
    </row>
    <row r="59" spans="1:7" x14ac:dyDescent="0.2">
      <c r="A59" s="32" t="s">
        <v>1779</v>
      </c>
      <c r="B59" s="32" t="s">
        <v>3053</v>
      </c>
      <c r="C59" s="32">
        <v>206</v>
      </c>
      <c r="G59" s="32">
        <v>1</v>
      </c>
    </row>
    <row r="60" spans="1:7" x14ac:dyDescent="0.2">
      <c r="A60" s="32" t="s">
        <v>1875</v>
      </c>
      <c r="B60" s="32" t="s">
        <v>3149</v>
      </c>
      <c r="C60" s="32">
        <v>333</v>
      </c>
      <c r="G60" s="32">
        <v>1</v>
      </c>
    </row>
    <row r="61" spans="1:7" x14ac:dyDescent="0.2">
      <c r="A61" s="32" t="s">
        <v>1780</v>
      </c>
      <c r="B61" s="32" t="s">
        <v>3054</v>
      </c>
      <c r="C61" s="32">
        <v>208</v>
      </c>
      <c r="G61" s="32">
        <v>1</v>
      </c>
    </row>
    <row r="62" spans="1:7" x14ac:dyDescent="0.2">
      <c r="A62" s="32" t="s">
        <v>1781</v>
      </c>
      <c r="B62" s="32" t="s">
        <v>3055</v>
      </c>
      <c r="C62" s="32">
        <v>209</v>
      </c>
      <c r="G62" s="32">
        <v>1</v>
      </c>
    </row>
    <row r="63" spans="1:7" x14ac:dyDescent="0.2">
      <c r="A63" s="32" t="s">
        <v>1782</v>
      </c>
      <c r="B63" s="32" t="s">
        <v>3056</v>
      </c>
      <c r="C63" s="32">
        <v>210</v>
      </c>
      <c r="G63" s="32">
        <v>1</v>
      </c>
    </row>
    <row r="64" spans="1:7" x14ac:dyDescent="0.2">
      <c r="A64" s="32" t="s">
        <v>1783</v>
      </c>
      <c r="B64" s="32" t="s">
        <v>3057</v>
      </c>
      <c r="C64" s="32">
        <v>211</v>
      </c>
      <c r="G64" s="32">
        <v>1</v>
      </c>
    </row>
    <row r="65" spans="1:7" x14ac:dyDescent="0.2">
      <c r="A65" s="32" t="s">
        <v>1784</v>
      </c>
      <c r="B65" s="32" t="s">
        <v>3058</v>
      </c>
      <c r="C65" s="32">
        <v>212</v>
      </c>
      <c r="G65" s="32">
        <v>1</v>
      </c>
    </row>
    <row r="66" spans="1:7" x14ac:dyDescent="0.2">
      <c r="A66" s="32" t="s">
        <v>55</v>
      </c>
      <c r="B66" s="32" t="s">
        <v>907</v>
      </c>
      <c r="C66" s="32">
        <v>213</v>
      </c>
      <c r="G66" s="32">
        <v>1</v>
      </c>
    </row>
    <row r="67" spans="1:7" x14ac:dyDescent="0.2">
      <c r="A67" s="32" t="s">
        <v>1785</v>
      </c>
      <c r="B67" s="32" t="s">
        <v>3059</v>
      </c>
      <c r="C67" s="32">
        <v>214</v>
      </c>
      <c r="G67" s="32">
        <v>1</v>
      </c>
    </row>
    <row r="68" spans="1:7" x14ac:dyDescent="0.2">
      <c r="A68" s="32" t="s">
        <v>1786</v>
      </c>
      <c r="B68" s="32" t="s">
        <v>3060</v>
      </c>
      <c r="C68" s="32">
        <v>215</v>
      </c>
      <c r="G68" s="32">
        <v>1</v>
      </c>
    </row>
    <row r="69" spans="1:7" x14ac:dyDescent="0.2">
      <c r="A69" s="32" t="s">
        <v>1787</v>
      </c>
      <c r="B69" s="32" t="s">
        <v>3061</v>
      </c>
      <c r="C69" s="32">
        <v>216</v>
      </c>
      <c r="G69" s="32">
        <v>1</v>
      </c>
    </row>
    <row r="70" spans="1:7" x14ac:dyDescent="0.2">
      <c r="A70" s="32" t="s">
        <v>1788</v>
      </c>
      <c r="B70" s="32" t="s">
        <v>3062</v>
      </c>
      <c r="C70" s="32">
        <v>217</v>
      </c>
      <c r="G70" s="32">
        <v>1</v>
      </c>
    </row>
    <row r="71" spans="1:7" x14ac:dyDescent="0.2">
      <c r="A71" s="32" t="s">
        <v>56</v>
      </c>
      <c r="B71" s="32" t="s">
        <v>908</v>
      </c>
      <c r="C71" s="32">
        <v>218</v>
      </c>
      <c r="G71" s="32">
        <v>1</v>
      </c>
    </row>
    <row r="72" spans="1:7" x14ac:dyDescent="0.2">
      <c r="A72" s="32" t="s">
        <v>57</v>
      </c>
      <c r="B72" s="32" t="s">
        <v>909</v>
      </c>
      <c r="C72" s="32">
        <v>219</v>
      </c>
      <c r="G72" s="32">
        <v>1</v>
      </c>
    </row>
    <row r="73" spans="1:7" x14ac:dyDescent="0.2">
      <c r="A73" s="32" t="s">
        <v>1789</v>
      </c>
      <c r="B73" s="32" t="s">
        <v>3063</v>
      </c>
      <c r="C73" s="32">
        <v>220</v>
      </c>
      <c r="G73" s="32">
        <v>1</v>
      </c>
    </row>
    <row r="74" spans="1:7" x14ac:dyDescent="0.2">
      <c r="A74" s="32" t="s">
        <v>1790</v>
      </c>
      <c r="B74" s="32" t="s">
        <v>3064</v>
      </c>
      <c r="C74" s="32">
        <v>221</v>
      </c>
      <c r="G74" s="32">
        <v>1</v>
      </c>
    </row>
    <row r="75" spans="1:7" x14ac:dyDescent="0.2">
      <c r="A75" s="32" t="s">
        <v>1791</v>
      </c>
      <c r="B75" s="32" t="s">
        <v>3065</v>
      </c>
      <c r="C75" s="32">
        <v>222</v>
      </c>
      <c r="G75" s="32">
        <v>1</v>
      </c>
    </row>
    <row r="76" spans="1:7" x14ac:dyDescent="0.2">
      <c r="A76" s="32" t="s">
        <v>1792</v>
      </c>
      <c r="B76" s="32" t="s">
        <v>3066</v>
      </c>
      <c r="C76" s="32">
        <v>223</v>
      </c>
      <c r="G76" s="32">
        <v>1</v>
      </c>
    </row>
    <row r="77" spans="1:7" x14ac:dyDescent="0.2">
      <c r="A77" s="32" t="s">
        <v>1793</v>
      </c>
      <c r="B77" s="32" t="s">
        <v>3067</v>
      </c>
      <c r="C77" s="32">
        <v>224</v>
      </c>
      <c r="G77" s="32">
        <v>1</v>
      </c>
    </row>
    <row r="78" spans="1:7" x14ac:dyDescent="0.2">
      <c r="A78" s="32" t="s">
        <v>1794</v>
      </c>
      <c r="B78" s="32" t="s">
        <v>3068</v>
      </c>
      <c r="C78" s="32">
        <v>225</v>
      </c>
      <c r="G78" s="32">
        <v>1</v>
      </c>
    </row>
    <row r="79" spans="1:7" x14ac:dyDescent="0.2">
      <c r="A79" s="32" t="s">
        <v>1795</v>
      </c>
      <c r="B79" s="32" t="s">
        <v>3069</v>
      </c>
      <c r="C79" s="32">
        <v>226</v>
      </c>
      <c r="G79" s="32">
        <v>1</v>
      </c>
    </row>
    <row r="80" spans="1:7" x14ac:dyDescent="0.2">
      <c r="A80" s="32" t="s">
        <v>1796</v>
      </c>
      <c r="B80" s="32" t="s">
        <v>3070</v>
      </c>
      <c r="C80" s="32">
        <v>227</v>
      </c>
      <c r="G80" s="32">
        <v>1</v>
      </c>
    </row>
    <row r="81" spans="1:7" x14ac:dyDescent="0.2">
      <c r="A81" s="32" t="s">
        <v>1797</v>
      </c>
      <c r="B81" s="32" t="s">
        <v>3071</v>
      </c>
      <c r="C81" s="32">
        <v>228</v>
      </c>
      <c r="G81" s="32">
        <v>1</v>
      </c>
    </row>
    <row r="82" spans="1:7" x14ac:dyDescent="0.2">
      <c r="A82" s="32" t="s">
        <v>1798</v>
      </c>
      <c r="B82" s="32" t="s">
        <v>3072</v>
      </c>
      <c r="C82" s="32">
        <v>229</v>
      </c>
      <c r="G82" s="32">
        <v>1</v>
      </c>
    </row>
    <row r="83" spans="1:7" x14ac:dyDescent="0.2">
      <c r="A83" s="32" t="s">
        <v>1799</v>
      </c>
      <c r="B83" s="32" t="s">
        <v>3073</v>
      </c>
      <c r="C83" s="32">
        <v>230</v>
      </c>
      <c r="G83" s="32">
        <v>1</v>
      </c>
    </row>
    <row r="84" spans="1:7" x14ac:dyDescent="0.2">
      <c r="A84" s="32" t="s">
        <v>1800</v>
      </c>
      <c r="B84" s="32" t="s">
        <v>3074</v>
      </c>
      <c r="C84" s="32">
        <v>231</v>
      </c>
      <c r="G84" s="32">
        <v>1</v>
      </c>
    </row>
    <row r="85" spans="1:7" x14ac:dyDescent="0.2">
      <c r="A85" s="32" t="s">
        <v>1801</v>
      </c>
      <c r="B85" s="32" t="s">
        <v>3075</v>
      </c>
      <c r="C85" s="32">
        <v>232</v>
      </c>
      <c r="G85" s="32">
        <v>1</v>
      </c>
    </row>
    <row r="86" spans="1:7" x14ac:dyDescent="0.2">
      <c r="A86" s="32" t="s">
        <v>58</v>
      </c>
      <c r="B86" s="32" t="s">
        <v>910</v>
      </c>
      <c r="C86" s="32">
        <v>233</v>
      </c>
      <c r="G86" s="32">
        <v>1</v>
      </c>
    </row>
    <row r="87" spans="1:7" x14ac:dyDescent="0.2">
      <c r="A87" s="32" t="s">
        <v>59</v>
      </c>
      <c r="B87" s="32" t="s">
        <v>911</v>
      </c>
      <c r="C87" s="32">
        <v>234</v>
      </c>
      <c r="G87" s="32">
        <v>1</v>
      </c>
    </row>
    <row r="88" spans="1:7" x14ac:dyDescent="0.2">
      <c r="A88" s="32" t="s">
        <v>1802</v>
      </c>
      <c r="B88" s="32" t="s">
        <v>3076</v>
      </c>
      <c r="C88" s="32">
        <v>235</v>
      </c>
      <c r="G88" s="32">
        <v>1</v>
      </c>
    </row>
    <row r="89" spans="1:7" x14ac:dyDescent="0.2">
      <c r="A89" s="32" t="s">
        <v>1803</v>
      </c>
      <c r="B89" s="32" t="s">
        <v>3077</v>
      </c>
      <c r="C89" s="32">
        <v>236</v>
      </c>
      <c r="G89" s="32">
        <v>1</v>
      </c>
    </row>
    <row r="90" spans="1:7" x14ac:dyDescent="0.2">
      <c r="A90" s="32" t="s">
        <v>60</v>
      </c>
      <c r="B90" s="32" t="s">
        <v>912</v>
      </c>
      <c r="C90" s="32">
        <v>237</v>
      </c>
      <c r="G90" s="32">
        <v>1</v>
      </c>
    </row>
    <row r="91" spans="1:7" x14ac:dyDescent="0.2">
      <c r="A91" s="32" t="s">
        <v>61</v>
      </c>
      <c r="B91" s="32" t="s">
        <v>913</v>
      </c>
      <c r="C91" s="32">
        <v>238</v>
      </c>
      <c r="G91" s="32">
        <v>1</v>
      </c>
    </row>
    <row r="92" spans="1:7" x14ac:dyDescent="0.2">
      <c r="A92" s="32" t="s">
        <v>1804</v>
      </c>
      <c r="B92" s="32" t="s">
        <v>3078</v>
      </c>
      <c r="C92" s="32">
        <v>239</v>
      </c>
      <c r="G92" s="32">
        <v>1</v>
      </c>
    </row>
    <row r="93" spans="1:7" x14ac:dyDescent="0.2">
      <c r="A93" s="32" t="s">
        <v>1805</v>
      </c>
      <c r="B93" s="32" t="s">
        <v>3079</v>
      </c>
      <c r="C93" s="32">
        <v>240</v>
      </c>
      <c r="G93" s="32">
        <v>1</v>
      </c>
    </row>
    <row r="94" spans="1:7" x14ac:dyDescent="0.2">
      <c r="A94" s="32" t="s">
        <v>1806</v>
      </c>
      <c r="B94" s="32" t="s">
        <v>3080</v>
      </c>
      <c r="C94" s="32">
        <v>241</v>
      </c>
      <c r="G94" s="32">
        <v>1</v>
      </c>
    </row>
    <row r="95" spans="1:7" x14ac:dyDescent="0.2">
      <c r="A95" s="32" t="s">
        <v>1807</v>
      </c>
      <c r="B95" s="32" t="s">
        <v>3081</v>
      </c>
      <c r="C95" s="32">
        <v>242</v>
      </c>
      <c r="G95" s="32">
        <v>1</v>
      </c>
    </row>
    <row r="96" spans="1:7" x14ac:dyDescent="0.2">
      <c r="A96" s="32" t="s">
        <v>1808</v>
      </c>
      <c r="B96" s="32" t="s">
        <v>3082</v>
      </c>
      <c r="C96" s="32">
        <v>243</v>
      </c>
      <c r="G96" s="32">
        <v>1</v>
      </c>
    </row>
    <row r="97" spans="1:7" x14ac:dyDescent="0.2">
      <c r="A97" s="32" t="s">
        <v>1809</v>
      </c>
      <c r="B97" s="32" t="s">
        <v>3083</v>
      </c>
      <c r="C97" s="32">
        <v>244</v>
      </c>
      <c r="G97" s="32">
        <v>1</v>
      </c>
    </row>
    <row r="98" spans="1:7" x14ac:dyDescent="0.2">
      <c r="A98" s="32" t="s">
        <v>1810</v>
      </c>
      <c r="B98" s="32" t="s">
        <v>3084</v>
      </c>
      <c r="C98" s="32">
        <v>245</v>
      </c>
      <c r="G98" s="32">
        <v>1</v>
      </c>
    </row>
    <row r="99" spans="1:7" x14ac:dyDescent="0.2">
      <c r="A99" s="32" t="s">
        <v>1811</v>
      </c>
      <c r="B99" s="32" t="s">
        <v>3085</v>
      </c>
      <c r="C99" s="32">
        <v>246</v>
      </c>
      <c r="G99" s="32">
        <v>1</v>
      </c>
    </row>
    <row r="100" spans="1:7" x14ac:dyDescent="0.2">
      <c r="A100" s="32" t="s">
        <v>1812</v>
      </c>
      <c r="B100" s="32" t="s">
        <v>3086</v>
      </c>
      <c r="C100" s="32">
        <v>247</v>
      </c>
      <c r="G100" s="32">
        <v>1</v>
      </c>
    </row>
    <row r="101" spans="1:7" x14ac:dyDescent="0.2">
      <c r="A101" s="32" t="s">
        <v>1813</v>
      </c>
      <c r="B101" s="32" t="s">
        <v>3087</v>
      </c>
      <c r="C101" s="32">
        <v>248</v>
      </c>
      <c r="G101" s="32">
        <v>1</v>
      </c>
    </row>
    <row r="102" spans="1:7" x14ac:dyDescent="0.2">
      <c r="A102" s="32" t="s">
        <v>1814</v>
      </c>
      <c r="B102" s="32" t="s">
        <v>3088</v>
      </c>
      <c r="C102" s="32">
        <v>249</v>
      </c>
      <c r="G102" s="32">
        <v>1</v>
      </c>
    </row>
    <row r="103" spans="1:7" x14ac:dyDescent="0.2">
      <c r="A103" s="32" t="s">
        <v>1815</v>
      </c>
      <c r="B103" s="32" t="s">
        <v>3089</v>
      </c>
      <c r="C103" s="32">
        <v>250</v>
      </c>
      <c r="G103" s="32">
        <v>1</v>
      </c>
    </row>
    <row r="104" spans="1:7" x14ac:dyDescent="0.2">
      <c r="A104" s="32" t="s">
        <v>75</v>
      </c>
      <c r="B104" s="32" t="s">
        <v>927</v>
      </c>
      <c r="C104" s="32">
        <v>334</v>
      </c>
      <c r="G104" s="32">
        <v>1</v>
      </c>
    </row>
    <row r="105" spans="1:7" x14ac:dyDescent="0.2">
      <c r="A105" s="32" t="s">
        <v>62</v>
      </c>
      <c r="B105" s="32" t="s">
        <v>914</v>
      </c>
      <c r="C105" s="32">
        <v>251</v>
      </c>
      <c r="G105" s="32">
        <v>1</v>
      </c>
    </row>
    <row r="106" spans="1:7" x14ac:dyDescent="0.2">
      <c r="A106" s="32" t="s">
        <v>1816</v>
      </c>
      <c r="B106" s="32" t="s">
        <v>3090</v>
      </c>
      <c r="C106" s="32">
        <v>252</v>
      </c>
      <c r="G106" s="32">
        <v>1</v>
      </c>
    </row>
    <row r="107" spans="1:7" x14ac:dyDescent="0.2">
      <c r="A107" s="32" t="s">
        <v>1817</v>
      </c>
      <c r="B107" s="32" t="s">
        <v>3091</v>
      </c>
      <c r="C107" s="32">
        <v>253</v>
      </c>
      <c r="G107" s="32">
        <v>1</v>
      </c>
    </row>
    <row r="108" spans="1:7" x14ac:dyDescent="0.2">
      <c r="A108" s="32" t="s">
        <v>1818</v>
      </c>
      <c r="B108" s="32" t="s">
        <v>3092</v>
      </c>
      <c r="C108" s="32">
        <v>254</v>
      </c>
      <c r="G108" s="32">
        <v>1</v>
      </c>
    </row>
    <row r="109" spans="1:7" x14ac:dyDescent="0.2">
      <c r="A109" s="32" t="s">
        <v>76</v>
      </c>
      <c r="B109" s="32" t="s">
        <v>928</v>
      </c>
      <c r="C109" s="32">
        <v>335</v>
      </c>
      <c r="G109" s="32">
        <v>1</v>
      </c>
    </row>
    <row r="110" spans="1:7" x14ac:dyDescent="0.2">
      <c r="A110" s="32" t="s">
        <v>63</v>
      </c>
      <c r="B110" s="32" t="s">
        <v>915</v>
      </c>
      <c r="C110" s="32">
        <v>255</v>
      </c>
      <c r="G110" s="32">
        <v>1</v>
      </c>
    </row>
    <row r="111" spans="1:7" x14ac:dyDescent="0.2">
      <c r="A111" s="32" t="s">
        <v>1819</v>
      </c>
      <c r="B111" s="32" t="s">
        <v>3093</v>
      </c>
      <c r="C111" s="32">
        <v>256</v>
      </c>
      <c r="G111" s="32">
        <v>1</v>
      </c>
    </row>
    <row r="112" spans="1:7" x14ac:dyDescent="0.2">
      <c r="A112" s="32" t="s">
        <v>1820</v>
      </c>
      <c r="B112" s="32" t="s">
        <v>3094</v>
      </c>
      <c r="C112" s="32">
        <v>257</v>
      </c>
      <c r="G112" s="32">
        <v>1</v>
      </c>
    </row>
    <row r="113" spans="1:7" x14ac:dyDescent="0.2">
      <c r="A113" s="32" t="s">
        <v>1821</v>
      </c>
      <c r="B113" s="32" t="s">
        <v>3095</v>
      </c>
      <c r="C113" s="32">
        <v>258</v>
      </c>
      <c r="G113" s="32">
        <v>1</v>
      </c>
    </row>
    <row r="114" spans="1:7" x14ac:dyDescent="0.2">
      <c r="A114" s="32" t="s">
        <v>1822</v>
      </c>
      <c r="B114" s="32" t="s">
        <v>3096</v>
      </c>
      <c r="C114" s="32">
        <v>259</v>
      </c>
      <c r="G114" s="32">
        <v>1</v>
      </c>
    </row>
    <row r="115" spans="1:7" x14ac:dyDescent="0.2">
      <c r="A115" s="32" t="s">
        <v>1823</v>
      </c>
      <c r="B115" s="32" t="s">
        <v>3097</v>
      </c>
      <c r="C115" s="32">
        <v>260</v>
      </c>
      <c r="G115" s="32">
        <v>1</v>
      </c>
    </row>
    <row r="116" spans="1:7" x14ac:dyDescent="0.2">
      <c r="A116" s="32" t="s">
        <v>1824</v>
      </c>
      <c r="B116" s="32" t="s">
        <v>3098</v>
      </c>
      <c r="C116" s="32">
        <v>261</v>
      </c>
      <c r="G116" s="32">
        <v>1</v>
      </c>
    </row>
    <row r="117" spans="1:7" x14ac:dyDescent="0.2">
      <c r="A117" s="32" t="s">
        <v>1825</v>
      </c>
      <c r="B117" s="32" t="s">
        <v>3099</v>
      </c>
      <c r="C117" s="32">
        <v>262</v>
      </c>
      <c r="G117" s="32">
        <v>1</v>
      </c>
    </row>
    <row r="118" spans="1:7" x14ac:dyDescent="0.2">
      <c r="A118" s="32" t="s">
        <v>1826</v>
      </c>
      <c r="B118" s="32" t="s">
        <v>3100</v>
      </c>
      <c r="C118" s="32">
        <v>263</v>
      </c>
      <c r="G118" s="32">
        <v>1</v>
      </c>
    </row>
    <row r="119" spans="1:7" x14ac:dyDescent="0.2">
      <c r="A119" s="32" t="s">
        <v>1876</v>
      </c>
      <c r="B119" s="32" t="s">
        <v>3150</v>
      </c>
      <c r="C119" s="32">
        <v>336</v>
      </c>
      <c r="G119" s="32">
        <v>1</v>
      </c>
    </row>
    <row r="120" spans="1:7" x14ac:dyDescent="0.2">
      <c r="A120" s="32" t="s">
        <v>1827</v>
      </c>
      <c r="B120" s="32" t="s">
        <v>3101</v>
      </c>
      <c r="C120" s="32">
        <v>264</v>
      </c>
      <c r="G120" s="32">
        <v>1</v>
      </c>
    </row>
    <row r="121" spans="1:7" x14ac:dyDescent="0.2">
      <c r="A121" s="32" t="s">
        <v>1828</v>
      </c>
      <c r="B121" s="32" t="s">
        <v>3102</v>
      </c>
      <c r="C121" s="32">
        <v>265</v>
      </c>
      <c r="G121" s="32">
        <v>1</v>
      </c>
    </row>
    <row r="122" spans="1:7" x14ac:dyDescent="0.2">
      <c r="A122" s="32" t="s">
        <v>1829</v>
      </c>
      <c r="B122" s="32" t="s">
        <v>3103</v>
      </c>
      <c r="C122" s="32">
        <v>266</v>
      </c>
      <c r="G122" s="32">
        <v>1</v>
      </c>
    </row>
    <row r="123" spans="1:7" x14ac:dyDescent="0.2">
      <c r="A123" s="32" t="s">
        <v>1830</v>
      </c>
      <c r="B123" s="32" t="s">
        <v>3104</v>
      </c>
      <c r="C123" s="32">
        <v>267</v>
      </c>
      <c r="G123" s="32">
        <v>1</v>
      </c>
    </row>
    <row r="124" spans="1:7" x14ac:dyDescent="0.2">
      <c r="A124" s="32" t="s">
        <v>64</v>
      </c>
      <c r="B124" s="32" t="s">
        <v>916</v>
      </c>
      <c r="C124" s="32">
        <v>268</v>
      </c>
      <c r="G124" s="32">
        <v>1</v>
      </c>
    </row>
    <row r="125" spans="1:7" x14ac:dyDescent="0.2">
      <c r="A125" s="32" t="s">
        <v>1831</v>
      </c>
      <c r="B125" s="32" t="s">
        <v>3105</v>
      </c>
      <c r="C125" s="32">
        <v>269</v>
      </c>
      <c r="G125" s="32">
        <v>1</v>
      </c>
    </row>
    <row r="126" spans="1:7" x14ac:dyDescent="0.2">
      <c r="A126" s="32" t="s">
        <v>1832</v>
      </c>
      <c r="B126" s="32" t="s">
        <v>3106</v>
      </c>
      <c r="C126" s="32">
        <v>270</v>
      </c>
      <c r="G126" s="32">
        <v>1</v>
      </c>
    </row>
    <row r="127" spans="1:7" x14ac:dyDescent="0.2">
      <c r="A127" s="32" t="s">
        <v>1833</v>
      </c>
      <c r="B127" s="32" t="s">
        <v>3107</v>
      </c>
      <c r="C127" s="32">
        <v>271</v>
      </c>
      <c r="G127" s="32">
        <v>1</v>
      </c>
    </row>
    <row r="128" spans="1:7" x14ac:dyDescent="0.2">
      <c r="A128" s="32" t="s">
        <v>65</v>
      </c>
      <c r="B128" s="32" t="s">
        <v>917</v>
      </c>
      <c r="C128" s="32">
        <v>272</v>
      </c>
      <c r="G128" s="32">
        <v>1</v>
      </c>
    </row>
    <row r="129" spans="1:7" x14ac:dyDescent="0.2">
      <c r="A129" s="32" t="s">
        <v>1834</v>
      </c>
      <c r="B129" s="32" t="s">
        <v>3108</v>
      </c>
      <c r="C129" s="32">
        <v>273</v>
      </c>
      <c r="G129" s="32">
        <v>1</v>
      </c>
    </row>
    <row r="130" spans="1:7" x14ac:dyDescent="0.2">
      <c r="A130" s="32" t="s">
        <v>1835</v>
      </c>
      <c r="B130" s="32" t="s">
        <v>3109</v>
      </c>
      <c r="C130" s="32">
        <v>274</v>
      </c>
      <c r="G130" s="32">
        <v>1</v>
      </c>
    </row>
    <row r="131" spans="1:7" x14ac:dyDescent="0.2">
      <c r="A131" s="32" t="s">
        <v>1836</v>
      </c>
      <c r="B131" s="32" t="s">
        <v>3110</v>
      </c>
      <c r="C131" s="32">
        <v>275</v>
      </c>
      <c r="G131" s="32">
        <v>1</v>
      </c>
    </row>
    <row r="132" spans="1:7" x14ac:dyDescent="0.2">
      <c r="A132" s="32" t="s">
        <v>77</v>
      </c>
      <c r="B132" s="32" t="s">
        <v>929</v>
      </c>
      <c r="C132" s="32">
        <v>337</v>
      </c>
      <c r="G132" s="32">
        <v>1</v>
      </c>
    </row>
    <row r="133" spans="1:7" x14ac:dyDescent="0.2">
      <c r="A133" s="32" t="s">
        <v>66</v>
      </c>
      <c r="B133" s="32" t="s">
        <v>918</v>
      </c>
      <c r="C133" s="32">
        <v>276</v>
      </c>
      <c r="G133" s="32">
        <v>1</v>
      </c>
    </row>
    <row r="134" spans="1:7" x14ac:dyDescent="0.2">
      <c r="A134" s="32" t="s">
        <v>1837</v>
      </c>
      <c r="B134" s="32" t="s">
        <v>3111</v>
      </c>
      <c r="C134" s="32">
        <v>277</v>
      </c>
      <c r="G134" s="32">
        <v>1</v>
      </c>
    </row>
    <row r="135" spans="1:7" x14ac:dyDescent="0.2">
      <c r="A135" s="32" t="s">
        <v>1838</v>
      </c>
      <c r="B135" s="32" t="s">
        <v>3112</v>
      </c>
      <c r="C135" s="32">
        <v>278</v>
      </c>
      <c r="G135" s="32">
        <v>1</v>
      </c>
    </row>
    <row r="136" spans="1:7" x14ac:dyDescent="0.2">
      <c r="A136" s="32" t="s">
        <v>67</v>
      </c>
      <c r="B136" s="32" t="s">
        <v>919</v>
      </c>
      <c r="C136" s="32">
        <v>280</v>
      </c>
      <c r="G136" s="32">
        <v>1</v>
      </c>
    </row>
    <row r="137" spans="1:7" x14ac:dyDescent="0.2">
      <c r="A137" s="32" t="s">
        <v>1839</v>
      </c>
      <c r="B137" s="32" t="s">
        <v>3113</v>
      </c>
      <c r="C137" s="32">
        <v>281</v>
      </c>
      <c r="G137" s="32">
        <v>1</v>
      </c>
    </row>
    <row r="138" spans="1:7" x14ac:dyDescent="0.2">
      <c r="A138" s="32" t="s">
        <v>1840</v>
      </c>
      <c r="B138" s="32" t="s">
        <v>3114</v>
      </c>
      <c r="C138" s="32">
        <v>282</v>
      </c>
      <c r="G138" s="32">
        <v>1</v>
      </c>
    </row>
    <row r="139" spans="1:7" x14ac:dyDescent="0.2">
      <c r="A139" s="32" t="s">
        <v>1841</v>
      </c>
      <c r="B139" s="32" t="s">
        <v>3115</v>
      </c>
      <c r="C139" s="32">
        <v>285</v>
      </c>
      <c r="G139" s="32">
        <v>1</v>
      </c>
    </row>
    <row r="140" spans="1:7" x14ac:dyDescent="0.2">
      <c r="A140" s="32" t="s">
        <v>1842</v>
      </c>
      <c r="B140" s="32" t="s">
        <v>3116</v>
      </c>
      <c r="C140" s="32">
        <v>286</v>
      </c>
      <c r="G140" s="32">
        <v>1</v>
      </c>
    </row>
    <row r="141" spans="1:7" x14ac:dyDescent="0.2">
      <c r="A141" s="32" t="s">
        <v>1843</v>
      </c>
      <c r="B141" s="32" t="s">
        <v>3117</v>
      </c>
      <c r="C141" s="32">
        <v>287</v>
      </c>
      <c r="G141" s="32">
        <v>1</v>
      </c>
    </row>
    <row r="142" spans="1:7" x14ac:dyDescent="0.2">
      <c r="A142" s="32" t="s">
        <v>1844</v>
      </c>
      <c r="B142" s="32" t="s">
        <v>3118</v>
      </c>
      <c r="C142" s="32">
        <v>288</v>
      </c>
      <c r="G142" s="32">
        <v>1</v>
      </c>
    </row>
    <row r="143" spans="1:7" x14ac:dyDescent="0.2">
      <c r="A143" s="32" t="s">
        <v>1845</v>
      </c>
      <c r="B143" s="32" t="s">
        <v>3119</v>
      </c>
      <c r="C143" s="32">
        <v>289</v>
      </c>
      <c r="G143" s="32">
        <v>1</v>
      </c>
    </row>
    <row r="144" spans="1:7" x14ac:dyDescent="0.2">
      <c r="A144" s="32" t="s">
        <v>68</v>
      </c>
      <c r="B144" s="32" t="s">
        <v>920</v>
      </c>
      <c r="C144" s="32">
        <v>290</v>
      </c>
      <c r="G144" s="32">
        <v>1</v>
      </c>
    </row>
    <row r="145" spans="1:7" x14ac:dyDescent="0.2">
      <c r="A145" s="32" t="s">
        <v>1846</v>
      </c>
      <c r="B145" s="32" t="s">
        <v>3120</v>
      </c>
      <c r="C145" s="32">
        <v>291</v>
      </c>
      <c r="G145" s="32">
        <v>1</v>
      </c>
    </row>
    <row r="146" spans="1:7" x14ac:dyDescent="0.2">
      <c r="A146" s="32" t="s">
        <v>1847</v>
      </c>
      <c r="B146" s="32" t="s">
        <v>3121</v>
      </c>
      <c r="C146" s="32">
        <v>292</v>
      </c>
      <c r="G146" s="32">
        <v>1</v>
      </c>
    </row>
    <row r="147" spans="1:7" x14ac:dyDescent="0.2">
      <c r="A147" s="32" t="s">
        <v>1848</v>
      </c>
      <c r="B147" s="32" t="s">
        <v>3122</v>
      </c>
      <c r="C147" s="32">
        <v>293</v>
      </c>
      <c r="G147" s="32">
        <v>1</v>
      </c>
    </row>
    <row r="148" spans="1:7" x14ac:dyDescent="0.2">
      <c r="A148" s="32" t="s">
        <v>69</v>
      </c>
      <c r="B148" s="32" t="s">
        <v>921</v>
      </c>
      <c r="C148" s="32">
        <v>294</v>
      </c>
      <c r="G148" s="32">
        <v>1</v>
      </c>
    </row>
    <row r="149" spans="1:7" x14ac:dyDescent="0.2">
      <c r="A149" s="32" t="s">
        <v>1849</v>
      </c>
      <c r="B149" s="32" t="s">
        <v>3123</v>
      </c>
      <c r="C149" s="32">
        <v>295</v>
      </c>
      <c r="G149" s="32">
        <v>1</v>
      </c>
    </row>
    <row r="150" spans="1:7" x14ac:dyDescent="0.2">
      <c r="A150" s="32" t="s">
        <v>1850</v>
      </c>
      <c r="B150" s="32" t="s">
        <v>3124</v>
      </c>
      <c r="C150" s="32">
        <v>296</v>
      </c>
      <c r="G150" s="32">
        <v>1</v>
      </c>
    </row>
    <row r="151" spans="1:7" x14ac:dyDescent="0.2">
      <c r="A151" s="32" t="s">
        <v>1851</v>
      </c>
      <c r="B151" s="32" t="s">
        <v>3125</v>
      </c>
      <c r="C151" s="32">
        <v>297</v>
      </c>
      <c r="G151" s="32">
        <v>1</v>
      </c>
    </row>
    <row r="152" spans="1:7" x14ac:dyDescent="0.2">
      <c r="A152" s="32" t="s">
        <v>1852</v>
      </c>
      <c r="B152" s="32" t="s">
        <v>3126</v>
      </c>
      <c r="C152" s="32">
        <v>298</v>
      </c>
      <c r="G152" s="32">
        <v>1</v>
      </c>
    </row>
    <row r="153" spans="1:7" x14ac:dyDescent="0.2">
      <c r="A153" s="32" t="s">
        <v>1853</v>
      </c>
      <c r="B153" s="32" t="s">
        <v>3127</v>
      </c>
      <c r="C153" s="32">
        <v>299</v>
      </c>
      <c r="G153" s="32">
        <v>1</v>
      </c>
    </row>
    <row r="154" spans="1:7" x14ac:dyDescent="0.2">
      <c r="A154" s="32" t="s">
        <v>1854</v>
      </c>
      <c r="B154" s="32" t="s">
        <v>3128</v>
      </c>
      <c r="C154" s="32">
        <v>300</v>
      </c>
      <c r="G154" s="32">
        <v>1</v>
      </c>
    </row>
    <row r="155" spans="1:7" x14ac:dyDescent="0.2">
      <c r="A155" s="32" t="s">
        <v>1855</v>
      </c>
      <c r="B155" s="32" t="s">
        <v>3129</v>
      </c>
      <c r="C155" s="32">
        <v>301</v>
      </c>
      <c r="G155" s="32">
        <v>1</v>
      </c>
    </row>
    <row r="156" spans="1:7" x14ac:dyDescent="0.2">
      <c r="A156" s="32" t="s">
        <v>1856</v>
      </c>
      <c r="B156" s="32" t="s">
        <v>3130</v>
      </c>
      <c r="C156" s="32">
        <v>302</v>
      </c>
      <c r="G156" s="32">
        <v>1</v>
      </c>
    </row>
    <row r="157" spans="1:7" x14ac:dyDescent="0.2">
      <c r="A157" s="32" t="s">
        <v>1857</v>
      </c>
      <c r="B157" s="32" t="s">
        <v>3131</v>
      </c>
      <c r="C157" s="32">
        <v>303</v>
      </c>
      <c r="G157" s="32">
        <v>1</v>
      </c>
    </row>
    <row r="158" spans="1:7" x14ac:dyDescent="0.2">
      <c r="A158" s="32" t="s">
        <v>1858</v>
      </c>
      <c r="B158" s="32" t="s">
        <v>3132</v>
      </c>
      <c r="C158" s="32">
        <v>304</v>
      </c>
      <c r="G158" s="32">
        <v>1</v>
      </c>
    </row>
    <row r="159" spans="1:7" x14ac:dyDescent="0.2">
      <c r="A159" s="32" t="s">
        <v>1859</v>
      </c>
      <c r="B159" s="32" t="s">
        <v>3133</v>
      </c>
      <c r="C159" s="32">
        <v>305</v>
      </c>
      <c r="G159" s="32">
        <v>1</v>
      </c>
    </row>
    <row r="160" spans="1:7" x14ac:dyDescent="0.2">
      <c r="A160" s="32" t="s">
        <v>1860</v>
      </c>
      <c r="B160" s="32" t="s">
        <v>3134</v>
      </c>
      <c r="C160" s="32">
        <v>306</v>
      </c>
      <c r="G160" s="32">
        <v>1</v>
      </c>
    </row>
    <row r="161" spans="1:7" x14ac:dyDescent="0.2">
      <c r="A161" s="32" t="s">
        <v>1861</v>
      </c>
      <c r="B161" s="32" t="s">
        <v>3135</v>
      </c>
      <c r="C161" s="32">
        <v>307</v>
      </c>
      <c r="G161" s="32">
        <v>1</v>
      </c>
    </row>
    <row r="162" spans="1:7" x14ac:dyDescent="0.2">
      <c r="A162" s="32" t="s">
        <v>1862</v>
      </c>
      <c r="B162" s="32" t="s">
        <v>3136</v>
      </c>
      <c r="C162" s="32">
        <v>309</v>
      </c>
      <c r="G162" s="32">
        <v>1</v>
      </c>
    </row>
    <row r="163" spans="1:7" x14ac:dyDescent="0.2">
      <c r="A163" s="32" t="s">
        <v>1863</v>
      </c>
      <c r="B163" s="32" t="s">
        <v>3137</v>
      </c>
      <c r="C163" s="32">
        <v>310</v>
      </c>
      <c r="G163" s="32">
        <v>1</v>
      </c>
    </row>
    <row r="164" spans="1:7" x14ac:dyDescent="0.2">
      <c r="A164" s="32" t="s">
        <v>70</v>
      </c>
      <c r="B164" s="32" t="s">
        <v>922</v>
      </c>
      <c r="C164" s="32">
        <v>314</v>
      </c>
      <c r="G164" s="32">
        <v>1</v>
      </c>
    </row>
    <row r="165" spans="1:7" x14ac:dyDescent="0.2">
      <c r="A165" s="32" t="s">
        <v>71</v>
      </c>
      <c r="B165" s="32" t="s">
        <v>923</v>
      </c>
      <c r="C165" s="32">
        <v>315</v>
      </c>
      <c r="G165" s="32">
        <v>1</v>
      </c>
    </row>
    <row r="166" spans="1:7" x14ac:dyDescent="0.2">
      <c r="A166" s="32" t="s">
        <v>1864</v>
      </c>
      <c r="B166" s="32" t="s">
        <v>3138</v>
      </c>
      <c r="C166" s="32">
        <v>316</v>
      </c>
      <c r="G166" s="32">
        <v>1</v>
      </c>
    </row>
    <row r="167" spans="1:7" x14ac:dyDescent="0.2">
      <c r="A167" s="32" t="s">
        <v>1865</v>
      </c>
      <c r="B167" s="32" t="s">
        <v>3139</v>
      </c>
      <c r="C167" s="32">
        <v>317</v>
      </c>
      <c r="G167" s="32">
        <v>1</v>
      </c>
    </row>
    <row r="168" spans="1:7" x14ac:dyDescent="0.2">
      <c r="A168" s="32" t="s">
        <v>1866</v>
      </c>
      <c r="B168" s="32" t="s">
        <v>3140</v>
      </c>
      <c r="C168" s="32">
        <v>318</v>
      </c>
      <c r="G168" s="32">
        <v>1</v>
      </c>
    </row>
    <row r="169" spans="1:7" x14ac:dyDescent="0.2">
      <c r="A169" s="32" t="s">
        <v>1867</v>
      </c>
      <c r="B169" s="32" t="s">
        <v>3141</v>
      </c>
      <c r="C169" s="32">
        <v>319</v>
      </c>
      <c r="G169" s="32">
        <v>1</v>
      </c>
    </row>
    <row r="170" spans="1:7" x14ac:dyDescent="0.2">
      <c r="A170" s="32" t="s">
        <v>1868</v>
      </c>
      <c r="B170" s="32" t="s">
        <v>3142</v>
      </c>
      <c r="C170" s="32">
        <v>320</v>
      </c>
      <c r="G170" s="32">
        <v>1</v>
      </c>
    </row>
    <row r="171" spans="1:7" x14ac:dyDescent="0.2">
      <c r="A171" s="32" t="s">
        <v>1869</v>
      </c>
      <c r="B171" s="32" t="s">
        <v>3143</v>
      </c>
      <c r="C171" s="32">
        <v>321</v>
      </c>
      <c r="G171" s="32">
        <v>1</v>
      </c>
    </row>
    <row r="172" spans="1:7" x14ac:dyDescent="0.2">
      <c r="A172" s="32" t="s">
        <v>1870</v>
      </c>
      <c r="B172" s="32" t="s">
        <v>3144</v>
      </c>
      <c r="C172" s="32">
        <v>322</v>
      </c>
      <c r="G172" s="32">
        <v>1</v>
      </c>
    </row>
    <row r="173" spans="1:7" x14ac:dyDescent="0.2">
      <c r="A173" s="32" t="s">
        <v>1871</v>
      </c>
      <c r="B173" s="32" t="s">
        <v>3145</v>
      </c>
      <c r="C173" s="32">
        <v>323</v>
      </c>
      <c r="G173" s="32">
        <v>1</v>
      </c>
    </row>
    <row r="174" spans="1:7" x14ac:dyDescent="0.2">
      <c r="A174" s="32" t="s">
        <v>72</v>
      </c>
      <c r="B174" s="32" t="s">
        <v>924</v>
      </c>
      <c r="C174" s="32">
        <v>324</v>
      </c>
      <c r="G174" s="32">
        <v>1</v>
      </c>
    </row>
    <row r="175" spans="1:7" x14ac:dyDescent="0.2">
      <c r="A175" s="32" t="s">
        <v>1872</v>
      </c>
      <c r="B175" s="32" t="s">
        <v>3146</v>
      </c>
      <c r="C175" s="32">
        <v>325</v>
      </c>
      <c r="G175" s="32">
        <v>1</v>
      </c>
    </row>
    <row r="176" spans="1:7" x14ac:dyDescent="0.2">
      <c r="A176" s="32" t="s">
        <v>1877</v>
      </c>
      <c r="B176" s="32" t="s">
        <v>3151</v>
      </c>
      <c r="C176" s="32">
        <v>338</v>
      </c>
      <c r="G176" s="32">
        <v>1</v>
      </c>
    </row>
    <row r="177" spans="1:7" x14ac:dyDescent="0.2">
      <c r="A177" s="32" t="s">
        <v>73</v>
      </c>
      <c r="B177" s="32" t="s">
        <v>925</v>
      </c>
      <c r="C177" s="32">
        <v>329</v>
      </c>
      <c r="G177" s="32">
        <v>1</v>
      </c>
    </row>
    <row r="178" spans="1:7" x14ac:dyDescent="0.2">
      <c r="A178" s="32" t="s">
        <v>78</v>
      </c>
      <c r="B178" s="32" t="s">
        <v>930</v>
      </c>
      <c r="C178" s="32">
        <v>339</v>
      </c>
      <c r="G178" s="32">
        <v>1</v>
      </c>
    </row>
    <row r="179" spans="1:7" x14ac:dyDescent="0.2">
      <c r="A179" s="32" t="s">
        <v>74</v>
      </c>
      <c r="B179" s="32" t="s">
        <v>926</v>
      </c>
      <c r="C179" s="32">
        <v>330</v>
      </c>
      <c r="G179" s="32">
        <v>1</v>
      </c>
    </row>
    <row r="180" spans="1:7" x14ac:dyDescent="0.2">
      <c r="A180" s="32" t="s">
        <v>1873</v>
      </c>
      <c r="B180" s="32" t="s">
        <v>3147</v>
      </c>
      <c r="C180" s="32">
        <v>331</v>
      </c>
      <c r="G180" s="32">
        <v>1</v>
      </c>
    </row>
    <row r="181" spans="1:7" x14ac:dyDescent="0.2">
      <c r="A181" s="32" t="s">
        <v>1874</v>
      </c>
      <c r="B181" s="32" t="s">
        <v>3148</v>
      </c>
      <c r="C181" s="32">
        <v>332</v>
      </c>
      <c r="G181" s="32">
        <v>1</v>
      </c>
    </row>
    <row r="182" spans="1:7" x14ac:dyDescent="0.2">
      <c r="A182" s="32" t="s">
        <v>1878</v>
      </c>
      <c r="B182" s="32" t="s">
        <v>3152</v>
      </c>
      <c r="C182" s="32">
        <v>340</v>
      </c>
      <c r="G182" s="32">
        <v>1</v>
      </c>
    </row>
    <row r="183" spans="1:7" x14ac:dyDescent="0.2">
      <c r="A183" s="32" t="s">
        <v>1879</v>
      </c>
      <c r="B183" s="32" t="s">
        <v>3153</v>
      </c>
      <c r="C183" s="32">
        <v>344</v>
      </c>
      <c r="G183" s="32">
        <v>1</v>
      </c>
    </row>
    <row r="184" spans="1:7" x14ac:dyDescent="0.2">
      <c r="A184" s="32" t="s">
        <v>1880</v>
      </c>
      <c r="B184" s="32" t="s">
        <v>3154</v>
      </c>
      <c r="C184" s="32">
        <v>345</v>
      </c>
      <c r="G184" s="32">
        <v>1</v>
      </c>
    </row>
    <row r="185" spans="1:7" x14ac:dyDescent="0.2">
      <c r="A185" s="32" t="s">
        <v>79</v>
      </c>
      <c r="B185" s="32" t="s">
        <v>931</v>
      </c>
      <c r="C185" s="32">
        <v>410</v>
      </c>
      <c r="G185" s="32">
        <v>1</v>
      </c>
    </row>
    <row r="186" spans="1:7" x14ac:dyDescent="0.2">
      <c r="A186" s="32" t="s">
        <v>1881</v>
      </c>
      <c r="B186" s="32" t="s">
        <v>3155</v>
      </c>
      <c r="C186" s="32">
        <v>411</v>
      </c>
      <c r="G186" s="32">
        <v>1</v>
      </c>
    </row>
    <row r="187" spans="1:7" x14ac:dyDescent="0.2">
      <c r="A187" s="32" t="s">
        <v>80</v>
      </c>
      <c r="B187" s="32" t="s">
        <v>932</v>
      </c>
      <c r="C187" s="32">
        <v>414</v>
      </c>
      <c r="G187" s="32">
        <v>1</v>
      </c>
    </row>
    <row r="188" spans="1:7" x14ac:dyDescent="0.2">
      <c r="A188" s="32" t="s">
        <v>1882</v>
      </c>
      <c r="B188" s="32" t="s">
        <v>3156</v>
      </c>
      <c r="C188" s="32">
        <v>415</v>
      </c>
      <c r="G188" s="32">
        <v>1</v>
      </c>
    </row>
    <row r="189" spans="1:7" x14ac:dyDescent="0.2">
      <c r="A189" s="32" t="s">
        <v>1883</v>
      </c>
      <c r="B189" s="32" t="s">
        <v>3157</v>
      </c>
      <c r="C189" s="32">
        <v>416</v>
      </c>
      <c r="G189" s="32">
        <v>1</v>
      </c>
    </row>
    <row r="190" spans="1:7" x14ac:dyDescent="0.2">
      <c r="A190" s="32" t="s">
        <v>1884</v>
      </c>
      <c r="B190" s="32" t="s">
        <v>3158</v>
      </c>
      <c r="C190" s="32">
        <v>417</v>
      </c>
      <c r="G190" s="32">
        <v>1</v>
      </c>
    </row>
    <row r="191" spans="1:7" x14ac:dyDescent="0.2">
      <c r="A191" s="32" t="s">
        <v>1885</v>
      </c>
      <c r="B191" s="32" t="s">
        <v>3159</v>
      </c>
      <c r="C191" s="32">
        <v>419</v>
      </c>
      <c r="G191" s="32">
        <v>1</v>
      </c>
    </row>
    <row r="192" spans="1:7" x14ac:dyDescent="0.2">
      <c r="A192" s="32" t="s">
        <v>81</v>
      </c>
      <c r="B192" s="32" t="s">
        <v>933</v>
      </c>
      <c r="C192" s="32">
        <v>420</v>
      </c>
      <c r="G192" s="32">
        <v>1</v>
      </c>
    </row>
    <row r="193" spans="1:7" x14ac:dyDescent="0.2">
      <c r="A193" s="32" t="s">
        <v>1886</v>
      </c>
      <c r="B193" s="32" t="s">
        <v>3160</v>
      </c>
      <c r="C193" s="32">
        <v>421</v>
      </c>
      <c r="G193" s="32">
        <v>1</v>
      </c>
    </row>
    <row r="194" spans="1:7" x14ac:dyDescent="0.2">
      <c r="A194" s="32" t="s">
        <v>82</v>
      </c>
      <c r="B194" s="32" t="s">
        <v>934</v>
      </c>
      <c r="C194" s="32">
        <v>424</v>
      </c>
      <c r="G194" s="32">
        <v>1</v>
      </c>
    </row>
    <row r="195" spans="1:7" x14ac:dyDescent="0.2">
      <c r="A195" s="32" t="s">
        <v>1887</v>
      </c>
      <c r="B195" s="32" t="s">
        <v>3161</v>
      </c>
      <c r="C195" s="32">
        <v>425</v>
      </c>
      <c r="G195" s="32">
        <v>1</v>
      </c>
    </row>
    <row r="196" spans="1:7" x14ac:dyDescent="0.2">
      <c r="A196" s="32" t="s">
        <v>1888</v>
      </c>
      <c r="B196" s="32" t="s">
        <v>3162</v>
      </c>
      <c r="C196" s="32">
        <v>429</v>
      </c>
      <c r="G196" s="32">
        <v>1</v>
      </c>
    </row>
    <row r="197" spans="1:7" x14ac:dyDescent="0.2">
      <c r="A197" s="32" t="s">
        <v>1889</v>
      </c>
      <c r="B197" s="32" t="s">
        <v>3163</v>
      </c>
      <c r="C197" s="32">
        <v>430</v>
      </c>
      <c r="G197" s="32">
        <v>1</v>
      </c>
    </row>
    <row r="198" spans="1:7" x14ac:dyDescent="0.2">
      <c r="A198" s="32" t="s">
        <v>83</v>
      </c>
      <c r="B198" s="32" t="s">
        <v>935</v>
      </c>
      <c r="C198" s="32">
        <v>434</v>
      </c>
      <c r="G198" s="32">
        <v>1</v>
      </c>
    </row>
    <row r="199" spans="1:7" x14ac:dyDescent="0.2">
      <c r="A199" s="32" t="s">
        <v>84</v>
      </c>
      <c r="B199" s="32" t="s">
        <v>936</v>
      </c>
      <c r="C199" s="32">
        <v>435</v>
      </c>
      <c r="G199" s="32">
        <v>1</v>
      </c>
    </row>
    <row r="200" spans="1:7" x14ac:dyDescent="0.2">
      <c r="A200" s="32" t="s">
        <v>1890</v>
      </c>
      <c r="B200" s="32" t="s">
        <v>3164</v>
      </c>
      <c r="C200" s="32">
        <v>436</v>
      </c>
      <c r="G200" s="32">
        <v>1</v>
      </c>
    </row>
    <row r="201" spans="1:7" x14ac:dyDescent="0.2">
      <c r="A201" s="32" t="s">
        <v>1891</v>
      </c>
      <c r="B201" s="32" t="s">
        <v>3165</v>
      </c>
      <c r="C201" s="32">
        <v>437</v>
      </c>
      <c r="G201" s="32">
        <v>1</v>
      </c>
    </row>
    <row r="202" spans="1:7" x14ac:dyDescent="0.2">
      <c r="A202" s="32" t="s">
        <v>85</v>
      </c>
      <c r="B202" s="32" t="s">
        <v>937</v>
      </c>
      <c r="C202" s="32">
        <v>439</v>
      </c>
      <c r="G202" s="32">
        <v>1</v>
      </c>
    </row>
    <row r="203" spans="1:7" x14ac:dyDescent="0.2">
      <c r="A203" s="32" t="s">
        <v>86</v>
      </c>
      <c r="B203" s="32" t="s">
        <v>938</v>
      </c>
      <c r="C203" s="32">
        <v>440</v>
      </c>
      <c r="D203" s="32">
        <v>460</v>
      </c>
      <c r="G203" s="32">
        <v>2</v>
      </c>
    </row>
    <row r="204" spans="1:7" x14ac:dyDescent="0.2">
      <c r="A204" s="32" t="s">
        <v>1892</v>
      </c>
      <c r="B204" s="32" t="s">
        <v>3166</v>
      </c>
      <c r="C204" s="32">
        <v>441</v>
      </c>
      <c r="D204" s="32">
        <v>461</v>
      </c>
      <c r="G204" s="32">
        <v>2</v>
      </c>
    </row>
    <row r="205" spans="1:7" x14ac:dyDescent="0.2">
      <c r="A205" s="32" t="s">
        <v>87</v>
      </c>
      <c r="B205" s="32" t="s">
        <v>939</v>
      </c>
      <c r="C205" s="32">
        <v>444</v>
      </c>
      <c r="D205" s="32">
        <v>464</v>
      </c>
      <c r="G205" s="32">
        <v>2</v>
      </c>
    </row>
    <row r="206" spans="1:7" x14ac:dyDescent="0.2">
      <c r="A206" s="32" t="s">
        <v>1893</v>
      </c>
      <c r="B206" s="32" t="s">
        <v>3167</v>
      </c>
      <c r="C206" s="32">
        <v>445</v>
      </c>
      <c r="G206" s="32">
        <v>1</v>
      </c>
    </row>
    <row r="207" spans="1:7" x14ac:dyDescent="0.2">
      <c r="A207" s="32" t="s">
        <v>1894</v>
      </c>
      <c r="B207" s="32" t="s">
        <v>3168</v>
      </c>
      <c r="C207" s="32">
        <v>446</v>
      </c>
      <c r="G207" s="32">
        <v>1</v>
      </c>
    </row>
    <row r="208" spans="1:7" x14ac:dyDescent="0.2">
      <c r="A208" s="32" t="s">
        <v>1895</v>
      </c>
      <c r="B208" s="32" t="s">
        <v>3169</v>
      </c>
      <c r="C208" s="32">
        <v>447</v>
      </c>
      <c r="G208" s="32">
        <v>1</v>
      </c>
    </row>
    <row r="209" spans="1:7" x14ac:dyDescent="0.2">
      <c r="A209" s="32" t="s">
        <v>1896</v>
      </c>
      <c r="B209" s="32" t="s">
        <v>3170</v>
      </c>
      <c r="C209" s="32">
        <v>449</v>
      </c>
      <c r="G209" s="32">
        <v>1</v>
      </c>
    </row>
    <row r="210" spans="1:7" x14ac:dyDescent="0.2">
      <c r="A210" s="32" t="s">
        <v>88</v>
      </c>
      <c r="B210" s="32" t="s">
        <v>940</v>
      </c>
      <c r="C210" s="32">
        <v>450</v>
      </c>
      <c r="G210" s="32">
        <v>1</v>
      </c>
    </row>
    <row r="211" spans="1:7" x14ac:dyDescent="0.2">
      <c r="A211" s="32" t="s">
        <v>1897</v>
      </c>
      <c r="B211" s="32" t="s">
        <v>3171</v>
      </c>
      <c r="C211" s="32">
        <v>451</v>
      </c>
      <c r="G211" s="32">
        <v>1</v>
      </c>
    </row>
    <row r="212" spans="1:7" x14ac:dyDescent="0.2">
      <c r="A212" s="32" t="s">
        <v>89</v>
      </c>
      <c r="B212" s="32" t="s">
        <v>941</v>
      </c>
      <c r="C212" s="32">
        <v>454</v>
      </c>
      <c r="G212" s="32">
        <v>1</v>
      </c>
    </row>
    <row r="213" spans="1:7" x14ac:dyDescent="0.2">
      <c r="A213" s="32" t="s">
        <v>90</v>
      </c>
      <c r="B213" s="32" t="s">
        <v>942</v>
      </c>
      <c r="C213" s="32">
        <v>455</v>
      </c>
      <c r="G213" s="32">
        <v>1</v>
      </c>
    </row>
    <row r="214" spans="1:7" x14ac:dyDescent="0.2">
      <c r="A214" s="32" t="s">
        <v>91</v>
      </c>
      <c r="B214" s="32" t="s">
        <v>943</v>
      </c>
      <c r="C214" s="32">
        <v>459</v>
      </c>
      <c r="G214" s="32">
        <v>1</v>
      </c>
    </row>
    <row r="215" spans="1:7" x14ac:dyDescent="0.2">
      <c r="A215" s="32" t="s">
        <v>92</v>
      </c>
      <c r="B215" s="32" t="s">
        <v>944</v>
      </c>
      <c r="C215" s="32">
        <v>465</v>
      </c>
      <c r="G215" s="32">
        <v>1</v>
      </c>
    </row>
    <row r="216" spans="1:7" x14ac:dyDescent="0.2">
      <c r="A216" s="32" t="s">
        <v>93</v>
      </c>
      <c r="B216" s="32" t="s">
        <v>945</v>
      </c>
      <c r="C216" s="32">
        <v>469</v>
      </c>
      <c r="G216" s="32">
        <v>1</v>
      </c>
    </row>
    <row r="217" spans="1:7" x14ac:dyDescent="0.2">
      <c r="A217" s="32" t="s">
        <v>1898</v>
      </c>
      <c r="B217" s="32" t="s">
        <v>3172</v>
      </c>
      <c r="C217" s="32">
        <v>506</v>
      </c>
      <c r="G217" s="32">
        <v>1</v>
      </c>
    </row>
    <row r="218" spans="1:7" x14ac:dyDescent="0.2">
      <c r="A218" s="32" t="s">
        <v>1899</v>
      </c>
      <c r="B218" s="32" t="s">
        <v>3173</v>
      </c>
      <c r="C218" s="32">
        <v>510</v>
      </c>
      <c r="G218" s="32">
        <v>1</v>
      </c>
    </row>
    <row r="219" spans="1:7" x14ac:dyDescent="0.2">
      <c r="A219" s="32" t="s">
        <v>1900</v>
      </c>
      <c r="B219" s="32" t="s">
        <v>3174</v>
      </c>
      <c r="C219" s="32">
        <v>511</v>
      </c>
      <c r="G219" s="32">
        <v>1</v>
      </c>
    </row>
    <row r="220" spans="1:7" x14ac:dyDescent="0.2">
      <c r="A220" s="32" t="s">
        <v>1901</v>
      </c>
      <c r="B220" s="32" t="s">
        <v>3175</v>
      </c>
      <c r="C220" s="32">
        <v>512</v>
      </c>
      <c r="G220" s="32">
        <v>1</v>
      </c>
    </row>
    <row r="221" spans="1:7" x14ac:dyDescent="0.2">
      <c r="A221" s="32" t="s">
        <v>1902</v>
      </c>
      <c r="B221" s="32" t="s">
        <v>3176</v>
      </c>
      <c r="C221" s="32">
        <v>513</v>
      </c>
      <c r="G221" s="32">
        <v>1</v>
      </c>
    </row>
    <row r="222" spans="1:7" x14ac:dyDescent="0.2">
      <c r="A222" s="32" t="s">
        <v>1903</v>
      </c>
      <c r="B222" s="32" t="s">
        <v>3177</v>
      </c>
      <c r="C222" s="32">
        <v>514</v>
      </c>
      <c r="G222" s="32">
        <v>1</v>
      </c>
    </row>
    <row r="223" spans="1:7" x14ac:dyDescent="0.2">
      <c r="A223" s="32" t="s">
        <v>1904</v>
      </c>
      <c r="B223" s="32" t="s">
        <v>3178</v>
      </c>
      <c r="C223" s="32">
        <v>515</v>
      </c>
      <c r="G223" s="32">
        <v>1</v>
      </c>
    </row>
    <row r="224" spans="1:7" x14ac:dyDescent="0.2">
      <c r="A224" s="32" t="s">
        <v>1905</v>
      </c>
      <c r="B224" s="32" t="s">
        <v>3179</v>
      </c>
      <c r="C224" s="32">
        <v>516</v>
      </c>
      <c r="G224" s="32">
        <v>1</v>
      </c>
    </row>
    <row r="225" spans="1:7" x14ac:dyDescent="0.2">
      <c r="A225" s="32" t="s">
        <v>1906</v>
      </c>
      <c r="B225" s="32" t="s">
        <v>3180</v>
      </c>
      <c r="C225" s="32">
        <v>518</v>
      </c>
      <c r="G225" s="32">
        <v>1</v>
      </c>
    </row>
    <row r="226" spans="1:7" x14ac:dyDescent="0.2">
      <c r="A226" s="32" t="s">
        <v>1907</v>
      </c>
      <c r="B226" s="32" t="s">
        <v>3181</v>
      </c>
      <c r="C226" s="32">
        <v>519</v>
      </c>
      <c r="G226" s="32">
        <v>1</v>
      </c>
    </row>
    <row r="227" spans="1:7" x14ac:dyDescent="0.2">
      <c r="A227" s="32" t="s">
        <v>1908</v>
      </c>
      <c r="B227" s="32" t="s">
        <v>3182</v>
      </c>
      <c r="C227" s="32">
        <v>523</v>
      </c>
      <c r="G227" s="32">
        <v>1</v>
      </c>
    </row>
    <row r="228" spans="1:7" x14ac:dyDescent="0.2">
      <c r="A228" s="32" t="s">
        <v>1909</v>
      </c>
      <c r="B228" s="32" t="s">
        <v>3183</v>
      </c>
      <c r="C228" s="32">
        <v>524</v>
      </c>
      <c r="G228" s="32">
        <v>1</v>
      </c>
    </row>
    <row r="229" spans="1:7" x14ac:dyDescent="0.2">
      <c r="A229" s="32" t="s">
        <v>1910</v>
      </c>
      <c r="B229" s="32" t="s">
        <v>3184</v>
      </c>
      <c r="C229" s="32">
        <v>525</v>
      </c>
      <c r="G229" s="32">
        <v>1</v>
      </c>
    </row>
    <row r="230" spans="1:7" x14ac:dyDescent="0.2">
      <c r="A230" s="32" t="s">
        <v>1911</v>
      </c>
      <c r="B230" s="32" t="s">
        <v>3185</v>
      </c>
      <c r="C230" s="32">
        <v>526</v>
      </c>
      <c r="G230" s="32">
        <v>1</v>
      </c>
    </row>
    <row r="231" spans="1:7" x14ac:dyDescent="0.2">
      <c r="A231" s="32" t="s">
        <v>1912</v>
      </c>
      <c r="B231" s="32" t="s">
        <v>3186</v>
      </c>
      <c r="C231" s="32">
        <v>528</v>
      </c>
      <c r="G231" s="32">
        <v>1</v>
      </c>
    </row>
    <row r="232" spans="1:7" x14ac:dyDescent="0.2">
      <c r="A232" s="32" t="s">
        <v>94</v>
      </c>
      <c r="B232" s="32" t="s">
        <v>946</v>
      </c>
      <c r="C232" s="32">
        <v>529</v>
      </c>
      <c r="G232" s="32">
        <v>1</v>
      </c>
    </row>
    <row r="233" spans="1:7" x14ac:dyDescent="0.2">
      <c r="A233" s="32" t="s">
        <v>1913</v>
      </c>
      <c r="B233" s="32" t="s">
        <v>3187</v>
      </c>
      <c r="C233" s="32">
        <v>530</v>
      </c>
      <c r="G233" s="32">
        <v>1</v>
      </c>
    </row>
    <row r="234" spans="1:7" x14ac:dyDescent="0.2">
      <c r="A234" s="32" t="s">
        <v>1914</v>
      </c>
      <c r="B234" s="32" t="s">
        <v>3188</v>
      </c>
      <c r="C234" s="32">
        <v>531</v>
      </c>
      <c r="G234" s="32">
        <v>1</v>
      </c>
    </row>
    <row r="235" spans="1:7" x14ac:dyDescent="0.2">
      <c r="A235" s="32" t="s">
        <v>95</v>
      </c>
      <c r="B235" s="32" t="s">
        <v>947</v>
      </c>
      <c r="C235" s="32">
        <v>533</v>
      </c>
      <c r="G235" s="32">
        <v>1</v>
      </c>
    </row>
    <row r="236" spans="1:7" x14ac:dyDescent="0.2">
      <c r="A236" s="32" t="s">
        <v>1915</v>
      </c>
      <c r="B236" s="32" t="s">
        <v>3189</v>
      </c>
      <c r="C236" s="32">
        <v>534</v>
      </c>
      <c r="G236" s="32">
        <v>1</v>
      </c>
    </row>
    <row r="237" spans="1:7" x14ac:dyDescent="0.2">
      <c r="A237" s="32" t="s">
        <v>1917</v>
      </c>
      <c r="B237" s="32" t="s">
        <v>3191</v>
      </c>
      <c r="C237" s="32">
        <v>536</v>
      </c>
      <c r="G237" s="32">
        <v>1</v>
      </c>
    </row>
    <row r="238" spans="1:7" x14ac:dyDescent="0.2">
      <c r="A238" s="32" t="s">
        <v>1916</v>
      </c>
      <c r="B238" s="32" t="s">
        <v>3190</v>
      </c>
      <c r="C238" s="32">
        <v>535</v>
      </c>
      <c r="G238" s="32">
        <v>1</v>
      </c>
    </row>
    <row r="239" spans="1:7" x14ac:dyDescent="0.2">
      <c r="A239" s="32" t="s">
        <v>1918</v>
      </c>
      <c r="B239" s="32" t="s">
        <v>3192</v>
      </c>
      <c r="C239" s="32">
        <v>624</v>
      </c>
      <c r="G239" s="32">
        <v>1</v>
      </c>
    </row>
    <row r="240" spans="1:7" x14ac:dyDescent="0.2">
      <c r="A240" s="32" t="s">
        <v>1919</v>
      </c>
      <c r="B240" s="32" t="s">
        <v>3193</v>
      </c>
      <c r="C240" s="32">
        <v>625</v>
      </c>
      <c r="G240" s="32">
        <v>1</v>
      </c>
    </row>
    <row r="241" spans="1:7" x14ac:dyDescent="0.2">
      <c r="A241" s="32" t="s">
        <v>1945</v>
      </c>
      <c r="B241" s="32" t="s">
        <v>3219</v>
      </c>
      <c r="C241" s="32">
        <v>711</v>
      </c>
      <c r="G241" s="32">
        <v>1</v>
      </c>
    </row>
    <row r="242" spans="1:7" x14ac:dyDescent="0.2">
      <c r="A242" s="32" t="s">
        <v>96</v>
      </c>
      <c r="B242" s="32" t="s">
        <v>948</v>
      </c>
      <c r="C242" s="32">
        <v>628</v>
      </c>
      <c r="G242" s="32">
        <v>1</v>
      </c>
    </row>
    <row r="243" spans="1:7" x14ac:dyDescent="0.2">
      <c r="A243" s="32" t="s">
        <v>1920</v>
      </c>
      <c r="B243" s="32" t="s">
        <v>3194</v>
      </c>
      <c r="C243" s="32">
        <v>629</v>
      </c>
      <c r="G243" s="32">
        <v>1</v>
      </c>
    </row>
    <row r="244" spans="1:7" x14ac:dyDescent="0.2">
      <c r="A244" s="32" t="s">
        <v>97</v>
      </c>
      <c r="B244" s="32" t="s">
        <v>949</v>
      </c>
      <c r="C244" s="32">
        <v>633</v>
      </c>
      <c r="G244" s="32">
        <v>1</v>
      </c>
    </row>
    <row r="245" spans="1:7" x14ac:dyDescent="0.2">
      <c r="A245" s="32" t="s">
        <v>1921</v>
      </c>
      <c r="B245" s="32" t="s">
        <v>3195</v>
      </c>
      <c r="C245" s="32">
        <v>634</v>
      </c>
      <c r="G245" s="32">
        <v>1</v>
      </c>
    </row>
    <row r="246" spans="1:7" x14ac:dyDescent="0.2">
      <c r="A246" s="32" t="s">
        <v>1922</v>
      </c>
      <c r="B246" s="32" t="s">
        <v>3196</v>
      </c>
      <c r="C246" s="32">
        <v>635</v>
      </c>
      <c r="G246" s="32">
        <v>1</v>
      </c>
    </row>
    <row r="247" spans="1:7" x14ac:dyDescent="0.2">
      <c r="A247" s="32" t="s">
        <v>1923</v>
      </c>
      <c r="B247" s="32" t="s">
        <v>3197</v>
      </c>
      <c r="C247" s="32">
        <v>636</v>
      </c>
      <c r="G247" s="32">
        <v>1</v>
      </c>
    </row>
    <row r="248" spans="1:7" x14ac:dyDescent="0.2">
      <c r="A248" s="32" t="s">
        <v>98</v>
      </c>
      <c r="B248" s="32" t="s">
        <v>950</v>
      </c>
      <c r="C248" s="32">
        <v>637</v>
      </c>
      <c r="G248" s="32">
        <v>1</v>
      </c>
    </row>
    <row r="249" spans="1:7" x14ac:dyDescent="0.2">
      <c r="A249" s="32" t="s">
        <v>99</v>
      </c>
      <c r="B249" s="32" t="s">
        <v>951</v>
      </c>
      <c r="C249" s="32">
        <v>638</v>
      </c>
      <c r="G249" s="32">
        <v>1</v>
      </c>
    </row>
    <row r="250" spans="1:7" x14ac:dyDescent="0.2">
      <c r="A250" s="32" t="s">
        <v>1924</v>
      </c>
      <c r="B250" s="32" t="s">
        <v>3198</v>
      </c>
      <c r="C250" s="32">
        <v>639</v>
      </c>
      <c r="G250" s="32">
        <v>1</v>
      </c>
    </row>
    <row r="251" spans="1:7" x14ac:dyDescent="0.2">
      <c r="A251" s="32" t="s">
        <v>100</v>
      </c>
      <c r="B251" s="32" t="s">
        <v>952</v>
      </c>
      <c r="C251" s="32">
        <v>642</v>
      </c>
      <c r="G251" s="32">
        <v>1</v>
      </c>
    </row>
    <row r="252" spans="1:7" x14ac:dyDescent="0.2">
      <c r="A252" s="32" t="s">
        <v>101</v>
      </c>
      <c r="B252" s="32" t="s">
        <v>953</v>
      </c>
      <c r="C252" s="32">
        <v>643</v>
      </c>
      <c r="G252" s="32">
        <v>1</v>
      </c>
    </row>
    <row r="253" spans="1:7" x14ac:dyDescent="0.2">
      <c r="A253" s="32" t="s">
        <v>1925</v>
      </c>
      <c r="B253" s="32" t="s">
        <v>3199</v>
      </c>
      <c r="C253" s="32">
        <v>644</v>
      </c>
      <c r="G253" s="32">
        <v>1</v>
      </c>
    </row>
    <row r="254" spans="1:7" x14ac:dyDescent="0.2">
      <c r="A254" s="32" t="s">
        <v>102</v>
      </c>
      <c r="B254" s="32" t="s">
        <v>954</v>
      </c>
      <c r="C254" s="32">
        <v>647</v>
      </c>
      <c r="G254" s="32">
        <v>1</v>
      </c>
    </row>
    <row r="255" spans="1:7" x14ac:dyDescent="0.2">
      <c r="A255" s="32" t="s">
        <v>103</v>
      </c>
      <c r="B255" s="32" t="s">
        <v>955</v>
      </c>
      <c r="C255" s="32">
        <v>651</v>
      </c>
      <c r="G255" s="32">
        <v>1</v>
      </c>
    </row>
    <row r="256" spans="1:7" x14ac:dyDescent="0.2">
      <c r="A256" s="32" t="s">
        <v>1926</v>
      </c>
      <c r="B256" s="32" t="s">
        <v>3200</v>
      </c>
      <c r="C256" s="32">
        <v>652</v>
      </c>
      <c r="G256" s="32">
        <v>1</v>
      </c>
    </row>
    <row r="257" spans="1:7" x14ac:dyDescent="0.2">
      <c r="A257" s="32" t="s">
        <v>104</v>
      </c>
      <c r="B257" s="32" t="s">
        <v>956</v>
      </c>
      <c r="C257" s="32">
        <v>655</v>
      </c>
      <c r="G257" s="32">
        <v>1</v>
      </c>
    </row>
    <row r="258" spans="1:7" x14ac:dyDescent="0.2">
      <c r="A258" s="32" t="s">
        <v>1927</v>
      </c>
      <c r="B258" s="32" t="s">
        <v>3201</v>
      </c>
      <c r="C258" s="32">
        <v>659</v>
      </c>
      <c r="G258" s="32">
        <v>1</v>
      </c>
    </row>
    <row r="259" spans="1:7" x14ac:dyDescent="0.2">
      <c r="A259" s="32" t="s">
        <v>105</v>
      </c>
      <c r="B259" s="32" t="s">
        <v>957</v>
      </c>
      <c r="C259" s="32">
        <v>663</v>
      </c>
      <c r="G259" s="32">
        <v>1</v>
      </c>
    </row>
    <row r="260" spans="1:7" x14ac:dyDescent="0.2">
      <c r="A260" s="32" t="s">
        <v>1928</v>
      </c>
      <c r="B260" s="32" t="s">
        <v>3202</v>
      </c>
      <c r="C260" s="32">
        <v>664</v>
      </c>
      <c r="G260" s="32">
        <v>1</v>
      </c>
    </row>
    <row r="261" spans="1:7" x14ac:dyDescent="0.2">
      <c r="A261" s="32" t="s">
        <v>106</v>
      </c>
      <c r="B261" s="32" t="s">
        <v>958</v>
      </c>
      <c r="C261" s="32">
        <v>668</v>
      </c>
      <c r="G261" s="32">
        <v>1</v>
      </c>
    </row>
    <row r="262" spans="1:7" x14ac:dyDescent="0.2">
      <c r="A262" s="32" t="s">
        <v>107</v>
      </c>
      <c r="B262" s="32" t="s">
        <v>959</v>
      </c>
      <c r="C262" s="32">
        <v>669</v>
      </c>
      <c r="G262" s="32">
        <v>1</v>
      </c>
    </row>
    <row r="263" spans="1:7" x14ac:dyDescent="0.2">
      <c r="A263" s="32" t="s">
        <v>1929</v>
      </c>
      <c r="B263" s="32" t="s">
        <v>3203</v>
      </c>
      <c r="C263" s="32">
        <v>670</v>
      </c>
      <c r="G263" s="32">
        <v>1</v>
      </c>
    </row>
    <row r="264" spans="1:7" x14ac:dyDescent="0.2">
      <c r="A264" s="32" t="s">
        <v>1930</v>
      </c>
      <c r="B264" s="32" t="s">
        <v>3204</v>
      </c>
      <c r="C264" s="32">
        <v>671</v>
      </c>
      <c r="G264" s="32">
        <v>1</v>
      </c>
    </row>
    <row r="265" spans="1:7" x14ac:dyDescent="0.2">
      <c r="A265" s="32" t="s">
        <v>1931</v>
      </c>
      <c r="B265" s="32" t="s">
        <v>3205</v>
      </c>
      <c r="C265" s="32">
        <v>672</v>
      </c>
      <c r="G265" s="32">
        <v>1</v>
      </c>
    </row>
    <row r="266" spans="1:7" x14ac:dyDescent="0.2">
      <c r="A266" s="32" t="s">
        <v>108</v>
      </c>
      <c r="B266" s="32" t="s">
        <v>960</v>
      </c>
      <c r="C266" s="32">
        <v>673</v>
      </c>
      <c r="G266" s="32">
        <v>1</v>
      </c>
    </row>
    <row r="267" spans="1:7" x14ac:dyDescent="0.2">
      <c r="A267" s="32" t="s">
        <v>109</v>
      </c>
      <c r="B267" s="32" t="s">
        <v>961</v>
      </c>
      <c r="C267" s="32">
        <v>674</v>
      </c>
      <c r="G267" s="32">
        <v>1</v>
      </c>
    </row>
    <row r="268" spans="1:7" x14ac:dyDescent="0.2">
      <c r="A268" s="32" t="s">
        <v>1932</v>
      </c>
      <c r="B268" s="32" t="s">
        <v>3206</v>
      </c>
      <c r="C268" s="32">
        <v>675</v>
      </c>
      <c r="G268" s="32">
        <v>1</v>
      </c>
    </row>
    <row r="269" spans="1:7" x14ac:dyDescent="0.2">
      <c r="A269" s="32" t="s">
        <v>110</v>
      </c>
      <c r="B269" s="32" t="s">
        <v>962</v>
      </c>
      <c r="C269" s="32">
        <v>678</v>
      </c>
      <c r="G269" s="32">
        <v>1</v>
      </c>
    </row>
    <row r="270" spans="1:7" x14ac:dyDescent="0.2">
      <c r="A270" s="32" t="s">
        <v>1933</v>
      </c>
      <c r="B270" s="32" t="s">
        <v>3207</v>
      </c>
      <c r="C270" s="32">
        <v>679</v>
      </c>
      <c r="G270" s="32">
        <v>1</v>
      </c>
    </row>
    <row r="271" spans="1:7" x14ac:dyDescent="0.2">
      <c r="A271" s="32" t="s">
        <v>1934</v>
      </c>
      <c r="B271" s="32" t="s">
        <v>3208</v>
      </c>
      <c r="C271" s="32">
        <v>680</v>
      </c>
      <c r="G271" s="32">
        <v>1</v>
      </c>
    </row>
    <row r="272" spans="1:7" x14ac:dyDescent="0.2">
      <c r="A272" s="32" t="s">
        <v>111</v>
      </c>
      <c r="B272" s="32" t="s">
        <v>963</v>
      </c>
      <c r="C272" s="32">
        <v>683</v>
      </c>
      <c r="G272" s="32">
        <v>1</v>
      </c>
    </row>
    <row r="273" spans="1:7" x14ac:dyDescent="0.2">
      <c r="A273" s="32" t="s">
        <v>1935</v>
      </c>
      <c r="B273" s="32" t="s">
        <v>3209</v>
      </c>
      <c r="C273" s="32">
        <v>684</v>
      </c>
      <c r="G273" s="32">
        <v>1</v>
      </c>
    </row>
    <row r="274" spans="1:7" x14ac:dyDescent="0.2">
      <c r="A274" s="32" t="s">
        <v>119</v>
      </c>
      <c r="B274" s="32" t="s">
        <v>971</v>
      </c>
      <c r="C274" s="32">
        <v>712</v>
      </c>
      <c r="G274" s="32">
        <v>1</v>
      </c>
    </row>
    <row r="275" spans="1:7" x14ac:dyDescent="0.2">
      <c r="A275" s="32" t="s">
        <v>112</v>
      </c>
      <c r="B275" s="32" t="s">
        <v>964</v>
      </c>
      <c r="C275" s="32">
        <v>687</v>
      </c>
      <c r="G275" s="32">
        <v>1</v>
      </c>
    </row>
    <row r="276" spans="1:7" x14ac:dyDescent="0.2">
      <c r="A276" s="32" t="s">
        <v>1936</v>
      </c>
      <c r="B276" s="32" t="s">
        <v>3210</v>
      </c>
      <c r="C276" s="32">
        <v>688</v>
      </c>
      <c r="G276" s="32">
        <v>1</v>
      </c>
    </row>
    <row r="277" spans="1:7" x14ac:dyDescent="0.2">
      <c r="A277" s="32" t="s">
        <v>113</v>
      </c>
      <c r="B277" s="32" t="s">
        <v>965</v>
      </c>
      <c r="C277" s="32">
        <v>691</v>
      </c>
      <c r="G277" s="32">
        <v>1</v>
      </c>
    </row>
    <row r="278" spans="1:7" x14ac:dyDescent="0.2">
      <c r="A278" s="32" t="s">
        <v>114</v>
      </c>
      <c r="B278" s="32" t="s">
        <v>966</v>
      </c>
      <c r="C278" s="32">
        <v>692</v>
      </c>
      <c r="G278" s="32">
        <v>1</v>
      </c>
    </row>
    <row r="279" spans="1:7" x14ac:dyDescent="0.2">
      <c r="A279" s="32" t="s">
        <v>115</v>
      </c>
      <c r="B279" s="32" t="s">
        <v>967</v>
      </c>
      <c r="C279" s="32">
        <v>696</v>
      </c>
      <c r="G279" s="32">
        <v>1</v>
      </c>
    </row>
    <row r="280" spans="1:7" x14ac:dyDescent="0.2">
      <c r="A280" s="32" t="s">
        <v>116</v>
      </c>
      <c r="B280" s="32" t="s">
        <v>968</v>
      </c>
      <c r="C280" s="32">
        <v>698</v>
      </c>
      <c r="G280" s="32">
        <v>1</v>
      </c>
    </row>
    <row r="281" spans="1:7" x14ac:dyDescent="0.2">
      <c r="A281" s="32" t="s">
        <v>1937</v>
      </c>
      <c r="B281" s="32" t="s">
        <v>3211</v>
      </c>
      <c r="C281" s="32">
        <v>699</v>
      </c>
      <c r="G281" s="32">
        <v>1</v>
      </c>
    </row>
    <row r="282" spans="1:7" x14ac:dyDescent="0.2">
      <c r="A282" s="32" t="s">
        <v>117</v>
      </c>
      <c r="B282" s="32" t="s">
        <v>969</v>
      </c>
      <c r="C282" s="32">
        <v>702</v>
      </c>
      <c r="G282" s="32">
        <v>1</v>
      </c>
    </row>
    <row r="283" spans="1:7" x14ac:dyDescent="0.2">
      <c r="A283" s="32" t="s">
        <v>1938</v>
      </c>
      <c r="B283" s="32" t="s">
        <v>3212</v>
      </c>
      <c r="C283" s="32">
        <v>703</v>
      </c>
      <c r="G283" s="32">
        <v>1</v>
      </c>
    </row>
    <row r="284" spans="1:7" x14ac:dyDescent="0.2">
      <c r="A284" s="32" t="s">
        <v>1939</v>
      </c>
      <c r="B284" s="32" t="s">
        <v>3213</v>
      </c>
      <c r="C284" s="32">
        <v>704</v>
      </c>
      <c r="G284" s="32">
        <v>1</v>
      </c>
    </row>
    <row r="285" spans="1:7" x14ac:dyDescent="0.2">
      <c r="A285" s="32" t="s">
        <v>1940</v>
      </c>
      <c r="B285" s="32" t="s">
        <v>3214</v>
      </c>
      <c r="C285" s="32">
        <v>705</v>
      </c>
      <c r="G285" s="32">
        <v>1</v>
      </c>
    </row>
    <row r="286" spans="1:7" x14ac:dyDescent="0.2">
      <c r="A286" s="32" t="s">
        <v>1941</v>
      </c>
      <c r="B286" s="32" t="s">
        <v>3215</v>
      </c>
      <c r="C286" s="32">
        <v>706</v>
      </c>
      <c r="G286" s="32">
        <v>1</v>
      </c>
    </row>
    <row r="287" spans="1:7" x14ac:dyDescent="0.2">
      <c r="A287" s="32" t="s">
        <v>118</v>
      </c>
      <c r="B287" s="32" t="s">
        <v>970</v>
      </c>
      <c r="C287" s="32">
        <v>707</v>
      </c>
      <c r="G287" s="32">
        <v>1</v>
      </c>
    </row>
    <row r="288" spans="1:7" x14ac:dyDescent="0.2">
      <c r="A288" s="32" t="s">
        <v>1942</v>
      </c>
      <c r="B288" s="32" t="s">
        <v>3216</v>
      </c>
      <c r="C288" s="32">
        <v>708</v>
      </c>
      <c r="G288" s="32">
        <v>1</v>
      </c>
    </row>
    <row r="289" spans="1:7" x14ac:dyDescent="0.2">
      <c r="A289" s="32" t="s">
        <v>1943</v>
      </c>
      <c r="B289" s="32" t="s">
        <v>3217</v>
      </c>
      <c r="C289" s="32">
        <v>709</v>
      </c>
      <c r="G289" s="32">
        <v>1</v>
      </c>
    </row>
    <row r="290" spans="1:7" x14ac:dyDescent="0.2">
      <c r="A290" s="32" t="s">
        <v>1944</v>
      </c>
      <c r="B290" s="32" t="s">
        <v>3218</v>
      </c>
      <c r="C290" s="32">
        <v>710</v>
      </c>
      <c r="G290" s="32">
        <v>1</v>
      </c>
    </row>
    <row r="291" spans="1:7" x14ac:dyDescent="0.2">
      <c r="A291" s="32" t="s">
        <v>120</v>
      </c>
      <c r="B291" s="32" t="s">
        <v>972</v>
      </c>
      <c r="C291" s="32">
        <v>713</v>
      </c>
      <c r="G291" s="32">
        <v>1</v>
      </c>
    </row>
    <row r="292" spans="1:7" x14ac:dyDescent="0.2">
      <c r="A292" s="32" t="s">
        <v>121</v>
      </c>
      <c r="B292" s="32" t="s">
        <v>973</v>
      </c>
      <c r="C292" s="32">
        <v>714</v>
      </c>
      <c r="G292" s="32">
        <v>1</v>
      </c>
    </row>
    <row r="293" spans="1:7" x14ac:dyDescent="0.2">
      <c r="A293" s="32" t="s">
        <v>1946</v>
      </c>
      <c r="B293" s="32" t="s">
        <v>3220</v>
      </c>
      <c r="C293" s="32">
        <v>715</v>
      </c>
      <c r="G293" s="32">
        <v>1</v>
      </c>
    </row>
    <row r="294" spans="1:7" x14ac:dyDescent="0.2">
      <c r="A294" s="32" t="s">
        <v>1947</v>
      </c>
      <c r="B294" s="32" t="s">
        <v>3221</v>
      </c>
      <c r="C294" s="32">
        <v>716</v>
      </c>
      <c r="G294" s="32">
        <v>1</v>
      </c>
    </row>
    <row r="295" spans="1:7" x14ac:dyDescent="0.2">
      <c r="A295" s="32" t="s">
        <v>1948</v>
      </c>
      <c r="B295" s="32" t="s">
        <v>3222</v>
      </c>
      <c r="C295" s="32">
        <v>717</v>
      </c>
      <c r="G295" s="32">
        <v>1</v>
      </c>
    </row>
    <row r="296" spans="1:7" x14ac:dyDescent="0.2">
      <c r="A296" s="32" t="s">
        <v>1949</v>
      </c>
      <c r="B296" s="32" t="s">
        <v>3223</v>
      </c>
      <c r="C296" s="32">
        <v>718</v>
      </c>
      <c r="G296" s="32">
        <v>1</v>
      </c>
    </row>
    <row r="297" spans="1:7" x14ac:dyDescent="0.2">
      <c r="A297" s="32" t="s">
        <v>1950</v>
      </c>
      <c r="B297" s="32" t="s">
        <v>3224</v>
      </c>
      <c r="C297" s="32">
        <v>719</v>
      </c>
      <c r="G297" s="32">
        <v>1</v>
      </c>
    </row>
    <row r="298" spans="1:7" x14ac:dyDescent="0.2">
      <c r="A298" s="32" t="s">
        <v>1951</v>
      </c>
      <c r="B298" s="32" t="s">
        <v>3225</v>
      </c>
      <c r="C298" s="32">
        <v>720</v>
      </c>
      <c r="G298" s="32">
        <v>1</v>
      </c>
    </row>
    <row r="299" spans="1:7" x14ac:dyDescent="0.2">
      <c r="A299" s="32" t="s">
        <v>122</v>
      </c>
      <c r="B299" s="32" t="s">
        <v>974</v>
      </c>
      <c r="C299" s="32">
        <v>724</v>
      </c>
      <c r="G299" s="32">
        <v>1</v>
      </c>
    </row>
    <row r="300" spans="1:7" x14ac:dyDescent="0.2">
      <c r="A300" s="32" t="s">
        <v>123</v>
      </c>
      <c r="B300" s="32" t="s">
        <v>975</v>
      </c>
      <c r="C300" s="32">
        <v>815</v>
      </c>
      <c r="G300" s="32">
        <v>1</v>
      </c>
    </row>
    <row r="301" spans="1:7" x14ac:dyDescent="0.2">
      <c r="A301" s="32" t="s">
        <v>1952</v>
      </c>
      <c r="B301" s="32" t="s">
        <v>3226</v>
      </c>
      <c r="C301" s="32">
        <v>816</v>
      </c>
      <c r="G301" s="32">
        <v>1</v>
      </c>
    </row>
    <row r="302" spans="1:7" x14ac:dyDescent="0.2">
      <c r="A302" s="32" t="s">
        <v>124</v>
      </c>
      <c r="B302" s="32" t="s">
        <v>976</v>
      </c>
      <c r="C302" s="32">
        <v>819</v>
      </c>
      <c r="G302" s="32">
        <v>1</v>
      </c>
    </row>
    <row r="303" spans="1:7" x14ac:dyDescent="0.2">
      <c r="A303" s="32" t="s">
        <v>125</v>
      </c>
      <c r="B303" s="32" t="s">
        <v>977</v>
      </c>
      <c r="C303" s="32">
        <v>820</v>
      </c>
      <c r="G303" s="32">
        <v>1</v>
      </c>
    </row>
    <row r="304" spans="1:7" x14ac:dyDescent="0.2">
      <c r="A304" s="32" t="s">
        <v>126</v>
      </c>
      <c r="B304" s="32" t="s">
        <v>978</v>
      </c>
      <c r="C304" s="32">
        <v>821</v>
      </c>
      <c r="G304" s="32">
        <v>1</v>
      </c>
    </row>
    <row r="305" spans="1:7" x14ac:dyDescent="0.2">
      <c r="A305" s="32" t="s">
        <v>127</v>
      </c>
      <c r="B305" s="32" t="s">
        <v>979</v>
      </c>
      <c r="C305" s="32">
        <v>822</v>
      </c>
      <c r="G305" s="32">
        <v>1</v>
      </c>
    </row>
    <row r="306" spans="1:7" x14ac:dyDescent="0.2">
      <c r="A306" s="32" t="s">
        <v>1953</v>
      </c>
      <c r="B306" s="32" t="s">
        <v>3227</v>
      </c>
      <c r="C306" s="32">
        <v>823</v>
      </c>
      <c r="G306" s="32">
        <v>1</v>
      </c>
    </row>
    <row r="307" spans="1:7" x14ac:dyDescent="0.2">
      <c r="A307" s="32" t="s">
        <v>137</v>
      </c>
      <c r="B307" s="32" t="s">
        <v>989</v>
      </c>
      <c r="C307" s="32">
        <v>874</v>
      </c>
      <c r="G307" s="32">
        <v>1</v>
      </c>
    </row>
    <row r="308" spans="1:7" x14ac:dyDescent="0.2">
      <c r="A308" s="32" t="s">
        <v>1954</v>
      </c>
      <c r="B308" s="32" t="s">
        <v>3228</v>
      </c>
      <c r="C308" s="32">
        <v>826</v>
      </c>
      <c r="G308" s="32">
        <v>1</v>
      </c>
    </row>
    <row r="309" spans="1:7" x14ac:dyDescent="0.2">
      <c r="A309" s="32" t="s">
        <v>1955</v>
      </c>
      <c r="B309" s="32" t="s">
        <v>3229</v>
      </c>
      <c r="C309" s="32">
        <v>827</v>
      </c>
      <c r="G309" s="32">
        <v>1</v>
      </c>
    </row>
    <row r="310" spans="1:7" x14ac:dyDescent="0.2">
      <c r="A310" s="32" t="s">
        <v>1956</v>
      </c>
      <c r="B310" s="32" t="s">
        <v>3230</v>
      </c>
      <c r="C310" s="32">
        <v>828</v>
      </c>
      <c r="G310" s="32">
        <v>1</v>
      </c>
    </row>
    <row r="311" spans="1:7" x14ac:dyDescent="0.2">
      <c r="A311" s="32" t="s">
        <v>1985</v>
      </c>
      <c r="B311" s="32" t="s">
        <v>3259</v>
      </c>
      <c r="C311" s="32">
        <v>875</v>
      </c>
      <c r="G311" s="32">
        <v>1</v>
      </c>
    </row>
    <row r="312" spans="1:7" x14ac:dyDescent="0.2">
      <c r="A312" s="32" t="s">
        <v>128</v>
      </c>
      <c r="B312" s="32" t="s">
        <v>980</v>
      </c>
      <c r="C312" s="32">
        <v>830</v>
      </c>
      <c r="G312" s="32">
        <v>1</v>
      </c>
    </row>
    <row r="313" spans="1:7" x14ac:dyDescent="0.2">
      <c r="A313" s="32" t="s">
        <v>1957</v>
      </c>
      <c r="B313" s="32" t="s">
        <v>3231</v>
      </c>
      <c r="C313" s="32">
        <v>831</v>
      </c>
      <c r="G313" s="32">
        <v>1</v>
      </c>
    </row>
    <row r="314" spans="1:7" x14ac:dyDescent="0.2">
      <c r="A314" s="32" t="s">
        <v>1958</v>
      </c>
      <c r="B314" s="32" t="s">
        <v>3232</v>
      </c>
      <c r="C314" s="32">
        <v>832</v>
      </c>
      <c r="G314" s="32">
        <v>1</v>
      </c>
    </row>
    <row r="315" spans="1:7" x14ac:dyDescent="0.2">
      <c r="A315" s="32" t="s">
        <v>1959</v>
      </c>
      <c r="B315" s="32" t="s">
        <v>3233</v>
      </c>
      <c r="C315" s="32">
        <v>833</v>
      </c>
      <c r="G315" s="32">
        <v>1</v>
      </c>
    </row>
    <row r="316" spans="1:7" x14ac:dyDescent="0.2">
      <c r="A316" s="32" t="s">
        <v>138</v>
      </c>
      <c r="B316" s="32" t="s">
        <v>990</v>
      </c>
      <c r="C316" s="32">
        <v>876</v>
      </c>
      <c r="G316" s="32">
        <v>1</v>
      </c>
    </row>
    <row r="317" spans="1:7" x14ac:dyDescent="0.2">
      <c r="A317" s="32" t="s">
        <v>129</v>
      </c>
      <c r="B317" s="32" t="s">
        <v>981</v>
      </c>
      <c r="C317" s="32">
        <v>834</v>
      </c>
      <c r="G317" s="32">
        <v>1</v>
      </c>
    </row>
    <row r="318" spans="1:7" x14ac:dyDescent="0.2">
      <c r="A318" s="32" t="s">
        <v>1960</v>
      </c>
      <c r="B318" s="32" t="s">
        <v>3234</v>
      </c>
      <c r="C318" s="32">
        <v>835</v>
      </c>
      <c r="G318" s="32">
        <v>1</v>
      </c>
    </row>
    <row r="319" spans="1:7" x14ac:dyDescent="0.2">
      <c r="A319" s="32" t="s">
        <v>1961</v>
      </c>
      <c r="B319" s="32" t="s">
        <v>3235</v>
      </c>
      <c r="C319" s="32">
        <v>836</v>
      </c>
      <c r="G319" s="32">
        <v>1</v>
      </c>
    </row>
    <row r="320" spans="1:7" x14ac:dyDescent="0.2">
      <c r="A320" s="32" t="s">
        <v>139</v>
      </c>
      <c r="B320" s="32" t="s">
        <v>991</v>
      </c>
      <c r="C320" s="32">
        <v>877</v>
      </c>
      <c r="G320" s="32">
        <v>1</v>
      </c>
    </row>
    <row r="321" spans="1:7" x14ac:dyDescent="0.2">
      <c r="A321" s="32" t="s">
        <v>130</v>
      </c>
      <c r="B321" s="32" t="s">
        <v>982</v>
      </c>
      <c r="C321" s="32">
        <v>838</v>
      </c>
      <c r="G321" s="32">
        <v>1</v>
      </c>
    </row>
    <row r="322" spans="1:7" x14ac:dyDescent="0.2">
      <c r="A322" s="32" t="s">
        <v>1962</v>
      </c>
      <c r="B322" s="32" t="s">
        <v>3236</v>
      </c>
      <c r="C322" s="32">
        <v>839</v>
      </c>
      <c r="G322" s="32">
        <v>1</v>
      </c>
    </row>
    <row r="323" spans="1:7" x14ac:dyDescent="0.2">
      <c r="A323" s="32" t="s">
        <v>1963</v>
      </c>
      <c r="B323" s="32" t="s">
        <v>3237</v>
      </c>
      <c r="C323" s="32">
        <v>840</v>
      </c>
      <c r="G323" s="32">
        <v>1</v>
      </c>
    </row>
    <row r="324" spans="1:7" x14ac:dyDescent="0.2">
      <c r="A324" s="32" t="s">
        <v>140</v>
      </c>
      <c r="B324" s="32" t="s">
        <v>992</v>
      </c>
      <c r="C324" s="32">
        <v>878</v>
      </c>
      <c r="G324" s="32">
        <v>1</v>
      </c>
    </row>
    <row r="325" spans="1:7" x14ac:dyDescent="0.2">
      <c r="A325" s="32" t="s">
        <v>131</v>
      </c>
      <c r="B325" s="32" t="s">
        <v>983</v>
      </c>
      <c r="C325" s="32">
        <v>842</v>
      </c>
      <c r="G325" s="32">
        <v>1</v>
      </c>
    </row>
    <row r="326" spans="1:7" x14ac:dyDescent="0.2">
      <c r="A326" s="32" t="s">
        <v>1964</v>
      </c>
      <c r="B326" s="32" t="s">
        <v>3238</v>
      </c>
      <c r="C326" s="32">
        <v>843</v>
      </c>
      <c r="G326" s="32">
        <v>1</v>
      </c>
    </row>
    <row r="327" spans="1:7" x14ac:dyDescent="0.2">
      <c r="A327" s="32" t="s">
        <v>1965</v>
      </c>
      <c r="B327" s="32" t="s">
        <v>3239</v>
      </c>
      <c r="C327" s="32">
        <v>844</v>
      </c>
      <c r="G327" s="32">
        <v>1</v>
      </c>
    </row>
    <row r="328" spans="1:7" x14ac:dyDescent="0.2">
      <c r="A328" s="32" t="s">
        <v>1966</v>
      </c>
      <c r="B328" s="32" t="s">
        <v>3240</v>
      </c>
      <c r="C328" s="32">
        <v>845</v>
      </c>
      <c r="G328" s="32">
        <v>1</v>
      </c>
    </row>
    <row r="329" spans="1:7" x14ac:dyDescent="0.2">
      <c r="A329" s="32" t="s">
        <v>1967</v>
      </c>
      <c r="B329" s="32" t="s">
        <v>3241</v>
      </c>
      <c r="C329" s="32">
        <v>846</v>
      </c>
      <c r="G329" s="32">
        <v>1</v>
      </c>
    </row>
    <row r="330" spans="1:7" x14ac:dyDescent="0.2">
      <c r="A330" s="32" t="s">
        <v>1968</v>
      </c>
      <c r="B330" s="32" t="s">
        <v>3242</v>
      </c>
      <c r="C330" s="32">
        <v>847</v>
      </c>
      <c r="G330" s="32">
        <v>1</v>
      </c>
    </row>
    <row r="331" spans="1:7" x14ac:dyDescent="0.2">
      <c r="A331" s="32" t="s">
        <v>1969</v>
      </c>
      <c r="B331" s="32" t="s">
        <v>3243</v>
      </c>
      <c r="C331" s="32">
        <v>848</v>
      </c>
      <c r="G331" s="32">
        <v>1</v>
      </c>
    </row>
    <row r="332" spans="1:7" x14ac:dyDescent="0.2">
      <c r="A332" s="32" t="s">
        <v>1970</v>
      </c>
      <c r="B332" s="32" t="s">
        <v>3244</v>
      </c>
      <c r="C332" s="32">
        <v>849</v>
      </c>
      <c r="G332" s="32">
        <v>1</v>
      </c>
    </row>
    <row r="333" spans="1:7" x14ac:dyDescent="0.2">
      <c r="A333" s="32" t="s">
        <v>1971</v>
      </c>
      <c r="B333" s="32" t="s">
        <v>3245</v>
      </c>
      <c r="C333" s="32">
        <v>850</v>
      </c>
      <c r="G333" s="32">
        <v>1</v>
      </c>
    </row>
    <row r="334" spans="1:7" x14ac:dyDescent="0.2">
      <c r="A334" s="32" t="s">
        <v>1986</v>
      </c>
      <c r="B334" s="32" t="s">
        <v>3260</v>
      </c>
      <c r="C334" s="32">
        <v>879</v>
      </c>
      <c r="G334" s="32">
        <v>1</v>
      </c>
    </row>
    <row r="335" spans="1:7" x14ac:dyDescent="0.2">
      <c r="A335" s="32" t="s">
        <v>132</v>
      </c>
      <c r="B335" s="32" t="s">
        <v>984</v>
      </c>
      <c r="C335" s="32">
        <v>851</v>
      </c>
      <c r="G335" s="32">
        <v>1</v>
      </c>
    </row>
    <row r="336" spans="1:7" x14ac:dyDescent="0.2">
      <c r="A336" s="32" t="s">
        <v>1972</v>
      </c>
      <c r="B336" s="32" t="s">
        <v>3246</v>
      </c>
      <c r="C336" s="32">
        <v>852</v>
      </c>
      <c r="G336" s="32">
        <v>1</v>
      </c>
    </row>
    <row r="337" spans="1:7" x14ac:dyDescent="0.2">
      <c r="A337" s="32" t="s">
        <v>1973</v>
      </c>
      <c r="B337" s="32" t="s">
        <v>3247</v>
      </c>
      <c r="C337" s="32">
        <v>853</v>
      </c>
      <c r="G337" s="32">
        <v>1</v>
      </c>
    </row>
    <row r="338" spans="1:7" x14ac:dyDescent="0.2">
      <c r="A338" s="32" t="s">
        <v>1974</v>
      </c>
      <c r="B338" s="32" t="s">
        <v>3248</v>
      </c>
      <c r="C338" s="32">
        <v>854</v>
      </c>
      <c r="G338" s="32">
        <v>1</v>
      </c>
    </row>
    <row r="339" spans="1:7" x14ac:dyDescent="0.2">
      <c r="A339" s="32" t="s">
        <v>133</v>
      </c>
      <c r="B339" s="32" t="s">
        <v>985</v>
      </c>
      <c r="C339" s="32">
        <v>855</v>
      </c>
      <c r="G339" s="32">
        <v>1</v>
      </c>
    </row>
    <row r="340" spans="1:7" x14ac:dyDescent="0.2">
      <c r="A340" s="32" t="s">
        <v>1975</v>
      </c>
      <c r="B340" s="32" t="s">
        <v>3249</v>
      </c>
      <c r="C340" s="32">
        <v>856</v>
      </c>
      <c r="G340" s="32">
        <v>1</v>
      </c>
    </row>
    <row r="341" spans="1:7" x14ac:dyDescent="0.2">
      <c r="A341" s="32" t="s">
        <v>1976</v>
      </c>
      <c r="B341" s="32" t="s">
        <v>3250</v>
      </c>
      <c r="C341" s="32">
        <v>857</v>
      </c>
      <c r="G341" s="32">
        <v>1</v>
      </c>
    </row>
    <row r="342" spans="1:7" x14ac:dyDescent="0.2">
      <c r="A342" s="32" t="s">
        <v>141</v>
      </c>
      <c r="B342" s="32" t="s">
        <v>993</v>
      </c>
      <c r="C342" s="32">
        <v>880</v>
      </c>
      <c r="G342" s="32">
        <v>1</v>
      </c>
    </row>
    <row r="343" spans="1:7" x14ac:dyDescent="0.2">
      <c r="A343" s="32" t="s">
        <v>134</v>
      </c>
      <c r="B343" s="32" t="s">
        <v>986</v>
      </c>
      <c r="C343" s="32">
        <v>860</v>
      </c>
      <c r="G343" s="32">
        <v>1</v>
      </c>
    </row>
    <row r="344" spans="1:7" x14ac:dyDescent="0.2">
      <c r="A344" s="32" t="s">
        <v>1977</v>
      </c>
      <c r="B344" s="32" t="s">
        <v>3251</v>
      </c>
      <c r="C344" s="32">
        <v>861</v>
      </c>
      <c r="G344" s="32">
        <v>1</v>
      </c>
    </row>
    <row r="345" spans="1:7" x14ac:dyDescent="0.2">
      <c r="A345" s="32" t="s">
        <v>1978</v>
      </c>
      <c r="B345" s="32" t="s">
        <v>3252</v>
      </c>
      <c r="C345" s="32">
        <v>862</v>
      </c>
      <c r="G345" s="32">
        <v>1</v>
      </c>
    </row>
    <row r="346" spans="1:7" x14ac:dyDescent="0.2">
      <c r="A346" s="32" t="s">
        <v>1979</v>
      </c>
      <c r="B346" s="32" t="s">
        <v>3253</v>
      </c>
      <c r="C346" s="32">
        <v>863</v>
      </c>
      <c r="G346" s="32">
        <v>1</v>
      </c>
    </row>
    <row r="347" spans="1:7" x14ac:dyDescent="0.2">
      <c r="A347" s="32" t="s">
        <v>142</v>
      </c>
      <c r="B347" s="32" t="s">
        <v>994</v>
      </c>
      <c r="C347" s="32">
        <v>881</v>
      </c>
      <c r="G347" s="32">
        <v>1</v>
      </c>
    </row>
    <row r="348" spans="1:7" x14ac:dyDescent="0.2">
      <c r="A348" s="32" t="s">
        <v>1980</v>
      </c>
      <c r="B348" s="32" t="s">
        <v>3254</v>
      </c>
      <c r="C348" s="32">
        <v>864</v>
      </c>
      <c r="G348" s="32">
        <v>1</v>
      </c>
    </row>
    <row r="349" spans="1:7" x14ac:dyDescent="0.2">
      <c r="A349" s="32" t="s">
        <v>1981</v>
      </c>
      <c r="B349" s="32" t="s">
        <v>3255</v>
      </c>
      <c r="C349" s="32">
        <v>865</v>
      </c>
      <c r="G349" s="32">
        <v>1</v>
      </c>
    </row>
    <row r="350" spans="1:7" x14ac:dyDescent="0.2">
      <c r="A350" s="32" t="s">
        <v>135</v>
      </c>
      <c r="B350" s="32" t="s">
        <v>987</v>
      </c>
      <c r="C350" s="32">
        <v>868</v>
      </c>
      <c r="G350" s="32">
        <v>1</v>
      </c>
    </row>
    <row r="351" spans="1:7" x14ac:dyDescent="0.2">
      <c r="A351" s="32" t="s">
        <v>1982</v>
      </c>
      <c r="B351" s="32" t="s">
        <v>3256</v>
      </c>
      <c r="C351" s="32">
        <v>869</v>
      </c>
      <c r="G351" s="32">
        <v>1</v>
      </c>
    </row>
    <row r="352" spans="1:7" x14ac:dyDescent="0.2">
      <c r="A352" s="32" t="s">
        <v>1983</v>
      </c>
      <c r="B352" s="32" t="s">
        <v>3257</v>
      </c>
      <c r="C352" s="32">
        <v>871</v>
      </c>
      <c r="G352" s="32">
        <v>1</v>
      </c>
    </row>
    <row r="353" spans="1:7" x14ac:dyDescent="0.2">
      <c r="A353" s="32" t="s">
        <v>1984</v>
      </c>
      <c r="B353" s="32" t="s">
        <v>3258</v>
      </c>
      <c r="C353" s="32">
        <v>872</v>
      </c>
      <c r="G353" s="32">
        <v>1</v>
      </c>
    </row>
    <row r="354" spans="1:7" x14ac:dyDescent="0.2">
      <c r="A354" s="32" t="s">
        <v>1987</v>
      </c>
      <c r="B354" s="32" t="s">
        <v>3261</v>
      </c>
      <c r="C354" s="32">
        <v>882</v>
      </c>
      <c r="G354" s="32">
        <v>1</v>
      </c>
    </row>
    <row r="355" spans="1:7" x14ac:dyDescent="0.2">
      <c r="A355" s="32" t="s">
        <v>136</v>
      </c>
      <c r="B355" s="32" t="s">
        <v>988</v>
      </c>
      <c r="C355" s="32">
        <v>873</v>
      </c>
      <c r="G355" s="32">
        <v>1</v>
      </c>
    </row>
    <row r="356" spans="1:7" x14ac:dyDescent="0.2">
      <c r="A356" s="32" t="s">
        <v>143</v>
      </c>
      <c r="B356" s="32" t="s">
        <v>995</v>
      </c>
      <c r="C356" s="32">
        <v>1005</v>
      </c>
      <c r="G356" s="32">
        <v>1</v>
      </c>
    </row>
    <row r="357" spans="1:7" x14ac:dyDescent="0.2">
      <c r="A357" s="32" t="s">
        <v>144</v>
      </c>
      <c r="B357" s="32" t="s">
        <v>996</v>
      </c>
      <c r="C357" s="32">
        <v>1006</v>
      </c>
      <c r="G357" s="32">
        <v>1</v>
      </c>
    </row>
    <row r="358" spans="1:7" x14ac:dyDescent="0.2">
      <c r="A358" s="32" t="s">
        <v>145</v>
      </c>
      <c r="B358" s="32" t="s">
        <v>997</v>
      </c>
      <c r="C358" s="32">
        <v>1007</v>
      </c>
      <c r="G358" s="32">
        <v>1</v>
      </c>
    </row>
    <row r="359" spans="1:7" x14ac:dyDescent="0.2">
      <c r="A359" s="32" t="s">
        <v>146</v>
      </c>
      <c r="B359" s="32" t="s">
        <v>998</v>
      </c>
      <c r="C359" s="32">
        <v>1008</v>
      </c>
      <c r="G359" s="32">
        <v>1</v>
      </c>
    </row>
    <row r="360" spans="1:7" x14ac:dyDescent="0.2">
      <c r="A360" s="32" t="s">
        <v>147</v>
      </c>
      <c r="B360" s="32" t="s">
        <v>999</v>
      </c>
      <c r="C360" s="32">
        <v>1009</v>
      </c>
      <c r="G360" s="32">
        <v>1</v>
      </c>
    </row>
    <row r="361" spans="1:7" x14ac:dyDescent="0.2">
      <c r="A361" s="32" t="s">
        <v>1988</v>
      </c>
      <c r="B361" s="32" t="s">
        <v>3262</v>
      </c>
      <c r="C361" s="32">
        <v>1010</v>
      </c>
      <c r="G361" s="32">
        <v>1</v>
      </c>
    </row>
    <row r="362" spans="1:7" x14ac:dyDescent="0.2">
      <c r="A362" s="32" t="s">
        <v>1989</v>
      </c>
      <c r="B362" s="32" t="s">
        <v>3263</v>
      </c>
      <c r="C362" s="32">
        <v>1011</v>
      </c>
      <c r="G362" s="32">
        <v>1</v>
      </c>
    </row>
    <row r="363" spans="1:7" x14ac:dyDescent="0.2">
      <c r="A363" s="32" t="s">
        <v>1990</v>
      </c>
      <c r="B363" s="32" t="s">
        <v>3264</v>
      </c>
      <c r="C363" s="32">
        <v>1012</v>
      </c>
      <c r="G363" s="32">
        <v>1</v>
      </c>
    </row>
    <row r="364" spans="1:7" x14ac:dyDescent="0.2">
      <c r="A364" s="32" t="s">
        <v>148</v>
      </c>
      <c r="B364" s="32" t="s">
        <v>1000</v>
      </c>
      <c r="C364" s="32">
        <v>1013</v>
      </c>
      <c r="G364" s="32">
        <v>1</v>
      </c>
    </row>
    <row r="365" spans="1:7" x14ac:dyDescent="0.2">
      <c r="A365" s="32" t="s">
        <v>149</v>
      </c>
      <c r="B365" s="32" t="s">
        <v>1001</v>
      </c>
      <c r="C365" s="32">
        <v>1014</v>
      </c>
      <c r="G365" s="32">
        <v>1</v>
      </c>
    </row>
    <row r="366" spans="1:7" x14ac:dyDescent="0.2">
      <c r="A366" s="32" t="s">
        <v>1991</v>
      </c>
      <c r="B366" s="32" t="s">
        <v>3265</v>
      </c>
      <c r="C366" s="32">
        <v>1015</v>
      </c>
      <c r="G366" s="32">
        <v>1</v>
      </c>
    </row>
    <row r="367" spans="1:7" x14ac:dyDescent="0.2">
      <c r="A367" s="32" t="s">
        <v>1992</v>
      </c>
      <c r="B367" s="32" t="s">
        <v>3266</v>
      </c>
      <c r="C367" s="32">
        <v>1016</v>
      </c>
      <c r="G367" s="32">
        <v>1</v>
      </c>
    </row>
    <row r="368" spans="1:7" x14ac:dyDescent="0.2">
      <c r="A368" s="32" t="s">
        <v>150</v>
      </c>
      <c r="B368" s="32" t="s">
        <v>1002</v>
      </c>
      <c r="C368" s="32">
        <v>1129</v>
      </c>
      <c r="G368" s="32">
        <v>1</v>
      </c>
    </row>
    <row r="369" spans="1:7" x14ac:dyDescent="0.2">
      <c r="A369" s="32" t="s">
        <v>1993</v>
      </c>
      <c r="B369" s="32" t="s">
        <v>3267</v>
      </c>
      <c r="C369" s="32">
        <v>1130</v>
      </c>
      <c r="G369" s="32">
        <v>1</v>
      </c>
    </row>
    <row r="370" spans="1:7" x14ac:dyDescent="0.2">
      <c r="A370" s="32" t="s">
        <v>1994</v>
      </c>
      <c r="B370" s="32" t="s">
        <v>3268</v>
      </c>
      <c r="C370" s="32">
        <v>1131</v>
      </c>
      <c r="G370" s="32">
        <v>1</v>
      </c>
    </row>
    <row r="371" spans="1:7" x14ac:dyDescent="0.2">
      <c r="A371" s="32" t="s">
        <v>1995</v>
      </c>
      <c r="B371" s="32" t="s">
        <v>3269</v>
      </c>
      <c r="C371" s="32">
        <v>1132</v>
      </c>
      <c r="G371" s="32">
        <v>1</v>
      </c>
    </row>
    <row r="372" spans="1:7" x14ac:dyDescent="0.2">
      <c r="A372" s="32" t="s">
        <v>1996</v>
      </c>
      <c r="B372" s="32" t="s">
        <v>3270</v>
      </c>
      <c r="C372" s="32">
        <v>1133</v>
      </c>
      <c r="G372" s="32">
        <v>1</v>
      </c>
    </row>
    <row r="373" spans="1:7" x14ac:dyDescent="0.2">
      <c r="A373" s="32" t="s">
        <v>2054</v>
      </c>
      <c r="B373" s="32" t="s">
        <v>3328</v>
      </c>
      <c r="C373" s="32">
        <v>1237</v>
      </c>
      <c r="G373" s="32">
        <v>1</v>
      </c>
    </row>
    <row r="374" spans="1:7" x14ac:dyDescent="0.2">
      <c r="A374" s="32" t="s">
        <v>151</v>
      </c>
      <c r="B374" s="32" t="s">
        <v>1003</v>
      </c>
      <c r="C374" s="32">
        <v>1134</v>
      </c>
      <c r="G374" s="32">
        <v>1</v>
      </c>
    </row>
    <row r="375" spans="1:7" x14ac:dyDescent="0.2">
      <c r="A375" s="32" t="s">
        <v>152</v>
      </c>
      <c r="B375" s="32" t="s">
        <v>1004</v>
      </c>
      <c r="C375" s="32">
        <v>1135</v>
      </c>
      <c r="G375" s="32">
        <v>1</v>
      </c>
    </row>
    <row r="376" spans="1:7" x14ac:dyDescent="0.2">
      <c r="A376" s="32" t="s">
        <v>153</v>
      </c>
      <c r="B376" s="32" t="s">
        <v>1005</v>
      </c>
      <c r="C376" s="32">
        <v>1136</v>
      </c>
      <c r="G376" s="32">
        <v>1</v>
      </c>
    </row>
    <row r="377" spans="1:7" x14ac:dyDescent="0.2">
      <c r="A377" s="32" t="s">
        <v>1997</v>
      </c>
      <c r="B377" s="32" t="s">
        <v>3271</v>
      </c>
      <c r="C377" s="32">
        <v>1137</v>
      </c>
      <c r="G377" s="32">
        <v>1</v>
      </c>
    </row>
    <row r="378" spans="1:7" x14ac:dyDescent="0.2">
      <c r="A378" s="32" t="s">
        <v>194</v>
      </c>
      <c r="B378" s="32" t="s">
        <v>1046</v>
      </c>
      <c r="C378" s="32">
        <v>1238</v>
      </c>
      <c r="G378" s="32">
        <v>1</v>
      </c>
    </row>
    <row r="379" spans="1:7" x14ac:dyDescent="0.2">
      <c r="A379" s="32" t="s">
        <v>1998</v>
      </c>
      <c r="B379" s="32" t="s">
        <v>3272</v>
      </c>
      <c r="C379" s="32">
        <v>1138</v>
      </c>
      <c r="G379" s="32">
        <v>1</v>
      </c>
    </row>
    <row r="380" spans="1:7" x14ac:dyDescent="0.2">
      <c r="A380" s="32" t="s">
        <v>1999</v>
      </c>
      <c r="B380" s="32" t="s">
        <v>3273</v>
      </c>
      <c r="C380" s="32">
        <v>1139</v>
      </c>
      <c r="G380" s="32">
        <v>1</v>
      </c>
    </row>
    <row r="381" spans="1:7" x14ac:dyDescent="0.2">
      <c r="A381" s="32" t="s">
        <v>2000</v>
      </c>
      <c r="B381" s="32" t="s">
        <v>3274</v>
      </c>
      <c r="C381" s="32">
        <v>1140</v>
      </c>
      <c r="G381" s="32">
        <v>1</v>
      </c>
    </row>
    <row r="382" spans="1:7" x14ac:dyDescent="0.2">
      <c r="A382" s="32" t="s">
        <v>2001</v>
      </c>
      <c r="B382" s="32" t="s">
        <v>3275</v>
      </c>
      <c r="C382" s="32">
        <v>1141</v>
      </c>
      <c r="G382" s="32">
        <v>1</v>
      </c>
    </row>
    <row r="383" spans="1:7" x14ac:dyDescent="0.2">
      <c r="A383" s="32" t="s">
        <v>154</v>
      </c>
      <c r="B383" s="32" t="s">
        <v>1006</v>
      </c>
      <c r="C383" s="32">
        <v>1142</v>
      </c>
      <c r="G383" s="32">
        <v>1</v>
      </c>
    </row>
    <row r="384" spans="1:7" x14ac:dyDescent="0.2">
      <c r="A384" s="32" t="s">
        <v>155</v>
      </c>
      <c r="B384" s="32" t="s">
        <v>1007</v>
      </c>
      <c r="C384" s="32">
        <v>1143</v>
      </c>
      <c r="G384" s="32">
        <v>1</v>
      </c>
    </row>
    <row r="385" spans="1:7" x14ac:dyDescent="0.2">
      <c r="A385" s="32" t="s">
        <v>156</v>
      </c>
      <c r="B385" s="32" t="s">
        <v>1008</v>
      </c>
      <c r="C385" s="32">
        <v>1144</v>
      </c>
      <c r="G385" s="32">
        <v>1</v>
      </c>
    </row>
    <row r="386" spans="1:7" x14ac:dyDescent="0.2">
      <c r="A386" s="32" t="s">
        <v>2002</v>
      </c>
      <c r="B386" s="32" t="s">
        <v>3276</v>
      </c>
      <c r="C386" s="32">
        <v>1145</v>
      </c>
      <c r="G386" s="32">
        <v>1</v>
      </c>
    </row>
    <row r="387" spans="1:7" x14ac:dyDescent="0.2">
      <c r="A387" s="32" t="s">
        <v>195</v>
      </c>
      <c r="B387" s="32" t="s">
        <v>1047</v>
      </c>
      <c r="C387" s="32">
        <v>1239</v>
      </c>
      <c r="G387" s="32">
        <v>1</v>
      </c>
    </row>
    <row r="388" spans="1:7" x14ac:dyDescent="0.2">
      <c r="A388" s="32" t="s">
        <v>2003</v>
      </c>
      <c r="B388" s="32" t="s">
        <v>3277</v>
      </c>
      <c r="C388" s="32">
        <v>1146</v>
      </c>
      <c r="G388" s="32">
        <v>1</v>
      </c>
    </row>
    <row r="389" spans="1:7" x14ac:dyDescent="0.2">
      <c r="A389" s="32" t="s">
        <v>2004</v>
      </c>
      <c r="B389" s="32" t="s">
        <v>3278</v>
      </c>
      <c r="C389" s="32">
        <v>1147</v>
      </c>
      <c r="G389" s="32">
        <v>1</v>
      </c>
    </row>
    <row r="390" spans="1:7" x14ac:dyDescent="0.2">
      <c r="A390" s="32" t="s">
        <v>2005</v>
      </c>
      <c r="B390" s="32" t="s">
        <v>3279</v>
      </c>
      <c r="C390" s="32">
        <v>1148</v>
      </c>
      <c r="G390" s="32">
        <v>1</v>
      </c>
    </row>
    <row r="391" spans="1:7" x14ac:dyDescent="0.2">
      <c r="A391" s="32" t="s">
        <v>2006</v>
      </c>
      <c r="B391" s="32" t="s">
        <v>3280</v>
      </c>
      <c r="C391" s="32">
        <v>1149</v>
      </c>
      <c r="G391" s="32">
        <v>1</v>
      </c>
    </row>
    <row r="392" spans="1:7" x14ac:dyDescent="0.2">
      <c r="A392" s="32" t="s">
        <v>2007</v>
      </c>
      <c r="B392" s="32" t="s">
        <v>3281</v>
      </c>
      <c r="C392" s="32">
        <v>1150</v>
      </c>
      <c r="G392" s="32">
        <v>1</v>
      </c>
    </row>
    <row r="393" spans="1:7" x14ac:dyDescent="0.2">
      <c r="A393" s="32" t="s">
        <v>157</v>
      </c>
      <c r="B393" s="32" t="s">
        <v>1009</v>
      </c>
      <c r="C393" s="32">
        <v>1151</v>
      </c>
      <c r="G393" s="32">
        <v>1</v>
      </c>
    </row>
    <row r="394" spans="1:7" x14ac:dyDescent="0.2">
      <c r="A394" s="32" t="s">
        <v>158</v>
      </c>
      <c r="B394" s="32" t="s">
        <v>1010</v>
      </c>
      <c r="C394" s="32">
        <v>1152</v>
      </c>
      <c r="G394" s="32">
        <v>1</v>
      </c>
    </row>
    <row r="395" spans="1:7" x14ac:dyDescent="0.2">
      <c r="A395" s="32" t="s">
        <v>159</v>
      </c>
      <c r="B395" s="32" t="s">
        <v>1011</v>
      </c>
      <c r="C395" s="32">
        <v>1153</v>
      </c>
      <c r="G395" s="32">
        <v>1</v>
      </c>
    </row>
    <row r="396" spans="1:7" x14ac:dyDescent="0.2">
      <c r="A396" s="32" t="s">
        <v>2008</v>
      </c>
      <c r="B396" s="32" t="s">
        <v>3282</v>
      </c>
      <c r="C396" s="32">
        <v>1154</v>
      </c>
      <c r="G396" s="32">
        <v>1</v>
      </c>
    </row>
    <row r="397" spans="1:7" x14ac:dyDescent="0.2">
      <c r="A397" s="32" t="s">
        <v>2009</v>
      </c>
      <c r="B397" s="32" t="s">
        <v>3283</v>
      </c>
      <c r="C397" s="32">
        <v>1155</v>
      </c>
      <c r="G397" s="32">
        <v>1</v>
      </c>
    </row>
    <row r="398" spans="1:7" x14ac:dyDescent="0.2">
      <c r="A398" s="32" t="s">
        <v>160</v>
      </c>
      <c r="B398" s="32" t="s">
        <v>1012</v>
      </c>
      <c r="C398" s="32">
        <v>1156</v>
      </c>
      <c r="G398" s="32">
        <v>1</v>
      </c>
    </row>
    <row r="399" spans="1:7" x14ac:dyDescent="0.2">
      <c r="A399" s="32" t="s">
        <v>161</v>
      </c>
      <c r="B399" s="32" t="s">
        <v>1013</v>
      </c>
      <c r="C399" s="32">
        <v>1157</v>
      </c>
      <c r="G399" s="32">
        <v>1</v>
      </c>
    </row>
    <row r="400" spans="1:7" x14ac:dyDescent="0.2">
      <c r="A400" s="32" t="s">
        <v>162</v>
      </c>
      <c r="B400" s="32" t="s">
        <v>1014</v>
      </c>
      <c r="C400" s="32">
        <v>1158</v>
      </c>
      <c r="G400" s="32">
        <v>1</v>
      </c>
    </row>
    <row r="401" spans="1:7" x14ac:dyDescent="0.2">
      <c r="A401" s="32" t="s">
        <v>2010</v>
      </c>
      <c r="B401" s="32" t="s">
        <v>3284</v>
      </c>
      <c r="C401" s="32">
        <v>1159</v>
      </c>
      <c r="G401" s="32">
        <v>1</v>
      </c>
    </row>
    <row r="402" spans="1:7" x14ac:dyDescent="0.2">
      <c r="A402" s="32" t="s">
        <v>163</v>
      </c>
      <c r="B402" s="32" t="s">
        <v>1015</v>
      </c>
      <c r="C402" s="32">
        <v>1160</v>
      </c>
      <c r="G402" s="32">
        <v>1</v>
      </c>
    </row>
    <row r="403" spans="1:7" x14ac:dyDescent="0.2">
      <c r="A403" s="32" t="s">
        <v>164</v>
      </c>
      <c r="B403" s="32" t="s">
        <v>1016</v>
      </c>
      <c r="C403" s="32">
        <v>1161</v>
      </c>
      <c r="G403" s="32">
        <v>1</v>
      </c>
    </row>
    <row r="404" spans="1:7" x14ac:dyDescent="0.2">
      <c r="A404" s="32" t="s">
        <v>165</v>
      </c>
      <c r="B404" s="32" t="s">
        <v>1017</v>
      </c>
      <c r="C404" s="32">
        <v>1162</v>
      </c>
      <c r="G404" s="32">
        <v>1</v>
      </c>
    </row>
    <row r="405" spans="1:7" x14ac:dyDescent="0.2">
      <c r="A405" s="32" t="s">
        <v>166</v>
      </c>
      <c r="B405" s="32" t="s">
        <v>1018</v>
      </c>
      <c r="C405" s="32">
        <v>1163</v>
      </c>
      <c r="G405" s="32">
        <v>1</v>
      </c>
    </row>
    <row r="406" spans="1:7" x14ac:dyDescent="0.2">
      <c r="A406" s="32" t="s">
        <v>2011</v>
      </c>
      <c r="B406" s="32" t="s">
        <v>3285</v>
      </c>
      <c r="C406" s="32">
        <v>1164</v>
      </c>
      <c r="G406" s="32">
        <v>1</v>
      </c>
    </row>
    <row r="407" spans="1:7" x14ac:dyDescent="0.2">
      <c r="A407" s="32" t="s">
        <v>167</v>
      </c>
      <c r="B407" s="32" t="s">
        <v>1019</v>
      </c>
      <c r="C407" s="32">
        <v>1165</v>
      </c>
      <c r="G407" s="32">
        <v>1</v>
      </c>
    </row>
    <row r="408" spans="1:7" x14ac:dyDescent="0.2">
      <c r="A408" s="32" t="s">
        <v>168</v>
      </c>
      <c r="B408" s="32" t="s">
        <v>1020</v>
      </c>
      <c r="C408" s="32">
        <v>1166</v>
      </c>
      <c r="G408" s="32">
        <v>1</v>
      </c>
    </row>
    <row r="409" spans="1:7" x14ac:dyDescent="0.2">
      <c r="A409" s="32" t="s">
        <v>169</v>
      </c>
      <c r="B409" s="32" t="s">
        <v>1021</v>
      </c>
      <c r="C409" s="32">
        <v>1167</v>
      </c>
      <c r="G409" s="32">
        <v>1</v>
      </c>
    </row>
    <row r="410" spans="1:7" x14ac:dyDescent="0.2">
      <c r="A410" s="32" t="s">
        <v>170</v>
      </c>
      <c r="B410" s="32" t="s">
        <v>1022</v>
      </c>
      <c r="C410" s="32">
        <v>1168</v>
      </c>
      <c r="G410" s="32">
        <v>1</v>
      </c>
    </row>
    <row r="411" spans="1:7" x14ac:dyDescent="0.2">
      <c r="A411" s="32" t="s">
        <v>2012</v>
      </c>
      <c r="B411" s="32" t="s">
        <v>3286</v>
      </c>
      <c r="C411" s="32">
        <v>1169</v>
      </c>
      <c r="G411" s="32">
        <v>1</v>
      </c>
    </row>
    <row r="412" spans="1:7" x14ac:dyDescent="0.2">
      <c r="A412" s="32" t="s">
        <v>171</v>
      </c>
      <c r="B412" s="32" t="s">
        <v>1023</v>
      </c>
      <c r="C412" s="32">
        <v>1170</v>
      </c>
      <c r="G412" s="32">
        <v>1</v>
      </c>
    </row>
    <row r="413" spans="1:7" x14ac:dyDescent="0.2">
      <c r="A413" s="32" t="s">
        <v>172</v>
      </c>
      <c r="B413" s="32" t="s">
        <v>1024</v>
      </c>
      <c r="C413" s="32">
        <v>1171</v>
      </c>
      <c r="G413" s="32">
        <v>1</v>
      </c>
    </row>
    <row r="414" spans="1:7" x14ac:dyDescent="0.2">
      <c r="A414" s="32" t="s">
        <v>173</v>
      </c>
      <c r="B414" s="32" t="s">
        <v>1025</v>
      </c>
      <c r="C414" s="32">
        <v>1172</v>
      </c>
      <c r="G414" s="32">
        <v>1</v>
      </c>
    </row>
    <row r="415" spans="1:7" x14ac:dyDescent="0.2">
      <c r="A415" s="32" t="s">
        <v>2013</v>
      </c>
      <c r="B415" s="32" t="s">
        <v>3287</v>
      </c>
      <c r="C415" s="32">
        <v>1173</v>
      </c>
      <c r="G415" s="32">
        <v>1</v>
      </c>
    </row>
    <row r="416" spans="1:7" x14ac:dyDescent="0.2">
      <c r="A416" s="32" t="s">
        <v>2014</v>
      </c>
      <c r="B416" s="32" t="s">
        <v>3288</v>
      </c>
      <c r="C416" s="32">
        <v>1174</v>
      </c>
      <c r="G416" s="32">
        <v>1</v>
      </c>
    </row>
    <row r="417" spans="1:7" x14ac:dyDescent="0.2">
      <c r="A417" s="32" t="s">
        <v>174</v>
      </c>
      <c r="B417" s="32" t="s">
        <v>1026</v>
      </c>
      <c r="C417" s="32">
        <v>1175</v>
      </c>
      <c r="G417" s="32">
        <v>1</v>
      </c>
    </row>
    <row r="418" spans="1:7" x14ac:dyDescent="0.2">
      <c r="A418" s="32" t="s">
        <v>2015</v>
      </c>
      <c r="B418" s="32" t="s">
        <v>3289</v>
      </c>
      <c r="C418" s="32">
        <v>1176</v>
      </c>
      <c r="G418" s="32">
        <v>1</v>
      </c>
    </row>
    <row r="419" spans="1:7" x14ac:dyDescent="0.2">
      <c r="A419" s="32" t="s">
        <v>2016</v>
      </c>
      <c r="B419" s="32" t="s">
        <v>3290</v>
      </c>
      <c r="C419" s="32">
        <v>1177</v>
      </c>
      <c r="G419" s="32">
        <v>1</v>
      </c>
    </row>
    <row r="420" spans="1:7" x14ac:dyDescent="0.2">
      <c r="A420" s="32" t="s">
        <v>2017</v>
      </c>
      <c r="B420" s="32" t="s">
        <v>3291</v>
      </c>
      <c r="C420" s="32">
        <v>1178</v>
      </c>
      <c r="G420" s="32">
        <v>1</v>
      </c>
    </row>
    <row r="421" spans="1:7" x14ac:dyDescent="0.2">
      <c r="A421" s="32" t="s">
        <v>2018</v>
      </c>
      <c r="B421" s="32" t="s">
        <v>3292</v>
      </c>
      <c r="C421" s="32">
        <v>1179</v>
      </c>
      <c r="G421" s="32">
        <v>1</v>
      </c>
    </row>
    <row r="422" spans="1:7" x14ac:dyDescent="0.2">
      <c r="A422" s="32" t="s">
        <v>175</v>
      </c>
      <c r="B422" s="32" t="s">
        <v>1027</v>
      </c>
      <c r="C422" s="32">
        <v>1180</v>
      </c>
      <c r="G422" s="32">
        <v>1</v>
      </c>
    </row>
    <row r="423" spans="1:7" x14ac:dyDescent="0.2">
      <c r="A423" s="32" t="s">
        <v>176</v>
      </c>
      <c r="B423" s="32" t="s">
        <v>1028</v>
      </c>
      <c r="C423" s="32">
        <v>1181</v>
      </c>
      <c r="G423" s="32">
        <v>1</v>
      </c>
    </row>
    <row r="424" spans="1:7" x14ac:dyDescent="0.2">
      <c r="A424" s="32" t="s">
        <v>177</v>
      </c>
      <c r="B424" s="32" t="s">
        <v>1029</v>
      </c>
      <c r="C424" s="32">
        <v>1182</v>
      </c>
      <c r="G424" s="32">
        <v>1</v>
      </c>
    </row>
    <row r="425" spans="1:7" x14ac:dyDescent="0.2">
      <c r="A425" s="32" t="s">
        <v>178</v>
      </c>
      <c r="B425" s="32" t="s">
        <v>1030</v>
      </c>
      <c r="C425" s="32">
        <v>1183</v>
      </c>
      <c r="G425" s="32">
        <v>1</v>
      </c>
    </row>
    <row r="426" spans="1:7" x14ac:dyDescent="0.2">
      <c r="A426" s="32" t="s">
        <v>2019</v>
      </c>
      <c r="B426" s="32" t="s">
        <v>3293</v>
      </c>
      <c r="C426" s="32">
        <v>1184</v>
      </c>
      <c r="G426" s="32">
        <v>1</v>
      </c>
    </row>
    <row r="427" spans="1:7" x14ac:dyDescent="0.2">
      <c r="A427" s="32" t="s">
        <v>179</v>
      </c>
      <c r="B427" s="32" t="s">
        <v>1031</v>
      </c>
      <c r="C427" s="32">
        <v>1185</v>
      </c>
      <c r="G427" s="32">
        <v>1</v>
      </c>
    </row>
    <row r="428" spans="1:7" x14ac:dyDescent="0.2">
      <c r="A428" s="32" t="s">
        <v>180</v>
      </c>
      <c r="B428" s="32" t="s">
        <v>1032</v>
      </c>
      <c r="C428" s="32">
        <v>1186</v>
      </c>
      <c r="G428" s="32">
        <v>1</v>
      </c>
    </row>
    <row r="429" spans="1:7" x14ac:dyDescent="0.2">
      <c r="A429" s="32" t="s">
        <v>181</v>
      </c>
      <c r="B429" s="32" t="s">
        <v>1033</v>
      </c>
      <c r="C429" s="32">
        <v>1187</v>
      </c>
      <c r="G429" s="32">
        <v>1</v>
      </c>
    </row>
    <row r="430" spans="1:7" x14ac:dyDescent="0.2">
      <c r="A430" s="32" t="s">
        <v>2020</v>
      </c>
      <c r="B430" s="32" t="s">
        <v>3294</v>
      </c>
      <c r="C430" s="32">
        <v>1188</v>
      </c>
      <c r="G430" s="32">
        <v>1</v>
      </c>
    </row>
    <row r="431" spans="1:7" x14ac:dyDescent="0.2">
      <c r="A431" s="32" t="s">
        <v>2021</v>
      </c>
      <c r="B431" s="32" t="s">
        <v>3295</v>
      </c>
      <c r="C431" s="32">
        <v>1189</v>
      </c>
      <c r="G431" s="32">
        <v>1</v>
      </c>
    </row>
    <row r="432" spans="1:7" x14ac:dyDescent="0.2">
      <c r="A432" s="32" t="s">
        <v>2022</v>
      </c>
      <c r="B432" s="32" t="s">
        <v>3296</v>
      </c>
      <c r="C432" s="32">
        <v>1190</v>
      </c>
      <c r="G432" s="32">
        <v>1</v>
      </c>
    </row>
    <row r="433" spans="1:7" x14ac:dyDescent="0.2">
      <c r="A433" s="32" t="s">
        <v>2023</v>
      </c>
      <c r="B433" s="32" t="s">
        <v>3297</v>
      </c>
      <c r="C433" s="32">
        <v>1191</v>
      </c>
      <c r="G433" s="32">
        <v>1</v>
      </c>
    </row>
    <row r="434" spans="1:7" x14ac:dyDescent="0.2">
      <c r="A434" s="32" t="s">
        <v>2024</v>
      </c>
      <c r="B434" s="32" t="s">
        <v>3298</v>
      </c>
      <c r="C434" s="32">
        <v>1192</v>
      </c>
      <c r="G434" s="32">
        <v>1</v>
      </c>
    </row>
    <row r="435" spans="1:7" x14ac:dyDescent="0.2">
      <c r="A435" s="32" t="s">
        <v>2025</v>
      </c>
      <c r="B435" s="32" t="s">
        <v>3299</v>
      </c>
      <c r="C435" s="32">
        <v>1193</v>
      </c>
      <c r="G435" s="32">
        <v>1</v>
      </c>
    </row>
    <row r="436" spans="1:7" x14ac:dyDescent="0.2">
      <c r="A436" s="32" t="s">
        <v>2026</v>
      </c>
      <c r="B436" s="32" t="s">
        <v>3300</v>
      </c>
      <c r="C436" s="32">
        <v>1194</v>
      </c>
      <c r="G436" s="32">
        <v>1</v>
      </c>
    </row>
    <row r="437" spans="1:7" x14ac:dyDescent="0.2">
      <c r="A437" s="32" t="s">
        <v>2027</v>
      </c>
      <c r="B437" s="32" t="s">
        <v>3301</v>
      </c>
      <c r="C437" s="32">
        <v>1195</v>
      </c>
      <c r="G437" s="32">
        <v>1</v>
      </c>
    </row>
    <row r="438" spans="1:7" x14ac:dyDescent="0.2">
      <c r="A438" s="32" t="s">
        <v>2028</v>
      </c>
      <c r="B438" s="32" t="s">
        <v>3302</v>
      </c>
      <c r="C438" s="32">
        <v>1196</v>
      </c>
      <c r="G438" s="32">
        <v>1</v>
      </c>
    </row>
    <row r="439" spans="1:7" x14ac:dyDescent="0.2">
      <c r="A439" s="32" t="s">
        <v>2029</v>
      </c>
      <c r="B439" s="32" t="s">
        <v>3303</v>
      </c>
      <c r="C439" s="32">
        <v>1197</v>
      </c>
      <c r="G439" s="32">
        <v>1</v>
      </c>
    </row>
    <row r="440" spans="1:7" x14ac:dyDescent="0.2">
      <c r="A440" s="32" t="s">
        <v>2030</v>
      </c>
      <c r="B440" s="32" t="s">
        <v>3304</v>
      </c>
      <c r="C440" s="32">
        <v>1198</v>
      </c>
      <c r="G440" s="32">
        <v>1</v>
      </c>
    </row>
    <row r="441" spans="1:7" x14ac:dyDescent="0.2">
      <c r="A441" s="32" t="s">
        <v>182</v>
      </c>
      <c r="B441" s="32" t="s">
        <v>1034</v>
      </c>
      <c r="C441" s="32">
        <v>1199</v>
      </c>
      <c r="G441" s="32">
        <v>1</v>
      </c>
    </row>
    <row r="442" spans="1:7" x14ac:dyDescent="0.2">
      <c r="A442" s="32" t="s">
        <v>183</v>
      </c>
      <c r="B442" s="32" t="s">
        <v>1035</v>
      </c>
      <c r="C442" s="32">
        <v>1200</v>
      </c>
      <c r="G442" s="32">
        <v>1</v>
      </c>
    </row>
    <row r="443" spans="1:7" x14ac:dyDescent="0.2">
      <c r="A443" s="32" t="s">
        <v>184</v>
      </c>
      <c r="B443" s="32" t="s">
        <v>1036</v>
      </c>
      <c r="C443" s="32">
        <v>1201</v>
      </c>
      <c r="G443" s="32">
        <v>1</v>
      </c>
    </row>
    <row r="444" spans="1:7" x14ac:dyDescent="0.2">
      <c r="A444" s="32" t="s">
        <v>185</v>
      </c>
      <c r="B444" s="32" t="s">
        <v>1037</v>
      </c>
      <c r="C444" s="32">
        <v>1202</v>
      </c>
      <c r="G444" s="32">
        <v>1</v>
      </c>
    </row>
    <row r="445" spans="1:7" x14ac:dyDescent="0.2">
      <c r="A445" s="32" t="s">
        <v>186</v>
      </c>
      <c r="B445" s="32" t="s">
        <v>1038</v>
      </c>
      <c r="C445" s="32">
        <v>1203</v>
      </c>
      <c r="G445" s="32">
        <v>1</v>
      </c>
    </row>
    <row r="446" spans="1:7" x14ac:dyDescent="0.2">
      <c r="A446" s="32" t="s">
        <v>2031</v>
      </c>
      <c r="B446" s="32" t="s">
        <v>3305</v>
      </c>
      <c r="C446" s="32">
        <v>1204</v>
      </c>
      <c r="G446" s="32">
        <v>1</v>
      </c>
    </row>
    <row r="447" spans="1:7" x14ac:dyDescent="0.2">
      <c r="A447" s="32" t="s">
        <v>2032</v>
      </c>
      <c r="B447" s="32" t="s">
        <v>3306</v>
      </c>
      <c r="C447" s="32">
        <v>1205</v>
      </c>
      <c r="G447" s="32">
        <v>1</v>
      </c>
    </row>
    <row r="448" spans="1:7" x14ac:dyDescent="0.2">
      <c r="A448" s="32" t="s">
        <v>2033</v>
      </c>
      <c r="B448" s="32" t="s">
        <v>3307</v>
      </c>
      <c r="C448" s="32">
        <v>1206</v>
      </c>
      <c r="G448" s="32">
        <v>1</v>
      </c>
    </row>
    <row r="449" spans="1:7" x14ac:dyDescent="0.2">
      <c r="A449" s="32" t="s">
        <v>2034</v>
      </c>
      <c r="B449" s="32" t="s">
        <v>3308</v>
      </c>
      <c r="C449" s="32">
        <v>1207</v>
      </c>
      <c r="G449" s="32">
        <v>1</v>
      </c>
    </row>
    <row r="450" spans="1:7" x14ac:dyDescent="0.2">
      <c r="A450" s="32" t="s">
        <v>2035</v>
      </c>
      <c r="B450" s="32" t="s">
        <v>3309</v>
      </c>
      <c r="C450" s="32">
        <v>1208</v>
      </c>
      <c r="G450" s="32">
        <v>1</v>
      </c>
    </row>
    <row r="451" spans="1:7" x14ac:dyDescent="0.2">
      <c r="A451" s="32" t="s">
        <v>2055</v>
      </c>
      <c r="B451" s="32" t="s">
        <v>3329</v>
      </c>
      <c r="C451" s="32">
        <v>1240</v>
      </c>
      <c r="G451" s="32">
        <v>1</v>
      </c>
    </row>
    <row r="452" spans="1:7" x14ac:dyDescent="0.2">
      <c r="A452" s="32" t="s">
        <v>2036</v>
      </c>
      <c r="B452" s="32" t="s">
        <v>3310</v>
      </c>
      <c r="C452" s="32">
        <v>1209</v>
      </c>
      <c r="G452" s="32">
        <v>1</v>
      </c>
    </row>
    <row r="453" spans="1:7" x14ac:dyDescent="0.2">
      <c r="A453" s="32" t="s">
        <v>2037</v>
      </c>
      <c r="B453" s="32" t="s">
        <v>3311</v>
      </c>
      <c r="C453" s="32">
        <v>1210</v>
      </c>
      <c r="G453" s="32">
        <v>1</v>
      </c>
    </row>
    <row r="454" spans="1:7" x14ac:dyDescent="0.2">
      <c r="A454" s="32" t="s">
        <v>2038</v>
      </c>
      <c r="B454" s="32" t="s">
        <v>3312</v>
      </c>
      <c r="C454" s="32">
        <v>1211</v>
      </c>
      <c r="G454" s="32">
        <v>1</v>
      </c>
    </row>
    <row r="455" spans="1:7" x14ac:dyDescent="0.2">
      <c r="A455" s="32" t="s">
        <v>2039</v>
      </c>
      <c r="B455" s="32" t="s">
        <v>3313</v>
      </c>
      <c r="C455" s="32">
        <v>1213</v>
      </c>
      <c r="G455" s="32">
        <v>1</v>
      </c>
    </row>
    <row r="456" spans="1:7" x14ac:dyDescent="0.2">
      <c r="A456" s="32" t="s">
        <v>187</v>
      </c>
      <c r="B456" s="32" t="s">
        <v>1039</v>
      </c>
      <c r="C456" s="32">
        <v>1214</v>
      </c>
      <c r="G456" s="32">
        <v>1</v>
      </c>
    </row>
    <row r="457" spans="1:7" x14ac:dyDescent="0.2">
      <c r="A457" s="32" t="s">
        <v>188</v>
      </c>
      <c r="B457" s="32" t="s">
        <v>1040</v>
      </c>
      <c r="C457" s="32">
        <v>1215</v>
      </c>
      <c r="G457" s="32">
        <v>1</v>
      </c>
    </row>
    <row r="458" spans="1:7" x14ac:dyDescent="0.2">
      <c r="A458" s="32" t="s">
        <v>189</v>
      </c>
      <c r="B458" s="32" t="s">
        <v>1041</v>
      </c>
      <c r="C458" s="32">
        <v>1216</v>
      </c>
      <c r="G458" s="32">
        <v>1</v>
      </c>
    </row>
    <row r="459" spans="1:7" x14ac:dyDescent="0.2">
      <c r="A459" s="32" t="s">
        <v>190</v>
      </c>
      <c r="B459" s="32" t="s">
        <v>1042</v>
      </c>
      <c r="C459" s="32">
        <v>1217</v>
      </c>
      <c r="G459" s="32">
        <v>1</v>
      </c>
    </row>
    <row r="460" spans="1:7" x14ac:dyDescent="0.2">
      <c r="A460" s="32" t="s">
        <v>2040</v>
      </c>
      <c r="B460" s="32" t="s">
        <v>3314</v>
      </c>
      <c r="C460" s="32">
        <v>1218</v>
      </c>
      <c r="G460" s="32">
        <v>1</v>
      </c>
    </row>
    <row r="461" spans="1:7" x14ac:dyDescent="0.2">
      <c r="A461" s="32" t="s">
        <v>2041</v>
      </c>
      <c r="B461" s="32" t="s">
        <v>3315</v>
      </c>
      <c r="C461" s="32">
        <v>1219</v>
      </c>
      <c r="G461" s="32">
        <v>1</v>
      </c>
    </row>
    <row r="462" spans="1:7" x14ac:dyDescent="0.2">
      <c r="A462" s="32" t="s">
        <v>2042</v>
      </c>
      <c r="B462" s="32" t="s">
        <v>3316</v>
      </c>
      <c r="C462" s="32">
        <v>1220</v>
      </c>
      <c r="G462" s="32">
        <v>1</v>
      </c>
    </row>
    <row r="463" spans="1:7" x14ac:dyDescent="0.2">
      <c r="A463" s="32" t="s">
        <v>191</v>
      </c>
      <c r="B463" s="32" t="s">
        <v>1043</v>
      </c>
      <c r="C463" s="32">
        <v>1223</v>
      </c>
      <c r="G463" s="32">
        <v>1</v>
      </c>
    </row>
    <row r="464" spans="1:7" x14ac:dyDescent="0.2">
      <c r="A464" s="32" t="s">
        <v>2043</v>
      </c>
      <c r="B464" s="32" t="s">
        <v>3317</v>
      </c>
      <c r="C464" s="32">
        <v>1224</v>
      </c>
      <c r="G464" s="32">
        <v>1</v>
      </c>
    </row>
    <row r="465" spans="1:7" x14ac:dyDescent="0.2">
      <c r="A465" s="32" t="s">
        <v>192</v>
      </c>
      <c r="B465" s="32" t="s">
        <v>1044</v>
      </c>
      <c r="C465" s="32">
        <v>1225</v>
      </c>
      <c r="G465" s="32">
        <v>1</v>
      </c>
    </row>
    <row r="466" spans="1:7" x14ac:dyDescent="0.2">
      <c r="A466" s="32" t="s">
        <v>193</v>
      </c>
      <c r="B466" s="32" t="s">
        <v>1045</v>
      </c>
      <c r="C466" s="32">
        <v>1226</v>
      </c>
      <c r="G466" s="32">
        <v>1</v>
      </c>
    </row>
    <row r="467" spans="1:7" x14ac:dyDescent="0.2">
      <c r="A467" s="32" t="s">
        <v>2044</v>
      </c>
      <c r="B467" s="32" t="s">
        <v>3318</v>
      </c>
      <c r="C467" s="32">
        <v>1227</v>
      </c>
      <c r="G467" s="32">
        <v>1</v>
      </c>
    </row>
    <row r="468" spans="1:7" x14ac:dyDescent="0.2">
      <c r="A468" s="32" t="s">
        <v>2045</v>
      </c>
      <c r="B468" s="32" t="s">
        <v>3319</v>
      </c>
      <c r="C468" s="32">
        <v>1228</v>
      </c>
      <c r="G468" s="32">
        <v>1</v>
      </c>
    </row>
    <row r="469" spans="1:7" x14ac:dyDescent="0.2">
      <c r="A469" s="32" t="s">
        <v>2046</v>
      </c>
      <c r="B469" s="32" t="s">
        <v>3320</v>
      </c>
      <c r="C469" s="32">
        <v>1229</v>
      </c>
      <c r="G469" s="32">
        <v>1</v>
      </c>
    </row>
    <row r="470" spans="1:7" x14ac:dyDescent="0.2">
      <c r="A470" s="32" t="s">
        <v>2047</v>
      </c>
      <c r="B470" s="32" t="s">
        <v>3321</v>
      </c>
      <c r="C470" s="32">
        <v>1230</v>
      </c>
      <c r="G470" s="32">
        <v>1</v>
      </c>
    </row>
    <row r="471" spans="1:7" x14ac:dyDescent="0.2">
      <c r="A471" s="32" t="s">
        <v>2048</v>
      </c>
      <c r="B471" s="32" t="s">
        <v>3322</v>
      </c>
      <c r="C471" s="32">
        <v>1231</v>
      </c>
      <c r="G471" s="32">
        <v>1</v>
      </c>
    </row>
    <row r="472" spans="1:7" x14ac:dyDescent="0.2">
      <c r="A472" s="32" t="s">
        <v>2049</v>
      </c>
      <c r="B472" s="32" t="s">
        <v>3323</v>
      </c>
      <c r="C472" s="32">
        <v>1232</v>
      </c>
      <c r="G472" s="32">
        <v>1</v>
      </c>
    </row>
    <row r="473" spans="1:7" x14ac:dyDescent="0.2">
      <c r="A473" s="32" t="s">
        <v>2050</v>
      </c>
      <c r="B473" s="32" t="s">
        <v>3324</v>
      </c>
      <c r="C473" s="32">
        <v>1233</v>
      </c>
      <c r="G473" s="32">
        <v>1</v>
      </c>
    </row>
    <row r="474" spans="1:7" x14ac:dyDescent="0.2">
      <c r="A474" s="32" t="s">
        <v>2051</v>
      </c>
      <c r="B474" s="32" t="s">
        <v>3325</v>
      </c>
      <c r="C474" s="32">
        <v>1234</v>
      </c>
      <c r="G474" s="32">
        <v>1</v>
      </c>
    </row>
    <row r="475" spans="1:7" x14ac:dyDescent="0.2">
      <c r="A475" s="32" t="s">
        <v>2052</v>
      </c>
      <c r="B475" s="32" t="s">
        <v>3326</v>
      </c>
      <c r="C475" s="32">
        <v>1235</v>
      </c>
      <c r="G475" s="32">
        <v>1</v>
      </c>
    </row>
    <row r="476" spans="1:7" x14ac:dyDescent="0.2">
      <c r="A476" s="32" t="s">
        <v>2053</v>
      </c>
      <c r="B476" s="32" t="s">
        <v>3327</v>
      </c>
      <c r="C476" s="32">
        <v>1236</v>
      </c>
      <c r="G476" s="32">
        <v>1</v>
      </c>
    </row>
    <row r="477" spans="1:7" x14ac:dyDescent="0.2">
      <c r="A477" s="32" t="s">
        <v>2056</v>
      </c>
      <c r="B477" s="32" t="s">
        <v>3330</v>
      </c>
      <c r="C477" s="32">
        <v>1241</v>
      </c>
      <c r="G477" s="32">
        <v>1</v>
      </c>
    </row>
    <row r="478" spans="1:7" x14ac:dyDescent="0.2">
      <c r="A478" s="32" t="s">
        <v>2057</v>
      </c>
      <c r="B478" s="32" t="s">
        <v>3331</v>
      </c>
      <c r="C478" s="32">
        <v>1242</v>
      </c>
      <c r="G478" s="32">
        <v>1</v>
      </c>
    </row>
    <row r="479" spans="1:7" x14ac:dyDescent="0.2">
      <c r="A479" s="32" t="s">
        <v>2058</v>
      </c>
      <c r="B479" s="32" t="s">
        <v>3332</v>
      </c>
      <c r="C479" s="32">
        <v>1243</v>
      </c>
      <c r="G479" s="32">
        <v>1</v>
      </c>
    </row>
    <row r="480" spans="1:7" x14ac:dyDescent="0.2">
      <c r="A480" s="32" t="s">
        <v>2059</v>
      </c>
      <c r="B480" s="32" t="s">
        <v>3333</v>
      </c>
      <c r="C480" s="32">
        <v>1244</v>
      </c>
      <c r="G480" s="32">
        <v>1</v>
      </c>
    </row>
    <row r="481" spans="1:7" x14ac:dyDescent="0.2">
      <c r="A481" s="32" t="s">
        <v>2060</v>
      </c>
      <c r="B481" s="32" t="s">
        <v>3334</v>
      </c>
      <c r="C481" s="32">
        <v>1430</v>
      </c>
      <c r="G481" s="32">
        <v>1</v>
      </c>
    </row>
    <row r="482" spans="1:7" x14ac:dyDescent="0.2">
      <c r="A482" s="32" t="s">
        <v>196</v>
      </c>
      <c r="B482" s="32" t="s">
        <v>1048</v>
      </c>
      <c r="C482" s="32">
        <v>1431</v>
      </c>
      <c r="G482" s="32">
        <v>1</v>
      </c>
    </row>
    <row r="483" spans="1:7" x14ac:dyDescent="0.2">
      <c r="A483" s="32" t="s">
        <v>2061</v>
      </c>
      <c r="B483" s="32" t="s">
        <v>3335</v>
      </c>
      <c r="C483" s="32">
        <v>1432</v>
      </c>
      <c r="G483" s="32">
        <v>1</v>
      </c>
    </row>
    <row r="484" spans="1:7" x14ac:dyDescent="0.2">
      <c r="A484" s="32" t="s">
        <v>2062</v>
      </c>
      <c r="B484" s="32" t="s">
        <v>3336</v>
      </c>
      <c r="C484" s="32">
        <v>1433</v>
      </c>
      <c r="G484" s="32">
        <v>1</v>
      </c>
    </row>
    <row r="485" spans="1:7" x14ac:dyDescent="0.2">
      <c r="A485" s="32" t="s">
        <v>2063</v>
      </c>
      <c r="B485" s="32" t="s">
        <v>3337</v>
      </c>
      <c r="C485" s="32">
        <v>1434</v>
      </c>
      <c r="D485" s="32">
        <v>1528</v>
      </c>
      <c r="G485" s="32">
        <v>2</v>
      </c>
    </row>
    <row r="486" spans="1:7" x14ac:dyDescent="0.2">
      <c r="A486" s="32" t="s">
        <v>197</v>
      </c>
      <c r="B486" s="32" t="s">
        <v>1049</v>
      </c>
      <c r="C486" s="32">
        <v>1435</v>
      </c>
      <c r="D486" s="32">
        <v>1529</v>
      </c>
      <c r="G486" s="32">
        <v>2</v>
      </c>
    </row>
    <row r="487" spans="1:7" x14ac:dyDescent="0.2">
      <c r="A487" s="32" t="s">
        <v>198</v>
      </c>
      <c r="B487" s="32" t="s">
        <v>1050</v>
      </c>
      <c r="C487" s="32">
        <v>1436</v>
      </c>
      <c r="D487" s="32">
        <v>1530</v>
      </c>
      <c r="G487" s="32">
        <v>2</v>
      </c>
    </row>
    <row r="488" spans="1:7" x14ac:dyDescent="0.2">
      <c r="A488" s="32" t="s">
        <v>2064</v>
      </c>
      <c r="B488" s="32" t="s">
        <v>3338</v>
      </c>
      <c r="C488" s="32">
        <v>1437</v>
      </c>
      <c r="D488" s="32">
        <v>1531</v>
      </c>
      <c r="G488" s="32">
        <v>2</v>
      </c>
    </row>
    <row r="489" spans="1:7" x14ac:dyDescent="0.2">
      <c r="A489" s="32" t="s">
        <v>2065</v>
      </c>
      <c r="B489" s="32" t="s">
        <v>3339</v>
      </c>
      <c r="C489" s="32">
        <v>1438</v>
      </c>
      <c r="G489" s="32">
        <v>1</v>
      </c>
    </row>
    <row r="490" spans="1:7" x14ac:dyDescent="0.2">
      <c r="A490" s="32" t="s">
        <v>2066</v>
      </c>
      <c r="B490" s="32" t="s">
        <v>3340</v>
      </c>
      <c r="C490" s="32">
        <v>1439</v>
      </c>
      <c r="G490" s="32">
        <v>1</v>
      </c>
    </row>
    <row r="491" spans="1:7" x14ac:dyDescent="0.2">
      <c r="A491" s="32" t="s">
        <v>2067</v>
      </c>
      <c r="B491" s="32" t="s">
        <v>3341</v>
      </c>
      <c r="C491" s="32">
        <v>1440</v>
      </c>
      <c r="G491" s="32">
        <v>1</v>
      </c>
    </row>
    <row r="492" spans="1:7" x14ac:dyDescent="0.2">
      <c r="A492" s="32" t="s">
        <v>2068</v>
      </c>
      <c r="B492" s="32" t="s">
        <v>3342</v>
      </c>
      <c r="C492" s="32">
        <v>1441</v>
      </c>
      <c r="G492" s="32">
        <v>1</v>
      </c>
    </row>
    <row r="493" spans="1:7" x14ac:dyDescent="0.2">
      <c r="A493" s="32" t="s">
        <v>2069</v>
      </c>
      <c r="B493" s="32" t="s">
        <v>3343</v>
      </c>
      <c r="C493" s="32">
        <v>1442</v>
      </c>
      <c r="G493" s="32">
        <v>1</v>
      </c>
    </row>
    <row r="494" spans="1:7" x14ac:dyDescent="0.2">
      <c r="A494" s="32" t="s">
        <v>199</v>
      </c>
      <c r="B494" s="32" t="s">
        <v>1051</v>
      </c>
      <c r="C494" s="32">
        <v>1443</v>
      </c>
      <c r="G494" s="32">
        <v>1</v>
      </c>
    </row>
    <row r="495" spans="1:7" x14ac:dyDescent="0.2">
      <c r="A495" s="32" t="s">
        <v>2070</v>
      </c>
      <c r="B495" s="32" t="s">
        <v>3344</v>
      </c>
      <c r="C495" s="32">
        <v>1444</v>
      </c>
      <c r="G495" s="32">
        <v>1</v>
      </c>
    </row>
    <row r="496" spans="1:7" x14ac:dyDescent="0.2">
      <c r="A496" s="32" t="s">
        <v>2071</v>
      </c>
      <c r="B496" s="32" t="s">
        <v>3345</v>
      </c>
      <c r="C496" s="32">
        <v>1445</v>
      </c>
      <c r="G496" s="32">
        <v>1</v>
      </c>
    </row>
    <row r="497" spans="1:7" x14ac:dyDescent="0.2">
      <c r="A497" s="32" t="s">
        <v>2072</v>
      </c>
      <c r="B497" s="32" t="s">
        <v>3346</v>
      </c>
      <c r="C497" s="32">
        <v>1446</v>
      </c>
      <c r="G497" s="32">
        <v>1</v>
      </c>
    </row>
    <row r="498" spans="1:7" x14ac:dyDescent="0.2">
      <c r="A498" s="32" t="s">
        <v>200</v>
      </c>
      <c r="B498" s="32" t="s">
        <v>1052</v>
      </c>
      <c r="C498" s="32">
        <v>1447</v>
      </c>
      <c r="G498" s="32">
        <v>1</v>
      </c>
    </row>
    <row r="499" spans="1:7" x14ac:dyDescent="0.2">
      <c r="A499" s="32" t="s">
        <v>2073</v>
      </c>
      <c r="B499" s="32" t="s">
        <v>3347</v>
      </c>
      <c r="C499" s="32">
        <v>1448</v>
      </c>
      <c r="D499" s="32">
        <v>1520</v>
      </c>
      <c r="G499" s="32">
        <v>2</v>
      </c>
    </row>
    <row r="500" spans="1:7" x14ac:dyDescent="0.2">
      <c r="A500" s="32" t="s">
        <v>2074</v>
      </c>
      <c r="B500" s="32" t="s">
        <v>3348</v>
      </c>
      <c r="C500" s="32">
        <v>1449</v>
      </c>
      <c r="D500" s="32">
        <v>1521</v>
      </c>
      <c r="G500" s="32">
        <v>2</v>
      </c>
    </row>
    <row r="501" spans="1:7" x14ac:dyDescent="0.2">
      <c r="A501" s="32" t="s">
        <v>2075</v>
      </c>
      <c r="B501" s="32" t="s">
        <v>3349</v>
      </c>
      <c r="C501" s="32">
        <v>1450</v>
      </c>
      <c r="G501" s="32">
        <v>1</v>
      </c>
    </row>
    <row r="502" spans="1:7" x14ac:dyDescent="0.2">
      <c r="A502" s="32" t="s">
        <v>2076</v>
      </c>
      <c r="B502" s="32" t="s">
        <v>3350</v>
      </c>
      <c r="C502" s="32">
        <v>1451</v>
      </c>
      <c r="G502" s="32">
        <v>1</v>
      </c>
    </row>
    <row r="503" spans="1:7" x14ac:dyDescent="0.2">
      <c r="A503" s="32" t="s">
        <v>2077</v>
      </c>
      <c r="B503" s="32" t="s">
        <v>3351</v>
      </c>
      <c r="C503" s="32">
        <v>1452</v>
      </c>
      <c r="G503" s="32">
        <v>1</v>
      </c>
    </row>
    <row r="504" spans="1:7" x14ac:dyDescent="0.2">
      <c r="A504" s="32" t="s">
        <v>2078</v>
      </c>
      <c r="B504" s="32" t="s">
        <v>3352</v>
      </c>
      <c r="C504" s="32">
        <v>1453</v>
      </c>
      <c r="G504" s="32">
        <v>1</v>
      </c>
    </row>
    <row r="505" spans="1:7" x14ac:dyDescent="0.2">
      <c r="A505" s="32" t="s">
        <v>2079</v>
      </c>
      <c r="B505" s="32" t="s">
        <v>3353</v>
      </c>
      <c r="C505" s="32">
        <v>1454</v>
      </c>
      <c r="D505" s="32">
        <v>1826</v>
      </c>
      <c r="G505" s="32">
        <v>2</v>
      </c>
    </row>
    <row r="506" spans="1:7" x14ac:dyDescent="0.2">
      <c r="A506" s="32" t="s">
        <v>2080</v>
      </c>
      <c r="B506" s="32" t="s">
        <v>3354</v>
      </c>
      <c r="C506" s="32">
        <v>1455</v>
      </c>
      <c r="D506" s="32">
        <v>1827</v>
      </c>
      <c r="G506" s="32">
        <v>2</v>
      </c>
    </row>
    <row r="507" spans="1:7" x14ac:dyDescent="0.2">
      <c r="A507" s="32" t="s">
        <v>2081</v>
      </c>
      <c r="B507" s="32" t="s">
        <v>3355</v>
      </c>
      <c r="C507" s="32">
        <v>1456</v>
      </c>
      <c r="D507" s="32">
        <v>1828</v>
      </c>
      <c r="G507" s="32">
        <v>2</v>
      </c>
    </row>
    <row r="508" spans="1:7" x14ac:dyDescent="0.2">
      <c r="A508" s="32" t="s">
        <v>2082</v>
      </c>
      <c r="B508" s="32" t="s">
        <v>3356</v>
      </c>
      <c r="C508" s="32">
        <v>1457</v>
      </c>
      <c r="D508" s="32">
        <v>1829</v>
      </c>
      <c r="G508" s="32">
        <v>2</v>
      </c>
    </row>
    <row r="509" spans="1:7" x14ac:dyDescent="0.2">
      <c r="A509" s="32" t="s">
        <v>2107</v>
      </c>
      <c r="B509" s="32" t="s">
        <v>3381</v>
      </c>
      <c r="C509" s="32">
        <v>1523</v>
      </c>
      <c r="G509" s="32">
        <v>1</v>
      </c>
    </row>
    <row r="510" spans="1:7" x14ac:dyDescent="0.2">
      <c r="A510" s="32" t="s">
        <v>2083</v>
      </c>
      <c r="B510" s="32" t="s">
        <v>3357</v>
      </c>
      <c r="C510" s="32">
        <v>1458</v>
      </c>
      <c r="G510" s="32">
        <v>1</v>
      </c>
    </row>
    <row r="511" spans="1:7" x14ac:dyDescent="0.2">
      <c r="A511" s="32" t="s">
        <v>2084</v>
      </c>
      <c r="B511" s="32" t="s">
        <v>3358</v>
      </c>
      <c r="C511" s="32">
        <v>1459</v>
      </c>
      <c r="G511" s="32">
        <v>1</v>
      </c>
    </row>
    <row r="512" spans="1:7" x14ac:dyDescent="0.2">
      <c r="A512" s="32" t="s">
        <v>2085</v>
      </c>
      <c r="B512" s="32" t="s">
        <v>3359</v>
      </c>
      <c r="C512" s="32">
        <v>1460</v>
      </c>
      <c r="G512" s="32">
        <v>1</v>
      </c>
    </row>
    <row r="513" spans="1:7" x14ac:dyDescent="0.2">
      <c r="A513" s="32" t="s">
        <v>2086</v>
      </c>
      <c r="B513" s="32" t="s">
        <v>3360</v>
      </c>
      <c r="C513" s="32">
        <v>1461</v>
      </c>
      <c r="G513" s="32">
        <v>1</v>
      </c>
    </row>
    <row r="514" spans="1:7" x14ac:dyDescent="0.2">
      <c r="A514" s="32" t="s">
        <v>201</v>
      </c>
      <c r="B514" s="32" t="s">
        <v>1053</v>
      </c>
      <c r="C514" s="32">
        <v>1462</v>
      </c>
      <c r="G514" s="32">
        <v>1</v>
      </c>
    </row>
    <row r="515" spans="1:7" x14ac:dyDescent="0.2">
      <c r="A515" s="32" t="s">
        <v>202</v>
      </c>
      <c r="B515" s="32" t="s">
        <v>1054</v>
      </c>
      <c r="C515" s="32">
        <v>1463</v>
      </c>
      <c r="G515" s="32">
        <v>1</v>
      </c>
    </row>
    <row r="516" spans="1:7" x14ac:dyDescent="0.2">
      <c r="A516" s="32" t="s">
        <v>203</v>
      </c>
      <c r="B516" s="32" t="s">
        <v>1055</v>
      </c>
      <c r="C516" s="32">
        <v>1464</v>
      </c>
      <c r="G516" s="32">
        <v>1</v>
      </c>
    </row>
    <row r="517" spans="1:7" x14ac:dyDescent="0.2">
      <c r="A517" s="32" t="s">
        <v>204</v>
      </c>
      <c r="B517" s="32" t="s">
        <v>1056</v>
      </c>
      <c r="C517" s="32">
        <v>1465</v>
      </c>
      <c r="G517" s="32">
        <v>1</v>
      </c>
    </row>
    <row r="518" spans="1:7" x14ac:dyDescent="0.2">
      <c r="A518" s="32" t="s">
        <v>205</v>
      </c>
      <c r="B518" s="32" t="s">
        <v>1057</v>
      </c>
      <c r="C518" s="32">
        <v>1466</v>
      </c>
      <c r="G518" s="32">
        <v>1</v>
      </c>
    </row>
    <row r="519" spans="1:7" x14ac:dyDescent="0.2">
      <c r="A519" s="32" t="s">
        <v>206</v>
      </c>
      <c r="B519" s="32" t="s">
        <v>1058</v>
      </c>
      <c r="C519" s="32">
        <v>1467</v>
      </c>
      <c r="G519" s="32">
        <v>1</v>
      </c>
    </row>
    <row r="520" spans="1:7" x14ac:dyDescent="0.2">
      <c r="A520" s="32" t="s">
        <v>207</v>
      </c>
      <c r="B520" s="32" t="s">
        <v>1059</v>
      </c>
      <c r="C520" s="32">
        <v>1468</v>
      </c>
      <c r="G520" s="32">
        <v>1</v>
      </c>
    </row>
    <row r="521" spans="1:7" x14ac:dyDescent="0.2">
      <c r="A521" s="32" t="s">
        <v>208</v>
      </c>
      <c r="B521" s="32" t="s">
        <v>1060</v>
      </c>
      <c r="C521" s="32">
        <v>1469</v>
      </c>
      <c r="G521" s="32">
        <v>1</v>
      </c>
    </row>
    <row r="522" spans="1:7" x14ac:dyDescent="0.2">
      <c r="A522" s="32" t="s">
        <v>2087</v>
      </c>
      <c r="B522" s="32" t="s">
        <v>3361</v>
      </c>
      <c r="C522" s="32">
        <v>1471</v>
      </c>
      <c r="G522" s="32">
        <v>1</v>
      </c>
    </row>
    <row r="523" spans="1:7" x14ac:dyDescent="0.2">
      <c r="A523" s="32" t="s">
        <v>2088</v>
      </c>
      <c r="B523" s="32" t="s">
        <v>3362</v>
      </c>
      <c r="C523" s="32">
        <v>1472</v>
      </c>
      <c r="G523" s="32">
        <v>1</v>
      </c>
    </row>
    <row r="524" spans="1:7" x14ac:dyDescent="0.2">
      <c r="A524" s="32" t="s">
        <v>209</v>
      </c>
      <c r="B524" s="32" t="s">
        <v>1061</v>
      </c>
      <c r="C524" s="32">
        <v>1473</v>
      </c>
      <c r="G524" s="32">
        <v>1</v>
      </c>
    </row>
    <row r="525" spans="1:7" x14ac:dyDescent="0.2">
      <c r="A525" s="32" t="s">
        <v>210</v>
      </c>
      <c r="B525" s="32" t="s">
        <v>1062</v>
      </c>
      <c r="C525" s="32">
        <v>1474</v>
      </c>
      <c r="G525" s="32">
        <v>1</v>
      </c>
    </row>
    <row r="526" spans="1:7" x14ac:dyDescent="0.2">
      <c r="A526" s="32" t="s">
        <v>211</v>
      </c>
      <c r="B526" s="32" t="s">
        <v>1063</v>
      </c>
      <c r="C526" s="32">
        <v>1475</v>
      </c>
      <c r="G526" s="32">
        <v>1</v>
      </c>
    </row>
    <row r="527" spans="1:7" x14ac:dyDescent="0.2">
      <c r="A527" s="32" t="s">
        <v>2089</v>
      </c>
      <c r="B527" s="32" t="s">
        <v>3363</v>
      </c>
      <c r="C527" s="32">
        <v>1476</v>
      </c>
      <c r="G527" s="32">
        <v>1</v>
      </c>
    </row>
    <row r="528" spans="1:7" x14ac:dyDescent="0.2">
      <c r="A528" s="32" t="s">
        <v>212</v>
      </c>
      <c r="B528" s="32" t="s">
        <v>1064</v>
      </c>
      <c r="C528" s="32">
        <v>1477</v>
      </c>
      <c r="G528" s="32">
        <v>1</v>
      </c>
    </row>
    <row r="529" spans="1:7" x14ac:dyDescent="0.2">
      <c r="A529" s="32" t="s">
        <v>2090</v>
      </c>
      <c r="B529" s="32" t="s">
        <v>3364</v>
      </c>
      <c r="C529" s="32">
        <v>1478</v>
      </c>
      <c r="G529" s="32">
        <v>1</v>
      </c>
    </row>
    <row r="530" spans="1:7" x14ac:dyDescent="0.2">
      <c r="A530" s="32" t="s">
        <v>213</v>
      </c>
      <c r="B530" s="32" t="s">
        <v>1065</v>
      </c>
      <c r="C530" s="32">
        <v>1479</v>
      </c>
      <c r="G530" s="32">
        <v>1</v>
      </c>
    </row>
    <row r="531" spans="1:7" x14ac:dyDescent="0.2">
      <c r="A531" s="32" t="s">
        <v>214</v>
      </c>
      <c r="B531" s="32" t="s">
        <v>1066</v>
      </c>
      <c r="C531" s="32">
        <v>1480</v>
      </c>
      <c r="G531" s="32">
        <v>1</v>
      </c>
    </row>
    <row r="532" spans="1:7" x14ac:dyDescent="0.2">
      <c r="A532" s="32" t="s">
        <v>2091</v>
      </c>
      <c r="B532" s="32" t="s">
        <v>3365</v>
      </c>
      <c r="C532" s="32">
        <v>1481</v>
      </c>
      <c r="G532" s="32">
        <v>1</v>
      </c>
    </row>
    <row r="533" spans="1:7" x14ac:dyDescent="0.2">
      <c r="A533" s="32" t="s">
        <v>2092</v>
      </c>
      <c r="B533" s="32" t="s">
        <v>3366</v>
      </c>
      <c r="C533" s="32">
        <v>1482</v>
      </c>
      <c r="G533" s="32">
        <v>1</v>
      </c>
    </row>
    <row r="534" spans="1:7" x14ac:dyDescent="0.2">
      <c r="A534" s="32" t="s">
        <v>215</v>
      </c>
      <c r="B534" s="32" t="s">
        <v>1067</v>
      </c>
      <c r="C534" s="32">
        <v>1484</v>
      </c>
      <c r="G534" s="32">
        <v>1</v>
      </c>
    </row>
    <row r="535" spans="1:7" x14ac:dyDescent="0.2">
      <c r="A535" s="32" t="s">
        <v>216</v>
      </c>
      <c r="B535" s="32" t="s">
        <v>1068</v>
      </c>
      <c r="C535" s="32">
        <v>1485</v>
      </c>
      <c r="G535" s="32">
        <v>1</v>
      </c>
    </row>
    <row r="536" spans="1:7" x14ac:dyDescent="0.2">
      <c r="A536" s="32" t="s">
        <v>2093</v>
      </c>
      <c r="B536" s="32" t="s">
        <v>3367</v>
      </c>
      <c r="C536" s="32">
        <v>1486</v>
      </c>
      <c r="G536" s="32">
        <v>1</v>
      </c>
    </row>
    <row r="537" spans="1:7" x14ac:dyDescent="0.2">
      <c r="A537" s="32" t="s">
        <v>2094</v>
      </c>
      <c r="B537" s="32" t="s">
        <v>3368</v>
      </c>
      <c r="C537" s="32">
        <v>1487</v>
      </c>
      <c r="G537" s="32">
        <v>1</v>
      </c>
    </row>
    <row r="538" spans="1:7" x14ac:dyDescent="0.2">
      <c r="A538" s="32" t="s">
        <v>2095</v>
      </c>
      <c r="B538" s="32" t="s">
        <v>3369</v>
      </c>
      <c r="C538" s="32">
        <v>1488</v>
      </c>
      <c r="G538" s="32">
        <v>1</v>
      </c>
    </row>
    <row r="539" spans="1:7" x14ac:dyDescent="0.2">
      <c r="A539" s="32" t="s">
        <v>217</v>
      </c>
      <c r="B539" s="32" t="s">
        <v>1069</v>
      </c>
      <c r="C539" s="32">
        <v>1489</v>
      </c>
      <c r="G539" s="32">
        <v>1</v>
      </c>
    </row>
    <row r="540" spans="1:7" x14ac:dyDescent="0.2">
      <c r="A540" s="32" t="s">
        <v>218</v>
      </c>
      <c r="B540" s="32" t="s">
        <v>1070</v>
      </c>
      <c r="C540" s="32">
        <v>1490</v>
      </c>
      <c r="G540" s="32">
        <v>1</v>
      </c>
    </row>
    <row r="541" spans="1:7" x14ac:dyDescent="0.2">
      <c r="A541" s="32" t="s">
        <v>219</v>
      </c>
      <c r="B541" s="32" t="s">
        <v>1071</v>
      </c>
      <c r="C541" s="32">
        <v>1493</v>
      </c>
      <c r="G541" s="32">
        <v>1</v>
      </c>
    </row>
    <row r="542" spans="1:7" x14ac:dyDescent="0.2">
      <c r="A542" s="32" t="s">
        <v>220</v>
      </c>
      <c r="B542" s="32" t="s">
        <v>1072</v>
      </c>
      <c r="C542" s="32">
        <v>1494</v>
      </c>
      <c r="G542" s="32">
        <v>1</v>
      </c>
    </row>
    <row r="543" spans="1:7" x14ac:dyDescent="0.2">
      <c r="A543" s="32" t="s">
        <v>2096</v>
      </c>
      <c r="B543" s="32" t="s">
        <v>3370</v>
      </c>
      <c r="C543" s="32">
        <v>1495</v>
      </c>
      <c r="G543" s="32">
        <v>1</v>
      </c>
    </row>
    <row r="544" spans="1:7" x14ac:dyDescent="0.2">
      <c r="A544" s="32" t="s">
        <v>2097</v>
      </c>
      <c r="B544" s="32" t="s">
        <v>3371</v>
      </c>
      <c r="C544" s="32">
        <v>1496</v>
      </c>
      <c r="G544" s="32">
        <v>1</v>
      </c>
    </row>
    <row r="545" spans="1:7" x14ac:dyDescent="0.2">
      <c r="A545" s="32" t="s">
        <v>2098</v>
      </c>
      <c r="B545" s="32" t="s">
        <v>3372</v>
      </c>
      <c r="C545" s="32">
        <v>1497</v>
      </c>
      <c r="G545" s="32">
        <v>1</v>
      </c>
    </row>
    <row r="546" spans="1:7" x14ac:dyDescent="0.2">
      <c r="A546" s="32" t="s">
        <v>221</v>
      </c>
      <c r="B546" s="32" t="s">
        <v>1073</v>
      </c>
      <c r="C546" s="32">
        <v>1498</v>
      </c>
      <c r="G546" s="32">
        <v>1</v>
      </c>
    </row>
    <row r="547" spans="1:7" x14ac:dyDescent="0.2">
      <c r="A547" s="32" t="s">
        <v>222</v>
      </c>
      <c r="B547" s="32" t="s">
        <v>1074</v>
      </c>
      <c r="C547" s="32">
        <v>1499</v>
      </c>
      <c r="G547" s="32">
        <v>1</v>
      </c>
    </row>
    <row r="548" spans="1:7" x14ac:dyDescent="0.2">
      <c r="A548" s="32" t="s">
        <v>223</v>
      </c>
      <c r="B548" s="32" t="s">
        <v>1075</v>
      </c>
      <c r="C548" s="32">
        <v>1500</v>
      </c>
      <c r="G548" s="32">
        <v>1</v>
      </c>
    </row>
    <row r="549" spans="1:7" x14ac:dyDescent="0.2">
      <c r="A549" s="32" t="s">
        <v>2099</v>
      </c>
      <c r="B549" s="32" t="s">
        <v>3373</v>
      </c>
      <c r="C549" s="32">
        <v>1501</v>
      </c>
      <c r="G549" s="32">
        <v>1</v>
      </c>
    </row>
    <row r="550" spans="1:7" x14ac:dyDescent="0.2">
      <c r="A550" s="32" t="s">
        <v>2100</v>
      </c>
      <c r="B550" s="32" t="s">
        <v>3374</v>
      </c>
      <c r="C550" s="32">
        <v>1502</v>
      </c>
      <c r="G550" s="32">
        <v>1</v>
      </c>
    </row>
    <row r="551" spans="1:7" x14ac:dyDescent="0.2">
      <c r="A551" s="32" t="s">
        <v>2101</v>
      </c>
      <c r="B551" s="32" t="s">
        <v>3375</v>
      </c>
      <c r="C551" s="32">
        <v>1503</v>
      </c>
      <c r="G551" s="32">
        <v>1</v>
      </c>
    </row>
    <row r="552" spans="1:7" x14ac:dyDescent="0.2">
      <c r="A552" s="32" t="s">
        <v>2102</v>
      </c>
      <c r="B552" s="32" t="s">
        <v>3376</v>
      </c>
      <c r="C552" s="32">
        <v>1504</v>
      </c>
      <c r="G552" s="32">
        <v>1</v>
      </c>
    </row>
    <row r="553" spans="1:7" x14ac:dyDescent="0.2">
      <c r="A553" s="32" t="s">
        <v>2103</v>
      </c>
      <c r="B553" s="32" t="s">
        <v>3377</v>
      </c>
      <c r="C553" s="32">
        <v>1505</v>
      </c>
      <c r="G553" s="32">
        <v>1</v>
      </c>
    </row>
    <row r="554" spans="1:7" x14ac:dyDescent="0.2">
      <c r="A554" s="32" t="s">
        <v>224</v>
      </c>
      <c r="B554" s="32" t="s">
        <v>1076</v>
      </c>
      <c r="C554" s="32">
        <v>1508</v>
      </c>
      <c r="G554" s="32">
        <v>1</v>
      </c>
    </row>
    <row r="555" spans="1:7" x14ac:dyDescent="0.2">
      <c r="A555" s="32" t="s">
        <v>2104</v>
      </c>
      <c r="B555" s="32" t="s">
        <v>3378</v>
      </c>
      <c r="C555" s="32">
        <v>1509</v>
      </c>
      <c r="G555" s="32">
        <v>1</v>
      </c>
    </row>
    <row r="556" spans="1:7" x14ac:dyDescent="0.2">
      <c r="A556" s="32" t="s">
        <v>2105</v>
      </c>
      <c r="B556" s="32" t="s">
        <v>3379</v>
      </c>
      <c r="C556" s="32">
        <v>1510</v>
      </c>
      <c r="G556" s="32">
        <v>1</v>
      </c>
    </row>
    <row r="557" spans="1:7" x14ac:dyDescent="0.2">
      <c r="A557" s="32" t="s">
        <v>225</v>
      </c>
      <c r="B557" s="32" t="s">
        <v>1077</v>
      </c>
      <c r="C557" s="32">
        <v>1512</v>
      </c>
      <c r="G557" s="32">
        <v>1</v>
      </c>
    </row>
    <row r="558" spans="1:7" x14ac:dyDescent="0.2">
      <c r="A558" s="32" t="s">
        <v>226</v>
      </c>
      <c r="B558" s="32" t="s">
        <v>1078</v>
      </c>
      <c r="C558" s="32">
        <v>1513</v>
      </c>
      <c r="G558" s="32">
        <v>1</v>
      </c>
    </row>
    <row r="559" spans="1:7" x14ac:dyDescent="0.2">
      <c r="A559" s="32" t="s">
        <v>2106</v>
      </c>
      <c r="B559" s="32" t="s">
        <v>3380</v>
      </c>
      <c r="C559" s="32">
        <v>1514</v>
      </c>
      <c r="G559" s="32">
        <v>1</v>
      </c>
    </row>
    <row r="560" spans="1:7" x14ac:dyDescent="0.2">
      <c r="A560" s="32" t="s">
        <v>227</v>
      </c>
      <c r="B560" s="32" t="s">
        <v>1079</v>
      </c>
      <c r="C560" s="32">
        <v>1517</v>
      </c>
      <c r="G560" s="32">
        <v>1</v>
      </c>
    </row>
    <row r="561" spans="1:7" x14ac:dyDescent="0.2">
      <c r="A561" s="32" t="s">
        <v>228</v>
      </c>
      <c r="B561" s="32" t="s">
        <v>1080</v>
      </c>
      <c r="C561" s="32">
        <v>1693</v>
      </c>
      <c r="G561" s="32">
        <v>1</v>
      </c>
    </row>
    <row r="562" spans="1:7" x14ac:dyDescent="0.2">
      <c r="A562" s="32" t="s">
        <v>229</v>
      </c>
      <c r="B562" s="32" t="s">
        <v>1081</v>
      </c>
      <c r="C562" s="32">
        <v>1694</v>
      </c>
      <c r="G562" s="32">
        <v>1</v>
      </c>
    </row>
    <row r="563" spans="1:7" x14ac:dyDescent="0.2">
      <c r="A563" s="32" t="s">
        <v>2108</v>
      </c>
      <c r="B563" s="32" t="s">
        <v>3382</v>
      </c>
      <c r="C563" s="32">
        <v>1695</v>
      </c>
      <c r="G563" s="32">
        <v>1</v>
      </c>
    </row>
    <row r="564" spans="1:7" x14ac:dyDescent="0.2">
      <c r="A564" s="32" t="s">
        <v>2109</v>
      </c>
      <c r="B564" s="32" t="s">
        <v>3383</v>
      </c>
      <c r="C564" s="32">
        <v>1696</v>
      </c>
      <c r="G564" s="32">
        <v>1</v>
      </c>
    </row>
    <row r="565" spans="1:7" x14ac:dyDescent="0.2">
      <c r="A565" s="32" t="s">
        <v>230</v>
      </c>
      <c r="B565" s="32" t="s">
        <v>1082</v>
      </c>
      <c r="C565" s="32">
        <v>1697</v>
      </c>
      <c r="G565" s="32">
        <v>1</v>
      </c>
    </row>
    <row r="566" spans="1:7" x14ac:dyDescent="0.2">
      <c r="A566" s="32" t="s">
        <v>231</v>
      </c>
      <c r="B566" s="32" t="s">
        <v>1083</v>
      </c>
      <c r="C566" s="32">
        <v>1698</v>
      </c>
      <c r="G566" s="32">
        <v>1</v>
      </c>
    </row>
    <row r="567" spans="1:7" x14ac:dyDescent="0.2">
      <c r="A567" s="32" t="s">
        <v>232</v>
      </c>
      <c r="B567" s="32" t="s">
        <v>1084</v>
      </c>
      <c r="C567" s="32">
        <v>1699</v>
      </c>
      <c r="G567" s="32">
        <v>1</v>
      </c>
    </row>
    <row r="568" spans="1:7" x14ac:dyDescent="0.2">
      <c r="A568" s="32" t="s">
        <v>2110</v>
      </c>
      <c r="B568" s="32" t="s">
        <v>3384</v>
      </c>
      <c r="C568" s="32">
        <v>1700</v>
      </c>
      <c r="G568" s="32">
        <v>1</v>
      </c>
    </row>
    <row r="569" spans="1:7" x14ac:dyDescent="0.2">
      <c r="A569" s="32" t="s">
        <v>233</v>
      </c>
      <c r="B569" s="32" t="s">
        <v>1085</v>
      </c>
      <c r="C569" s="32">
        <v>1701</v>
      </c>
      <c r="G569" s="32">
        <v>1</v>
      </c>
    </row>
    <row r="570" spans="1:7" x14ac:dyDescent="0.2">
      <c r="A570" s="32" t="s">
        <v>234</v>
      </c>
      <c r="B570" s="32" t="s">
        <v>1086</v>
      </c>
      <c r="C570" s="32">
        <v>1702</v>
      </c>
      <c r="G570" s="32">
        <v>1</v>
      </c>
    </row>
    <row r="571" spans="1:7" x14ac:dyDescent="0.2">
      <c r="A571" s="32" t="s">
        <v>235</v>
      </c>
      <c r="B571" s="32" t="s">
        <v>1087</v>
      </c>
      <c r="C571" s="32">
        <v>1703</v>
      </c>
      <c r="G571" s="32">
        <v>1</v>
      </c>
    </row>
    <row r="572" spans="1:7" x14ac:dyDescent="0.2">
      <c r="A572" s="32" t="s">
        <v>236</v>
      </c>
      <c r="B572" s="32" t="s">
        <v>1088</v>
      </c>
      <c r="C572" s="32">
        <v>1704</v>
      </c>
      <c r="G572" s="32">
        <v>1</v>
      </c>
    </row>
    <row r="573" spans="1:7" x14ac:dyDescent="0.2">
      <c r="A573" s="32" t="s">
        <v>2111</v>
      </c>
      <c r="B573" s="32" t="s">
        <v>3385</v>
      </c>
      <c r="C573" s="32">
        <v>1705</v>
      </c>
      <c r="G573" s="32">
        <v>1</v>
      </c>
    </row>
    <row r="574" spans="1:7" x14ac:dyDescent="0.2">
      <c r="A574" s="32" t="s">
        <v>237</v>
      </c>
      <c r="B574" s="32" t="s">
        <v>1089</v>
      </c>
      <c r="C574" s="32">
        <v>1706</v>
      </c>
      <c r="G574" s="32">
        <v>1</v>
      </c>
    </row>
    <row r="575" spans="1:7" x14ac:dyDescent="0.2">
      <c r="A575" s="32" t="s">
        <v>2112</v>
      </c>
      <c r="B575" s="32" t="s">
        <v>3386</v>
      </c>
      <c r="C575" s="32">
        <v>1712</v>
      </c>
      <c r="G575" s="32">
        <v>1</v>
      </c>
    </row>
    <row r="576" spans="1:7" x14ac:dyDescent="0.2">
      <c r="A576" s="32" t="s">
        <v>2113</v>
      </c>
      <c r="B576" s="32" t="s">
        <v>3387</v>
      </c>
      <c r="C576" s="32">
        <v>1713</v>
      </c>
      <c r="G576" s="32">
        <v>1</v>
      </c>
    </row>
    <row r="577" spans="1:7" x14ac:dyDescent="0.2">
      <c r="A577" s="32" t="s">
        <v>238</v>
      </c>
      <c r="B577" s="32" t="s">
        <v>1090</v>
      </c>
      <c r="C577" s="32">
        <v>1721</v>
      </c>
      <c r="G577" s="32">
        <v>1</v>
      </c>
    </row>
    <row r="578" spans="1:7" x14ac:dyDescent="0.2">
      <c r="A578" s="32" t="s">
        <v>2114</v>
      </c>
      <c r="B578" s="32" t="s">
        <v>3388</v>
      </c>
      <c r="C578" s="32">
        <v>1722</v>
      </c>
      <c r="G578" s="32">
        <v>1</v>
      </c>
    </row>
    <row r="579" spans="1:7" x14ac:dyDescent="0.2">
      <c r="A579" s="32" t="s">
        <v>2115</v>
      </c>
      <c r="B579" s="32" t="s">
        <v>3389</v>
      </c>
      <c r="C579" s="32">
        <v>1726</v>
      </c>
      <c r="G579" s="32">
        <v>1</v>
      </c>
    </row>
    <row r="580" spans="1:7" x14ac:dyDescent="0.2">
      <c r="A580" s="32" t="s">
        <v>239</v>
      </c>
      <c r="B580" s="32" t="s">
        <v>1091</v>
      </c>
      <c r="C580" s="32">
        <v>1727</v>
      </c>
      <c r="G580" s="32">
        <v>1</v>
      </c>
    </row>
    <row r="581" spans="1:7" x14ac:dyDescent="0.2">
      <c r="A581" s="32" t="s">
        <v>277</v>
      </c>
      <c r="B581" s="32" t="s">
        <v>1129</v>
      </c>
      <c r="C581" s="32">
        <v>1817</v>
      </c>
      <c r="G581" s="32">
        <v>1</v>
      </c>
    </row>
    <row r="582" spans="1:7" x14ac:dyDescent="0.2">
      <c r="A582" s="32" t="s">
        <v>278</v>
      </c>
      <c r="B582" s="32" t="s">
        <v>1130</v>
      </c>
      <c r="C582" s="32">
        <v>1818</v>
      </c>
      <c r="G582" s="32">
        <v>1</v>
      </c>
    </row>
    <row r="583" spans="1:7" x14ac:dyDescent="0.2">
      <c r="A583" s="32" t="s">
        <v>2156</v>
      </c>
      <c r="B583" s="32" t="s">
        <v>3430</v>
      </c>
      <c r="C583" s="32">
        <v>1819</v>
      </c>
      <c r="G583" s="32">
        <v>1</v>
      </c>
    </row>
    <row r="584" spans="1:7" x14ac:dyDescent="0.2">
      <c r="A584" s="32" t="s">
        <v>279</v>
      </c>
      <c r="B584" s="32" t="s">
        <v>1131</v>
      </c>
      <c r="C584" s="32">
        <v>1821</v>
      </c>
      <c r="G584" s="32">
        <v>1</v>
      </c>
    </row>
    <row r="585" spans="1:7" x14ac:dyDescent="0.2">
      <c r="A585" s="32" t="s">
        <v>280</v>
      </c>
      <c r="B585" s="32" t="s">
        <v>1132</v>
      </c>
      <c r="C585" s="32">
        <v>1822</v>
      </c>
      <c r="G585" s="32">
        <v>1</v>
      </c>
    </row>
    <row r="586" spans="1:7" x14ac:dyDescent="0.2">
      <c r="A586" s="32" t="s">
        <v>2157</v>
      </c>
      <c r="B586" s="32" t="s">
        <v>3431</v>
      </c>
      <c r="C586" s="32">
        <v>1823</v>
      </c>
      <c r="G586" s="32">
        <v>1</v>
      </c>
    </row>
    <row r="587" spans="1:7" x14ac:dyDescent="0.2">
      <c r="A587" s="32" t="s">
        <v>281</v>
      </c>
      <c r="B587" s="32" t="s">
        <v>1133</v>
      </c>
      <c r="C587" s="32">
        <v>1825</v>
      </c>
      <c r="G587" s="32">
        <v>1</v>
      </c>
    </row>
    <row r="588" spans="1:7" x14ac:dyDescent="0.2">
      <c r="A588" s="32" t="s">
        <v>2158</v>
      </c>
      <c r="B588" s="32" t="s">
        <v>3432</v>
      </c>
      <c r="C588" s="32">
        <v>1826</v>
      </c>
      <c r="G588" s="32">
        <v>1</v>
      </c>
    </row>
    <row r="589" spans="1:7" x14ac:dyDescent="0.2">
      <c r="A589" s="32" t="s">
        <v>2159</v>
      </c>
      <c r="B589" s="32" t="s">
        <v>3433</v>
      </c>
      <c r="C589" s="32">
        <v>1827</v>
      </c>
      <c r="G589" s="32">
        <v>1</v>
      </c>
    </row>
    <row r="590" spans="1:7" x14ac:dyDescent="0.2">
      <c r="A590" s="32" t="s">
        <v>2160</v>
      </c>
      <c r="B590" s="32" t="s">
        <v>3434</v>
      </c>
      <c r="C590" s="32">
        <v>1828</v>
      </c>
      <c r="G590" s="32">
        <v>1</v>
      </c>
    </row>
    <row r="591" spans="1:7" x14ac:dyDescent="0.2">
      <c r="A591" s="32" t="s">
        <v>2161</v>
      </c>
      <c r="B591" s="32" t="s">
        <v>3435</v>
      </c>
      <c r="C591" s="32">
        <v>1829</v>
      </c>
      <c r="G591" s="32">
        <v>1</v>
      </c>
    </row>
    <row r="592" spans="1:7" x14ac:dyDescent="0.2">
      <c r="A592" s="32" t="s">
        <v>2162</v>
      </c>
      <c r="B592" s="32" t="s">
        <v>3436</v>
      </c>
      <c r="C592" s="32">
        <v>1830</v>
      </c>
      <c r="G592" s="32">
        <v>1</v>
      </c>
    </row>
    <row r="593" spans="1:7" x14ac:dyDescent="0.2">
      <c r="A593" s="32" t="s">
        <v>2163</v>
      </c>
      <c r="B593" s="32" t="s">
        <v>3437</v>
      </c>
      <c r="C593" s="32">
        <v>1831</v>
      </c>
      <c r="G593" s="32">
        <v>1</v>
      </c>
    </row>
    <row r="594" spans="1:7" x14ac:dyDescent="0.2">
      <c r="A594" s="32" t="s">
        <v>2164</v>
      </c>
      <c r="B594" s="32" t="s">
        <v>3438</v>
      </c>
      <c r="C594" s="32">
        <v>1832</v>
      </c>
      <c r="G594" s="32">
        <v>1</v>
      </c>
    </row>
    <row r="595" spans="1:7" x14ac:dyDescent="0.2">
      <c r="A595" s="32" t="s">
        <v>2165</v>
      </c>
      <c r="B595" s="32" t="s">
        <v>3439</v>
      </c>
      <c r="C595" s="32">
        <v>1833</v>
      </c>
      <c r="G595" s="32">
        <v>1</v>
      </c>
    </row>
    <row r="596" spans="1:7" x14ac:dyDescent="0.2">
      <c r="A596" s="32" t="s">
        <v>282</v>
      </c>
      <c r="B596" s="32" t="s">
        <v>1134</v>
      </c>
      <c r="C596" s="32">
        <v>1834</v>
      </c>
      <c r="G596" s="32">
        <v>1</v>
      </c>
    </row>
    <row r="597" spans="1:7" x14ac:dyDescent="0.2">
      <c r="A597" s="32" t="s">
        <v>2166</v>
      </c>
      <c r="B597" s="32" t="s">
        <v>3440</v>
      </c>
      <c r="C597" s="32">
        <v>1835</v>
      </c>
      <c r="G597" s="32">
        <v>1</v>
      </c>
    </row>
    <row r="598" spans="1:7" x14ac:dyDescent="0.2">
      <c r="A598" s="32" t="s">
        <v>2167</v>
      </c>
      <c r="B598" s="32" t="s">
        <v>3441</v>
      </c>
      <c r="C598" s="32">
        <v>1836</v>
      </c>
      <c r="G598" s="32">
        <v>1</v>
      </c>
    </row>
    <row r="599" spans="1:7" x14ac:dyDescent="0.2">
      <c r="A599" s="32" t="s">
        <v>2168</v>
      </c>
      <c r="B599" s="32" t="s">
        <v>3442</v>
      </c>
      <c r="C599" s="32">
        <v>1837</v>
      </c>
      <c r="G599" s="32">
        <v>1</v>
      </c>
    </row>
    <row r="600" spans="1:7" x14ac:dyDescent="0.2">
      <c r="A600" s="32" t="s">
        <v>2169</v>
      </c>
      <c r="B600" s="32" t="s">
        <v>3443</v>
      </c>
      <c r="C600" s="32">
        <v>1838</v>
      </c>
      <c r="G600" s="32">
        <v>1</v>
      </c>
    </row>
    <row r="601" spans="1:7" x14ac:dyDescent="0.2">
      <c r="A601" s="32" t="s">
        <v>283</v>
      </c>
      <c r="B601" s="32" t="s">
        <v>1135</v>
      </c>
      <c r="C601" s="32">
        <v>1839</v>
      </c>
      <c r="G601" s="32">
        <v>1</v>
      </c>
    </row>
    <row r="602" spans="1:7" x14ac:dyDescent="0.2">
      <c r="A602" s="32" t="s">
        <v>2170</v>
      </c>
      <c r="B602" s="32" t="s">
        <v>3444</v>
      </c>
      <c r="C602" s="32">
        <v>1840</v>
      </c>
      <c r="G602" s="32">
        <v>1</v>
      </c>
    </row>
    <row r="603" spans="1:7" x14ac:dyDescent="0.2">
      <c r="A603" s="32" t="s">
        <v>2171</v>
      </c>
      <c r="B603" s="32" t="s">
        <v>3445</v>
      </c>
      <c r="C603" s="32">
        <v>1841</v>
      </c>
      <c r="G603" s="32">
        <v>1</v>
      </c>
    </row>
    <row r="604" spans="1:7" x14ac:dyDescent="0.2">
      <c r="A604" s="32" t="s">
        <v>2172</v>
      </c>
      <c r="B604" s="32" t="s">
        <v>3446</v>
      </c>
      <c r="C604" s="32">
        <v>1843</v>
      </c>
      <c r="G604" s="32">
        <v>1</v>
      </c>
    </row>
    <row r="605" spans="1:7" x14ac:dyDescent="0.2">
      <c r="A605" s="32" t="s">
        <v>284</v>
      </c>
      <c r="B605" s="32" t="s">
        <v>1136</v>
      </c>
      <c r="C605" s="32">
        <v>1844</v>
      </c>
      <c r="G605" s="32">
        <v>1</v>
      </c>
    </row>
    <row r="606" spans="1:7" x14ac:dyDescent="0.2">
      <c r="A606" s="32" t="s">
        <v>285</v>
      </c>
      <c r="B606" s="32" t="s">
        <v>1137</v>
      </c>
      <c r="C606" s="32">
        <v>1845</v>
      </c>
      <c r="G606" s="32">
        <v>1</v>
      </c>
    </row>
    <row r="607" spans="1:7" x14ac:dyDescent="0.2">
      <c r="A607" s="32" t="s">
        <v>286</v>
      </c>
      <c r="B607" s="32" t="s">
        <v>1138</v>
      </c>
      <c r="C607" s="32">
        <v>1846</v>
      </c>
      <c r="G607" s="32">
        <v>1</v>
      </c>
    </row>
    <row r="608" spans="1:7" x14ac:dyDescent="0.2">
      <c r="A608" s="32" t="s">
        <v>2173</v>
      </c>
      <c r="B608" s="32" t="s">
        <v>3447</v>
      </c>
      <c r="C608" s="32">
        <v>1847</v>
      </c>
      <c r="G608" s="32">
        <v>1</v>
      </c>
    </row>
    <row r="609" spans="1:7" x14ac:dyDescent="0.2">
      <c r="A609" s="32" t="s">
        <v>2174</v>
      </c>
      <c r="B609" s="32" t="s">
        <v>3448</v>
      </c>
      <c r="C609" s="32">
        <v>1848</v>
      </c>
      <c r="G609" s="32">
        <v>1</v>
      </c>
    </row>
    <row r="610" spans="1:7" x14ac:dyDescent="0.2">
      <c r="A610" s="32" t="s">
        <v>287</v>
      </c>
      <c r="B610" s="32" t="s">
        <v>1139</v>
      </c>
      <c r="C610" s="32">
        <v>1849</v>
      </c>
      <c r="G610" s="32">
        <v>1</v>
      </c>
    </row>
    <row r="611" spans="1:7" x14ac:dyDescent="0.2">
      <c r="A611" s="32" t="s">
        <v>2175</v>
      </c>
      <c r="B611" s="32" t="s">
        <v>3449</v>
      </c>
      <c r="C611" s="32">
        <v>1850</v>
      </c>
      <c r="G611" s="32">
        <v>1</v>
      </c>
    </row>
    <row r="612" spans="1:7" x14ac:dyDescent="0.2">
      <c r="A612" s="32" t="s">
        <v>288</v>
      </c>
      <c r="B612" s="32" t="s">
        <v>1140</v>
      </c>
      <c r="C612" s="32">
        <v>1853</v>
      </c>
      <c r="G612" s="32">
        <v>1</v>
      </c>
    </row>
    <row r="613" spans="1:7" x14ac:dyDescent="0.2">
      <c r="A613" s="32" t="s">
        <v>240</v>
      </c>
      <c r="B613" s="32" t="s">
        <v>1092</v>
      </c>
      <c r="C613" s="32">
        <v>1729</v>
      </c>
      <c r="G613" s="32">
        <v>1</v>
      </c>
    </row>
    <row r="614" spans="1:7" x14ac:dyDescent="0.2">
      <c r="A614" s="32" t="s">
        <v>241</v>
      </c>
      <c r="B614" s="32" t="s">
        <v>1093</v>
      </c>
      <c r="C614" s="32">
        <v>1730</v>
      </c>
      <c r="G614" s="32">
        <v>1</v>
      </c>
    </row>
    <row r="615" spans="1:7" x14ac:dyDescent="0.2">
      <c r="A615" s="32" t="s">
        <v>2116</v>
      </c>
      <c r="B615" s="32" t="s">
        <v>3390</v>
      </c>
      <c r="C615" s="32">
        <v>1731</v>
      </c>
      <c r="G615" s="32">
        <v>1</v>
      </c>
    </row>
    <row r="616" spans="1:7" x14ac:dyDescent="0.2">
      <c r="A616" s="32" t="s">
        <v>2117</v>
      </c>
      <c r="B616" s="32" t="s">
        <v>3391</v>
      </c>
      <c r="C616" s="32">
        <v>1732</v>
      </c>
      <c r="G616" s="32">
        <v>1</v>
      </c>
    </row>
    <row r="617" spans="1:7" x14ac:dyDescent="0.2">
      <c r="A617" s="32" t="s">
        <v>2118</v>
      </c>
      <c r="B617" s="32" t="s">
        <v>3392</v>
      </c>
      <c r="C617" s="32">
        <v>1733</v>
      </c>
      <c r="G617" s="32">
        <v>1</v>
      </c>
    </row>
    <row r="618" spans="1:7" x14ac:dyDescent="0.2">
      <c r="A618" s="32" t="s">
        <v>242</v>
      </c>
      <c r="B618" s="32" t="s">
        <v>1094</v>
      </c>
      <c r="C618" s="32">
        <v>1734</v>
      </c>
      <c r="G618" s="32">
        <v>1</v>
      </c>
    </row>
    <row r="619" spans="1:7" x14ac:dyDescent="0.2">
      <c r="A619" s="32" t="s">
        <v>243</v>
      </c>
      <c r="B619" s="32" t="s">
        <v>1095</v>
      </c>
      <c r="C619" s="32">
        <v>1735</v>
      </c>
      <c r="G619" s="32">
        <v>1</v>
      </c>
    </row>
    <row r="620" spans="1:7" x14ac:dyDescent="0.2">
      <c r="A620" s="32" t="s">
        <v>2119</v>
      </c>
      <c r="B620" s="32" t="s">
        <v>3393</v>
      </c>
      <c r="C620" s="32">
        <v>1736</v>
      </c>
      <c r="G620" s="32">
        <v>1</v>
      </c>
    </row>
    <row r="621" spans="1:7" x14ac:dyDescent="0.2">
      <c r="A621" s="32" t="s">
        <v>2120</v>
      </c>
      <c r="B621" s="32" t="s">
        <v>3394</v>
      </c>
      <c r="C621" s="32">
        <v>1737</v>
      </c>
      <c r="G621" s="32">
        <v>1</v>
      </c>
    </row>
    <row r="622" spans="1:7" x14ac:dyDescent="0.2">
      <c r="A622" s="32" t="s">
        <v>275</v>
      </c>
      <c r="B622" s="32" t="s">
        <v>1127</v>
      </c>
      <c r="C622" s="32">
        <v>1813</v>
      </c>
      <c r="G622" s="32">
        <v>1</v>
      </c>
    </row>
    <row r="623" spans="1:7" x14ac:dyDescent="0.2">
      <c r="A623" s="32" t="s">
        <v>244</v>
      </c>
      <c r="B623" s="32" t="s">
        <v>1096</v>
      </c>
      <c r="C623" s="32">
        <v>1738</v>
      </c>
      <c r="G623" s="32">
        <v>1</v>
      </c>
    </row>
    <row r="624" spans="1:7" x14ac:dyDescent="0.2">
      <c r="A624" s="32" t="s">
        <v>245</v>
      </c>
      <c r="B624" s="32" t="s">
        <v>1097</v>
      </c>
      <c r="C624" s="32">
        <v>1739</v>
      </c>
      <c r="G624" s="32">
        <v>1</v>
      </c>
    </row>
    <row r="625" spans="1:7" x14ac:dyDescent="0.2">
      <c r="A625" s="32" t="s">
        <v>2121</v>
      </c>
      <c r="B625" s="32" t="s">
        <v>3395</v>
      </c>
      <c r="C625" s="32">
        <v>1740</v>
      </c>
      <c r="G625" s="32">
        <v>1</v>
      </c>
    </row>
    <row r="626" spans="1:7" x14ac:dyDescent="0.2">
      <c r="A626" s="32" t="s">
        <v>2122</v>
      </c>
      <c r="B626" s="32" t="s">
        <v>3396</v>
      </c>
      <c r="C626" s="32">
        <v>1741</v>
      </c>
      <c r="G626" s="32">
        <v>1</v>
      </c>
    </row>
    <row r="627" spans="1:7" x14ac:dyDescent="0.2">
      <c r="A627" s="32" t="s">
        <v>2123</v>
      </c>
      <c r="B627" s="32" t="s">
        <v>3397</v>
      </c>
      <c r="C627" s="32">
        <v>1742</v>
      </c>
      <c r="G627" s="32">
        <v>1</v>
      </c>
    </row>
    <row r="628" spans="1:7" x14ac:dyDescent="0.2">
      <c r="A628" s="32" t="s">
        <v>2124</v>
      </c>
      <c r="B628" s="32" t="s">
        <v>3398</v>
      </c>
      <c r="C628" s="32">
        <v>1743</v>
      </c>
      <c r="G628" s="32">
        <v>1</v>
      </c>
    </row>
    <row r="629" spans="1:7" x14ac:dyDescent="0.2">
      <c r="A629" s="32" t="s">
        <v>246</v>
      </c>
      <c r="B629" s="32" t="s">
        <v>1098</v>
      </c>
      <c r="C629" s="32">
        <v>1744</v>
      </c>
      <c r="G629" s="32">
        <v>1</v>
      </c>
    </row>
    <row r="630" spans="1:7" x14ac:dyDescent="0.2">
      <c r="A630" s="32" t="s">
        <v>247</v>
      </c>
      <c r="B630" s="32" t="s">
        <v>1099</v>
      </c>
      <c r="C630" s="32">
        <v>1745</v>
      </c>
      <c r="G630" s="32">
        <v>1</v>
      </c>
    </row>
    <row r="631" spans="1:7" x14ac:dyDescent="0.2">
      <c r="A631" s="32" t="s">
        <v>2125</v>
      </c>
      <c r="B631" s="32" t="s">
        <v>3399</v>
      </c>
      <c r="C631" s="32">
        <v>1746</v>
      </c>
      <c r="G631" s="32">
        <v>1</v>
      </c>
    </row>
    <row r="632" spans="1:7" x14ac:dyDescent="0.2">
      <c r="A632" s="32" t="s">
        <v>2126</v>
      </c>
      <c r="B632" s="32" t="s">
        <v>3400</v>
      </c>
      <c r="C632" s="32">
        <v>1747</v>
      </c>
      <c r="G632" s="32">
        <v>1</v>
      </c>
    </row>
    <row r="633" spans="1:7" x14ac:dyDescent="0.2">
      <c r="A633" s="32" t="s">
        <v>248</v>
      </c>
      <c r="B633" s="32" t="s">
        <v>1100</v>
      </c>
      <c r="C633" s="32">
        <v>1748</v>
      </c>
      <c r="G633" s="32">
        <v>1</v>
      </c>
    </row>
    <row r="634" spans="1:7" x14ac:dyDescent="0.2">
      <c r="A634" s="32" t="s">
        <v>249</v>
      </c>
      <c r="B634" s="32" t="s">
        <v>1101</v>
      </c>
      <c r="C634" s="32">
        <v>1749</v>
      </c>
      <c r="G634" s="32">
        <v>1</v>
      </c>
    </row>
    <row r="635" spans="1:7" x14ac:dyDescent="0.2">
      <c r="A635" s="32" t="s">
        <v>250</v>
      </c>
      <c r="B635" s="32" t="s">
        <v>1102</v>
      </c>
      <c r="C635" s="32">
        <v>1750</v>
      </c>
      <c r="G635" s="32">
        <v>1</v>
      </c>
    </row>
    <row r="636" spans="1:7" x14ac:dyDescent="0.2">
      <c r="A636" s="32" t="s">
        <v>251</v>
      </c>
      <c r="B636" s="32" t="s">
        <v>1103</v>
      </c>
      <c r="C636" s="32">
        <v>1751</v>
      </c>
      <c r="G636" s="32">
        <v>1</v>
      </c>
    </row>
    <row r="637" spans="1:7" x14ac:dyDescent="0.2">
      <c r="A637" s="32" t="s">
        <v>252</v>
      </c>
      <c r="B637" s="32" t="s">
        <v>1104</v>
      </c>
      <c r="C637" s="32">
        <v>1752</v>
      </c>
      <c r="G637" s="32">
        <v>1</v>
      </c>
    </row>
    <row r="638" spans="1:7" x14ac:dyDescent="0.2">
      <c r="A638" s="32" t="s">
        <v>253</v>
      </c>
      <c r="B638" s="32" t="s">
        <v>1105</v>
      </c>
      <c r="C638" s="32">
        <v>1753</v>
      </c>
      <c r="G638" s="32">
        <v>1</v>
      </c>
    </row>
    <row r="639" spans="1:7" x14ac:dyDescent="0.2">
      <c r="A639" s="32" t="s">
        <v>254</v>
      </c>
      <c r="B639" s="32" t="s">
        <v>1106</v>
      </c>
      <c r="C639" s="32">
        <v>1754</v>
      </c>
      <c r="G639" s="32">
        <v>1</v>
      </c>
    </row>
    <row r="640" spans="1:7" x14ac:dyDescent="0.2">
      <c r="A640" s="32" t="s">
        <v>255</v>
      </c>
      <c r="B640" s="32" t="s">
        <v>1107</v>
      </c>
      <c r="C640" s="32">
        <v>1755</v>
      </c>
      <c r="G640" s="32">
        <v>1</v>
      </c>
    </row>
    <row r="641" spans="1:7" x14ac:dyDescent="0.2">
      <c r="A641" s="32" t="s">
        <v>256</v>
      </c>
      <c r="B641" s="32" t="s">
        <v>1108</v>
      </c>
      <c r="C641" s="32">
        <v>1756</v>
      </c>
      <c r="G641" s="32">
        <v>1</v>
      </c>
    </row>
    <row r="642" spans="1:7" x14ac:dyDescent="0.2">
      <c r="A642" s="32" t="s">
        <v>257</v>
      </c>
      <c r="B642" s="32" t="s">
        <v>1109</v>
      </c>
      <c r="C642" s="32">
        <v>1757</v>
      </c>
      <c r="G642" s="32">
        <v>1</v>
      </c>
    </row>
    <row r="643" spans="1:7" x14ac:dyDescent="0.2">
      <c r="A643" s="32" t="s">
        <v>2127</v>
      </c>
      <c r="B643" s="32" t="s">
        <v>3401</v>
      </c>
      <c r="C643" s="32">
        <v>1758</v>
      </c>
      <c r="G643" s="32">
        <v>1</v>
      </c>
    </row>
    <row r="644" spans="1:7" x14ac:dyDescent="0.2">
      <c r="A644" s="32" t="s">
        <v>2128</v>
      </c>
      <c r="B644" s="32" t="s">
        <v>3402</v>
      </c>
      <c r="C644" s="32">
        <v>1759</v>
      </c>
      <c r="G644" s="32">
        <v>1</v>
      </c>
    </row>
    <row r="645" spans="1:7" x14ac:dyDescent="0.2">
      <c r="A645" s="32" t="s">
        <v>2129</v>
      </c>
      <c r="B645" s="32" t="s">
        <v>3403</v>
      </c>
      <c r="C645" s="32">
        <v>1760</v>
      </c>
      <c r="G645" s="32">
        <v>1</v>
      </c>
    </row>
    <row r="646" spans="1:7" x14ac:dyDescent="0.2">
      <c r="A646" s="32" t="s">
        <v>2154</v>
      </c>
      <c r="B646" s="32" t="s">
        <v>3428</v>
      </c>
      <c r="C646" s="32">
        <v>1814</v>
      </c>
      <c r="G646" s="32">
        <v>1</v>
      </c>
    </row>
    <row r="647" spans="1:7" x14ac:dyDescent="0.2">
      <c r="A647" s="32" t="s">
        <v>2130</v>
      </c>
      <c r="B647" s="32" t="s">
        <v>3404</v>
      </c>
      <c r="C647" s="32">
        <v>1762</v>
      </c>
      <c r="G647" s="32">
        <v>1</v>
      </c>
    </row>
    <row r="648" spans="1:7" x14ac:dyDescent="0.2">
      <c r="A648" s="32" t="s">
        <v>2131</v>
      </c>
      <c r="B648" s="32" t="s">
        <v>3405</v>
      </c>
      <c r="C648" s="32">
        <v>1763</v>
      </c>
      <c r="G648" s="32">
        <v>1</v>
      </c>
    </row>
    <row r="649" spans="1:7" x14ac:dyDescent="0.2">
      <c r="A649" s="32" t="s">
        <v>2132</v>
      </c>
      <c r="B649" s="32" t="s">
        <v>3406</v>
      </c>
      <c r="C649" s="32">
        <v>1764</v>
      </c>
      <c r="G649" s="32">
        <v>1</v>
      </c>
    </row>
    <row r="650" spans="1:7" x14ac:dyDescent="0.2">
      <c r="A650" s="32" t="s">
        <v>2133</v>
      </c>
      <c r="B650" s="32" t="s">
        <v>3407</v>
      </c>
      <c r="C650" s="32">
        <v>1765</v>
      </c>
      <c r="G650" s="32">
        <v>1</v>
      </c>
    </row>
    <row r="651" spans="1:7" x14ac:dyDescent="0.2">
      <c r="A651" s="32" t="s">
        <v>2134</v>
      </c>
      <c r="B651" s="32" t="s">
        <v>3408</v>
      </c>
      <c r="C651" s="32">
        <v>1766</v>
      </c>
      <c r="G651" s="32">
        <v>1</v>
      </c>
    </row>
    <row r="652" spans="1:7" x14ac:dyDescent="0.2">
      <c r="A652" s="32" t="s">
        <v>258</v>
      </c>
      <c r="B652" s="32" t="s">
        <v>1110</v>
      </c>
      <c r="C652" s="32">
        <v>1767</v>
      </c>
      <c r="G652" s="32">
        <v>1</v>
      </c>
    </row>
    <row r="653" spans="1:7" x14ac:dyDescent="0.2">
      <c r="A653" s="32" t="s">
        <v>259</v>
      </c>
      <c r="B653" s="32" t="s">
        <v>1111</v>
      </c>
      <c r="C653" s="32">
        <v>1768</v>
      </c>
      <c r="G653" s="32">
        <v>1</v>
      </c>
    </row>
    <row r="654" spans="1:7" x14ac:dyDescent="0.2">
      <c r="A654" s="32" t="s">
        <v>260</v>
      </c>
      <c r="B654" s="32" t="s">
        <v>1112</v>
      </c>
      <c r="C654" s="32">
        <v>1769</v>
      </c>
      <c r="G654" s="32">
        <v>1</v>
      </c>
    </row>
    <row r="655" spans="1:7" x14ac:dyDescent="0.2">
      <c r="A655" s="32" t="s">
        <v>2135</v>
      </c>
      <c r="B655" s="32" t="s">
        <v>3409</v>
      </c>
      <c r="C655" s="32">
        <v>1770</v>
      </c>
      <c r="G655" s="32">
        <v>1</v>
      </c>
    </row>
    <row r="656" spans="1:7" x14ac:dyDescent="0.2">
      <c r="A656" s="32" t="s">
        <v>261</v>
      </c>
      <c r="B656" s="32" t="s">
        <v>1113</v>
      </c>
      <c r="C656" s="32">
        <v>1771</v>
      </c>
      <c r="G656" s="32">
        <v>1</v>
      </c>
    </row>
    <row r="657" spans="1:7" x14ac:dyDescent="0.2">
      <c r="A657" s="32" t="s">
        <v>262</v>
      </c>
      <c r="B657" s="32" t="s">
        <v>1114</v>
      </c>
      <c r="C657" s="32">
        <v>1772</v>
      </c>
      <c r="G657" s="32">
        <v>1</v>
      </c>
    </row>
    <row r="658" spans="1:7" x14ac:dyDescent="0.2">
      <c r="A658" s="32" t="s">
        <v>263</v>
      </c>
      <c r="B658" s="32" t="s">
        <v>1115</v>
      </c>
      <c r="C658" s="32">
        <v>1773</v>
      </c>
      <c r="G658" s="32">
        <v>1</v>
      </c>
    </row>
    <row r="659" spans="1:7" x14ac:dyDescent="0.2">
      <c r="A659" s="32" t="s">
        <v>276</v>
      </c>
      <c r="B659" s="32" t="s">
        <v>1128</v>
      </c>
      <c r="C659" s="32">
        <v>1815</v>
      </c>
      <c r="G659" s="32">
        <v>1</v>
      </c>
    </row>
    <row r="660" spans="1:7" x14ac:dyDescent="0.2">
      <c r="A660" s="32" t="s">
        <v>2136</v>
      </c>
      <c r="B660" s="32" t="s">
        <v>3410</v>
      </c>
      <c r="C660" s="32">
        <v>1776</v>
      </c>
      <c r="G660" s="32">
        <v>1</v>
      </c>
    </row>
    <row r="661" spans="1:7" x14ac:dyDescent="0.2">
      <c r="A661" s="32" t="s">
        <v>2137</v>
      </c>
      <c r="B661" s="32" t="s">
        <v>3411</v>
      </c>
      <c r="C661" s="32">
        <v>1777</v>
      </c>
      <c r="G661" s="32">
        <v>1</v>
      </c>
    </row>
    <row r="662" spans="1:7" x14ac:dyDescent="0.2">
      <c r="A662" s="32" t="s">
        <v>2138</v>
      </c>
      <c r="B662" s="32" t="s">
        <v>3412</v>
      </c>
      <c r="C662" s="32">
        <v>1778</v>
      </c>
      <c r="G662" s="32">
        <v>1</v>
      </c>
    </row>
    <row r="663" spans="1:7" x14ac:dyDescent="0.2">
      <c r="A663" s="32" t="s">
        <v>2139</v>
      </c>
      <c r="B663" s="32" t="s">
        <v>3413</v>
      </c>
      <c r="C663" s="32">
        <v>1779</v>
      </c>
      <c r="G663" s="32">
        <v>1</v>
      </c>
    </row>
    <row r="664" spans="1:7" x14ac:dyDescent="0.2">
      <c r="A664" s="32" t="s">
        <v>264</v>
      </c>
      <c r="B664" s="32" t="s">
        <v>1116</v>
      </c>
      <c r="C664" s="32">
        <v>1780</v>
      </c>
      <c r="G664" s="32">
        <v>1</v>
      </c>
    </row>
    <row r="665" spans="1:7" x14ac:dyDescent="0.2">
      <c r="A665" s="32" t="s">
        <v>265</v>
      </c>
      <c r="B665" s="32" t="s">
        <v>1117</v>
      </c>
      <c r="C665" s="32">
        <v>1781</v>
      </c>
      <c r="G665" s="32">
        <v>1</v>
      </c>
    </row>
    <row r="666" spans="1:7" x14ac:dyDescent="0.2">
      <c r="A666" s="32" t="s">
        <v>266</v>
      </c>
      <c r="B666" s="32" t="s">
        <v>1118</v>
      </c>
      <c r="C666" s="32">
        <v>1782</v>
      </c>
      <c r="G666" s="32">
        <v>1</v>
      </c>
    </row>
    <row r="667" spans="1:7" x14ac:dyDescent="0.2">
      <c r="A667" s="32" t="s">
        <v>2140</v>
      </c>
      <c r="B667" s="32" t="s">
        <v>3414</v>
      </c>
      <c r="C667" s="32">
        <v>1783</v>
      </c>
      <c r="G667" s="32">
        <v>1</v>
      </c>
    </row>
    <row r="668" spans="1:7" x14ac:dyDescent="0.2">
      <c r="A668" s="32" t="s">
        <v>267</v>
      </c>
      <c r="B668" s="32" t="s">
        <v>1119</v>
      </c>
      <c r="C668" s="32">
        <v>1784</v>
      </c>
      <c r="G668" s="32">
        <v>1</v>
      </c>
    </row>
    <row r="669" spans="1:7" x14ac:dyDescent="0.2">
      <c r="A669" s="32" t="s">
        <v>268</v>
      </c>
      <c r="B669" s="32" t="s">
        <v>1120</v>
      </c>
      <c r="C669" s="32">
        <v>1785</v>
      </c>
      <c r="G669" s="32">
        <v>1</v>
      </c>
    </row>
    <row r="670" spans="1:7" x14ac:dyDescent="0.2">
      <c r="A670" s="32" t="s">
        <v>2141</v>
      </c>
      <c r="B670" s="32" t="s">
        <v>3415</v>
      </c>
      <c r="C670" s="32">
        <v>1786</v>
      </c>
      <c r="G670" s="32">
        <v>1</v>
      </c>
    </row>
    <row r="671" spans="1:7" x14ac:dyDescent="0.2">
      <c r="A671" s="32" t="s">
        <v>2142</v>
      </c>
      <c r="B671" s="32" t="s">
        <v>3416</v>
      </c>
      <c r="C671" s="32">
        <v>1787</v>
      </c>
      <c r="G671" s="32">
        <v>1</v>
      </c>
    </row>
    <row r="672" spans="1:7" x14ac:dyDescent="0.2">
      <c r="A672" s="32" t="s">
        <v>2143</v>
      </c>
      <c r="B672" s="32" t="s">
        <v>3417</v>
      </c>
      <c r="C672" s="32">
        <v>1788</v>
      </c>
      <c r="G672" s="32">
        <v>1</v>
      </c>
    </row>
    <row r="673" spans="1:7" x14ac:dyDescent="0.2">
      <c r="A673" s="32" t="s">
        <v>2144</v>
      </c>
      <c r="B673" s="32" t="s">
        <v>3418</v>
      </c>
      <c r="C673" s="32">
        <v>1789</v>
      </c>
      <c r="G673" s="32">
        <v>1</v>
      </c>
    </row>
    <row r="674" spans="1:7" x14ac:dyDescent="0.2">
      <c r="A674" s="32" t="s">
        <v>269</v>
      </c>
      <c r="B674" s="32" t="s">
        <v>1121</v>
      </c>
      <c r="C674" s="32">
        <v>1790</v>
      </c>
      <c r="G674" s="32">
        <v>1</v>
      </c>
    </row>
    <row r="675" spans="1:7" x14ac:dyDescent="0.2">
      <c r="A675" s="32" t="s">
        <v>270</v>
      </c>
      <c r="B675" s="32" t="s">
        <v>1122</v>
      </c>
      <c r="C675" s="32">
        <v>1791</v>
      </c>
      <c r="G675" s="32">
        <v>1</v>
      </c>
    </row>
    <row r="676" spans="1:7" x14ac:dyDescent="0.2">
      <c r="A676" s="32" t="s">
        <v>2145</v>
      </c>
      <c r="B676" s="32" t="s">
        <v>3419</v>
      </c>
      <c r="C676" s="32">
        <v>1792</v>
      </c>
      <c r="G676" s="32">
        <v>1</v>
      </c>
    </row>
    <row r="677" spans="1:7" x14ac:dyDescent="0.2">
      <c r="A677" s="32" t="s">
        <v>2146</v>
      </c>
      <c r="B677" s="32" t="s">
        <v>3420</v>
      </c>
      <c r="C677" s="32">
        <v>1793</v>
      </c>
      <c r="G677" s="32">
        <v>1</v>
      </c>
    </row>
    <row r="678" spans="1:7" x14ac:dyDescent="0.2">
      <c r="A678" s="32" t="s">
        <v>271</v>
      </c>
      <c r="B678" s="32" t="s">
        <v>1123</v>
      </c>
      <c r="C678" s="32">
        <v>1794</v>
      </c>
      <c r="G678" s="32">
        <v>1</v>
      </c>
    </row>
    <row r="679" spans="1:7" x14ac:dyDescent="0.2">
      <c r="A679" s="32" t="s">
        <v>2147</v>
      </c>
      <c r="B679" s="32" t="s">
        <v>3421</v>
      </c>
      <c r="C679" s="32">
        <v>1795</v>
      </c>
      <c r="G679" s="32">
        <v>1</v>
      </c>
    </row>
    <row r="680" spans="1:7" x14ac:dyDescent="0.2">
      <c r="A680" s="32" t="s">
        <v>2148</v>
      </c>
      <c r="B680" s="32" t="s">
        <v>3422</v>
      </c>
      <c r="C680" s="32">
        <v>1796</v>
      </c>
      <c r="G680" s="32">
        <v>1</v>
      </c>
    </row>
    <row r="681" spans="1:7" x14ac:dyDescent="0.2">
      <c r="A681" s="32" t="s">
        <v>2149</v>
      </c>
      <c r="B681" s="32" t="s">
        <v>3423</v>
      </c>
      <c r="C681" s="32">
        <v>1797</v>
      </c>
      <c r="G681" s="32">
        <v>1</v>
      </c>
    </row>
    <row r="682" spans="1:7" x14ac:dyDescent="0.2">
      <c r="A682" s="32" t="s">
        <v>2150</v>
      </c>
      <c r="B682" s="32" t="s">
        <v>3424</v>
      </c>
      <c r="C682" s="32">
        <v>1798</v>
      </c>
      <c r="G682" s="32">
        <v>1</v>
      </c>
    </row>
    <row r="683" spans="1:7" x14ac:dyDescent="0.2">
      <c r="A683" s="32" t="s">
        <v>2155</v>
      </c>
      <c r="B683" s="32" t="s">
        <v>3429</v>
      </c>
      <c r="C683" s="32">
        <v>1816</v>
      </c>
      <c r="G683" s="32">
        <v>1</v>
      </c>
    </row>
    <row r="684" spans="1:7" x14ac:dyDescent="0.2">
      <c r="A684" s="32" t="s">
        <v>2151</v>
      </c>
      <c r="B684" s="32" t="s">
        <v>3425</v>
      </c>
      <c r="C684" s="32">
        <v>1799</v>
      </c>
      <c r="G684" s="32">
        <v>1</v>
      </c>
    </row>
    <row r="685" spans="1:7" x14ac:dyDescent="0.2">
      <c r="A685" s="32" t="s">
        <v>272</v>
      </c>
      <c r="B685" s="32" t="s">
        <v>1124</v>
      </c>
      <c r="C685" s="32">
        <v>1803</v>
      </c>
      <c r="G685" s="32">
        <v>1</v>
      </c>
    </row>
    <row r="686" spans="1:7" x14ac:dyDescent="0.2">
      <c r="A686" s="32" t="s">
        <v>2152</v>
      </c>
      <c r="B686" s="32" t="s">
        <v>3426</v>
      </c>
      <c r="C686" s="32">
        <v>1804</v>
      </c>
      <c r="G686" s="32">
        <v>1</v>
      </c>
    </row>
    <row r="687" spans="1:7" x14ac:dyDescent="0.2">
      <c r="A687" s="32" t="s">
        <v>273</v>
      </c>
      <c r="B687" s="32" t="s">
        <v>1125</v>
      </c>
      <c r="C687" s="32">
        <v>1805</v>
      </c>
      <c r="G687" s="32">
        <v>1</v>
      </c>
    </row>
    <row r="688" spans="1:7" x14ac:dyDescent="0.2">
      <c r="A688" s="32" t="s">
        <v>2153</v>
      </c>
      <c r="B688" s="32" t="s">
        <v>3427</v>
      </c>
      <c r="C688" s="32">
        <v>1806</v>
      </c>
      <c r="G688" s="32">
        <v>1</v>
      </c>
    </row>
    <row r="689" spans="1:7" x14ac:dyDescent="0.2">
      <c r="A689" s="32" t="s">
        <v>274</v>
      </c>
      <c r="B689" s="32" t="s">
        <v>1126</v>
      </c>
      <c r="C689" s="32">
        <v>1807</v>
      </c>
      <c r="G689" s="32">
        <v>1</v>
      </c>
    </row>
    <row r="690" spans="1:7" x14ac:dyDescent="0.2">
      <c r="A690" s="32" t="s">
        <v>289</v>
      </c>
      <c r="B690" s="32" t="s">
        <v>1141</v>
      </c>
      <c r="C690" s="32">
        <v>1935</v>
      </c>
      <c r="G690" s="32">
        <v>1</v>
      </c>
    </row>
    <row r="691" spans="1:7" x14ac:dyDescent="0.2">
      <c r="A691" s="32" t="s">
        <v>290</v>
      </c>
      <c r="B691" s="32" t="s">
        <v>1142</v>
      </c>
      <c r="C691" s="32">
        <v>1936</v>
      </c>
      <c r="G691" s="32">
        <v>1</v>
      </c>
    </row>
    <row r="692" spans="1:7" x14ac:dyDescent="0.2">
      <c r="A692" s="32" t="s">
        <v>291</v>
      </c>
      <c r="B692" s="32" t="s">
        <v>1143</v>
      </c>
      <c r="C692" s="32">
        <v>1937</v>
      </c>
      <c r="G692" s="32">
        <v>1</v>
      </c>
    </row>
    <row r="693" spans="1:7" x14ac:dyDescent="0.2">
      <c r="A693" s="32" t="s">
        <v>292</v>
      </c>
      <c r="B693" s="32" t="s">
        <v>1144</v>
      </c>
      <c r="C693" s="32">
        <v>1938</v>
      </c>
      <c r="G693" s="32">
        <v>1</v>
      </c>
    </row>
    <row r="694" spans="1:7" x14ac:dyDescent="0.2">
      <c r="A694" s="32" t="s">
        <v>293</v>
      </c>
      <c r="B694" s="32" t="s">
        <v>1145</v>
      </c>
      <c r="C694" s="32">
        <v>1939</v>
      </c>
      <c r="G694" s="32">
        <v>1</v>
      </c>
    </row>
    <row r="695" spans="1:7" x14ac:dyDescent="0.2">
      <c r="A695" s="32" t="s">
        <v>294</v>
      </c>
      <c r="B695" s="32" t="s">
        <v>1146</v>
      </c>
      <c r="C695" s="32">
        <v>1940</v>
      </c>
      <c r="G695" s="32">
        <v>1</v>
      </c>
    </row>
    <row r="696" spans="1:7" x14ac:dyDescent="0.2">
      <c r="A696" s="32" t="s">
        <v>295</v>
      </c>
      <c r="B696" s="32" t="s">
        <v>1147</v>
      </c>
      <c r="C696" s="32">
        <v>1941</v>
      </c>
      <c r="G696" s="32">
        <v>1</v>
      </c>
    </row>
    <row r="697" spans="1:7" x14ac:dyDescent="0.2">
      <c r="A697" s="32" t="s">
        <v>296</v>
      </c>
      <c r="B697" s="32" t="s">
        <v>1148</v>
      </c>
      <c r="C697" s="32">
        <v>1942</v>
      </c>
      <c r="G697" s="32">
        <v>1</v>
      </c>
    </row>
    <row r="698" spans="1:7" x14ac:dyDescent="0.2">
      <c r="A698" s="32" t="s">
        <v>2176</v>
      </c>
      <c r="B698" s="32" t="s">
        <v>3450</v>
      </c>
      <c r="C698" s="32">
        <v>1943</v>
      </c>
      <c r="G698" s="32">
        <v>1</v>
      </c>
    </row>
    <row r="699" spans="1:7" x14ac:dyDescent="0.2">
      <c r="A699" s="32" t="s">
        <v>2177</v>
      </c>
      <c r="B699" s="32" t="s">
        <v>3451</v>
      </c>
      <c r="C699" s="32">
        <v>1944</v>
      </c>
      <c r="G699" s="32">
        <v>1</v>
      </c>
    </row>
    <row r="700" spans="1:7" x14ac:dyDescent="0.2">
      <c r="A700" s="32" t="s">
        <v>2178</v>
      </c>
      <c r="B700" s="32" t="s">
        <v>3452</v>
      </c>
      <c r="C700" s="32">
        <v>1945</v>
      </c>
      <c r="G700" s="32">
        <v>1</v>
      </c>
    </row>
    <row r="701" spans="1:7" x14ac:dyDescent="0.2">
      <c r="A701" s="32" t="s">
        <v>2179</v>
      </c>
      <c r="B701" s="32" t="s">
        <v>3453</v>
      </c>
      <c r="C701" s="32">
        <v>1946</v>
      </c>
      <c r="G701" s="32">
        <v>1</v>
      </c>
    </row>
    <row r="702" spans="1:7" x14ac:dyDescent="0.2">
      <c r="A702" s="32" t="s">
        <v>297</v>
      </c>
      <c r="B702" s="32" t="s">
        <v>1149</v>
      </c>
      <c r="C702" s="32">
        <v>1947</v>
      </c>
      <c r="G702" s="32">
        <v>1</v>
      </c>
    </row>
    <row r="703" spans="1:7" x14ac:dyDescent="0.2">
      <c r="A703" s="32" t="s">
        <v>298</v>
      </c>
      <c r="B703" s="32" t="s">
        <v>1150</v>
      </c>
      <c r="C703" s="32">
        <v>1948</v>
      </c>
      <c r="G703" s="32">
        <v>1</v>
      </c>
    </row>
    <row r="704" spans="1:7" x14ac:dyDescent="0.2">
      <c r="A704" s="32" t="s">
        <v>299</v>
      </c>
      <c r="B704" s="32" t="s">
        <v>1151</v>
      </c>
      <c r="C704" s="32">
        <v>1949</v>
      </c>
      <c r="G704" s="32">
        <v>1</v>
      </c>
    </row>
    <row r="705" spans="1:7" x14ac:dyDescent="0.2">
      <c r="A705" s="32" t="s">
        <v>2180</v>
      </c>
      <c r="B705" s="32" t="s">
        <v>3454</v>
      </c>
      <c r="C705" s="32">
        <v>1950</v>
      </c>
      <c r="G705" s="32">
        <v>1</v>
      </c>
    </row>
    <row r="706" spans="1:7" x14ac:dyDescent="0.2">
      <c r="A706" s="32" t="s">
        <v>300</v>
      </c>
      <c r="B706" s="32" t="s">
        <v>1152</v>
      </c>
      <c r="C706" s="32">
        <v>1951</v>
      </c>
      <c r="G706" s="32">
        <v>1</v>
      </c>
    </row>
    <row r="707" spans="1:7" x14ac:dyDescent="0.2">
      <c r="A707" s="32" t="s">
        <v>301</v>
      </c>
      <c r="B707" s="32" t="s">
        <v>1153</v>
      </c>
      <c r="C707" s="32">
        <v>1952</v>
      </c>
      <c r="G707" s="32">
        <v>1</v>
      </c>
    </row>
    <row r="708" spans="1:7" x14ac:dyDescent="0.2">
      <c r="A708" s="32" t="s">
        <v>302</v>
      </c>
      <c r="B708" s="32" t="s">
        <v>1154</v>
      </c>
      <c r="C708" s="32">
        <v>1953</v>
      </c>
      <c r="G708" s="32">
        <v>1</v>
      </c>
    </row>
    <row r="709" spans="1:7" x14ac:dyDescent="0.2">
      <c r="A709" s="32" t="s">
        <v>2181</v>
      </c>
      <c r="B709" s="32" t="s">
        <v>3455</v>
      </c>
      <c r="C709" s="32">
        <v>1954</v>
      </c>
      <c r="G709" s="32">
        <v>1</v>
      </c>
    </row>
    <row r="710" spans="1:7" x14ac:dyDescent="0.2">
      <c r="A710" s="32" t="s">
        <v>303</v>
      </c>
      <c r="B710" s="32" t="s">
        <v>1155</v>
      </c>
      <c r="C710" s="32">
        <v>1955</v>
      </c>
      <c r="G710" s="32">
        <v>1</v>
      </c>
    </row>
    <row r="711" spans="1:7" x14ac:dyDescent="0.2">
      <c r="A711" s="32" t="s">
        <v>304</v>
      </c>
      <c r="B711" s="32" t="s">
        <v>1156</v>
      </c>
      <c r="C711" s="32">
        <v>1956</v>
      </c>
      <c r="G711" s="32">
        <v>1</v>
      </c>
    </row>
    <row r="712" spans="1:7" x14ac:dyDescent="0.2">
      <c r="A712" s="32" t="s">
        <v>2182</v>
      </c>
      <c r="B712" s="32" t="s">
        <v>3456</v>
      </c>
      <c r="C712" s="32">
        <v>1957</v>
      </c>
      <c r="G712" s="32">
        <v>1</v>
      </c>
    </row>
    <row r="713" spans="1:7" x14ac:dyDescent="0.2">
      <c r="A713" s="32" t="s">
        <v>2183</v>
      </c>
      <c r="B713" s="32" t="s">
        <v>3457</v>
      </c>
      <c r="C713" s="32">
        <v>1958</v>
      </c>
      <c r="G713" s="32">
        <v>1</v>
      </c>
    </row>
    <row r="714" spans="1:7" x14ac:dyDescent="0.2">
      <c r="A714" s="32" t="s">
        <v>305</v>
      </c>
      <c r="B714" s="32" t="s">
        <v>1157</v>
      </c>
      <c r="C714" s="32">
        <v>1959</v>
      </c>
      <c r="G714" s="32">
        <v>1</v>
      </c>
    </row>
    <row r="715" spans="1:7" x14ac:dyDescent="0.2">
      <c r="A715" s="32" t="s">
        <v>2184</v>
      </c>
      <c r="B715" s="32" t="s">
        <v>3458</v>
      </c>
      <c r="C715" s="32">
        <v>1960</v>
      </c>
      <c r="G715" s="32">
        <v>1</v>
      </c>
    </row>
    <row r="716" spans="1:7" x14ac:dyDescent="0.2">
      <c r="A716" s="32" t="s">
        <v>306</v>
      </c>
      <c r="B716" s="32" t="s">
        <v>1158</v>
      </c>
      <c r="C716" s="32">
        <v>1963</v>
      </c>
      <c r="G716" s="32">
        <v>1</v>
      </c>
    </row>
    <row r="717" spans="1:7" x14ac:dyDescent="0.2">
      <c r="A717" s="32" t="s">
        <v>307</v>
      </c>
      <c r="B717" s="32" t="s">
        <v>1159</v>
      </c>
      <c r="C717" s="32">
        <v>1969</v>
      </c>
      <c r="G717" s="32">
        <v>1</v>
      </c>
    </row>
    <row r="718" spans="1:7" x14ac:dyDescent="0.2">
      <c r="A718" s="32" t="s">
        <v>308</v>
      </c>
      <c r="B718" s="32" t="s">
        <v>1160</v>
      </c>
      <c r="C718" s="32">
        <v>1970</v>
      </c>
      <c r="G718" s="32">
        <v>1</v>
      </c>
    </row>
    <row r="719" spans="1:7" x14ac:dyDescent="0.2">
      <c r="A719" s="32" t="s">
        <v>309</v>
      </c>
      <c r="B719" s="32" t="s">
        <v>1161</v>
      </c>
      <c r="C719" s="32">
        <v>1971</v>
      </c>
      <c r="G719" s="32">
        <v>1</v>
      </c>
    </row>
    <row r="720" spans="1:7" x14ac:dyDescent="0.2">
      <c r="A720" s="32" t="s">
        <v>2185</v>
      </c>
      <c r="B720" s="32" t="s">
        <v>3459</v>
      </c>
      <c r="C720" s="32">
        <v>1972</v>
      </c>
      <c r="G720" s="32">
        <v>1</v>
      </c>
    </row>
    <row r="721" spans="1:7" x14ac:dyDescent="0.2">
      <c r="A721" s="32" t="s">
        <v>310</v>
      </c>
      <c r="B721" s="32" t="s">
        <v>1162</v>
      </c>
      <c r="C721" s="32">
        <v>1973</v>
      </c>
      <c r="G721" s="32">
        <v>1</v>
      </c>
    </row>
    <row r="722" spans="1:7" x14ac:dyDescent="0.2">
      <c r="A722" s="32" t="s">
        <v>311</v>
      </c>
      <c r="B722" s="32" t="s">
        <v>1163</v>
      </c>
      <c r="C722" s="32">
        <v>1974</v>
      </c>
      <c r="G722" s="32">
        <v>1</v>
      </c>
    </row>
    <row r="723" spans="1:7" x14ac:dyDescent="0.2">
      <c r="A723" s="32" t="s">
        <v>312</v>
      </c>
      <c r="B723" s="32" t="s">
        <v>1164</v>
      </c>
      <c r="C723" s="32">
        <v>1975</v>
      </c>
      <c r="G723" s="32">
        <v>1</v>
      </c>
    </row>
    <row r="724" spans="1:7" x14ac:dyDescent="0.2">
      <c r="A724" s="32" t="s">
        <v>2186</v>
      </c>
      <c r="B724" s="32" t="s">
        <v>3460</v>
      </c>
      <c r="C724" s="32">
        <v>1976</v>
      </c>
      <c r="G724" s="32">
        <v>1</v>
      </c>
    </row>
    <row r="725" spans="1:7" x14ac:dyDescent="0.2">
      <c r="A725" s="32" t="s">
        <v>2187</v>
      </c>
      <c r="B725" s="32" t="s">
        <v>3461</v>
      </c>
      <c r="C725" s="32">
        <v>1977</v>
      </c>
      <c r="G725" s="32">
        <v>1</v>
      </c>
    </row>
    <row r="726" spans="1:7" x14ac:dyDescent="0.2">
      <c r="A726" s="32" t="s">
        <v>313</v>
      </c>
      <c r="B726" s="32" t="s">
        <v>1165</v>
      </c>
      <c r="C726" s="32">
        <v>1978</v>
      </c>
      <c r="G726" s="32">
        <v>1</v>
      </c>
    </row>
    <row r="727" spans="1:7" x14ac:dyDescent="0.2">
      <c r="A727" s="32" t="s">
        <v>314</v>
      </c>
      <c r="B727" s="32" t="s">
        <v>1166</v>
      </c>
      <c r="C727" s="32">
        <v>1979</v>
      </c>
      <c r="G727" s="32">
        <v>1</v>
      </c>
    </row>
    <row r="728" spans="1:7" x14ac:dyDescent="0.2">
      <c r="A728" s="32" t="s">
        <v>2188</v>
      </c>
      <c r="B728" s="32" t="s">
        <v>3462</v>
      </c>
      <c r="C728" s="32">
        <v>1980</v>
      </c>
      <c r="G728" s="32">
        <v>1</v>
      </c>
    </row>
    <row r="729" spans="1:7" x14ac:dyDescent="0.2">
      <c r="A729" s="32" t="s">
        <v>2189</v>
      </c>
      <c r="B729" s="32" t="s">
        <v>3463</v>
      </c>
      <c r="C729" s="32">
        <v>1981</v>
      </c>
      <c r="G729" s="32">
        <v>1</v>
      </c>
    </row>
    <row r="730" spans="1:7" x14ac:dyDescent="0.2">
      <c r="A730" s="32" t="s">
        <v>315</v>
      </c>
      <c r="B730" s="32" t="s">
        <v>1167</v>
      </c>
      <c r="C730" s="32">
        <v>1982</v>
      </c>
      <c r="G730" s="32">
        <v>1</v>
      </c>
    </row>
    <row r="731" spans="1:7" x14ac:dyDescent="0.2">
      <c r="A731" s="32" t="s">
        <v>316</v>
      </c>
      <c r="B731" s="32" t="s">
        <v>1168</v>
      </c>
      <c r="C731" s="32">
        <v>1983</v>
      </c>
      <c r="G731" s="32">
        <v>1</v>
      </c>
    </row>
    <row r="732" spans="1:7" x14ac:dyDescent="0.2">
      <c r="A732" s="32" t="s">
        <v>317</v>
      </c>
      <c r="B732" s="32" t="s">
        <v>1169</v>
      </c>
      <c r="C732" s="32">
        <v>1984</v>
      </c>
      <c r="G732" s="32">
        <v>1</v>
      </c>
    </row>
    <row r="733" spans="1:7" x14ac:dyDescent="0.2">
      <c r="A733" s="32" t="s">
        <v>318</v>
      </c>
      <c r="B733" s="32" t="s">
        <v>1170</v>
      </c>
      <c r="C733" s="32">
        <v>1985</v>
      </c>
      <c r="G733" s="32">
        <v>1</v>
      </c>
    </row>
    <row r="734" spans="1:7" x14ac:dyDescent="0.2">
      <c r="A734" s="32" t="s">
        <v>2190</v>
      </c>
      <c r="B734" s="32" t="s">
        <v>3464</v>
      </c>
      <c r="C734" s="32">
        <v>1986</v>
      </c>
      <c r="G734" s="32">
        <v>1</v>
      </c>
    </row>
    <row r="735" spans="1:7" x14ac:dyDescent="0.2">
      <c r="A735" s="32" t="s">
        <v>2191</v>
      </c>
      <c r="B735" s="32" t="s">
        <v>3465</v>
      </c>
      <c r="C735" s="32">
        <v>1987</v>
      </c>
      <c r="G735" s="32">
        <v>1</v>
      </c>
    </row>
    <row r="736" spans="1:7" x14ac:dyDescent="0.2">
      <c r="A736" s="32" t="s">
        <v>319</v>
      </c>
      <c r="B736" s="32" t="s">
        <v>1171</v>
      </c>
      <c r="C736" s="32">
        <v>1988</v>
      </c>
      <c r="G736" s="32">
        <v>1</v>
      </c>
    </row>
    <row r="737" spans="1:7" x14ac:dyDescent="0.2">
      <c r="A737" s="32" t="s">
        <v>320</v>
      </c>
      <c r="B737" s="32" t="s">
        <v>1172</v>
      </c>
      <c r="C737" s="32">
        <v>1989</v>
      </c>
      <c r="G737" s="32">
        <v>1</v>
      </c>
    </row>
    <row r="738" spans="1:7" x14ac:dyDescent="0.2">
      <c r="A738" s="32" t="s">
        <v>321</v>
      </c>
      <c r="B738" s="32" t="s">
        <v>1173</v>
      </c>
      <c r="C738" s="32">
        <v>1990</v>
      </c>
      <c r="G738" s="32">
        <v>1</v>
      </c>
    </row>
    <row r="739" spans="1:7" x14ac:dyDescent="0.2">
      <c r="A739" s="32" t="s">
        <v>322</v>
      </c>
      <c r="B739" s="32" t="s">
        <v>1174</v>
      </c>
      <c r="C739" s="32">
        <v>1991</v>
      </c>
      <c r="D739" s="32">
        <v>2014</v>
      </c>
      <c r="G739" s="32">
        <v>2</v>
      </c>
    </row>
    <row r="740" spans="1:7" x14ac:dyDescent="0.2">
      <c r="A740" s="32" t="s">
        <v>323</v>
      </c>
      <c r="B740" s="32" t="s">
        <v>1175</v>
      </c>
      <c r="C740" s="32">
        <v>1992</v>
      </c>
      <c r="G740" s="32">
        <v>1</v>
      </c>
    </row>
    <row r="741" spans="1:7" x14ac:dyDescent="0.2">
      <c r="A741" s="32" t="s">
        <v>324</v>
      </c>
      <c r="B741" s="32" t="s">
        <v>1176</v>
      </c>
      <c r="C741" s="32">
        <v>1995</v>
      </c>
      <c r="D741" s="32">
        <v>2013</v>
      </c>
      <c r="G741" s="32">
        <v>2</v>
      </c>
    </row>
    <row r="742" spans="1:7" x14ac:dyDescent="0.2">
      <c r="A742" s="32" t="s">
        <v>2192</v>
      </c>
      <c r="B742" s="32" t="s">
        <v>3466</v>
      </c>
      <c r="C742" s="32">
        <v>1996</v>
      </c>
      <c r="G742" s="32">
        <v>1</v>
      </c>
    </row>
    <row r="743" spans="1:7" x14ac:dyDescent="0.2">
      <c r="A743" s="32" t="s">
        <v>2193</v>
      </c>
      <c r="B743" s="32" t="s">
        <v>3467</v>
      </c>
      <c r="C743" s="32">
        <v>1997</v>
      </c>
      <c r="G743" s="32">
        <v>1</v>
      </c>
    </row>
    <row r="744" spans="1:7" x14ac:dyDescent="0.2">
      <c r="A744" s="32" t="s">
        <v>2194</v>
      </c>
      <c r="B744" s="32" t="s">
        <v>3468</v>
      </c>
      <c r="C744" s="32">
        <v>1998</v>
      </c>
      <c r="G744" s="32">
        <v>1</v>
      </c>
    </row>
    <row r="745" spans="1:7" x14ac:dyDescent="0.2">
      <c r="A745" s="32" t="s">
        <v>2195</v>
      </c>
      <c r="B745" s="32" t="s">
        <v>3469</v>
      </c>
      <c r="C745" s="32">
        <v>1999</v>
      </c>
      <c r="G745" s="32">
        <v>1</v>
      </c>
    </row>
    <row r="746" spans="1:7" x14ac:dyDescent="0.2">
      <c r="A746" s="32" t="s">
        <v>325</v>
      </c>
      <c r="B746" s="32" t="s">
        <v>1177</v>
      </c>
      <c r="C746" s="32">
        <v>2000</v>
      </c>
      <c r="G746" s="32">
        <v>1</v>
      </c>
    </row>
    <row r="747" spans="1:7" x14ac:dyDescent="0.2">
      <c r="A747" s="32" t="s">
        <v>326</v>
      </c>
      <c r="B747" s="32" t="s">
        <v>1178</v>
      </c>
      <c r="C747" s="32">
        <v>2001</v>
      </c>
      <c r="G747" s="32">
        <v>1</v>
      </c>
    </row>
    <row r="748" spans="1:7" x14ac:dyDescent="0.2">
      <c r="A748" s="32" t="s">
        <v>327</v>
      </c>
      <c r="B748" s="32" t="s">
        <v>1179</v>
      </c>
      <c r="C748" s="32">
        <v>2002</v>
      </c>
      <c r="G748" s="32">
        <v>1</v>
      </c>
    </row>
    <row r="749" spans="1:7" x14ac:dyDescent="0.2">
      <c r="A749" s="32" t="s">
        <v>2196</v>
      </c>
      <c r="B749" s="32" t="s">
        <v>3470</v>
      </c>
      <c r="C749" s="32">
        <v>2003</v>
      </c>
      <c r="G749" s="32">
        <v>1</v>
      </c>
    </row>
    <row r="750" spans="1:7" x14ac:dyDescent="0.2">
      <c r="A750" s="32" t="s">
        <v>328</v>
      </c>
      <c r="B750" s="32" t="s">
        <v>1180</v>
      </c>
      <c r="C750" s="32">
        <v>2004</v>
      </c>
      <c r="G750" s="32">
        <v>1</v>
      </c>
    </row>
    <row r="751" spans="1:7" x14ac:dyDescent="0.2">
      <c r="A751" s="32" t="s">
        <v>329</v>
      </c>
      <c r="B751" s="32" t="s">
        <v>1181</v>
      </c>
      <c r="C751" s="32">
        <v>2005</v>
      </c>
      <c r="G751" s="32">
        <v>1</v>
      </c>
    </row>
    <row r="752" spans="1:7" x14ac:dyDescent="0.2">
      <c r="A752" s="32" t="s">
        <v>330</v>
      </c>
      <c r="B752" s="32" t="s">
        <v>1182</v>
      </c>
      <c r="C752" s="32">
        <v>2006</v>
      </c>
      <c r="G752" s="32">
        <v>1</v>
      </c>
    </row>
    <row r="753" spans="1:7" x14ac:dyDescent="0.2">
      <c r="A753" s="32" t="s">
        <v>2197</v>
      </c>
      <c r="B753" s="32" t="s">
        <v>3471</v>
      </c>
      <c r="C753" s="32">
        <v>2007</v>
      </c>
      <c r="G753" s="32">
        <v>1</v>
      </c>
    </row>
    <row r="754" spans="1:7" x14ac:dyDescent="0.2">
      <c r="A754" s="32" t="s">
        <v>2198</v>
      </c>
      <c r="B754" s="32" t="s">
        <v>3472</v>
      </c>
      <c r="C754" s="32">
        <v>2008</v>
      </c>
      <c r="G754" s="32">
        <v>1</v>
      </c>
    </row>
    <row r="755" spans="1:7" x14ac:dyDescent="0.2">
      <c r="A755" s="32" t="s">
        <v>2199</v>
      </c>
      <c r="B755" s="32" t="s">
        <v>3473</v>
      </c>
      <c r="C755" s="32">
        <v>2009</v>
      </c>
      <c r="G755" s="32">
        <v>1</v>
      </c>
    </row>
    <row r="756" spans="1:7" x14ac:dyDescent="0.2">
      <c r="A756" s="32" t="s">
        <v>2200</v>
      </c>
      <c r="B756" s="32" t="s">
        <v>3474</v>
      </c>
      <c r="C756" s="32">
        <v>2010</v>
      </c>
      <c r="G756" s="32">
        <v>1</v>
      </c>
    </row>
    <row r="757" spans="1:7" x14ac:dyDescent="0.2">
      <c r="A757" s="32" t="s">
        <v>2201</v>
      </c>
      <c r="B757" s="32" t="s">
        <v>3475</v>
      </c>
      <c r="C757" s="32">
        <v>2012</v>
      </c>
      <c r="G757" s="32">
        <v>1</v>
      </c>
    </row>
    <row r="758" spans="1:7" x14ac:dyDescent="0.2">
      <c r="A758" s="32" t="s">
        <v>331</v>
      </c>
      <c r="B758" s="32" t="s">
        <v>1183</v>
      </c>
      <c r="C758" s="32">
        <v>2015</v>
      </c>
      <c r="G758" s="32">
        <v>1</v>
      </c>
    </row>
    <row r="759" spans="1:7" x14ac:dyDescent="0.2">
      <c r="A759" s="32" t="s">
        <v>332</v>
      </c>
      <c r="B759" s="32" t="s">
        <v>1184</v>
      </c>
      <c r="C759" s="32">
        <v>2016</v>
      </c>
      <c r="G759" s="32">
        <v>1</v>
      </c>
    </row>
    <row r="760" spans="1:7" x14ac:dyDescent="0.2">
      <c r="A760" s="32" t="s">
        <v>333</v>
      </c>
      <c r="B760" s="32" t="s">
        <v>1185</v>
      </c>
      <c r="C760" s="32">
        <v>2017</v>
      </c>
      <c r="G760" s="32">
        <v>1</v>
      </c>
    </row>
    <row r="761" spans="1:7" x14ac:dyDescent="0.2">
      <c r="A761" s="32" t="s">
        <v>2202</v>
      </c>
      <c r="B761" s="32" t="s">
        <v>3476</v>
      </c>
      <c r="C761" s="32">
        <v>2018</v>
      </c>
      <c r="G761" s="32">
        <v>1</v>
      </c>
    </row>
    <row r="762" spans="1:7" x14ac:dyDescent="0.2">
      <c r="A762" s="32" t="s">
        <v>334</v>
      </c>
      <c r="B762" s="32" t="s">
        <v>1186</v>
      </c>
      <c r="C762" s="32">
        <v>2019</v>
      </c>
      <c r="G762" s="32">
        <v>1</v>
      </c>
    </row>
    <row r="763" spans="1:7" x14ac:dyDescent="0.2">
      <c r="A763" s="32" t="s">
        <v>335</v>
      </c>
      <c r="B763" s="32" t="s">
        <v>1187</v>
      </c>
      <c r="C763" s="32">
        <v>2020</v>
      </c>
      <c r="G763" s="32">
        <v>1</v>
      </c>
    </row>
    <row r="764" spans="1:7" x14ac:dyDescent="0.2">
      <c r="A764" s="32" t="s">
        <v>336</v>
      </c>
      <c r="B764" s="32" t="s">
        <v>1188</v>
      </c>
      <c r="C764" s="32">
        <v>2021</v>
      </c>
      <c r="G764" s="32">
        <v>1</v>
      </c>
    </row>
    <row r="765" spans="1:7" x14ac:dyDescent="0.2">
      <c r="A765" s="32" t="s">
        <v>2203</v>
      </c>
      <c r="B765" s="32" t="s">
        <v>3477</v>
      </c>
      <c r="C765" s="32">
        <v>2022</v>
      </c>
      <c r="G765" s="32">
        <v>1</v>
      </c>
    </row>
    <row r="766" spans="1:7" x14ac:dyDescent="0.2">
      <c r="A766" s="32" t="s">
        <v>2204</v>
      </c>
      <c r="B766" s="32" t="s">
        <v>3478</v>
      </c>
      <c r="C766" s="32">
        <v>2023</v>
      </c>
      <c r="G766" s="32">
        <v>1</v>
      </c>
    </row>
    <row r="767" spans="1:7" x14ac:dyDescent="0.2">
      <c r="A767" s="32" t="s">
        <v>337</v>
      </c>
      <c r="B767" s="32" t="s">
        <v>1189</v>
      </c>
      <c r="C767" s="32">
        <v>2024</v>
      </c>
      <c r="G767" s="32">
        <v>1</v>
      </c>
    </row>
    <row r="768" spans="1:7" x14ac:dyDescent="0.2">
      <c r="A768" s="32" t="s">
        <v>338</v>
      </c>
      <c r="B768" s="32" t="s">
        <v>1190</v>
      </c>
      <c r="C768" s="32">
        <v>2119</v>
      </c>
      <c r="G768" s="32">
        <v>1</v>
      </c>
    </row>
    <row r="769" spans="1:7" x14ac:dyDescent="0.2">
      <c r="A769" s="32" t="s">
        <v>339</v>
      </c>
      <c r="B769" s="32" t="s">
        <v>1191</v>
      </c>
      <c r="C769" s="32">
        <v>2120</v>
      </c>
      <c r="G769" s="32">
        <v>1</v>
      </c>
    </row>
    <row r="770" spans="1:7" x14ac:dyDescent="0.2">
      <c r="A770" s="32" t="s">
        <v>340</v>
      </c>
      <c r="B770" s="32" t="s">
        <v>1192</v>
      </c>
      <c r="C770" s="32">
        <v>2121</v>
      </c>
      <c r="G770" s="32">
        <v>1</v>
      </c>
    </row>
    <row r="771" spans="1:7" x14ac:dyDescent="0.2">
      <c r="A771" s="32" t="s">
        <v>341</v>
      </c>
      <c r="B771" s="32" t="s">
        <v>1193</v>
      </c>
      <c r="C771" s="32">
        <v>2122</v>
      </c>
      <c r="G771" s="32">
        <v>1</v>
      </c>
    </row>
    <row r="772" spans="1:7" x14ac:dyDescent="0.2">
      <c r="A772" s="32" t="s">
        <v>342</v>
      </c>
      <c r="B772" s="32" t="s">
        <v>1194</v>
      </c>
      <c r="C772" s="32">
        <v>2123</v>
      </c>
      <c r="G772" s="32">
        <v>1</v>
      </c>
    </row>
    <row r="773" spans="1:7" x14ac:dyDescent="0.2">
      <c r="A773" s="32" t="s">
        <v>2205</v>
      </c>
      <c r="B773" s="32" t="s">
        <v>3479</v>
      </c>
      <c r="C773" s="32">
        <v>2124</v>
      </c>
      <c r="G773" s="32">
        <v>1</v>
      </c>
    </row>
    <row r="774" spans="1:7" x14ac:dyDescent="0.2">
      <c r="A774" s="32" t="s">
        <v>2206</v>
      </c>
      <c r="B774" s="32" t="s">
        <v>3480</v>
      </c>
      <c r="C774" s="32">
        <v>2125</v>
      </c>
      <c r="G774" s="32">
        <v>1</v>
      </c>
    </row>
    <row r="775" spans="1:7" x14ac:dyDescent="0.2">
      <c r="A775" s="32" t="s">
        <v>2207</v>
      </c>
      <c r="B775" s="32" t="s">
        <v>3481</v>
      </c>
      <c r="C775" s="32">
        <v>2126</v>
      </c>
      <c r="G775" s="32">
        <v>1</v>
      </c>
    </row>
    <row r="776" spans="1:7" x14ac:dyDescent="0.2">
      <c r="A776" s="32" t="s">
        <v>2208</v>
      </c>
      <c r="B776" s="32" t="s">
        <v>3482</v>
      </c>
      <c r="C776" s="32">
        <v>2127</v>
      </c>
      <c r="G776" s="32">
        <v>1</v>
      </c>
    </row>
    <row r="777" spans="1:7" x14ac:dyDescent="0.2">
      <c r="A777" s="32" t="s">
        <v>343</v>
      </c>
      <c r="B777" s="32" t="s">
        <v>1195</v>
      </c>
      <c r="C777" s="32">
        <v>2128</v>
      </c>
      <c r="G777" s="32">
        <v>1</v>
      </c>
    </row>
    <row r="778" spans="1:7" x14ac:dyDescent="0.2">
      <c r="A778" s="32" t="s">
        <v>344</v>
      </c>
      <c r="B778" s="32" t="s">
        <v>1196</v>
      </c>
      <c r="C778" s="32">
        <v>2129</v>
      </c>
      <c r="G778" s="32">
        <v>1</v>
      </c>
    </row>
    <row r="779" spans="1:7" x14ac:dyDescent="0.2">
      <c r="A779" s="32" t="s">
        <v>345</v>
      </c>
      <c r="B779" s="32" t="s">
        <v>1197</v>
      </c>
      <c r="C779" s="32">
        <v>2130</v>
      </c>
      <c r="G779" s="32">
        <v>1</v>
      </c>
    </row>
    <row r="780" spans="1:7" x14ac:dyDescent="0.2">
      <c r="A780" s="32" t="s">
        <v>346</v>
      </c>
      <c r="B780" s="32" t="s">
        <v>1198</v>
      </c>
      <c r="C780" s="32">
        <v>2131</v>
      </c>
      <c r="G780" s="32">
        <v>1</v>
      </c>
    </row>
    <row r="781" spans="1:7" x14ac:dyDescent="0.2">
      <c r="A781" s="32" t="s">
        <v>2209</v>
      </c>
      <c r="B781" s="32" t="s">
        <v>3483</v>
      </c>
      <c r="C781" s="32">
        <v>2132</v>
      </c>
      <c r="G781" s="32">
        <v>1</v>
      </c>
    </row>
    <row r="782" spans="1:7" x14ac:dyDescent="0.2">
      <c r="A782" s="32" t="s">
        <v>347</v>
      </c>
      <c r="B782" s="32" t="s">
        <v>1199</v>
      </c>
      <c r="C782" s="32">
        <v>2133</v>
      </c>
      <c r="G782" s="32">
        <v>1</v>
      </c>
    </row>
    <row r="783" spans="1:7" x14ac:dyDescent="0.2">
      <c r="A783" s="32" t="s">
        <v>348</v>
      </c>
      <c r="B783" s="32" t="s">
        <v>1200</v>
      </c>
      <c r="C783" s="32">
        <v>2134</v>
      </c>
      <c r="G783" s="32">
        <v>1</v>
      </c>
    </row>
    <row r="784" spans="1:7" x14ac:dyDescent="0.2">
      <c r="A784" s="32" t="s">
        <v>349</v>
      </c>
      <c r="B784" s="32" t="s">
        <v>1201</v>
      </c>
      <c r="C784" s="32">
        <v>2135</v>
      </c>
      <c r="G784" s="32">
        <v>1</v>
      </c>
    </row>
    <row r="785" spans="1:7" x14ac:dyDescent="0.2">
      <c r="A785" s="32" t="s">
        <v>2210</v>
      </c>
      <c r="B785" s="32" t="s">
        <v>3484</v>
      </c>
      <c r="C785" s="32">
        <v>2136</v>
      </c>
      <c r="G785" s="32">
        <v>1</v>
      </c>
    </row>
    <row r="786" spans="1:7" x14ac:dyDescent="0.2">
      <c r="A786" s="32" t="s">
        <v>2211</v>
      </c>
      <c r="B786" s="32" t="s">
        <v>3485</v>
      </c>
      <c r="C786" s="32">
        <v>2137</v>
      </c>
      <c r="G786" s="32">
        <v>1</v>
      </c>
    </row>
    <row r="787" spans="1:7" x14ac:dyDescent="0.2">
      <c r="A787" s="32" t="s">
        <v>385</v>
      </c>
      <c r="B787" s="32" t="s">
        <v>1237</v>
      </c>
      <c r="C787" s="32">
        <v>2199</v>
      </c>
      <c r="G787" s="32">
        <v>1</v>
      </c>
    </row>
    <row r="788" spans="1:7" x14ac:dyDescent="0.2">
      <c r="A788" s="32" t="s">
        <v>350</v>
      </c>
      <c r="B788" s="32" t="s">
        <v>1202</v>
      </c>
      <c r="C788" s="32">
        <v>2138</v>
      </c>
      <c r="G788" s="32">
        <v>1</v>
      </c>
    </row>
    <row r="789" spans="1:7" x14ac:dyDescent="0.2">
      <c r="A789" s="32" t="s">
        <v>351</v>
      </c>
      <c r="B789" s="32" t="s">
        <v>1203</v>
      </c>
      <c r="C789" s="32">
        <v>2139</v>
      </c>
      <c r="G789" s="32">
        <v>1</v>
      </c>
    </row>
    <row r="790" spans="1:7" x14ac:dyDescent="0.2">
      <c r="A790" s="32" t="s">
        <v>352</v>
      </c>
      <c r="B790" s="32" t="s">
        <v>1204</v>
      </c>
      <c r="C790" s="32">
        <v>2140</v>
      </c>
      <c r="G790" s="32">
        <v>1</v>
      </c>
    </row>
    <row r="791" spans="1:7" x14ac:dyDescent="0.2">
      <c r="A791" s="32" t="s">
        <v>2212</v>
      </c>
      <c r="B791" s="32" t="s">
        <v>3486</v>
      </c>
      <c r="C791" s="32">
        <v>2141</v>
      </c>
      <c r="G791" s="32">
        <v>1</v>
      </c>
    </row>
    <row r="792" spans="1:7" x14ac:dyDescent="0.2">
      <c r="A792" s="32" t="s">
        <v>353</v>
      </c>
      <c r="B792" s="32" t="s">
        <v>1205</v>
      </c>
      <c r="C792" s="32">
        <v>2142</v>
      </c>
      <c r="G792" s="32">
        <v>1</v>
      </c>
    </row>
    <row r="793" spans="1:7" x14ac:dyDescent="0.2">
      <c r="A793" s="32" t="s">
        <v>354</v>
      </c>
      <c r="B793" s="32" t="s">
        <v>1206</v>
      </c>
      <c r="C793" s="32">
        <v>2143</v>
      </c>
      <c r="G793" s="32">
        <v>1</v>
      </c>
    </row>
    <row r="794" spans="1:7" x14ac:dyDescent="0.2">
      <c r="A794" s="32" t="s">
        <v>355</v>
      </c>
      <c r="B794" s="32" t="s">
        <v>1207</v>
      </c>
      <c r="C794" s="32">
        <v>2144</v>
      </c>
      <c r="G794" s="32">
        <v>1</v>
      </c>
    </row>
    <row r="795" spans="1:7" x14ac:dyDescent="0.2">
      <c r="A795" s="32" t="s">
        <v>356</v>
      </c>
      <c r="B795" s="32" t="s">
        <v>1208</v>
      </c>
      <c r="C795" s="32">
        <v>2145</v>
      </c>
      <c r="G795" s="32">
        <v>1</v>
      </c>
    </row>
    <row r="796" spans="1:7" x14ac:dyDescent="0.2">
      <c r="A796" s="32" t="s">
        <v>2213</v>
      </c>
      <c r="B796" s="32" t="s">
        <v>3487</v>
      </c>
      <c r="C796" s="32">
        <v>2146</v>
      </c>
      <c r="G796" s="32">
        <v>1</v>
      </c>
    </row>
    <row r="797" spans="1:7" x14ac:dyDescent="0.2">
      <c r="A797" s="32" t="s">
        <v>357</v>
      </c>
      <c r="B797" s="32" t="s">
        <v>1209</v>
      </c>
      <c r="C797" s="32">
        <v>2147</v>
      </c>
      <c r="G797" s="32">
        <v>1</v>
      </c>
    </row>
    <row r="798" spans="1:7" x14ac:dyDescent="0.2">
      <c r="A798" s="32" t="s">
        <v>358</v>
      </c>
      <c r="B798" s="32" t="s">
        <v>1210</v>
      </c>
      <c r="C798" s="32">
        <v>2148</v>
      </c>
      <c r="G798" s="32">
        <v>1</v>
      </c>
    </row>
    <row r="799" spans="1:7" x14ac:dyDescent="0.2">
      <c r="A799" s="32" t="s">
        <v>359</v>
      </c>
      <c r="B799" s="32" t="s">
        <v>1211</v>
      </c>
      <c r="C799" s="32">
        <v>2149</v>
      </c>
      <c r="G799" s="32">
        <v>1</v>
      </c>
    </row>
    <row r="800" spans="1:7" x14ac:dyDescent="0.2">
      <c r="A800" s="32" t="s">
        <v>360</v>
      </c>
      <c r="B800" s="32" t="s">
        <v>1212</v>
      </c>
      <c r="C800" s="32">
        <v>2150</v>
      </c>
      <c r="G800" s="32">
        <v>1</v>
      </c>
    </row>
    <row r="801" spans="1:7" x14ac:dyDescent="0.2">
      <c r="A801" s="32" t="s">
        <v>2214</v>
      </c>
      <c r="B801" s="32" t="s">
        <v>3488</v>
      </c>
      <c r="C801" s="32">
        <v>2151</v>
      </c>
      <c r="G801" s="32">
        <v>1</v>
      </c>
    </row>
    <row r="802" spans="1:7" x14ac:dyDescent="0.2">
      <c r="A802" s="32" t="s">
        <v>361</v>
      </c>
      <c r="B802" s="32" t="s">
        <v>1213</v>
      </c>
      <c r="C802" s="32">
        <v>2152</v>
      </c>
      <c r="G802" s="32">
        <v>1</v>
      </c>
    </row>
    <row r="803" spans="1:7" x14ac:dyDescent="0.2">
      <c r="A803" s="32" t="s">
        <v>2215</v>
      </c>
      <c r="B803" s="32" t="s">
        <v>3489</v>
      </c>
      <c r="C803" s="32">
        <v>2153</v>
      </c>
      <c r="G803" s="32">
        <v>1</v>
      </c>
    </row>
    <row r="804" spans="1:7" x14ac:dyDescent="0.2">
      <c r="A804" s="32" t="s">
        <v>2216</v>
      </c>
      <c r="B804" s="32" t="s">
        <v>3490</v>
      </c>
      <c r="C804" s="32">
        <v>2154</v>
      </c>
      <c r="G804" s="32">
        <v>1</v>
      </c>
    </row>
    <row r="805" spans="1:7" x14ac:dyDescent="0.2">
      <c r="A805" s="32" t="s">
        <v>2217</v>
      </c>
      <c r="B805" s="32" t="s">
        <v>3491</v>
      </c>
      <c r="C805" s="32">
        <v>2155</v>
      </c>
      <c r="G805" s="32">
        <v>1</v>
      </c>
    </row>
    <row r="806" spans="1:7" x14ac:dyDescent="0.2">
      <c r="A806" s="32" t="s">
        <v>2218</v>
      </c>
      <c r="B806" s="32" t="s">
        <v>3492</v>
      </c>
      <c r="C806" s="32">
        <v>2156</v>
      </c>
      <c r="G806" s="32">
        <v>1</v>
      </c>
    </row>
    <row r="807" spans="1:7" x14ac:dyDescent="0.2">
      <c r="A807" s="32" t="s">
        <v>362</v>
      </c>
      <c r="B807" s="32" t="s">
        <v>1214</v>
      </c>
      <c r="C807" s="32">
        <v>2157</v>
      </c>
      <c r="G807" s="32">
        <v>1</v>
      </c>
    </row>
    <row r="808" spans="1:7" x14ac:dyDescent="0.2">
      <c r="A808" s="32" t="s">
        <v>363</v>
      </c>
      <c r="B808" s="32" t="s">
        <v>1215</v>
      </c>
      <c r="C808" s="32">
        <v>2158</v>
      </c>
      <c r="G808" s="32">
        <v>1</v>
      </c>
    </row>
    <row r="809" spans="1:7" x14ac:dyDescent="0.2">
      <c r="A809" s="32" t="s">
        <v>364</v>
      </c>
      <c r="B809" s="32" t="s">
        <v>1216</v>
      </c>
      <c r="C809" s="32">
        <v>2159</v>
      </c>
      <c r="G809" s="32">
        <v>1</v>
      </c>
    </row>
    <row r="810" spans="1:7" x14ac:dyDescent="0.2">
      <c r="A810" s="32" t="s">
        <v>365</v>
      </c>
      <c r="B810" s="32" t="s">
        <v>1217</v>
      </c>
      <c r="C810" s="32">
        <v>2160</v>
      </c>
      <c r="G810" s="32">
        <v>1</v>
      </c>
    </row>
    <row r="811" spans="1:7" x14ac:dyDescent="0.2">
      <c r="A811" s="32" t="s">
        <v>2219</v>
      </c>
      <c r="B811" s="32" t="s">
        <v>3493</v>
      </c>
      <c r="C811" s="32">
        <v>2161</v>
      </c>
      <c r="G811" s="32">
        <v>1</v>
      </c>
    </row>
    <row r="812" spans="1:7" x14ac:dyDescent="0.2">
      <c r="A812" s="32" t="s">
        <v>366</v>
      </c>
      <c r="B812" s="32" t="s">
        <v>1218</v>
      </c>
      <c r="C812" s="32">
        <v>2162</v>
      </c>
      <c r="G812" s="32">
        <v>1</v>
      </c>
    </row>
    <row r="813" spans="1:7" x14ac:dyDescent="0.2">
      <c r="A813" s="32" t="s">
        <v>2220</v>
      </c>
      <c r="B813" s="32" t="s">
        <v>3494</v>
      </c>
      <c r="C813" s="32">
        <v>2163</v>
      </c>
      <c r="G813" s="32">
        <v>1</v>
      </c>
    </row>
    <row r="814" spans="1:7" x14ac:dyDescent="0.2">
      <c r="A814" s="32" t="s">
        <v>2221</v>
      </c>
      <c r="B814" s="32" t="s">
        <v>3495</v>
      </c>
      <c r="C814" s="32">
        <v>2164</v>
      </c>
      <c r="G814" s="32">
        <v>1</v>
      </c>
    </row>
    <row r="815" spans="1:7" x14ac:dyDescent="0.2">
      <c r="A815" s="32" t="s">
        <v>367</v>
      </c>
      <c r="B815" s="32" t="s">
        <v>1219</v>
      </c>
      <c r="C815" s="32">
        <v>2167</v>
      </c>
      <c r="G815" s="32">
        <v>1</v>
      </c>
    </row>
    <row r="816" spans="1:7" x14ac:dyDescent="0.2">
      <c r="A816" s="32" t="s">
        <v>368</v>
      </c>
      <c r="B816" s="32" t="s">
        <v>1220</v>
      </c>
      <c r="C816" s="32">
        <v>2168</v>
      </c>
      <c r="G816" s="32">
        <v>1</v>
      </c>
    </row>
    <row r="817" spans="1:7" x14ac:dyDescent="0.2">
      <c r="A817" s="32" t="s">
        <v>2222</v>
      </c>
      <c r="B817" s="32" t="s">
        <v>3496</v>
      </c>
      <c r="C817" s="32">
        <v>2169</v>
      </c>
      <c r="G817" s="32">
        <v>1</v>
      </c>
    </row>
    <row r="818" spans="1:7" x14ac:dyDescent="0.2">
      <c r="A818" s="32" t="s">
        <v>369</v>
      </c>
      <c r="B818" s="32" t="s">
        <v>1221</v>
      </c>
      <c r="C818" s="32">
        <v>2171</v>
      </c>
      <c r="G818" s="32">
        <v>1</v>
      </c>
    </row>
    <row r="819" spans="1:7" x14ac:dyDescent="0.2">
      <c r="A819" s="32" t="s">
        <v>370</v>
      </c>
      <c r="B819" s="32" t="s">
        <v>1222</v>
      </c>
      <c r="C819" s="32">
        <v>2172</v>
      </c>
      <c r="G819" s="32">
        <v>1</v>
      </c>
    </row>
    <row r="820" spans="1:7" x14ac:dyDescent="0.2">
      <c r="A820" s="32" t="s">
        <v>371</v>
      </c>
      <c r="B820" s="32" t="s">
        <v>1223</v>
      </c>
      <c r="C820" s="32">
        <v>2173</v>
      </c>
      <c r="G820" s="32">
        <v>1</v>
      </c>
    </row>
    <row r="821" spans="1:7" x14ac:dyDescent="0.2">
      <c r="A821" s="32" t="s">
        <v>372</v>
      </c>
      <c r="B821" s="32" t="s">
        <v>1224</v>
      </c>
      <c r="C821" s="32">
        <v>2174</v>
      </c>
      <c r="G821" s="32">
        <v>1</v>
      </c>
    </row>
    <row r="822" spans="1:7" x14ac:dyDescent="0.2">
      <c r="A822" s="32" t="s">
        <v>2223</v>
      </c>
      <c r="B822" s="32" t="s">
        <v>3497</v>
      </c>
      <c r="C822" s="32">
        <v>2175</v>
      </c>
      <c r="G822" s="32">
        <v>1</v>
      </c>
    </row>
    <row r="823" spans="1:7" x14ac:dyDescent="0.2">
      <c r="A823" s="32" t="s">
        <v>386</v>
      </c>
      <c r="B823" s="32" t="s">
        <v>1238</v>
      </c>
      <c r="C823" s="32">
        <v>2200</v>
      </c>
      <c r="G823" s="32">
        <v>1</v>
      </c>
    </row>
    <row r="824" spans="1:7" x14ac:dyDescent="0.2">
      <c r="A824" s="32" t="s">
        <v>373</v>
      </c>
      <c r="B824" s="32" t="s">
        <v>1225</v>
      </c>
      <c r="C824" s="32">
        <v>2176</v>
      </c>
      <c r="G824" s="32">
        <v>1</v>
      </c>
    </row>
    <row r="825" spans="1:7" x14ac:dyDescent="0.2">
      <c r="A825" s="32" t="s">
        <v>374</v>
      </c>
      <c r="B825" s="32" t="s">
        <v>1226</v>
      </c>
      <c r="C825" s="32">
        <v>2177</v>
      </c>
      <c r="G825" s="32">
        <v>1</v>
      </c>
    </row>
    <row r="826" spans="1:7" x14ac:dyDescent="0.2">
      <c r="A826" s="32" t="s">
        <v>375</v>
      </c>
      <c r="B826" s="32" t="s">
        <v>1227</v>
      </c>
      <c r="C826" s="32">
        <v>2178</v>
      </c>
      <c r="G826" s="32">
        <v>1</v>
      </c>
    </row>
    <row r="827" spans="1:7" x14ac:dyDescent="0.2">
      <c r="A827" s="32" t="s">
        <v>2224</v>
      </c>
      <c r="B827" s="32" t="s">
        <v>3498</v>
      </c>
      <c r="C827" s="32">
        <v>2179</v>
      </c>
      <c r="G827" s="32">
        <v>1</v>
      </c>
    </row>
    <row r="828" spans="1:7" x14ac:dyDescent="0.2">
      <c r="A828" s="32" t="s">
        <v>376</v>
      </c>
      <c r="B828" s="32" t="s">
        <v>1228</v>
      </c>
      <c r="C828" s="32">
        <v>2180</v>
      </c>
      <c r="G828" s="32">
        <v>1</v>
      </c>
    </row>
    <row r="829" spans="1:7" x14ac:dyDescent="0.2">
      <c r="A829" s="32" t="s">
        <v>2225</v>
      </c>
      <c r="B829" s="32" t="s">
        <v>3499</v>
      </c>
      <c r="C829" s="32">
        <v>2181</v>
      </c>
      <c r="G829" s="32">
        <v>1</v>
      </c>
    </row>
    <row r="830" spans="1:7" x14ac:dyDescent="0.2">
      <c r="A830" s="32" t="s">
        <v>377</v>
      </c>
      <c r="B830" s="32" t="s">
        <v>1229</v>
      </c>
      <c r="C830" s="32">
        <v>2186</v>
      </c>
      <c r="G830" s="32">
        <v>1</v>
      </c>
    </row>
    <row r="831" spans="1:7" x14ac:dyDescent="0.2">
      <c r="A831" s="32" t="s">
        <v>2226</v>
      </c>
      <c r="B831" s="32" t="s">
        <v>3500</v>
      </c>
      <c r="C831" s="32">
        <v>2187</v>
      </c>
      <c r="G831" s="32">
        <v>1</v>
      </c>
    </row>
    <row r="832" spans="1:7" x14ac:dyDescent="0.2">
      <c r="A832" s="32" t="s">
        <v>378</v>
      </c>
      <c r="B832" s="32" t="s">
        <v>1230</v>
      </c>
      <c r="C832" s="32">
        <v>2188</v>
      </c>
      <c r="G832" s="32">
        <v>1</v>
      </c>
    </row>
    <row r="833" spans="1:7" x14ac:dyDescent="0.2">
      <c r="A833" s="32" t="s">
        <v>387</v>
      </c>
      <c r="B833" s="32" t="s">
        <v>1239</v>
      </c>
      <c r="C833" s="32">
        <v>2201</v>
      </c>
      <c r="G833" s="32">
        <v>1</v>
      </c>
    </row>
    <row r="834" spans="1:7" x14ac:dyDescent="0.2">
      <c r="A834" s="32" t="s">
        <v>379</v>
      </c>
      <c r="B834" s="32" t="s">
        <v>1231</v>
      </c>
      <c r="C834" s="32">
        <v>2189</v>
      </c>
      <c r="G834" s="32">
        <v>1</v>
      </c>
    </row>
    <row r="835" spans="1:7" x14ac:dyDescent="0.2">
      <c r="A835" s="32" t="s">
        <v>380</v>
      </c>
      <c r="B835" s="32" t="s">
        <v>1232</v>
      </c>
      <c r="C835" s="32">
        <v>2190</v>
      </c>
      <c r="G835" s="32">
        <v>1</v>
      </c>
    </row>
    <row r="836" spans="1:7" x14ac:dyDescent="0.2">
      <c r="A836" s="32" t="s">
        <v>381</v>
      </c>
      <c r="B836" s="32" t="s">
        <v>1233</v>
      </c>
      <c r="C836" s="32">
        <v>2191</v>
      </c>
      <c r="G836" s="32">
        <v>1</v>
      </c>
    </row>
    <row r="837" spans="1:7" x14ac:dyDescent="0.2">
      <c r="A837" s="32" t="s">
        <v>2227</v>
      </c>
      <c r="B837" s="32" t="s">
        <v>3501</v>
      </c>
      <c r="C837" s="32">
        <v>2192</v>
      </c>
      <c r="G837" s="32">
        <v>1</v>
      </c>
    </row>
    <row r="838" spans="1:7" x14ac:dyDescent="0.2">
      <c r="A838" s="32" t="s">
        <v>2228</v>
      </c>
      <c r="B838" s="32" t="s">
        <v>3502</v>
      </c>
      <c r="C838" s="32">
        <v>2193</v>
      </c>
      <c r="G838" s="32">
        <v>1</v>
      </c>
    </row>
    <row r="839" spans="1:7" x14ac:dyDescent="0.2">
      <c r="A839" s="32" t="s">
        <v>382</v>
      </c>
      <c r="B839" s="32" t="s">
        <v>1234</v>
      </c>
      <c r="C839" s="32">
        <v>2194</v>
      </c>
      <c r="G839" s="32">
        <v>1</v>
      </c>
    </row>
    <row r="840" spans="1:7" x14ac:dyDescent="0.2">
      <c r="A840" s="32" t="s">
        <v>383</v>
      </c>
      <c r="B840" s="32" t="s">
        <v>1235</v>
      </c>
      <c r="C840" s="32">
        <v>2195</v>
      </c>
      <c r="G840" s="32">
        <v>1</v>
      </c>
    </row>
    <row r="841" spans="1:7" x14ac:dyDescent="0.2">
      <c r="A841" s="32" t="s">
        <v>2229</v>
      </c>
      <c r="B841" s="32" t="s">
        <v>3503</v>
      </c>
      <c r="C841" s="32">
        <v>2196</v>
      </c>
      <c r="G841" s="32">
        <v>1</v>
      </c>
    </row>
    <row r="842" spans="1:7" x14ac:dyDescent="0.2">
      <c r="A842" s="32" t="s">
        <v>384</v>
      </c>
      <c r="B842" s="32" t="s">
        <v>1236</v>
      </c>
      <c r="C842" s="32">
        <v>2198</v>
      </c>
      <c r="G842" s="32">
        <v>1</v>
      </c>
    </row>
    <row r="843" spans="1:7" x14ac:dyDescent="0.2">
      <c r="A843" s="32" t="s">
        <v>2230</v>
      </c>
      <c r="B843" s="32" t="s">
        <v>3504</v>
      </c>
      <c r="C843" s="32">
        <v>2202</v>
      </c>
      <c r="G843" s="32">
        <v>1</v>
      </c>
    </row>
    <row r="844" spans="1:7" x14ac:dyDescent="0.2">
      <c r="A844" s="32" t="s">
        <v>2231</v>
      </c>
      <c r="B844" s="32" t="s">
        <v>3505</v>
      </c>
      <c r="C844" s="32">
        <v>2203</v>
      </c>
      <c r="G844" s="32">
        <v>1</v>
      </c>
    </row>
    <row r="845" spans="1:7" x14ac:dyDescent="0.2">
      <c r="A845" s="32" t="s">
        <v>2232</v>
      </c>
      <c r="B845" s="32" t="s">
        <v>3506</v>
      </c>
      <c r="C845" s="32">
        <v>2319</v>
      </c>
      <c r="G845" s="32">
        <v>1</v>
      </c>
    </row>
    <row r="846" spans="1:7" x14ac:dyDescent="0.2">
      <c r="A846" s="32" t="s">
        <v>2233</v>
      </c>
      <c r="B846" s="32" t="s">
        <v>3507</v>
      </c>
      <c r="C846" s="32">
        <v>2320</v>
      </c>
      <c r="G846" s="32">
        <v>1</v>
      </c>
    </row>
    <row r="847" spans="1:7" x14ac:dyDescent="0.2">
      <c r="A847" s="32" t="s">
        <v>2234</v>
      </c>
      <c r="B847" s="32" t="s">
        <v>3508</v>
      </c>
      <c r="C847" s="32">
        <v>2321</v>
      </c>
      <c r="G847" s="32">
        <v>1</v>
      </c>
    </row>
    <row r="848" spans="1:7" x14ac:dyDescent="0.2">
      <c r="A848" s="32" t="s">
        <v>2235</v>
      </c>
      <c r="B848" s="32" t="s">
        <v>3509</v>
      </c>
      <c r="C848" s="32">
        <v>2323</v>
      </c>
      <c r="G848" s="32">
        <v>1</v>
      </c>
    </row>
    <row r="849" spans="1:7" x14ac:dyDescent="0.2">
      <c r="A849" s="32" t="s">
        <v>2236</v>
      </c>
      <c r="B849" s="32" t="s">
        <v>3510</v>
      </c>
      <c r="C849" s="32">
        <v>2329</v>
      </c>
      <c r="G849" s="32">
        <v>1</v>
      </c>
    </row>
    <row r="850" spans="1:7" x14ac:dyDescent="0.2">
      <c r="A850" s="32" t="s">
        <v>2237</v>
      </c>
      <c r="B850" s="32" t="s">
        <v>3511</v>
      </c>
      <c r="C850" s="32">
        <v>2330</v>
      </c>
      <c r="G850" s="32">
        <v>1</v>
      </c>
    </row>
    <row r="851" spans="1:7" x14ac:dyDescent="0.2">
      <c r="A851" s="32" t="s">
        <v>388</v>
      </c>
      <c r="B851" s="32" t="s">
        <v>1240</v>
      </c>
      <c r="C851" s="32">
        <v>2331</v>
      </c>
      <c r="G851" s="32">
        <v>1</v>
      </c>
    </row>
    <row r="852" spans="1:7" x14ac:dyDescent="0.2">
      <c r="A852" s="32" t="s">
        <v>389</v>
      </c>
      <c r="B852" s="32" t="s">
        <v>1241</v>
      </c>
      <c r="C852" s="32">
        <v>2332</v>
      </c>
      <c r="G852" s="32">
        <v>1</v>
      </c>
    </row>
    <row r="853" spans="1:7" x14ac:dyDescent="0.2">
      <c r="A853" s="32" t="s">
        <v>390</v>
      </c>
      <c r="B853" s="32" t="s">
        <v>1242</v>
      </c>
      <c r="C853" s="32">
        <v>2333</v>
      </c>
      <c r="G853" s="32">
        <v>1</v>
      </c>
    </row>
    <row r="854" spans="1:7" x14ac:dyDescent="0.2">
      <c r="A854" s="32" t="s">
        <v>2238</v>
      </c>
      <c r="B854" s="32" t="s">
        <v>3512</v>
      </c>
      <c r="C854" s="32">
        <v>2334</v>
      </c>
      <c r="G854" s="32">
        <v>1</v>
      </c>
    </row>
    <row r="855" spans="1:7" x14ac:dyDescent="0.2">
      <c r="A855" s="32" t="s">
        <v>391</v>
      </c>
      <c r="B855" s="32" t="s">
        <v>1243</v>
      </c>
      <c r="C855" s="32">
        <v>2335</v>
      </c>
      <c r="G855" s="32">
        <v>1</v>
      </c>
    </row>
    <row r="856" spans="1:7" x14ac:dyDescent="0.2">
      <c r="A856" s="32" t="s">
        <v>392</v>
      </c>
      <c r="B856" s="32" t="s">
        <v>1244</v>
      </c>
      <c r="C856" s="32">
        <v>2336</v>
      </c>
      <c r="G856" s="32">
        <v>1</v>
      </c>
    </row>
    <row r="857" spans="1:7" x14ac:dyDescent="0.2">
      <c r="A857" s="32" t="s">
        <v>2239</v>
      </c>
      <c r="B857" s="32" t="s">
        <v>3513</v>
      </c>
      <c r="C857" s="32">
        <v>2337</v>
      </c>
      <c r="G857" s="32">
        <v>1</v>
      </c>
    </row>
    <row r="858" spans="1:7" x14ac:dyDescent="0.2">
      <c r="A858" s="32" t="s">
        <v>2240</v>
      </c>
      <c r="B858" s="32" t="s">
        <v>3514</v>
      </c>
      <c r="C858" s="32">
        <v>2338</v>
      </c>
      <c r="G858" s="32">
        <v>1</v>
      </c>
    </row>
    <row r="859" spans="1:7" x14ac:dyDescent="0.2">
      <c r="A859" s="32" t="s">
        <v>2241</v>
      </c>
      <c r="B859" s="32" t="s">
        <v>3515</v>
      </c>
      <c r="C859" s="32">
        <v>2339</v>
      </c>
      <c r="G859" s="32">
        <v>1</v>
      </c>
    </row>
    <row r="860" spans="1:7" x14ac:dyDescent="0.2">
      <c r="A860" s="32" t="s">
        <v>2242</v>
      </c>
      <c r="B860" s="32" t="s">
        <v>3516</v>
      </c>
      <c r="C860" s="32">
        <v>2340</v>
      </c>
      <c r="G860" s="32">
        <v>1</v>
      </c>
    </row>
    <row r="861" spans="1:7" x14ac:dyDescent="0.2">
      <c r="A861" s="32" t="s">
        <v>2243</v>
      </c>
      <c r="B861" s="32" t="s">
        <v>3517</v>
      </c>
      <c r="C861" s="32">
        <v>2341</v>
      </c>
      <c r="G861" s="32">
        <v>1</v>
      </c>
    </row>
    <row r="862" spans="1:7" x14ac:dyDescent="0.2">
      <c r="A862" s="32" t="s">
        <v>2244</v>
      </c>
      <c r="B862" s="32" t="s">
        <v>3518</v>
      </c>
      <c r="C862" s="32">
        <v>2342</v>
      </c>
      <c r="G862" s="32">
        <v>1</v>
      </c>
    </row>
    <row r="863" spans="1:7" x14ac:dyDescent="0.2">
      <c r="A863" s="32" t="s">
        <v>393</v>
      </c>
      <c r="B863" s="32" t="s">
        <v>1245</v>
      </c>
      <c r="C863" s="32">
        <v>2343</v>
      </c>
      <c r="G863" s="32">
        <v>1</v>
      </c>
    </row>
    <row r="864" spans="1:7" x14ac:dyDescent="0.2">
      <c r="A864" s="32" t="s">
        <v>394</v>
      </c>
      <c r="B864" s="32" t="s">
        <v>1246</v>
      </c>
      <c r="C864" s="32">
        <v>2344</v>
      </c>
      <c r="G864" s="32">
        <v>1</v>
      </c>
    </row>
    <row r="865" spans="1:7" x14ac:dyDescent="0.2">
      <c r="A865" s="32" t="s">
        <v>395</v>
      </c>
      <c r="B865" s="32" t="s">
        <v>1247</v>
      </c>
      <c r="C865" s="32">
        <v>2345</v>
      </c>
      <c r="G865" s="32">
        <v>1</v>
      </c>
    </row>
    <row r="866" spans="1:7" x14ac:dyDescent="0.2">
      <c r="A866" s="32" t="s">
        <v>2245</v>
      </c>
      <c r="B866" s="32" t="s">
        <v>3519</v>
      </c>
      <c r="C866" s="32">
        <v>2346</v>
      </c>
      <c r="G866" s="32">
        <v>1</v>
      </c>
    </row>
    <row r="867" spans="1:7" x14ac:dyDescent="0.2">
      <c r="A867" s="32" t="s">
        <v>396</v>
      </c>
      <c r="B867" s="32" t="s">
        <v>1248</v>
      </c>
      <c r="C867" s="32">
        <v>2347</v>
      </c>
      <c r="G867" s="32">
        <v>1</v>
      </c>
    </row>
    <row r="868" spans="1:7" x14ac:dyDescent="0.2">
      <c r="A868" s="32" t="s">
        <v>397</v>
      </c>
      <c r="B868" s="32" t="s">
        <v>1249</v>
      </c>
      <c r="C868" s="32">
        <v>2348</v>
      </c>
      <c r="G868" s="32">
        <v>1</v>
      </c>
    </row>
    <row r="869" spans="1:7" x14ac:dyDescent="0.2">
      <c r="A869" s="32" t="s">
        <v>398</v>
      </c>
      <c r="B869" s="32" t="s">
        <v>1250</v>
      </c>
      <c r="C869" s="32">
        <v>2349</v>
      </c>
      <c r="G869" s="32">
        <v>1</v>
      </c>
    </row>
    <row r="870" spans="1:7" x14ac:dyDescent="0.2">
      <c r="A870" s="32" t="s">
        <v>2246</v>
      </c>
      <c r="B870" s="32" t="s">
        <v>3520</v>
      </c>
      <c r="C870" s="32">
        <v>2350</v>
      </c>
      <c r="G870" s="32">
        <v>1</v>
      </c>
    </row>
    <row r="871" spans="1:7" x14ac:dyDescent="0.2">
      <c r="A871" s="32" t="s">
        <v>399</v>
      </c>
      <c r="B871" s="32" t="s">
        <v>1251</v>
      </c>
      <c r="C871" s="32">
        <v>2351</v>
      </c>
      <c r="G871" s="32">
        <v>1</v>
      </c>
    </row>
    <row r="872" spans="1:7" x14ac:dyDescent="0.2">
      <c r="A872" s="32" t="s">
        <v>400</v>
      </c>
      <c r="B872" s="32" t="s">
        <v>1252</v>
      </c>
      <c r="C872" s="32">
        <v>2352</v>
      </c>
      <c r="G872" s="32">
        <v>1</v>
      </c>
    </row>
    <row r="873" spans="1:7" x14ac:dyDescent="0.2">
      <c r="A873" s="32" t="s">
        <v>401</v>
      </c>
      <c r="B873" s="32" t="s">
        <v>1253</v>
      </c>
      <c r="C873" s="32">
        <v>2353</v>
      </c>
      <c r="G873" s="32">
        <v>1</v>
      </c>
    </row>
    <row r="874" spans="1:7" x14ac:dyDescent="0.2">
      <c r="A874" s="32" t="s">
        <v>2247</v>
      </c>
      <c r="B874" s="32" t="s">
        <v>3521</v>
      </c>
      <c r="C874" s="32">
        <v>2354</v>
      </c>
      <c r="G874" s="32">
        <v>1</v>
      </c>
    </row>
    <row r="875" spans="1:7" x14ac:dyDescent="0.2">
      <c r="A875" s="32" t="s">
        <v>402</v>
      </c>
      <c r="B875" s="32" t="s">
        <v>1254</v>
      </c>
      <c r="C875" s="32">
        <v>2355</v>
      </c>
      <c r="G875" s="32">
        <v>1</v>
      </c>
    </row>
    <row r="876" spans="1:7" x14ac:dyDescent="0.2">
      <c r="A876" s="32" t="s">
        <v>403</v>
      </c>
      <c r="B876" s="32" t="s">
        <v>1255</v>
      </c>
      <c r="C876" s="32">
        <v>2511</v>
      </c>
      <c r="G876" s="32">
        <v>1</v>
      </c>
    </row>
    <row r="877" spans="1:7" x14ac:dyDescent="0.2">
      <c r="A877" s="32" t="s">
        <v>404</v>
      </c>
      <c r="B877" s="32" t="s">
        <v>1256</v>
      </c>
      <c r="C877" s="32">
        <v>2512</v>
      </c>
      <c r="G877" s="32">
        <v>1</v>
      </c>
    </row>
    <row r="878" spans="1:7" x14ac:dyDescent="0.2">
      <c r="A878" s="32" t="s">
        <v>2248</v>
      </c>
      <c r="B878" s="32" t="s">
        <v>3522</v>
      </c>
      <c r="C878" s="32">
        <v>2513</v>
      </c>
      <c r="G878" s="32">
        <v>1</v>
      </c>
    </row>
    <row r="879" spans="1:7" x14ac:dyDescent="0.2">
      <c r="A879" s="32" t="s">
        <v>426</v>
      </c>
      <c r="B879" s="32" t="s">
        <v>1278</v>
      </c>
      <c r="C879" s="32">
        <v>2570</v>
      </c>
      <c r="G879" s="32">
        <v>1</v>
      </c>
    </row>
    <row r="880" spans="1:7" x14ac:dyDescent="0.2">
      <c r="A880" s="32" t="s">
        <v>2278</v>
      </c>
      <c r="B880" s="32" t="s">
        <v>3552</v>
      </c>
      <c r="C880" s="32">
        <v>2571</v>
      </c>
      <c r="G880" s="32">
        <v>1</v>
      </c>
    </row>
    <row r="881" spans="1:7" x14ac:dyDescent="0.2">
      <c r="A881" s="32" t="s">
        <v>2279</v>
      </c>
      <c r="B881" s="32" t="s">
        <v>3553</v>
      </c>
      <c r="C881" s="32">
        <v>2572</v>
      </c>
      <c r="G881" s="32">
        <v>1</v>
      </c>
    </row>
    <row r="882" spans="1:7" x14ac:dyDescent="0.2">
      <c r="A882" s="32" t="s">
        <v>405</v>
      </c>
      <c r="B882" s="32" t="s">
        <v>1257</v>
      </c>
      <c r="C882" s="32">
        <v>2514</v>
      </c>
      <c r="G882" s="32">
        <v>1</v>
      </c>
    </row>
    <row r="883" spans="1:7" x14ac:dyDescent="0.2">
      <c r="A883" s="32" t="s">
        <v>406</v>
      </c>
      <c r="B883" s="32" t="s">
        <v>1258</v>
      </c>
      <c r="C883" s="32">
        <v>2515</v>
      </c>
      <c r="G883" s="32">
        <v>1</v>
      </c>
    </row>
    <row r="884" spans="1:7" x14ac:dyDescent="0.2">
      <c r="A884" s="32" t="s">
        <v>407</v>
      </c>
      <c r="B884" s="32" t="s">
        <v>1259</v>
      </c>
      <c r="C884" s="32">
        <v>2516</v>
      </c>
      <c r="G884" s="32">
        <v>1</v>
      </c>
    </row>
    <row r="885" spans="1:7" x14ac:dyDescent="0.2">
      <c r="A885" s="32" t="s">
        <v>2249</v>
      </c>
      <c r="B885" s="32" t="s">
        <v>3523</v>
      </c>
      <c r="C885" s="32">
        <v>2517</v>
      </c>
      <c r="G885" s="32">
        <v>1</v>
      </c>
    </row>
    <row r="886" spans="1:7" x14ac:dyDescent="0.2">
      <c r="A886" s="32" t="s">
        <v>408</v>
      </c>
      <c r="B886" s="32" t="s">
        <v>1260</v>
      </c>
      <c r="C886" s="32">
        <v>2518</v>
      </c>
      <c r="G886" s="32">
        <v>1</v>
      </c>
    </row>
    <row r="887" spans="1:7" x14ac:dyDescent="0.2">
      <c r="A887" s="32" t="s">
        <v>409</v>
      </c>
      <c r="B887" s="32" t="s">
        <v>1261</v>
      </c>
      <c r="C887" s="32">
        <v>2519</v>
      </c>
      <c r="G887" s="32">
        <v>1</v>
      </c>
    </row>
    <row r="888" spans="1:7" x14ac:dyDescent="0.2">
      <c r="A888" s="32" t="s">
        <v>410</v>
      </c>
      <c r="B888" s="32" t="s">
        <v>1262</v>
      </c>
      <c r="C888" s="32">
        <v>2520</v>
      </c>
      <c r="G888" s="32">
        <v>1</v>
      </c>
    </row>
    <row r="889" spans="1:7" x14ac:dyDescent="0.2">
      <c r="A889" s="32" t="s">
        <v>2250</v>
      </c>
      <c r="B889" s="32" t="s">
        <v>3524</v>
      </c>
      <c r="C889" s="32">
        <v>2521</v>
      </c>
      <c r="G889" s="32">
        <v>1</v>
      </c>
    </row>
    <row r="890" spans="1:7" x14ac:dyDescent="0.2">
      <c r="A890" s="32" t="s">
        <v>2251</v>
      </c>
      <c r="B890" s="32" t="s">
        <v>3525</v>
      </c>
      <c r="C890" s="32">
        <v>2522</v>
      </c>
      <c r="G890" s="32">
        <v>1</v>
      </c>
    </row>
    <row r="891" spans="1:7" x14ac:dyDescent="0.2">
      <c r="A891" s="32" t="s">
        <v>411</v>
      </c>
      <c r="B891" s="32" t="s">
        <v>1263</v>
      </c>
      <c r="C891" s="32">
        <v>2523</v>
      </c>
      <c r="G891" s="32">
        <v>1</v>
      </c>
    </row>
    <row r="892" spans="1:7" x14ac:dyDescent="0.2">
      <c r="A892" s="32" t="s">
        <v>412</v>
      </c>
      <c r="B892" s="32" t="s">
        <v>1264</v>
      </c>
      <c r="C892" s="32">
        <v>2524</v>
      </c>
      <c r="G892" s="32">
        <v>1</v>
      </c>
    </row>
    <row r="893" spans="1:7" x14ac:dyDescent="0.2">
      <c r="A893" s="32" t="s">
        <v>413</v>
      </c>
      <c r="B893" s="32" t="s">
        <v>1265</v>
      </c>
      <c r="C893" s="32">
        <v>2525</v>
      </c>
      <c r="G893" s="32">
        <v>1</v>
      </c>
    </row>
    <row r="894" spans="1:7" x14ac:dyDescent="0.2">
      <c r="A894" s="32" t="s">
        <v>414</v>
      </c>
      <c r="B894" s="32" t="s">
        <v>1266</v>
      </c>
      <c r="C894" s="32">
        <v>2526</v>
      </c>
      <c r="G894" s="32">
        <v>1</v>
      </c>
    </row>
    <row r="895" spans="1:7" x14ac:dyDescent="0.2">
      <c r="A895" s="32" t="s">
        <v>2252</v>
      </c>
      <c r="B895" s="32" t="s">
        <v>3526</v>
      </c>
      <c r="C895" s="32">
        <v>2527</v>
      </c>
      <c r="G895" s="32">
        <v>1</v>
      </c>
    </row>
    <row r="896" spans="1:7" x14ac:dyDescent="0.2">
      <c r="A896" s="32" t="s">
        <v>415</v>
      </c>
      <c r="B896" s="32" t="s">
        <v>1267</v>
      </c>
      <c r="C896" s="32">
        <v>2528</v>
      </c>
      <c r="G896" s="32">
        <v>1</v>
      </c>
    </row>
    <row r="897" spans="1:7" x14ac:dyDescent="0.2">
      <c r="A897" s="32" t="s">
        <v>416</v>
      </c>
      <c r="B897" s="32" t="s">
        <v>1268</v>
      </c>
      <c r="C897" s="32">
        <v>2529</v>
      </c>
      <c r="G897" s="32">
        <v>1</v>
      </c>
    </row>
    <row r="898" spans="1:7" x14ac:dyDescent="0.2">
      <c r="A898" s="32" t="s">
        <v>417</v>
      </c>
      <c r="B898" s="32" t="s">
        <v>1269</v>
      </c>
      <c r="C898" s="32">
        <v>2530</v>
      </c>
      <c r="G898" s="32">
        <v>1</v>
      </c>
    </row>
    <row r="899" spans="1:7" x14ac:dyDescent="0.2">
      <c r="A899" s="32" t="s">
        <v>2253</v>
      </c>
      <c r="B899" s="32" t="s">
        <v>3527</v>
      </c>
      <c r="C899" s="32">
        <v>2531</v>
      </c>
      <c r="G899" s="32">
        <v>1</v>
      </c>
    </row>
    <row r="900" spans="1:7" x14ac:dyDescent="0.2">
      <c r="A900" s="32" t="s">
        <v>2254</v>
      </c>
      <c r="B900" s="32" t="s">
        <v>3528</v>
      </c>
      <c r="C900" s="32">
        <v>2532</v>
      </c>
      <c r="G900" s="32">
        <v>1</v>
      </c>
    </row>
    <row r="901" spans="1:7" x14ac:dyDescent="0.2">
      <c r="A901" s="32" t="s">
        <v>418</v>
      </c>
      <c r="B901" s="32" t="s">
        <v>1270</v>
      </c>
      <c r="C901" s="32">
        <v>2533</v>
      </c>
      <c r="G901" s="32">
        <v>1</v>
      </c>
    </row>
    <row r="902" spans="1:7" x14ac:dyDescent="0.2">
      <c r="A902" s="32" t="s">
        <v>2255</v>
      </c>
      <c r="B902" s="32" t="s">
        <v>3529</v>
      </c>
      <c r="C902" s="32">
        <v>2534</v>
      </c>
      <c r="G902" s="32">
        <v>1</v>
      </c>
    </row>
    <row r="903" spans="1:7" x14ac:dyDescent="0.2">
      <c r="A903" s="32" t="s">
        <v>2256</v>
      </c>
      <c r="B903" s="32" t="s">
        <v>3530</v>
      </c>
      <c r="C903" s="32">
        <v>2535</v>
      </c>
      <c r="G903" s="32">
        <v>1</v>
      </c>
    </row>
    <row r="904" spans="1:7" x14ac:dyDescent="0.2">
      <c r="A904" s="32" t="s">
        <v>2257</v>
      </c>
      <c r="B904" s="32" t="s">
        <v>3531</v>
      </c>
      <c r="C904" s="32">
        <v>2536</v>
      </c>
      <c r="G904" s="32">
        <v>1</v>
      </c>
    </row>
    <row r="905" spans="1:7" x14ac:dyDescent="0.2">
      <c r="A905" s="32" t="s">
        <v>2258</v>
      </c>
      <c r="B905" s="32" t="s">
        <v>3532</v>
      </c>
      <c r="C905" s="32">
        <v>2537</v>
      </c>
      <c r="G905" s="32">
        <v>1</v>
      </c>
    </row>
    <row r="906" spans="1:7" x14ac:dyDescent="0.2">
      <c r="A906" s="32" t="s">
        <v>419</v>
      </c>
      <c r="B906" s="32" t="s">
        <v>1271</v>
      </c>
      <c r="C906" s="32">
        <v>2538</v>
      </c>
      <c r="G906" s="32">
        <v>1</v>
      </c>
    </row>
    <row r="907" spans="1:7" x14ac:dyDescent="0.2">
      <c r="A907" s="32" t="s">
        <v>2259</v>
      </c>
      <c r="B907" s="32" t="s">
        <v>3533</v>
      </c>
      <c r="C907" s="32">
        <v>2539</v>
      </c>
      <c r="G907" s="32">
        <v>1</v>
      </c>
    </row>
    <row r="908" spans="1:7" x14ac:dyDescent="0.2">
      <c r="A908" s="32" t="s">
        <v>2260</v>
      </c>
      <c r="B908" s="32" t="s">
        <v>3534</v>
      </c>
      <c r="C908" s="32">
        <v>2540</v>
      </c>
      <c r="G908" s="32">
        <v>1</v>
      </c>
    </row>
    <row r="909" spans="1:7" x14ac:dyDescent="0.2">
      <c r="A909" s="32" t="s">
        <v>2261</v>
      </c>
      <c r="B909" s="32" t="s">
        <v>3535</v>
      </c>
      <c r="C909" s="32">
        <v>2543</v>
      </c>
      <c r="G909" s="32">
        <v>1</v>
      </c>
    </row>
    <row r="910" spans="1:7" x14ac:dyDescent="0.2">
      <c r="A910" s="32" t="s">
        <v>420</v>
      </c>
      <c r="B910" s="32" t="s">
        <v>1272</v>
      </c>
      <c r="C910" s="32">
        <v>2544</v>
      </c>
      <c r="G910" s="32">
        <v>1</v>
      </c>
    </row>
    <row r="911" spans="1:7" x14ac:dyDescent="0.2">
      <c r="A911" s="32" t="s">
        <v>421</v>
      </c>
      <c r="B911" s="32" t="s">
        <v>1273</v>
      </c>
      <c r="C911" s="32">
        <v>2545</v>
      </c>
      <c r="G911" s="32">
        <v>1</v>
      </c>
    </row>
    <row r="912" spans="1:7" x14ac:dyDescent="0.2">
      <c r="A912" s="32" t="s">
        <v>2262</v>
      </c>
      <c r="B912" s="32" t="s">
        <v>3536</v>
      </c>
      <c r="C912" s="32">
        <v>2546</v>
      </c>
      <c r="G912" s="32">
        <v>1</v>
      </c>
    </row>
    <row r="913" spans="1:7" x14ac:dyDescent="0.2">
      <c r="A913" s="32" t="s">
        <v>2263</v>
      </c>
      <c r="B913" s="32" t="s">
        <v>3537</v>
      </c>
      <c r="C913" s="32">
        <v>2547</v>
      </c>
      <c r="G913" s="32">
        <v>1</v>
      </c>
    </row>
    <row r="914" spans="1:7" x14ac:dyDescent="0.2">
      <c r="A914" s="32" t="s">
        <v>422</v>
      </c>
      <c r="B914" s="32" t="s">
        <v>1274</v>
      </c>
      <c r="C914" s="32">
        <v>2548</v>
      </c>
      <c r="G914" s="32">
        <v>1</v>
      </c>
    </row>
    <row r="915" spans="1:7" x14ac:dyDescent="0.2">
      <c r="A915" s="32" t="s">
        <v>423</v>
      </c>
      <c r="B915" s="32" t="s">
        <v>1275</v>
      </c>
      <c r="C915" s="32">
        <v>2549</v>
      </c>
      <c r="G915" s="32">
        <v>1</v>
      </c>
    </row>
    <row r="916" spans="1:7" x14ac:dyDescent="0.2">
      <c r="A916" s="32" t="s">
        <v>2264</v>
      </c>
      <c r="B916" s="32" t="s">
        <v>3538</v>
      </c>
      <c r="C916" s="32">
        <v>2550</v>
      </c>
      <c r="G916" s="32">
        <v>1</v>
      </c>
    </row>
    <row r="917" spans="1:7" x14ac:dyDescent="0.2">
      <c r="A917" s="32" t="s">
        <v>2265</v>
      </c>
      <c r="B917" s="32" t="s">
        <v>3539</v>
      </c>
      <c r="C917" s="32">
        <v>2551</v>
      </c>
      <c r="G917" s="32">
        <v>1</v>
      </c>
    </row>
    <row r="918" spans="1:7" x14ac:dyDescent="0.2">
      <c r="A918" s="32" t="s">
        <v>2266</v>
      </c>
      <c r="B918" s="32" t="s">
        <v>3540</v>
      </c>
      <c r="C918" s="32">
        <v>2552</v>
      </c>
      <c r="G918" s="32">
        <v>1</v>
      </c>
    </row>
    <row r="919" spans="1:7" x14ac:dyDescent="0.2">
      <c r="A919" s="32" t="s">
        <v>2267</v>
      </c>
      <c r="B919" s="32" t="s">
        <v>3541</v>
      </c>
      <c r="C919" s="32">
        <v>2553</v>
      </c>
      <c r="G919" s="32">
        <v>1</v>
      </c>
    </row>
    <row r="920" spans="1:7" x14ac:dyDescent="0.2">
      <c r="A920" s="32" t="s">
        <v>2268</v>
      </c>
      <c r="B920" s="32" t="s">
        <v>3542</v>
      </c>
      <c r="C920" s="32">
        <v>2554</v>
      </c>
      <c r="G920" s="32">
        <v>1</v>
      </c>
    </row>
    <row r="921" spans="1:7" x14ac:dyDescent="0.2">
      <c r="A921" s="32" t="s">
        <v>2269</v>
      </c>
      <c r="B921" s="32" t="s">
        <v>3543</v>
      </c>
      <c r="C921" s="32">
        <v>2555</v>
      </c>
      <c r="G921" s="32">
        <v>1</v>
      </c>
    </row>
    <row r="922" spans="1:7" x14ac:dyDescent="0.2">
      <c r="A922" s="32" t="s">
        <v>2270</v>
      </c>
      <c r="B922" s="32" t="s">
        <v>3544</v>
      </c>
      <c r="C922" s="32">
        <v>2556</v>
      </c>
      <c r="G922" s="32">
        <v>1</v>
      </c>
    </row>
    <row r="923" spans="1:7" x14ac:dyDescent="0.2">
      <c r="A923" s="32" t="s">
        <v>2271</v>
      </c>
      <c r="B923" s="32" t="s">
        <v>3545</v>
      </c>
      <c r="C923" s="32">
        <v>2558</v>
      </c>
      <c r="G923" s="32">
        <v>1</v>
      </c>
    </row>
    <row r="924" spans="1:7" x14ac:dyDescent="0.2">
      <c r="A924" s="32" t="s">
        <v>424</v>
      </c>
      <c r="B924" s="32" t="s">
        <v>1276</v>
      </c>
      <c r="C924" s="32">
        <v>2559</v>
      </c>
      <c r="G924" s="32">
        <v>1</v>
      </c>
    </row>
    <row r="925" spans="1:7" x14ac:dyDescent="0.2">
      <c r="A925" s="32" t="s">
        <v>425</v>
      </c>
      <c r="B925" s="32" t="s">
        <v>1277</v>
      </c>
      <c r="C925" s="32">
        <v>2560</v>
      </c>
      <c r="G925" s="32">
        <v>1</v>
      </c>
    </row>
    <row r="926" spans="1:7" x14ac:dyDescent="0.2">
      <c r="A926" s="32" t="s">
        <v>2272</v>
      </c>
      <c r="B926" s="32" t="s">
        <v>3546</v>
      </c>
      <c r="C926" s="32">
        <v>2561</v>
      </c>
      <c r="G926" s="32">
        <v>1</v>
      </c>
    </row>
    <row r="927" spans="1:7" x14ac:dyDescent="0.2">
      <c r="A927" s="32" t="s">
        <v>2273</v>
      </c>
      <c r="B927" s="32" t="s">
        <v>3547</v>
      </c>
      <c r="C927" s="32">
        <v>2562</v>
      </c>
      <c r="G927" s="32">
        <v>1</v>
      </c>
    </row>
    <row r="928" spans="1:7" x14ac:dyDescent="0.2">
      <c r="A928" s="32" t="s">
        <v>2274</v>
      </c>
      <c r="B928" s="32" t="s">
        <v>3548</v>
      </c>
      <c r="C928" s="32">
        <v>2563</v>
      </c>
      <c r="G928" s="32">
        <v>1</v>
      </c>
    </row>
    <row r="929" spans="1:7" x14ac:dyDescent="0.2">
      <c r="A929" s="32" t="s">
        <v>2275</v>
      </c>
      <c r="B929" s="32" t="s">
        <v>3549</v>
      </c>
      <c r="C929" s="32">
        <v>2564</v>
      </c>
      <c r="G929" s="32">
        <v>1</v>
      </c>
    </row>
    <row r="930" spans="1:7" x14ac:dyDescent="0.2">
      <c r="A930" s="32" t="s">
        <v>2276</v>
      </c>
      <c r="B930" s="32" t="s">
        <v>3550</v>
      </c>
      <c r="C930" s="32">
        <v>2565</v>
      </c>
      <c r="G930" s="32">
        <v>1</v>
      </c>
    </row>
    <row r="931" spans="1:7" x14ac:dyDescent="0.2">
      <c r="A931" s="32" t="s">
        <v>2277</v>
      </c>
      <c r="B931" s="32" t="s">
        <v>3551</v>
      </c>
      <c r="C931" s="32">
        <v>2566</v>
      </c>
      <c r="G931" s="32">
        <v>1</v>
      </c>
    </row>
    <row r="932" spans="1:7" x14ac:dyDescent="0.2">
      <c r="A932" s="32" t="s">
        <v>2280</v>
      </c>
      <c r="B932" s="32" t="s">
        <v>3554</v>
      </c>
      <c r="C932" s="32">
        <v>2743</v>
      </c>
      <c r="G932" s="32">
        <v>1</v>
      </c>
    </row>
    <row r="933" spans="1:7" x14ac:dyDescent="0.2">
      <c r="A933" s="32" t="s">
        <v>2281</v>
      </c>
      <c r="B933" s="32" t="s">
        <v>3555</v>
      </c>
      <c r="C933" s="32">
        <v>2744</v>
      </c>
      <c r="G933" s="32">
        <v>1</v>
      </c>
    </row>
    <row r="934" spans="1:7" x14ac:dyDescent="0.2">
      <c r="A934" s="32" t="s">
        <v>2282</v>
      </c>
      <c r="B934" s="32" t="s">
        <v>3556</v>
      </c>
      <c r="C934" s="32">
        <v>2747</v>
      </c>
      <c r="G934" s="32">
        <v>1</v>
      </c>
    </row>
    <row r="935" spans="1:7" x14ac:dyDescent="0.2">
      <c r="A935" s="32" t="s">
        <v>2283</v>
      </c>
      <c r="B935" s="32" t="s">
        <v>3557</v>
      </c>
      <c r="C935" s="32">
        <v>2748</v>
      </c>
      <c r="G935" s="32">
        <v>1</v>
      </c>
    </row>
    <row r="936" spans="1:7" x14ac:dyDescent="0.2">
      <c r="A936" s="32" t="s">
        <v>2284</v>
      </c>
      <c r="B936" s="32" t="s">
        <v>3558</v>
      </c>
      <c r="C936" s="32">
        <v>2749</v>
      </c>
      <c r="G936" s="32">
        <v>1</v>
      </c>
    </row>
    <row r="937" spans="1:7" x14ac:dyDescent="0.2">
      <c r="A937" s="32" t="s">
        <v>2285</v>
      </c>
      <c r="B937" s="32" t="s">
        <v>3559</v>
      </c>
      <c r="C937" s="32">
        <v>2751</v>
      </c>
      <c r="G937" s="32">
        <v>1</v>
      </c>
    </row>
    <row r="938" spans="1:7" x14ac:dyDescent="0.2">
      <c r="A938" s="32" t="s">
        <v>2286</v>
      </c>
      <c r="B938" s="32" t="s">
        <v>3560</v>
      </c>
      <c r="C938" s="32">
        <v>2752</v>
      </c>
      <c r="G938" s="32">
        <v>1</v>
      </c>
    </row>
    <row r="939" spans="1:7" x14ac:dyDescent="0.2">
      <c r="A939" s="32" t="s">
        <v>2287</v>
      </c>
      <c r="B939" s="32" t="s">
        <v>3561</v>
      </c>
      <c r="C939" s="32">
        <v>2753</v>
      </c>
      <c r="G939" s="32">
        <v>1</v>
      </c>
    </row>
    <row r="940" spans="1:7" x14ac:dyDescent="0.2">
      <c r="A940" s="32" t="s">
        <v>2288</v>
      </c>
      <c r="B940" s="32" t="s">
        <v>3562</v>
      </c>
      <c r="C940" s="32">
        <v>2754</v>
      </c>
      <c r="G940" s="32">
        <v>1</v>
      </c>
    </row>
    <row r="941" spans="1:7" x14ac:dyDescent="0.2">
      <c r="A941" s="32" t="s">
        <v>2289</v>
      </c>
      <c r="B941" s="32" t="s">
        <v>3563</v>
      </c>
      <c r="C941" s="32">
        <v>2755</v>
      </c>
      <c r="G941" s="32">
        <v>1</v>
      </c>
    </row>
    <row r="942" spans="1:7" x14ac:dyDescent="0.2">
      <c r="A942" s="32" t="s">
        <v>2339</v>
      </c>
      <c r="B942" s="32" t="s">
        <v>3613</v>
      </c>
      <c r="C942" s="32">
        <v>2926</v>
      </c>
      <c r="G942" s="32">
        <v>1</v>
      </c>
    </row>
    <row r="943" spans="1:7" x14ac:dyDescent="0.2">
      <c r="A943" s="32" t="s">
        <v>427</v>
      </c>
      <c r="B943" s="32" t="s">
        <v>1279</v>
      </c>
      <c r="C943" s="32">
        <v>2759</v>
      </c>
      <c r="G943" s="32">
        <v>1</v>
      </c>
    </row>
    <row r="944" spans="1:7" x14ac:dyDescent="0.2">
      <c r="A944" s="32" t="s">
        <v>2290</v>
      </c>
      <c r="B944" s="32" t="s">
        <v>3564</v>
      </c>
      <c r="C944" s="32">
        <v>2760</v>
      </c>
      <c r="G944" s="32">
        <v>1</v>
      </c>
    </row>
    <row r="945" spans="1:7" x14ac:dyDescent="0.2">
      <c r="A945" s="32" t="s">
        <v>2291</v>
      </c>
      <c r="B945" s="32" t="s">
        <v>3565</v>
      </c>
      <c r="C945" s="32">
        <v>2763</v>
      </c>
      <c r="G945" s="32">
        <v>1</v>
      </c>
    </row>
    <row r="946" spans="1:7" x14ac:dyDescent="0.2">
      <c r="A946" s="32" t="s">
        <v>428</v>
      </c>
      <c r="B946" s="32" t="s">
        <v>1280</v>
      </c>
      <c r="C946" s="32">
        <v>2764</v>
      </c>
      <c r="G946" s="32">
        <v>1</v>
      </c>
    </row>
    <row r="947" spans="1:7" x14ac:dyDescent="0.2">
      <c r="A947" s="32" t="s">
        <v>2292</v>
      </c>
      <c r="B947" s="32" t="s">
        <v>3566</v>
      </c>
      <c r="C947" s="32">
        <v>2765</v>
      </c>
      <c r="G947" s="32">
        <v>1</v>
      </c>
    </row>
    <row r="948" spans="1:7" x14ac:dyDescent="0.2">
      <c r="A948" s="32" t="s">
        <v>2293</v>
      </c>
      <c r="B948" s="32" t="s">
        <v>3567</v>
      </c>
      <c r="C948" s="32">
        <v>2766</v>
      </c>
      <c r="G948" s="32">
        <v>1</v>
      </c>
    </row>
    <row r="949" spans="1:7" x14ac:dyDescent="0.2">
      <c r="A949" s="32" t="s">
        <v>429</v>
      </c>
      <c r="B949" s="32" t="s">
        <v>1281</v>
      </c>
      <c r="C949" s="32">
        <v>2768</v>
      </c>
      <c r="G949" s="32">
        <v>1</v>
      </c>
    </row>
    <row r="950" spans="1:7" x14ac:dyDescent="0.2">
      <c r="A950" s="32" t="s">
        <v>2294</v>
      </c>
      <c r="B950" s="32" t="s">
        <v>3568</v>
      </c>
      <c r="C950" s="32">
        <v>2769</v>
      </c>
      <c r="G950" s="32">
        <v>1</v>
      </c>
    </row>
    <row r="951" spans="1:7" x14ac:dyDescent="0.2">
      <c r="A951" s="32" t="s">
        <v>430</v>
      </c>
      <c r="B951" s="32" t="s">
        <v>1282</v>
      </c>
      <c r="C951" s="32">
        <v>2773</v>
      </c>
      <c r="G951" s="32">
        <v>1</v>
      </c>
    </row>
    <row r="952" spans="1:7" x14ac:dyDescent="0.2">
      <c r="A952" s="32" t="s">
        <v>431</v>
      </c>
      <c r="B952" s="32" t="s">
        <v>1283</v>
      </c>
      <c r="C952" s="32">
        <v>2774</v>
      </c>
      <c r="G952" s="32">
        <v>1</v>
      </c>
    </row>
    <row r="953" spans="1:7" x14ac:dyDescent="0.2">
      <c r="A953" s="32" t="s">
        <v>2295</v>
      </c>
      <c r="B953" s="32" t="s">
        <v>3569</v>
      </c>
      <c r="C953" s="32">
        <v>2775</v>
      </c>
      <c r="G953" s="32">
        <v>1</v>
      </c>
    </row>
    <row r="954" spans="1:7" x14ac:dyDescent="0.2">
      <c r="A954" s="32" t="s">
        <v>2296</v>
      </c>
      <c r="B954" s="32" t="s">
        <v>3570</v>
      </c>
      <c r="C954" s="32">
        <v>2776</v>
      </c>
      <c r="G954" s="32">
        <v>1</v>
      </c>
    </row>
    <row r="955" spans="1:7" x14ac:dyDescent="0.2">
      <c r="A955" s="32" t="s">
        <v>2297</v>
      </c>
      <c r="B955" s="32" t="s">
        <v>3571</v>
      </c>
      <c r="C955" s="32">
        <v>2777</v>
      </c>
      <c r="G955" s="32">
        <v>1</v>
      </c>
    </row>
    <row r="956" spans="1:7" x14ac:dyDescent="0.2">
      <c r="A956" s="32" t="s">
        <v>432</v>
      </c>
      <c r="B956" s="32" t="s">
        <v>1284</v>
      </c>
      <c r="C956" s="32">
        <v>2778</v>
      </c>
      <c r="G956" s="32">
        <v>1</v>
      </c>
    </row>
    <row r="957" spans="1:7" x14ac:dyDescent="0.2">
      <c r="A957" s="32" t="s">
        <v>433</v>
      </c>
      <c r="B957" s="32" t="s">
        <v>1285</v>
      </c>
      <c r="C957" s="32">
        <v>2779</v>
      </c>
      <c r="G957" s="32">
        <v>1</v>
      </c>
    </row>
    <row r="958" spans="1:7" x14ac:dyDescent="0.2">
      <c r="A958" s="32" t="s">
        <v>434</v>
      </c>
      <c r="B958" s="32" t="s">
        <v>1286</v>
      </c>
      <c r="C958" s="32">
        <v>2780</v>
      </c>
      <c r="G958" s="32">
        <v>1</v>
      </c>
    </row>
    <row r="959" spans="1:7" x14ac:dyDescent="0.2">
      <c r="A959" s="32" t="s">
        <v>435</v>
      </c>
      <c r="B959" s="32" t="s">
        <v>1287</v>
      </c>
      <c r="C959" s="32">
        <v>2781</v>
      </c>
      <c r="G959" s="32">
        <v>1</v>
      </c>
    </row>
    <row r="960" spans="1:7" x14ac:dyDescent="0.2">
      <c r="A960" s="32" t="s">
        <v>2298</v>
      </c>
      <c r="B960" s="32" t="s">
        <v>3572</v>
      </c>
      <c r="C960" s="32">
        <v>2782</v>
      </c>
      <c r="G960" s="32">
        <v>1</v>
      </c>
    </row>
    <row r="961" spans="1:7" x14ac:dyDescent="0.2">
      <c r="A961" s="32" t="s">
        <v>436</v>
      </c>
      <c r="B961" s="32" t="s">
        <v>1288</v>
      </c>
      <c r="C961" s="32">
        <v>2783</v>
      </c>
      <c r="G961" s="32">
        <v>1</v>
      </c>
    </row>
    <row r="962" spans="1:7" x14ac:dyDescent="0.2">
      <c r="A962" s="32" t="s">
        <v>437</v>
      </c>
      <c r="B962" s="32" t="s">
        <v>1289</v>
      </c>
      <c r="C962" s="32">
        <v>2784</v>
      </c>
      <c r="G962" s="32">
        <v>1</v>
      </c>
    </row>
    <row r="963" spans="1:7" x14ac:dyDescent="0.2">
      <c r="A963" s="32" t="s">
        <v>438</v>
      </c>
      <c r="B963" s="32" t="s">
        <v>1290</v>
      </c>
      <c r="C963" s="32">
        <v>2785</v>
      </c>
      <c r="G963" s="32">
        <v>1</v>
      </c>
    </row>
    <row r="964" spans="1:7" x14ac:dyDescent="0.2">
      <c r="A964" s="32" t="s">
        <v>2299</v>
      </c>
      <c r="B964" s="32" t="s">
        <v>3573</v>
      </c>
      <c r="C964" s="32">
        <v>2786</v>
      </c>
      <c r="G964" s="32">
        <v>1</v>
      </c>
    </row>
    <row r="965" spans="1:7" x14ac:dyDescent="0.2">
      <c r="A965" s="32" t="s">
        <v>439</v>
      </c>
      <c r="B965" s="32" t="s">
        <v>1291</v>
      </c>
      <c r="C965" s="32">
        <v>2787</v>
      </c>
      <c r="G965" s="32">
        <v>1</v>
      </c>
    </row>
    <row r="966" spans="1:7" x14ac:dyDescent="0.2">
      <c r="A966" s="32" t="s">
        <v>440</v>
      </c>
      <c r="B966" s="32" t="s">
        <v>1292</v>
      </c>
      <c r="C966" s="32">
        <v>2788</v>
      </c>
      <c r="G966" s="32">
        <v>1</v>
      </c>
    </row>
    <row r="967" spans="1:7" x14ac:dyDescent="0.2">
      <c r="A967" s="32" t="s">
        <v>441</v>
      </c>
      <c r="B967" s="32" t="s">
        <v>1293</v>
      </c>
      <c r="C967" s="32">
        <v>2789</v>
      </c>
      <c r="G967" s="32">
        <v>1</v>
      </c>
    </row>
    <row r="968" spans="1:7" x14ac:dyDescent="0.2">
      <c r="A968" s="32" t="s">
        <v>442</v>
      </c>
      <c r="B968" s="32" t="s">
        <v>1294</v>
      </c>
      <c r="C968" s="32">
        <v>2791</v>
      </c>
      <c r="G968" s="32">
        <v>1</v>
      </c>
    </row>
    <row r="969" spans="1:7" x14ac:dyDescent="0.2">
      <c r="A969" s="32" t="s">
        <v>443</v>
      </c>
      <c r="B969" s="32" t="s">
        <v>1295</v>
      </c>
      <c r="C969" s="32">
        <v>2792</v>
      </c>
      <c r="G969" s="32">
        <v>1</v>
      </c>
    </row>
    <row r="970" spans="1:7" x14ac:dyDescent="0.2">
      <c r="A970" s="32" t="s">
        <v>444</v>
      </c>
      <c r="B970" s="32" t="s">
        <v>1296</v>
      </c>
      <c r="C970" s="32">
        <v>2793</v>
      </c>
      <c r="G970" s="32">
        <v>1</v>
      </c>
    </row>
    <row r="971" spans="1:7" x14ac:dyDescent="0.2">
      <c r="A971" s="32" t="s">
        <v>2300</v>
      </c>
      <c r="B971" s="32" t="s">
        <v>3574</v>
      </c>
      <c r="C971" s="32">
        <v>2794</v>
      </c>
      <c r="G971" s="32">
        <v>1</v>
      </c>
    </row>
    <row r="972" spans="1:7" x14ac:dyDescent="0.2">
      <c r="A972" s="32" t="s">
        <v>2301</v>
      </c>
      <c r="B972" s="32" t="s">
        <v>3575</v>
      </c>
      <c r="C972" s="32">
        <v>2795</v>
      </c>
      <c r="G972" s="32">
        <v>1</v>
      </c>
    </row>
    <row r="973" spans="1:7" x14ac:dyDescent="0.2">
      <c r="A973" s="32" t="s">
        <v>2302</v>
      </c>
      <c r="B973" s="32" t="s">
        <v>3576</v>
      </c>
      <c r="C973" s="32">
        <v>2796</v>
      </c>
      <c r="G973" s="32">
        <v>1</v>
      </c>
    </row>
    <row r="974" spans="1:7" x14ac:dyDescent="0.2">
      <c r="A974" s="32" t="s">
        <v>2303</v>
      </c>
      <c r="B974" s="32" t="s">
        <v>3577</v>
      </c>
      <c r="C974" s="32">
        <v>2797</v>
      </c>
      <c r="G974" s="32">
        <v>1</v>
      </c>
    </row>
    <row r="975" spans="1:7" x14ac:dyDescent="0.2">
      <c r="A975" s="32" t="s">
        <v>501</v>
      </c>
      <c r="B975" s="32" t="s">
        <v>1353</v>
      </c>
      <c r="C975" s="32">
        <v>2927</v>
      </c>
      <c r="G975" s="32">
        <v>1</v>
      </c>
    </row>
    <row r="976" spans="1:7" x14ac:dyDescent="0.2">
      <c r="A976" s="32" t="s">
        <v>2304</v>
      </c>
      <c r="B976" s="32" t="s">
        <v>3578</v>
      </c>
      <c r="C976" s="32">
        <v>2799</v>
      </c>
      <c r="G976" s="32">
        <v>1</v>
      </c>
    </row>
    <row r="977" spans="1:7" x14ac:dyDescent="0.2">
      <c r="A977" s="32" t="s">
        <v>2305</v>
      </c>
      <c r="B977" s="32" t="s">
        <v>3579</v>
      </c>
      <c r="C977" s="32">
        <v>2800</v>
      </c>
      <c r="G977" s="32">
        <v>1</v>
      </c>
    </row>
    <row r="978" spans="1:7" x14ac:dyDescent="0.2">
      <c r="A978" s="32" t="s">
        <v>2306</v>
      </c>
      <c r="B978" s="32" t="s">
        <v>3580</v>
      </c>
      <c r="C978" s="32">
        <v>2801</v>
      </c>
      <c r="G978" s="32">
        <v>1</v>
      </c>
    </row>
    <row r="979" spans="1:7" x14ac:dyDescent="0.2">
      <c r="A979" s="32" t="s">
        <v>2307</v>
      </c>
      <c r="B979" s="32" t="s">
        <v>3581</v>
      </c>
      <c r="C979" s="32">
        <v>2803</v>
      </c>
      <c r="G979" s="32">
        <v>1</v>
      </c>
    </row>
    <row r="980" spans="1:7" x14ac:dyDescent="0.2">
      <c r="A980" s="32" t="s">
        <v>445</v>
      </c>
      <c r="B980" s="32" t="s">
        <v>1297</v>
      </c>
      <c r="C980" s="32">
        <v>2804</v>
      </c>
      <c r="G980" s="32">
        <v>1</v>
      </c>
    </row>
    <row r="981" spans="1:7" x14ac:dyDescent="0.2">
      <c r="A981" s="32" t="s">
        <v>2308</v>
      </c>
      <c r="B981" s="32" t="s">
        <v>3582</v>
      </c>
      <c r="C981" s="32">
        <v>2805</v>
      </c>
      <c r="G981" s="32">
        <v>1</v>
      </c>
    </row>
    <row r="982" spans="1:7" x14ac:dyDescent="0.2">
      <c r="A982" s="32" t="s">
        <v>2309</v>
      </c>
      <c r="B982" s="32" t="s">
        <v>3583</v>
      </c>
      <c r="C982" s="32">
        <v>2806</v>
      </c>
      <c r="G982" s="32">
        <v>1</v>
      </c>
    </row>
    <row r="983" spans="1:7" x14ac:dyDescent="0.2">
      <c r="A983" s="32" t="s">
        <v>446</v>
      </c>
      <c r="B983" s="32" t="s">
        <v>1298</v>
      </c>
      <c r="C983" s="32">
        <v>2808</v>
      </c>
      <c r="G983" s="32">
        <v>1</v>
      </c>
    </row>
    <row r="984" spans="1:7" x14ac:dyDescent="0.2">
      <c r="A984" s="32" t="s">
        <v>447</v>
      </c>
      <c r="B984" s="32" t="s">
        <v>1299</v>
      </c>
      <c r="C984" s="32">
        <v>2809</v>
      </c>
      <c r="G984" s="32">
        <v>1</v>
      </c>
    </row>
    <row r="985" spans="1:7" x14ac:dyDescent="0.2">
      <c r="A985" s="32" t="s">
        <v>2310</v>
      </c>
      <c r="B985" s="32" t="s">
        <v>3584</v>
      </c>
      <c r="C985" s="32">
        <v>2810</v>
      </c>
      <c r="G985" s="32">
        <v>1</v>
      </c>
    </row>
    <row r="986" spans="1:7" x14ac:dyDescent="0.2">
      <c r="A986" s="32" t="s">
        <v>2311</v>
      </c>
      <c r="B986" s="32" t="s">
        <v>3585</v>
      </c>
      <c r="C986" s="32">
        <v>2811</v>
      </c>
      <c r="G986" s="32">
        <v>1</v>
      </c>
    </row>
    <row r="987" spans="1:7" x14ac:dyDescent="0.2">
      <c r="A987" s="32" t="s">
        <v>2312</v>
      </c>
      <c r="B987" s="32" t="s">
        <v>3586</v>
      </c>
      <c r="C987" s="32">
        <v>2812</v>
      </c>
      <c r="G987" s="32">
        <v>1</v>
      </c>
    </row>
    <row r="988" spans="1:7" x14ac:dyDescent="0.2">
      <c r="A988" s="32" t="s">
        <v>448</v>
      </c>
      <c r="B988" s="32" t="s">
        <v>1300</v>
      </c>
      <c r="C988" s="32">
        <v>2813</v>
      </c>
      <c r="G988" s="32">
        <v>1</v>
      </c>
    </row>
    <row r="989" spans="1:7" x14ac:dyDescent="0.2">
      <c r="A989" s="32" t="s">
        <v>2313</v>
      </c>
      <c r="B989" s="32" t="s">
        <v>3587</v>
      </c>
      <c r="C989" s="32">
        <v>2814</v>
      </c>
      <c r="G989" s="32">
        <v>1</v>
      </c>
    </row>
    <row r="990" spans="1:7" x14ac:dyDescent="0.2">
      <c r="A990" s="32" t="s">
        <v>2314</v>
      </c>
      <c r="B990" s="32" t="s">
        <v>3588</v>
      </c>
      <c r="C990" s="32">
        <v>2815</v>
      </c>
      <c r="G990" s="32">
        <v>1</v>
      </c>
    </row>
    <row r="991" spans="1:7" x14ac:dyDescent="0.2">
      <c r="A991" s="32" t="s">
        <v>449</v>
      </c>
      <c r="B991" s="32" t="s">
        <v>1301</v>
      </c>
      <c r="C991" s="32">
        <v>2817</v>
      </c>
      <c r="G991" s="32">
        <v>1</v>
      </c>
    </row>
    <row r="992" spans="1:7" x14ac:dyDescent="0.2">
      <c r="A992" s="32" t="s">
        <v>450</v>
      </c>
      <c r="B992" s="32" t="s">
        <v>1302</v>
      </c>
      <c r="C992" s="32">
        <v>2818</v>
      </c>
      <c r="G992" s="32">
        <v>1</v>
      </c>
    </row>
    <row r="993" spans="1:7" x14ac:dyDescent="0.2">
      <c r="A993" s="32" t="s">
        <v>451</v>
      </c>
      <c r="B993" s="32" t="s">
        <v>1303</v>
      </c>
      <c r="C993" s="32">
        <v>2821</v>
      </c>
      <c r="G993" s="32">
        <v>1</v>
      </c>
    </row>
    <row r="994" spans="1:7" x14ac:dyDescent="0.2">
      <c r="A994" s="32" t="s">
        <v>452</v>
      </c>
      <c r="B994" s="32" t="s">
        <v>1304</v>
      </c>
      <c r="C994" s="32">
        <v>2822</v>
      </c>
      <c r="G994" s="32">
        <v>1</v>
      </c>
    </row>
    <row r="995" spans="1:7" x14ac:dyDescent="0.2">
      <c r="A995" s="32" t="s">
        <v>453</v>
      </c>
      <c r="B995" s="32" t="s">
        <v>1305</v>
      </c>
      <c r="C995" s="32">
        <v>2823</v>
      </c>
      <c r="G995" s="32">
        <v>1</v>
      </c>
    </row>
    <row r="996" spans="1:7" x14ac:dyDescent="0.2">
      <c r="A996" s="32" t="s">
        <v>2315</v>
      </c>
      <c r="B996" s="32" t="s">
        <v>3589</v>
      </c>
      <c r="C996" s="32">
        <v>2824</v>
      </c>
      <c r="G996" s="32">
        <v>1</v>
      </c>
    </row>
    <row r="997" spans="1:7" x14ac:dyDescent="0.2">
      <c r="A997" s="32" t="s">
        <v>454</v>
      </c>
      <c r="B997" s="32" t="s">
        <v>1306</v>
      </c>
      <c r="C997" s="32">
        <v>2825</v>
      </c>
      <c r="G997" s="32">
        <v>1</v>
      </c>
    </row>
    <row r="998" spans="1:7" x14ac:dyDescent="0.2">
      <c r="A998" s="32" t="s">
        <v>455</v>
      </c>
      <c r="B998" s="32" t="s">
        <v>1307</v>
      </c>
      <c r="C998" s="32">
        <v>2826</v>
      </c>
      <c r="G998" s="32">
        <v>1</v>
      </c>
    </row>
    <row r="999" spans="1:7" x14ac:dyDescent="0.2">
      <c r="A999" s="32" t="s">
        <v>2316</v>
      </c>
      <c r="B999" s="32" t="s">
        <v>3590</v>
      </c>
      <c r="C999" s="32">
        <v>2827</v>
      </c>
      <c r="G999" s="32">
        <v>1</v>
      </c>
    </row>
    <row r="1000" spans="1:7" x14ac:dyDescent="0.2">
      <c r="A1000" s="32" t="s">
        <v>456</v>
      </c>
      <c r="B1000" s="32" t="s">
        <v>1308</v>
      </c>
      <c r="C1000" s="32">
        <v>2830</v>
      </c>
      <c r="G1000" s="32">
        <v>1</v>
      </c>
    </row>
    <row r="1001" spans="1:7" x14ac:dyDescent="0.2">
      <c r="A1001" s="32" t="s">
        <v>457</v>
      </c>
      <c r="B1001" s="32" t="s">
        <v>1309</v>
      </c>
      <c r="C1001" s="32">
        <v>2831</v>
      </c>
      <c r="G1001" s="32">
        <v>1</v>
      </c>
    </row>
    <row r="1002" spans="1:7" x14ac:dyDescent="0.2">
      <c r="A1002" s="32" t="s">
        <v>458</v>
      </c>
      <c r="B1002" s="32" t="s">
        <v>1310</v>
      </c>
      <c r="C1002" s="32">
        <v>2832</v>
      </c>
      <c r="G1002" s="32">
        <v>1</v>
      </c>
    </row>
    <row r="1003" spans="1:7" x14ac:dyDescent="0.2">
      <c r="A1003" s="32" t="s">
        <v>2317</v>
      </c>
      <c r="B1003" s="32" t="s">
        <v>3591</v>
      </c>
      <c r="C1003" s="32">
        <v>2833</v>
      </c>
      <c r="G1003" s="32">
        <v>1</v>
      </c>
    </row>
    <row r="1004" spans="1:7" x14ac:dyDescent="0.2">
      <c r="A1004" s="32" t="s">
        <v>2318</v>
      </c>
      <c r="B1004" s="32" t="s">
        <v>3592</v>
      </c>
      <c r="C1004" s="32">
        <v>2834</v>
      </c>
      <c r="G1004" s="32">
        <v>1</v>
      </c>
    </row>
    <row r="1005" spans="1:7" x14ac:dyDescent="0.2">
      <c r="A1005" s="32" t="s">
        <v>459</v>
      </c>
      <c r="B1005" s="32" t="s">
        <v>1311</v>
      </c>
      <c r="C1005" s="32">
        <v>2835</v>
      </c>
      <c r="G1005" s="32">
        <v>1</v>
      </c>
    </row>
    <row r="1006" spans="1:7" x14ac:dyDescent="0.2">
      <c r="A1006" s="32" t="s">
        <v>460</v>
      </c>
      <c r="B1006" s="32" t="s">
        <v>1312</v>
      </c>
      <c r="C1006" s="32">
        <v>2836</v>
      </c>
      <c r="G1006" s="32">
        <v>1</v>
      </c>
    </row>
    <row r="1007" spans="1:7" x14ac:dyDescent="0.2">
      <c r="A1007" s="32" t="s">
        <v>2319</v>
      </c>
      <c r="B1007" s="32" t="s">
        <v>3593</v>
      </c>
      <c r="C1007" s="32">
        <v>2837</v>
      </c>
      <c r="G1007" s="32">
        <v>1</v>
      </c>
    </row>
    <row r="1008" spans="1:7" x14ac:dyDescent="0.2">
      <c r="A1008" s="32" t="s">
        <v>461</v>
      </c>
      <c r="B1008" s="32" t="s">
        <v>1313</v>
      </c>
      <c r="C1008" s="32">
        <v>2840</v>
      </c>
      <c r="G1008" s="32">
        <v>1</v>
      </c>
    </row>
    <row r="1009" spans="1:7" x14ac:dyDescent="0.2">
      <c r="A1009" s="32" t="s">
        <v>462</v>
      </c>
      <c r="B1009" s="32" t="s">
        <v>1314</v>
      </c>
      <c r="C1009" s="32">
        <v>2841</v>
      </c>
      <c r="G1009" s="32">
        <v>1</v>
      </c>
    </row>
    <row r="1010" spans="1:7" x14ac:dyDescent="0.2">
      <c r="A1010" s="32" t="s">
        <v>463</v>
      </c>
      <c r="B1010" s="32" t="s">
        <v>1315</v>
      </c>
      <c r="C1010" s="32">
        <v>2842</v>
      </c>
      <c r="G1010" s="32">
        <v>1</v>
      </c>
    </row>
    <row r="1011" spans="1:7" x14ac:dyDescent="0.2">
      <c r="A1011" s="32" t="s">
        <v>2320</v>
      </c>
      <c r="B1011" s="32" t="s">
        <v>3594</v>
      </c>
      <c r="C1011" s="32">
        <v>2843</v>
      </c>
      <c r="G1011" s="32">
        <v>1</v>
      </c>
    </row>
    <row r="1012" spans="1:7" x14ac:dyDescent="0.2">
      <c r="A1012" s="32" t="s">
        <v>464</v>
      </c>
      <c r="B1012" s="32" t="s">
        <v>1316</v>
      </c>
      <c r="C1012" s="32">
        <v>2845</v>
      </c>
      <c r="G1012" s="32">
        <v>1</v>
      </c>
    </row>
    <row r="1013" spans="1:7" x14ac:dyDescent="0.2">
      <c r="A1013" s="32" t="s">
        <v>465</v>
      </c>
      <c r="B1013" s="32" t="s">
        <v>1317</v>
      </c>
      <c r="C1013" s="32">
        <v>2846</v>
      </c>
      <c r="G1013" s="32">
        <v>1</v>
      </c>
    </row>
    <row r="1014" spans="1:7" x14ac:dyDescent="0.2">
      <c r="A1014" s="32" t="s">
        <v>2321</v>
      </c>
      <c r="B1014" s="32" t="s">
        <v>3595</v>
      </c>
      <c r="C1014" s="32">
        <v>2847</v>
      </c>
      <c r="G1014" s="32">
        <v>1</v>
      </c>
    </row>
    <row r="1015" spans="1:7" x14ac:dyDescent="0.2">
      <c r="A1015" s="32" t="s">
        <v>466</v>
      </c>
      <c r="B1015" s="32" t="s">
        <v>1318</v>
      </c>
      <c r="C1015" s="32">
        <v>2850</v>
      </c>
      <c r="G1015" s="32">
        <v>1</v>
      </c>
    </row>
    <row r="1016" spans="1:7" x14ac:dyDescent="0.2">
      <c r="A1016" s="32" t="s">
        <v>467</v>
      </c>
      <c r="B1016" s="32" t="s">
        <v>1319</v>
      </c>
      <c r="C1016" s="32">
        <v>2856</v>
      </c>
      <c r="G1016" s="32">
        <v>1</v>
      </c>
    </row>
    <row r="1017" spans="1:7" x14ac:dyDescent="0.2">
      <c r="A1017" s="32" t="s">
        <v>468</v>
      </c>
      <c r="B1017" s="32" t="s">
        <v>1320</v>
      </c>
      <c r="C1017" s="32">
        <v>2857</v>
      </c>
      <c r="G1017" s="32">
        <v>1</v>
      </c>
    </row>
    <row r="1018" spans="1:7" x14ac:dyDescent="0.2">
      <c r="A1018" s="32" t="s">
        <v>2322</v>
      </c>
      <c r="B1018" s="32" t="s">
        <v>3596</v>
      </c>
      <c r="C1018" s="32">
        <v>2858</v>
      </c>
      <c r="G1018" s="32">
        <v>1</v>
      </c>
    </row>
    <row r="1019" spans="1:7" x14ac:dyDescent="0.2">
      <c r="A1019" s="32" t="s">
        <v>469</v>
      </c>
      <c r="B1019" s="32" t="s">
        <v>1321</v>
      </c>
      <c r="C1019" s="32">
        <v>2860</v>
      </c>
      <c r="G1019" s="32">
        <v>1</v>
      </c>
    </row>
    <row r="1020" spans="1:7" x14ac:dyDescent="0.2">
      <c r="A1020" s="32" t="s">
        <v>470</v>
      </c>
      <c r="B1020" s="32" t="s">
        <v>1322</v>
      </c>
      <c r="C1020" s="32">
        <v>2861</v>
      </c>
      <c r="G1020" s="32">
        <v>1</v>
      </c>
    </row>
    <row r="1021" spans="1:7" x14ac:dyDescent="0.2">
      <c r="A1021" s="32" t="s">
        <v>2323</v>
      </c>
      <c r="B1021" s="32" t="s">
        <v>3597</v>
      </c>
      <c r="C1021" s="32">
        <v>2862</v>
      </c>
      <c r="G1021" s="32">
        <v>1</v>
      </c>
    </row>
    <row r="1022" spans="1:7" x14ac:dyDescent="0.2">
      <c r="A1022" s="32" t="s">
        <v>2324</v>
      </c>
      <c r="B1022" s="32" t="s">
        <v>3598</v>
      </c>
      <c r="C1022" s="32">
        <v>2863</v>
      </c>
      <c r="G1022" s="32">
        <v>1</v>
      </c>
    </row>
    <row r="1023" spans="1:7" x14ac:dyDescent="0.2">
      <c r="A1023" s="32" t="s">
        <v>471</v>
      </c>
      <c r="B1023" s="32" t="s">
        <v>1323</v>
      </c>
      <c r="C1023" s="32">
        <v>2865</v>
      </c>
      <c r="G1023" s="32">
        <v>1</v>
      </c>
    </row>
    <row r="1024" spans="1:7" x14ac:dyDescent="0.2">
      <c r="A1024" s="32" t="s">
        <v>472</v>
      </c>
      <c r="B1024" s="32" t="s">
        <v>1324</v>
      </c>
      <c r="C1024" s="32">
        <v>2866</v>
      </c>
      <c r="G1024" s="32">
        <v>1</v>
      </c>
    </row>
    <row r="1025" spans="1:7" x14ac:dyDescent="0.2">
      <c r="A1025" s="32" t="s">
        <v>2325</v>
      </c>
      <c r="B1025" s="32" t="s">
        <v>3599</v>
      </c>
      <c r="C1025" s="32">
        <v>2867</v>
      </c>
      <c r="G1025" s="32">
        <v>1</v>
      </c>
    </row>
    <row r="1026" spans="1:7" x14ac:dyDescent="0.2">
      <c r="A1026" s="32" t="s">
        <v>473</v>
      </c>
      <c r="B1026" s="32" t="s">
        <v>1325</v>
      </c>
      <c r="C1026" s="32">
        <v>2870</v>
      </c>
      <c r="G1026" s="32">
        <v>1</v>
      </c>
    </row>
    <row r="1027" spans="1:7" x14ac:dyDescent="0.2">
      <c r="A1027" s="32" t="s">
        <v>474</v>
      </c>
      <c r="B1027" s="32" t="s">
        <v>1326</v>
      </c>
      <c r="C1027" s="32">
        <v>2871</v>
      </c>
      <c r="G1027" s="32">
        <v>1</v>
      </c>
    </row>
    <row r="1028" spans="1:7" x14ac:dyDescent="0.2">
      <c r="A1028" s="32" t="s">
        <v>475</v>
      </c>
      <c r="B1028" s="32" t="s">
        <v>1327</v>
      </c>
      <c r="C1028" s="32">
        <v>2875</v>
      </c>
      <c r="G1028" s="32">
        <v>1</v>
      </c>
    </row>
    <row r="1029" spans="1:7" x14ac:dyDescent="0.2">
      <c r="A1029" s="32" t="s">
        <v>476</v>
      </c>
      <c r="B1029" s="32" t="s">
        <v>1328</v>
      </c>
      <c r="C1029" s="32">
        <v>2876</v>
      </c>
      <c r="G1029" s="32">
        <v>1</v>
      </c>
    </row>
    <row r="1030" spans="1:7" x14ac:dyDescent="0.2">
      <c r="A1030" s="32" t="s">
        <v>2326</v>
      </c>
      <c r="B1030" s="32" t="s">
        <v>3600</v>
      </c>
      <c r="C1030" s="32">
        <v>2877</v>
      </c>
      <c r="G1030" s="32">
        <v>1</v>
      </c>
    </row>
    <row r="1031" spans="1:7" x14ac:dyDescent="0.2">
      <c r="A1031" s="32" t="s">
        <v>2327</v>
      </c>
      <c r="B1031" s="32" t="s">
        <v>3601</v>
      </c>
      <c r="C1031" s="32">
        <v>2878</v>
      </c>
      <c r="G1031" s="32">
        <v>1</v>
      </c>
    </row>
    <row r="1032" spans="1:7" x14ac:dyDescent="0.2">
      <c r="A1032" s="32" t="s">
        <v>2328</v>
      </c>
      <c r="B1032" s="32" t="s">
        <v>3602</v>
      </c>
      <c r="C1032" s="32">
        <v>2879</v>
      </c>
      <c r="G1032" s="32">
        <v>1</v>
      </c>
    </row>
    <row r="1033" spans="1:7" x14ac:dyDescent="0.2">
      <c r="A1033" s="32" t="s">
        <v>477</v>
      </c>
      <c r="B1033" s="32" t="s">
        <v>1329</v>
      </c>
      <c r="C1033" s="32">
        <v>2880</v>
      </c>
      <c r="G1033" s="32">
        <v>1</v>
      </c>
    </row>
    <row r="1034" spans="1:7" x14ac:dyDescent="0.2">
      <c r="A1034" s="32" t="s">
        <v>478</v>
      </c>
      <c r="B1034" s="32" t="s">
        <v>1330</v>
      </c>
      <c r="C1034" s="32">
        <v>2881</v>
      </c>
      <c r="G1034" s="32">
        <v>1</v>
      </c>
    </row>
    <row r="1035" spans="1:7" x14ac:dyDescent="0.2">
      <c r="A1035" s="32" t="s">
        <v>479</v>
      </c>
      <c r="B1035" s="32" t="s">
        <v>1331</v>
      </c>
      <c r="C1035" s="32">
        <v>2882</v>
      </c>
      <c r="G1035" s="32">
        <v>1</v>
      </c>
    </row>
    <row r="1036" spans="1:7" x14ac:dyDescent="0.2">
      <c r="A1036" s="32" t="s">
        <v>480</v>
      </c>
      <c r="B1036" s="32" t="s">
        <v>1332</v>
      </c>
      <c r="C1036" s="32">
        <v>2883</v>
      </c>
      <c r="G1036" s="32">
        <v>1</v>
      </c>
    </row>
    <row r="1037" spans="1:7" x14ac:dyDescent="0.2">
      <c r="A1037" s="32" t="s">
        <v>481</v>
      </c>
      <c r="B1037" s="32" t="s">
        <v>1333</v>
      </c>
      <c r="C1037" s="32">
        <v>2884</v>
      </c>
      <c r="G1037" s="32">
        <v>1</v>
      </c>
    </row>
    <row r="1038" spans="1:7" x14ac:dyDescent="0.2">
      <c r="A1038" s="32" t="s">
        <v>482</v>
      </c>
      <c r="B1038" s="32" t="s">
        <v>1334</v>
      </c>
      <c r="C1038" s="32">
        <v>2885</v>
      </c>
      <c r="G1038" s="32">
        <v>1</v>
      </c>
    </row>
    <row r="1039" spans="1:7" x14ac:dyDescent="0.2">
      <c r="A1039" s="32" t="s">
        <v>483</v>
      </c>
      <c r="B1039" s="32" t="s">
        <v>1335</v>
      </c>
      <c r="C1039" s="32">
        <v>2886</v>
      </c>
      <c r="G1039" s="32">
        <v>1</v>
      </c>
    </row>
    <row r="1040" spans="1:7" x14ac:dyDescent="0.2">
      <c r="A1040" s="32" t="s">
        <v>484</v>
      </c>
      <c r="B1040" s="32" t="s">
        <v>1336</v>
      </c>
      <c r="C1040" s="32">
        <v>2887</v>
      </c>
      <c r="G1040" s="32">
        <v>1</v>
      </c>
    </row>
    <row r="1041" spans="1:7" x14ac:dyDescent="0.2">
      <c r="A1041" s="32" t="s">
        <v>485</v>
      </c>
      <c r="B1041" s="32" t="s">
        <v>1337</v>
      </c>
      <c r="C1041" s="32">
        <v>2888</v>
      </c>
      <c r="G1041" s="32">
        <v>1</v>
      </c>
    </row>
    <row r="1042" spans="1:7" x14ac:dyDescent="0.2">
      <c r="A1042" s="32" t="s">
        <v>486</v>
      </c>
      <c r="B1042" s="32" t="s">
        <v>1338</v>
      </c>
      <c r="C1042" s="32">
        <v>2889</v>
      </c>
      <c r="G1042" s="32">
        <v>1</v>
      </c>
    </row>
    <row r="1043" spans="1:7" x14ac:dyDescent="0.2">
      <c r="A1043" s="32" t="s">
        <v>487</v>
      </c>
      <c r="B1043" s="32" t="s">
        <v>1339</v>
      </c>
      <c r="C1043" s="32">
        <v>2890</v>
      </c>
      <c r="G1043" s="32">
        <v>1</v>
      </c>
    </row>
    <row r="1044" spans="1:7" x14ac:dyDescent="0.2">
      <c r="A1044" s="32" t="s">
        <v>488</v>
      </c>
      <c r="B1044" s="32" t="s">
        <v>1340</v>
      </c>
      <c r="C1044" s="32">
        <v>2891</v>
      </c>
      <c r="G1044" s="32">
        <v>1</v>
      </c>
    </row>
    <row r="1045" spans="1:7" x14ac:dyDescent="0.2">
      <c r="A1045" s="32" t="s">
        <v>489</v>
      </c>
      <c r="B1045" s="32" t="s">
        <v>1341</v>
      </c>
      <c r="C1045" s="32">
        <v>2892</v>
      </c>
      <c r="G1045" s="32">
        <v>1</v>
      </c>
    </row>
    <row r="1046" spans="1:7" x14ac:dyDescent="0.2">
      <c r="A1046" s="32" t="s">
        <v>490</v>
      </c>
      <c r="B1046" s="32" t="s">
        <v>1342</v>
      </c>
      <c r="C1046" s="32">
        <v>2893</v>
      </c>
      <c r="G1046" s="32">
        <v>1</v>
      </c>
    </row>
    <row r="1047" spans="1:7" x14ac:dyDescent="0.2">
      <c r="A1047" s="32" t="s">
        <v>491</v>
      </c>
      <c r="B1047" s="32" t="s">
        <v>1343</v>
      </c>
      <c r="C1047" s="32">
        <v>2894</v>
      </c>
      <c r="G1047" s="32">
        <v>1</v>
      </c>
    </row>
    <row r="1048" spans="1:7" x14ac:dyDescent="0.2">
      <c r="A1048" s="32" t="s">
        <v>2329</v>
      </c>
      <c r="B1048" s="32" t="s">
        <v>3603</v>
      </c>
      <c r="C1048" s="32">
        <v>2895</v>
      </c>
      <c r="G1048" s="32">
        <v>1</v>
      </c>
    </row>
    <row r="1049" spans="1:7" x14ac:dyDescent="0.2">
      <c r="A1049" s="32" t="s">
        <v>2330</v>
      </c>
      <c r="B1049" s="32" t="s">
        <v>3604</v>
      </c>
      <c r="C1049" s="32">
        <v>2896</v>
      </c>
      <c r="G1049" s="32">
        <v>1</v>
      </c>
    </row>
    <row r="1050" spans="1:7" x14ac:dyDescent="0.2">
      <c r="A1050" s="32" t="s">
        <v>492</v>
      </c>
      <c r="B1050" s="32" t="s">
        <v>1344</v>
      </c>
      <c r="C1050" s="32">
        <v>2897</v>
      </c>
      <c r="G1050" s="32">
        <v>1</v>
      </c>
    </row>
    <row r="1051" spans="1:7" x14ac:dyDescent="0.2">
      <c r="A1051" s="32" t="s">
        <v>493</v>
      </c>
      <c r="B1051" s="32" t="s">
        <v>1345</v>
      </c>
      <c r="C1051" s="32">
        <v>2898</v>
      </c>
      <c r="G1051" s="32">
        <v>1</v>
      </c>
    </row>
    <row r="1052" spans="1:7" x14ac:dyDescent="0.2">
      <c r="A1052" s="32" t="s">
        <v>2331</v>
      </c>
      <c r="B1052" s="32" t="s">
        <v>3605</v>
      </c>
      <c r="C1052" s="32">
        <v>2899</v>
      </c>
      <c r="G1052" s="32">
        <v>1</v>
      </c>
    </row>
    <row r="1053" spans="1:7" x14ac:dyDescent="0.2">
      <c r="A1053" s="32" t="s">
        <v>2332</v>
      </c>
      <c r="B1053" s="32" t="s">
        <v>3606</v>
      </c>
      <c r="C1053" s="32">
        <v>2900</v>
      </c>
      <c r="G1053" s="32">
        <v>1</v>
      </c>
    </row>
    <row r="1054" spans="1:7" x14ac:dyDescent="0.2">
      <c r="A1054" s="32" t="s">
        <v>494</v>
      </c>
      <c r="B1054" s="32" t="s">
        <v>1346</v>
      </c>
      <c r="C1054" s="32">
        <v>2901</v>
      </c>
      <c r="G1054" s="32">
        <v>1</v>
      </c>
    </row>
    <row r="1055" spans="1:7" x14ac:dyDescent="0.2">
      <c r="A1055" s="32" t="s">
        <v>495</v>
      </c>
      <c r="B1055" s="32" t="s">
        <v>1347</v>
      </c>
      <c r="C1055" s="32">
        <v>2902</v>
      </c>
      <c r="G1055" s="32">
        <v>1</v>
      </c>
    </row>
    <row r="1056" spans="1:7" x14ac:dyDescent="0.2">
      <c r="A1056" s="32" t="s">
        <v>2333</v>
      </c>
      <c r="B1056" s="32" t="s">
        <v>3607</v>
      </c>
      <c r="C1056" s="32">
        <v>2903</v>
      </c>
      <c r="G1056" s="32">
        <v>1</v>
      </c>
    </row>
    <row r="1057" spans="1:7" x14ac:dyDescent="0.2">
      <c r="A1057" s="32" t="s">
        <v>2334</v>
      </c>
      <c r="B1057" s="32" t="s">
        <v>3608</v>
      </c>
      <c r="C1057" s="32">
        <v>2904</v>
      </c>
      <c r="G1057" s="32">
        <v>1</v>
      </c>
    </row>
    <row r="1058" spans="1:7" x14ac:dyDescent="0.2">
      <c r="A1058" s="32" t="s">
        <v>496</v>
      </c>
      <c r="B1058" s="32" t="s">
        <v>1348</v>
      </c>
      <c r="C1058" s="32">
        <v>2905</v>
      </c>
      <c r="G1058" s="32">
        <v>1</v>
      </c>
    </row>
    <row r="1059" spans="1:7" x14ac:dyDescent="0.2">
      <c r="A1059" s="32" t="s">
        <v>497</v>
      </c>
      <c r="B1059" s="32" t="s">
        <v>1349</v>
      </c>
      <c r="C1059" s="32">
        <v>2906</v>
      </c>
      <c r="G1059" s="32">
        <v>1</v>
      </c>
    </row>
    <row r="1060" spans="1:7" x14ac:dyDescent="0.2">
      <c r="A1060" s="32" t="s">
        <v>2335</v>
      </c>
      <c r="B1060" s="32" t="s">
        <v>3609</v>
      </c>
      <c r="C1060" s="32">
        <v>2907</v>
      </c>
      <c r="G1060" s="32">
        <v>1</v>
      </c>
    </row>
    <row r="1061" spans="1:7" x14ac:dyDescent="0.2">
      <c r="A1061" s="32" t="s">
        <v>498</v>
      </c>
      <c r="B1061" s="32" t="s">
        <v>1350</v>
      </c>
      <c r="C1061" s="32">
        <v>2909</v>
      </c>
      <c r="G1061" s="32">
        <v>1</v>
      </c>
    </row>
    <row r="1062" spans="1:7" x14ac:dyDescent="0.2">
      <c r="A1062" s="32" t="s">
        <v>2336</v>
      </c>
      <c r="B1062" s="32" t="s">
        <v>3610</v>
      </c>
      <c r="C1062" s="32">
        <v>2910</v>
      </c>
      <c r="G1062" s="32">
        <v>1</v>
      </c>
    </row>
    <row r="1063" spans="1:7" x14ac:dyDescent="0.2">
      <c r="A1063" s="32" t="s">
        <v>499</v>
      </c>
      <c r="B1063" s="32" t="s">
        <v>1351</v>
      </c>
      <c r="C1063" s="32">
        <v>2913</v>
      </c>
      <c r="G1063" s="32">
        <v>1</v>
      </c>
    </row>
    <row r="1064" spans="1:7" x14ac:dyDescent="0.2">
      <c r="A1064" s="32" t="s">
        <v>500</v>
      </c>
      <c r="B1064" s="32" t="s">
        <v>1352</v>
      </c>
      <c r="C1064" s="32">
        <v>2914</v>
      </c>
      <c r="G1064" s="32">
        <v>1</v>
      </c>
    </row>
    <row r="1065" spans="1:7" x14ac:dyDescent="0.2">
      <c r="A1065" s="32" t="s">
        <v>2337</v>
      </c>
      <c r="B1065" s="32" t="s">
        <v>3611</v>
      </c>
      <c r="C1065" s="32">
        <v>2915</v>
      </c>
      <c r="G1065" s="32">
        <v>1</v>
      </c>
    </row>
    <row r="1066" spans="1:7" x14ac:dyDescent="0.2">
      <c r="A1066" s="32" t="s">
        <v>2338</v>
      </c>
      <c r="B1066" s="32" t="s">
        <v>3612</v>
      </c>
      <c r="C1066" s="32">
        <v>2916</v>
      </c>
      <c r="G1066" s="32">
        <v>1</v>
      </c>
    </row>
    <row r="1067" spans="1:7" x14ac:dyDescent="0.2">
      <c r="A1067" s="32" t="s">
        <v>502</v>
      </c>
      <c r="B1067" s="32" t="s">
        <v>1354</v>
      </c>
      <c r="C1067" s="32">
        <v>2928</v>
      </c>
      <c r="G1067" s="32">
        <v>1</v>
      </c>
    </row>
    <row r="1068" spans="1:7" x14ac:dyDescent="0.2">
      <c r="A1068" s="32" t="s">
        <v>503</v>
      </c>
      <c r="B1068" s="32" t="s">
        <v>1355</v>
      </c>
      <c r="C1068" s="32">
        <v>2933</v>
      </c>
      <c r="G1068" s="32">
        <v>1</v>
      </c>
    </row>
    <row r="1069" spans="1:7" x14ac:dyDescent="0.2">
      <c r="A1069" s="32" t="s">
        <v>504</v>
      </c>
      <c r="B1069" s="32" t="s">
        <v>1356</v>
      </c>
      <c r="C1069" s="32">
        <v>2934</v>
      </c>
      <c r="G1069" s="32">
        <v>1</v>
      </c>
    </row>
    <row r="1070" spans="1:7" x14ac:dyDescent="0.2">
      <c r="A1070" s="32" t="s">
        <v>505</v>
      </c>
      <c r="B1070" s="32" t="s">
        <v>1357</v>
      </c>
      <c r="C1070" s="32">
        <v>2937</v>
      </c>
      <c r="G1070" s="32">
        <v>1</v>
      </c>
    </row>
    <row r="1071" spans="1:7" x14ac:dyDescent="0.2">
      <c r="A1071" s="32" t="s">
        <v>506</v>
      </c>
      <c r="B1071" s="32" t="s">
        <v>1358</v>
      </c>
      <c r="C1071" s="32">
        <v>2938</v>
      </c>
      <c r="G1071" s="32">
        <v>1</v>
      </c>
    </row>
    <row r="1072" spans="1:7" x14ac:dyDescent="0.2">
      <c r="A1072" s="32" t="s">
        <v>507</v>
      </c>
      <c r="B1072" s="32" t="s">
        <v>1359</v>
      </c>
      <c r="C1072" s="32">
        <v>2942</v>
      </c>
      <c r="G1072" s="32">
        <v>1</v>
      </c>
    </row>
    <row r="1073" spans="1:7" x14ac:dyDescent="0.2">
      <c r="A1073" s="32" t="s">
        <v>508</v>
      </c>
      <c r="B1073" s="32" t="s">
        <v>1360</v>
      </c>
      <c r="C1073" s="32">
        <v>2943</v>
      </c>
      <c r="G1073" s="32">
        <v>1</v>
      </c>
    </row>
    <row r="1074" spans="1:7" x14ac:dyDescent="0.2">
      <c r="A1074" s="32" t="s">
        <v>2340</v>
      </c>
      <c r="B1074" s="32" t="s">
        <v>3614</v>
      </c>
      <c r="C1074" s="32">
        <v>2944</v>
      </c>
      <c r="G1074" s="32">
        <v>1</v>
      </c>
    </row>
    <row r="1075" spans="1:7" x14ac:dyDescent="0.2">
      <c r="A1075" s="32" t="s">
        <v>509</v>
      </c>
      <c r="B1075" s="32" t="s">
        <v>1361</v>
      </c>
      <c r="C1075" s="32">
        <v>2947</v>
      </c>
      <c r="G1075" s="32">
        <v>1</v>
      </c>
    </row>
    <row r="1076" spans="1:7" x14ac:dyDescent="0.2">
      <c r="A1076" s="32" t="s">
        <v>510</v>
      </c>
      <c r="B1076" s="32" t="s">
        <v>1362</v>
      </c>
      <c r="C1076" s="32">
        <v>2948</v>
      </c>
      <c r="D1076" s="32">
        <v>2957</v>
      </c>
      <c r="G1076" s="32">
        <v>2</v>
      </c>
    </row>
    <row r="1077" spans="1:7" x14ac:dyDescent="0.2">
      <c r="A1077" s="32" t="s">
        <v>511</v>
      </c>
      <c r="B1077" s="32" t="s">
        <v>1363</v>
      </c>
      <c r="C1077" s="32">
        <v>2949</v>
      </c>
      <c r="D1077" s="32">
        <v>2958</v>
      </c>
      <c r="G1077" s="32">
        <v>2</v>
      </c>
    </row>
    <row r="1078" spans="1:7" x14ac:dyDescent="0.2">
      <c r="A1078" s="32" t="s">
        <v>512</v>
      </c>
      <c r="B1078" s="32" t="s">
        <v>1364</v>
      </c>
      <c r="C1078" s="32">
        <v>2950</v>
      </c>
      <c r="D1078" s="32">
        <v>2959</v>
      </c>
      <c r="G1078" s="32">
        <v>2</v>
      </c>
    </row>
    <row r="1079" spans="1:7" x14ac:dyDescent="0.2">
      <c r="A1079" s="32" t="s">
        <v>2341</v>
      </c>
      <c r="B1079" s="32" t="s">
        <v>3615</v>
      </c>
      <c r="C1079" s="32">
        <v>2951</v>
      </c>
      <c r="D1079" s="32">
        <v>2960</v>
      </c>
      <c r="G1079" s="32">
        <v>2</v>
      </c>
    </row>
    <row r="1080" spans="1:7" x14ac:dyDescent="0.2">
      <c r="A1080" s="32" t="s">
        <v>513</v>
      </c>
      <c r="B1080" s="32" t="s">
        <v>1365</v>
      </c>
      <c r="C1080" s="32">
        <v>2952</v>
      </c>
      <c r="D1080" s="32">
        <v>2961</v>
      </c>
      <c r="G1080" s="32">
        <v>2</v>
      </c>
    </row>
    <row r="1081" spans="1:7" x14ac:dyDescent="0.2">
      <c r="A1081" s="32" t="s">
        <v>514</v>
      </c>
      <c r="B1081" s="32" t="s">
        <v>1366</v>
      </c>
      <c r="C1081" s="32">
        <v>2953</v>
      </c>
      <c r="G1081" s="32">
        <v>1</v>
      </c>
    </row>
    <row r="1082" spans="1:7" x14ac:dyDescent="0.2">
      <c r="A1082" s="32" t="s">
        <v>515</v>
      </c>
      <c r="B1082" s="32" t="s">
        <v>1367</v>
      </c>
      <c r="C1082" s="32">
        <v>2954</v>
      </c>
      <c r="D1082" s="32">
        <v>2963</v>
      </c>
      <c r="G1082" s="32">
        <v>2</v>
      </c>
    </row>
    <row r="1083" spans="1:7" x14ac:dyDescent="0.2">
      <c r="A1083" s="32" t="s">
        <v>2342</v>
      </c>
      <c r="B1083" s="32" t="s">
        <v>3616</v>
      </c>
      <c r="C1083" s="32">
        <v>2955</v>
      </c>
      <c r="G1083" s="32">
        <v>1</v>
      </c>
    </row>
    <row r="1084" spans="1:7" x14ac:dyDescent="0.2">
      <c r="A1084" s="32" t="s">
        <v>516</v>
      </c>
      <c r="B1084" s="32" t="s">
        <v>1368</v>
      </c>
      <c r="C1084" s="32">
        <v>2956</v>
      </c>
      <c r="G1084" s="32">
        <v>1</v>
      </c>
    </row>
    <row r="1085" spans="1:7" x14ac:dyDescent="0.2">
      <c r="A1085" s="32" t="s">
        <v>517</v>
      </c>
      <c r="B1085" s="32" t="s">
        <v>1369</v>
      </c>
      <c r="C1085" s="32">
        <v>3028</v>
      </c>
      <c r="G1085" s="32">
        <v>1</v>
      </c>
    </row>
    <row r="1086" spans="1:7" x14ac:dyDescent="0.2">
      <c r="A1086" s="32" t="s">
        <v>2343</v>
      </c>
      <c r="B1086" s="32" t="s">
        <v>3617</v>
      </c>
      <c r="C1086" s="32">
        <v>3029</v>
      </c>
      <c r="G1086" s="32">
        <v>1</v>
      </c>
    </row>
    <row r="1087" spans="1:7" x14ac:dyDescent="0.2">
      <c r="A1087" s="32" t="s">
        <v>2344</v>
      </c>
      <c r="B1087" s="32" t="s">
        <v>3618</v>
      </c>
      <c r="C1087" s="32">
        <v>3033</v>
      </c>
      <c r="G1087" s="32">
        <v>1</v>
      </c>
    </row>
    <row r="1088" spans="1:7" x14ac:dyDescent="0.2">
      <c r="A1088" s="32" t="s">
        <v>2345</v>
      </c>
      <c r="B1088" s="32" t="s">
        <v>3619</v>
      </c>
      <c r="C1088" s="32">
        <v>3034</v>
      </c>
      <c r="G1088" s="32">
        <v>1</v>
      </c>
    </row>
    <row r="1089" spans="1:7" x14ac:dyDescent="0.2">
      <c r="A1089" s="32" t="s">
        <v>518</v>
      </c>
      <c r="B1089" s="32" t="s">
        <v>1370</v>
      </c>
      <c r="C1089" s="32">
        <v>3037</v>
      </c>
      <c r="G1089" s="32">
        <v>1</v>
      </c>
    </row>
    <row r="1090" spans="1:7" x14ac:dyDescent="0.2">
      <c r="A1090" s="32" t="s">
        <v>519</v>
      </c>
      <c r="B1090" s="32" t="s">
        <v>1371</v>
      </c>
      <c r="C1090" s="32">
        <v>3038</v>
      </c>
      <c r="G1090" s="32">
        <v>1</v>
      </c>
    </row>
    <row r="1091" spans="1:7" x14ac:dyDescent="0.2">
      <c r="A1091" s="32" t="s">
        <v>2346</v>
      </c>
      <c r="B1091" s="32" t="s">
        <v>3620</v>
      </c>
      <c r="C1091" s="32">
        <v>3039</v>
      </c>
      <c r="G1091" s="32">
        <v>1</v>
      </c>
    </row>
    <row r="1092" spans="1:7" x14ac:dyDescent="0.2">
      <c r="A1092" s="32" t="s">
        <v>2347</v>
      </c>
      <c r="B1092" s="32" t="s">
        <v>3621</v>
      </c>
      <c r="C1092" s="32">
        <v>3040</v>
      </c>
      <c r="G1092" s="32">
        <v>1</v>
      </c>
    </row>
    <row r="1093" spans="1:7" x14ac:dyDescent="0.2">
      <c r="A1093" s="32" t="s">
        <v>520</v>
      </c>
      <c r="B1093" s="32" t="s">
        <v>1372</v>
      </c>
      <c r="C1093" s="32">
        <v>3041</v>
      </c>
      <c r="G1093" s="32">
        <v>1</v>
      </c>
    </row>
    <row r="1094" spans="1:7" x14ac:dyDescent="0.2">
      <c r="A1094" s="32" t="s">
        <v>2348</v>
      </c>
      <c r="B1094" s="32" t="s">
        <v>3622</v>
      </c>
      <c r="C1094" s="32">
        <v>3042</v>
      </c>
      <c r="G1094" s="32">
        <v>1</v>
      </c>
    </row>
    <row r="1095" spans="1:7" x14ac:dyDescent="0.2">
      <c r="A1095" s="32" t="s">
        <v>2349</v>
      </c>
      <c r="B1095" s="32" t="s">
        <v>3623</v>
      </c>
      <c r="C1095" s="32">
        <v>3043</v>
      </c>
      <c r="G1095" s="32">
        <v>1</v>
      </c>
    </row>
    <row r="1096" spans="1:7" x14ac:dyDescent="0.2">
      <c r="A1096" s="32" t="s">
        <v>2350</v>
      </c>
      <c r="B1096" s="32" t="s">
        <v>3624</v>
      </c>
      <c r="C1096" s="32">
        <v>3044</v>
      </c>
      <c r="G1096" s="32">
        <v>1</v>
      </c>
    </row>
    <row r="1097" spans="1:7" x14ac:dyDescent="0.2">
      <c r="A1097" s="32" t="s">
        <v>2408</v>
      </c>
      <c r="B1097" s="32" t="s">
        <v>3682</v>
      </c>
      <c r="C1097" s="32">
        <v>3163</v>
      </c>
      <c r="G1097" s="32">
        <v>1</v>
      </c>
    </row>
    <row r="1098" spans="1:7" x14ac:dyDescent="0.2">
      <c r="A1098" s="32" t="s">
        <v>2351</v>
      </c>
      <c r="B1098" s="32" t="s">
        <v>3625</v>
      </c>
      <c r="C1098" s="32">
        <v>3046</v>
      </c>
      <c r="G1098" s="32">
        <v>1</v>
      </c>
    </row>
    <row r="1099" spans="1:7" x14ac:dyDescent="0.2">
      <c r="A1099" s="32" t="s">
        <v>2409</v>
      </c>
      <c r="B1099" s="32" t="s">
        <v>3683</v>
      </c>
      <c r="C1099" s="32">
        <v>3164</v>
      </c>
      <c r="G1099" s="32">
        <v>1</v>
      </c>
    </row>
    <row r="1100" spans="1:7" x14ac:dyDescent="0.2">
      <c r="A1100" s="32" t="s">
        <v>521</v>
      </c>
      <c r="B1100" s="32" t="s">
        <v>1373</v>
      </c>
      <c r="C1100" s="32">
        <v>3050</v>
      </c>
      <c r="G1100" s="32">
        <v>1</v>
      </c>
    </row>
    <row r="1101" spans="1:7" x14ac:dyDescent="0.2">
      <c r="A1101" s="32" t="s">
        <v>2352</v>
      </c>
      <c r="B1101" s="32" t="s">
        <v>3626</v>
      </c>
      <c r="C1101" s="32">
        <v>3051</v>
      </c>
      <c r="G1101" s="32">
        <v>1</v>
      </c>
    </row>
    <row r="1102" spans="1:7" x14ac:dyDescent="0.2">
      <c r="A1102" s="32" t="s">
        <v>2353</v>
      </c>
      <c r="B1102" s="32" t="s">
        <v>3627</v>
      </c>
      <c r="C1102" s="32">
        <v>3052</v>
      </c>
      <c r="G1102" s="32">
        <v>1</v>
      </c>
    </row>
    <row r="1103" spans="1:7" x14ac:dyDescent="0.2">
      <c r="A1103" s="32" t="s">
        <v>555</v>
      </c>
      <c r="B1103" s="32" t="s">
        <v>1407</v>
      </c>
      <c r="C1103" s="32">
        <v>3165</v>
      </c>
      <c r="G1103" s="32">
        <v>1</v>
      </c>
    </row>
    <row r="1104" spans="1:7" x14ac:dyDescent="0.2">
      <c r="A1104" s="32" t="s">
        <v>2354</v>
      </c>
      <c r="B1104" s="32" t="s">
        <v>3628</v>
      </c>
      <c r="C1104" s="32">
        <v>3054</v>
      </c>
      <c r="G1104" s="32">
        <v>1</v>
      </c>
    </row>
    <row r="1105" spans="1:7" x14ac:dyDescent="0.2">
      <c r="A1105" s="32" t="s">
        <v>2355</v>
      </c>
      <c r="B1105" s="32" t="s">
        <v>3629</v>
      </c>
      <c r="C1105" s="32">
        <v>3055</v>
      </c>
      <c r="G1105" s="32">
        <v>1</v>
      </c>
    </row>
    <row r="1106" spans="1:7" x14ac:dyDescent="0.2">
      <c r="A1106" s="32" t="s">
        <v>2410</v>
      </c>
      <c r="B1106" s="32" t="s">
        <v>3684</v>
      </c>
      <c r="C1106" s="32">
        <v>3166</v>
      </c>
      <c r="G1106" s="32">
        <v>1</v>
      </c>
    </row>
    <row r="1107" spans="1:7" x14ac:dyDescent="0.2">
      <c r="A1107" s="32" t="s">
        <v>2356</v>
      </c>
      <c r="B1107" s="32" t="s">
        <v>3630</v>
      </c>
      <c r="C1107" s="32">
        <v>3058</v>
      </c>
      <c r="G1107" s="32">
        <v>1</v>
      </c>
    </row>
    <row r="1108" spans="1:7" x14ac:dyDescent="0.2">
      <c r="A1108" s="32" t="s">
        <v>2357</v>
      </c>
      <c r="B1108" s="32" t="s">
        <v>3631</v>
      </c>
      <c r="C1108" s="32">
        <v>3059</v>
      </c>
      <c r="G1108" s="32">
        <v>1</v>
      </c>
    </row>
    <row r="1109" spans="1:7" x14ac:dyDescent="0.2">
      <c r="A1109" s="32" t="s">
        <v>2358</v>
      </c>
      <c r="B1109" s="32" t="s">
        <v>3632</v>
      </c>
      <c r="C1109" s="32">
        <v>3060</v>
      </c>
      <c r="G1109" s="32">
        <v>1</v>
      </c>
    </row>
    <row r="1110" spans="1:7" x14ac:dyDescent="0.2">
      <c r="A1110" s="32" t="s">
        <v>2359</v>
      </c>
      <c r="B1110" s="32" t="s">
        <v>3633</v>
      </c>
      <c r="C1110" s="32">
        <v>3062</v>
      </c>
      <c r="G1110" s="32">
        <v>1</v>
      </c>
    </row>
    <row r="1111" spans="1:7" x14ac:dyDescent="0.2">
      <c r="A1111" s="32" t="s">
        <v>522</v>
      </c>
      <c r="B1111" s="32" t="s">
        <v>1374</v>
      </c>
      <c r="C1111" s="32">
        <v>3063</v>
      </c>
      <c r="G1111" s="32">
        <v>1</v>
      </c>
    </row>
    <row r="1112" spans="1:7" x14ac:dyDescent="0.2">
      <c r="A1112" s="32" t="s">
        <v>523</v>
      </c>
      <c r="B1112" s="32" t="s">
        <v>1375</v>
      </c>
      <c r="C1112" s="32">
        <v>3064</v>
      </c>
      <c r="G1112" s="32">
        <v>1</v>
      </c>
    </row>
    <row r="1113" spans="1:7" x14ac:dyDescent="0.2">
      <c r="A1113" s="32" t="s">
        <v>2360</v>
      </c>
      <c r="B1113" s="32" t="s">
        <v>3634</v>
      </c>
      <c r="C1113" s="32">
        <v>3065</v>
      </c>
      <c r="G1113" s="32">
        <v>1</v>
      </c>
    </row>
    <row r="1114" spans="1:7" x14ac:dyDescent="0.2">
      <c r="A1114" s="32" t="s">
        <v>2361</v>
      </c>
      <c r="B1114" s="32" t="s">
        <v>3635</v>
      </c>
      <c r="C1114" s="32">
        <v>3066</v>
      </c>
      <c r="G1114" s="32">
        <v>1</v>
      </c>
    </row>
    <row r="1115" spans="1:7" x14ac:dyDescent="0.2">
      <c r="A1115" s="32" t="s">
        <v>524</v>
      </c>
      <c r="B1115" s="32" t="s">
        <v>1376</v>
      </c>
      <c r="C1115" s="32">
        <v>3067</v>
      </c>
      <c r="G1115" s="32">
        <v>1</v>
      </c>
    </row>
    <row r="1116" spans="1:7" x14ac:dyDescent="0.2">
      <c r="A1116" s="32" t="s">
        <v>525</v>
      </c>
      <c r="B1116" s="32" t="s">
        <v>1377</v>
      </c>
      <c r="C1116" s="32">
        <v>3068</v>
      </c>
      <c r="G1116" s="32">
        <v>1</v>
      </c>
    </row>
    <row r="1117" spans="1:7" x14ac:dyDescent="0.2">
      <c r="A1117" s="32" t="s">
        <v>2362</v>
      </c>
      <c r="B1117" s="32" t="s">
        <v>3636</v>
      </c>
      <c r="C1117" s="32">
        <v>3069</v>
      </c>
      <c r="G1117" s="32">
        <v>1</v>
      </c>
    </row>
    <row r="1118" spans="1:7" x14ac:dyDescent="0.2">
      <c r="A1118" s="32" t="s">
        <v>2363</v>
      </c>
      <c r="B1118" s="32" t="s">
        <v>3637</v>
      </c>
      <c r="C1118" s="32">
        <v>3070</v>
      </c>
      <c r="G1118" s="32">
        <v>1</v>
      </c>
    </row>
    <row r="1119" spans="1:7" x14ac:dyDescent="0.2">
      <c r="A1119" s="32" t="s">
        <v>2364</v>
      </c>
      <c r="B1119" s="32" t="s">
        <v>3638</v>
      </c>
      <c r="C1119" s="32">
        <v>3071</v>
      </c>
      <c r="G1119" s="32">
        <v>1</v>
      </c>
    </row>
    <row r="1120" spans="1:7" x14ac:dyDescent="0.2">
      <c r="A1120" s="32" t="s">
        <v>526</v>
      </c>
      <c r="B1120" s="32" t="s">
        <v>1378</v>
      </c>
      <c r="C1120" s="32">
        <v>3072</v>
      </c>
      <c r="G1120" s="32">
        <v>1</v>
      </c>
    </row>
    <row r="1121" spans="1:7" x14ac:dyDescent="0.2">
      <c r="A1121" s="32" t="s">
        <v>527</v>
      </c>
      <c r="B1121" s="32" t="s">
        <v>1379</v>
      </c>
      <c r="C1121" s="32">
        <v>3073</v>
      </c>
      <c r="G1121" s="32">
        <v>1</v>
      </c>
    </row>
    <row r="1122" spans="1:7" x14ac:dyDescent="0.2">
      <c r="A1122" s="32" t="s">
        <v>2365</v>
      </c>
      <c r="B1122" s="32" t="s">
        <v>3639</v>
      </c>
      <c r="C1122" s="32">
        <v>3074</v>
      </c>
      <c r="G1122" s="32">
        <v>1</v>
      </c>
    </row>
    <row r="1123" spans="1:7" x14ac:dyDescent="0.2">
      <c r="A1123" s="32" t="s">
        <v>2366</v>
      </c>
      <c r="B1123" s="32" t="s">
        <v>3640</v>
      </c>
      <c r="C1123" s="32">
        <v>3075</v>
      </c>
      <c r="G1123" s="32">
        <v>1</v>
      </c>
    </row>
    <row r="1124" spans="1:7" x14ac:dyDescent="0.2">
      <c r="A1124" s="32" t="s">
        <v>2367</v>
      </c>
      <c r="B1124" s="32" t="s">
        <v>3641</v>
      </c>
      <c r="C1124" s="32">
        <v>3076</v>
      </c>
      <c r="G1124" s="32">
        <v>1</v>
      </c>
    </row>
    <row r="1125" spans="1:7" x14ac:dyDescent="0.2">
      <c r="A1125" s="32" t="s">
        <v>556</v>
      </c>
      <c r="B1125" s="32" t="s">
        <v>1408</v>
      </c>
      <c r="C1125" s="32">
        <v>3167</v>
      </c>
      <c r="G1125" s="32">
        <v>1</v>
      </c>
    </row>
    <row r="1126" spans="1:7" x14ac:dyDescent="0.2">
      <c r="A1126" s="32" t="s">
        <v>528</v>
      </c>
      <c r="B1126" s="32" t="s">
        <v>1380</v>
      </c>
      <c r="C1126" s="32">
        <v>3077</v>
      </c>
      <c r="G1126" s="32">
        <v>1</v>
      </c>
    </row>
    <row r="1127" spans="1:7" x14ac:dyDescent="0.2">
      <c r="A1127" s="32" t="s">
        <v>2368</v>
      </c>
      <c r="B1127" s="32" t="s">
        <v>3642</v>
      </c>
      <c r="C1127" s="32">
        <v>3078</v>
      </c>
      <c r="G1127" s="32">
        <v>1</v>
      </c>
    </row>
    <row r="1128" spans="1:7" x14ac:dyDescent="0.2">
      <c r="A1128" s="32" t="s">
        <v>2369</v>
      </c>
      <c r="B1128" s="32" t="s">
        <v>3643</v>
      </c>
      <c r="C1128" s="32">
        <v>3079</v>
      </c>
      <c r="G1128" s="32">
        <v>1</v>
      </c>
    </row>
    <row r="1129" spans="1:7" x14ac:dyDescent="0.2">
      <c r="A1129" s="32" t="s">
        <v>557</v>
      </c>
      <c r="B1129" s="32" t="s">
        <v>1409</v>
      </c>
      <c r="C1129" s="32">
        <v>3168</v>
      </c>
      <c r="G1129" s="32">
        <v>1</v>
      </c>
    </row>
    <row r="1130" spans="1:7" x14ac:dyDescent="0.2">
      <c r="A1130" s="32" t="s">
        <v>529</v>
      </c>
      <c r="B1130" s="32" t="s">
        <v>1381</v>
      </c>
      <c r="C1130" s="32">
        <v>3081</v>
      </c>
      <c r="G1130" s="32">
        <v>1</v>
      </c>
    </row>
    <row r="1131" spans="1:7" x14ac:dyDescent="0.2">
      <c r="A1131" s="32" t="s">
        <v>2370</v>
      </c>
      <c r="B1131" s="32" t="s">
        <v>3644</v>
      </c>
      <c r="C1131" s="32">
        <v>3082</v>
      </c>
      <c r="G1131" s="32">
        <v>1</v>
      </c>
    </row>
    <row r="1132" spans="1:7" x14ac:dyDescent="0.2">
      <c r="A1132" s="32" t="s">
        <v>2371</v>
      </c>
      <c r="B1132" s="32" t="s">
        <v>3645</v>
      </c>
      <c r="C1132" s="32">
        <v>3083</v>
      </c>
      <c r="G1132" s="32">
        <v>1</v>
      </c>
    </row>
    <row r="1133" spans="1:7" x14ac:dyDescent="0.2">
      <c r="A1133" s="32" t="s">
        <v>2372</v>
      </c>
      <c r="B1133" s="32" t="s">
        <v>3646</v>
      </c>
      <c r="C1133" s="32">
        <v>3084</v>
      </c>
      <c r="G1133" s="32">
        <v>1</v>
      </c>
    </row>
    <row r="1134" spans="1:7" x14ac:dyDescent="0.2">
      <c r="A1134" s="32" t="s">
        <v>558</v>
      </c>
      <c r="B1134" s="32" t="s">
        <v>1410</v>
      </c>
      <c r="C1134" s="32">
        <v>3169</v>
      </c>
      <c r="G1134" s="32">
        <v>1</v>
      </c>
    </row>
    <row r="1135" spans="1:7" x14ac:dyDescent="0.2">
      <c r="A1135" s="32" t="s">
        <v>530</v>
      </c>
      <c r="B1135" s="32" t="s">
        <v>1382</v>
      </c>
      <c r="C1135" s="32">
        <v>3085</v>
      </c>
      <c r="G1135" s="32">
        <v>1</v>
      </c>
    </row>
    <row r="1136" spans="1:7" x14ac:dyDescent="0.2">
      <c r="A1136" s="32" t="s">
        <v>531</v>
      </c>
      <c r="B1136" s="32" t="s">
        <v>1383</v>
      </c>
      <c r="C1136" s="32">
        <v>3089</v>
      </c>
      <c r="G1136" s="32">
        <v>1</v>
      </c>
    </row>
    <row r="1137" spans="1:7" x14ac:dyDescent="0.2">
      <c r="A1137" s="32" t="s">
        <v>2373</v>
      </c>
      <c r="B1137" s="32" t="s">
        <v>3647</v>
      </c>
      <c r="C1137" s="32">
        <v>3090</v>
      </c>
      <c r="G1137" s="32">
        <v>1</v>
      </c>
    </row>
    <row r="1138" spans="1:7" x14ac:dyDescent="0.2">
      <c r="A1138" s="32" t="s">
        <v>2374</v>
      </c>
      <c r="B1138" s="32" t="s">
        <v>3648</v>
      </c>
      <c r="C1138" s="32">
        <v>3091</v>
      </c>
      <c r="G1138" s="32">
        <v>1</v>
      </c>
    </row>
    <row r="1139" spans="1:7" x14ac:dyDescent="0.2">
      <c r="A1139" s="32" t="s">
        <v>532</v>
      </c>
      <c r="B1139" s="32" t="s">
        <v>1384</v>
      </c>
      <c r="C1139" s="32">
        <v>3093</v>
      </c>
      <c r="G1139" s="32">
        <v>1</v>
      </c>
    </row>
    <row r="1140" spans="1:7" x14ac:dyDescent="0.2">
      <c r="A1140" s="32" t="s">
        <v>2375</v>
      </c>
      <c r="B1140" s="32" t="s">
        <v>3649</v>
      </c>
      <c r="C1140" s="32">
        <v>3094</v>
      </c>
      <c r="G1140" s="32">
        <v>1</v>
      </c>
    </row>
    <row r="1141" spans="1:7" x14ac:dyDescent="0.2">
      <c r="A1141" s="32" t="s">
        <v>2376</v>
      </c>
      <c r="B1141" s="32" t="s">
        <v>3650</v>
      </c>
      <c r="C1141" s="32">
        <v>3095</v>
      </c>
      <c r="G1141" s="32">
        <v>1</v>
      </c>
    </row>
    <row r="1142" spans="1:7" x14ac:dyDescent="0.2">
      <c r="A1142" s="32" t="s">
        <v>2377</v>
      </c>
      <c r="B1142" s="32" t="s">
        <v>3651</v>
      </c>
      <c r="C1142" s="32">
        <v>3097</v>
      </c>
      <c r="G1142" s="32">
        <v>1</v>
      </c>
    </row>
    <row r="1143" spans="1:7" x14ac:dyDescent="0.2">
      <c r="A1143" s="32" t="s">
        <v>2378</v>
      </c>
      <c r="B1143" s="32" t="s">
        <v>3652</v>
      </c>
      <c r="C1143" s="32">
        <v>3098</v>
      </c>
      <c r="G1143" s="32">
        <v>1</v>
      </c>
    </row>
    <row r="1144" spans="1:7" x14ac:dyDescent="0.2">
      <c r="A1144" s="32" t="s">
        <v>2379</v>
      </c>
      <c r="B1144" s="32" t="s">
        <v>3653</v>
      </c>
      <c r="C1144" s="32">
        <v>3099</v>
      </c>
      <c r="G1144" s="32">
        <v>1</v>
      </c>
    </row>
    <row r="1145" spans="1:7" x14ac:dyDescent="0.2">
      <c r="A1145" s="32" t="s">
        <v>2380</v>
      </c>
      <c r="B1145" s="32" t="s">
        <v>3654</v>
      </c>
      <c r="C1145" s="32">
        <v>3101</v>
      </c>
      <c r="G1145" s="32">
        <v>1</v>
      </c>
    </row>
    <row r="1146" spans="1:7" x14ac:dyDescent="0.2">
      <c r="A1146" s="32" t="s">
        <v>2381</v>
      </c>
      <c r="B1146" s="32" t="s">
        <v>3655</v>
      </c>
      <c r="C1146" s="32">
        <v>3102</v>
      </c>
      <c r="G1146" s="32">
        <v>1</v>
      </c>
    </row>
    <row r="1147" spans="1:7" x14ac:dyDescent="0.2">
      <c r="A1147" s="32" t="s">
        <v>2382</v>
      </c>
      <c r="B1147" s="32" t="s">
        <v>3656</v>
      </c>
      <c r="C1147" s="32">
        <v>3103</v>
      </c>
      <c r="G1147" s="32">
        <v>1</v>
      </c>
    </row>
    <row r="1148" spans="1:7" x14ac:dyDescent="0.2">
      <c r="A1148" s="32" t="s">
        <v>2383</v>
      </c>
      <c r="B1148" s="32" t="s">
        <v>3657</v>
      </c>
      <c r="C1148" s="32">
        <v>3104</v>
      </c>
      <c r="G1148" s="32">
        <v>1</v>
      </c>
    </row>
    <row r="1149" spans="1:7" x14ac:dyDescent="0.2">
      <c r="A1149" s="32" t="s">
        <v>2384</v>
      </c>
      <c r="B1149" s="32" t="s">
        <v>3658</v>
      </c>
      <c r="C1149" s="32">
        <v>3105</v>
      </c>
      <c r="G1149" s="32">
        <v>1</v>
      </c>
    </row>
    <row r="1150" spans="1:7" x14ac:dyDescent="0.2">
      <c r="A1150" s="32" t="s">
        <v>533</v>
      </c>
      <c r="B1150" s="32" t="s">
        <v>1385</v>
      </c>
      <c r="C1150" s="32">
        <v>3106</v>
      </c>
      <c r="G1150" s="32">
        <v>1</v>
      </c>
    </row>
    <row r="1151" spans="1:7" x14ac:dyDescent="0.2">
      <c r="A1151" s="32" t="s">
        <v>534</v>
      </c>
      <c r="B1151" s="32" t="s">
        <v>1386</v>
      </c>
      <c r="C1151" s="32">
        <v>3107</v>
      </c>
      <c r="G1151" s="32">
        <v>1</v>
      </c>
    </row>
    <row r="1152" spans="1:7" x14ac:dyDescent="0.2">
      <c r="A1152" s="32" t="s">
        <v>535</v>
      </c>
      <c r="B1152" s="32" t="s">
        <v>1387</v>
      </c>
      <c r="C1152" s="32">
        <v>3108</v>
      </c>
      <c r="G1152" s="32">
        <v>1</v>
      </c>
    </row>
    <row r="1153" spans="1:7" x14ac:dyDescent="0.2">
      <c r="A1153" s="32" t="s">
        <v>2385</v>
      </c>
      <c r="B1153" s="32" t="s">
        <v>3659</v>
      </c>
      <c r="C1153" s="32">
        <v>3109</v>
      </c>
      <c r="G1153" s="32">
        <v>1</v>
      </c>
    </row>
    <row r="1154" spans="1:7" x14ac:dyDescent="0.2">
      <c r="A1154" s="32" t="s">
        <v>536</v>
      </c>
      <c r="B1154" s="32" t="s">
        <v>1388</v>
      </c>
      <c r="C1154" s="32">
        <v>3110</v>
      </c>
      <c r="G1154" s="32">
        <v>1</v>
      </c>
    </row>
    <row r="1155" spans="1:7" x14ac:dyDescent="0.2">
      <c r="A1155" s="32" t="s">
        <v>537</v>
      </c>
      <c r="B1155" s="32" t="s">
        <v>1389</v>
      </c>
      <c r="C1155" s="32">
        <v>3111</v>
      </c>
      <c r="G1155" s="32">
        <v>1</v>
      </c>
    </row>
    <row r="1156" spans="1:7" x14ac:dyDescent="0.2">
      <c r="A1156" s="32" t="s">
        <v>538</v>
      </c>
      <c r="B1156" s="32" t="s">
        <v>1390</v>
      </c>
      <c r="C1156" s="32">
        <v>3112</v>
      </c>
      <c r="G1156" s="32">
        <v>1</v>
      </c>
    </row>
    <row r="1157" spans="1:7" x14ac:dyDescent="0.2">
      <c r="A1157" s="32" t="s">
        <v>539</v>
      </c>
      <c r="B1157" s="32" t="s">
        <v>1391</v>
      </c>
      <c r="C1157" s="32">
        <v>3113</v>
      </c>
      <c r="G1157" s="32">
        <v>1</v>
      </c>
    </row>
    <row r="1158" spans="1:7" x14ac:dyDescent="0.2">
      <c r="A1158" s="32" t="s">
        <v>2386</v>
      </c>
      <c r="B1158" s="32" t="s">
        <v>3660</v>
      </c>
      <c r="C1158" s="32">
        <v>3114</v>
      </c>
      <c r="G1158" s="32">
        <v>1</v>
      </c>
    </row>
    <row r="1159" spans="1:7" x14ac:dyDescent="0.2">
      <c r="A1159" s="32" t="s">
        <v>540</v>
      </c>
      <c r="B1159" s="32" t="s">
        <v>1392</v>
      </c>
      <c r="C1159" s="32">
        <v>3115</v>
      </c>
      <c r="G1159" s="32">
        <v>1</v>
      </c>
    </row>
    <row r="1160" spans="1:7" x14ac:dyDescent="0.2">
      <c r="A1160" s="32" t="s">
        <v>541</v>
      </c>
      <c r="B1160" s="32" t="s">
        <v>1393</v>
      </c>
      <c r="C1160" s="32">
        <v>3116</v>
      </c>
      <c r="G1160" s="32">
        <v>1</v>
      </c>
    </row>
    <row r="1161" spans="1:7" x14ac:dyDescent="0.2">
      <c r="A1161" s="32" t="s">
        <v>2387</v>
      </c>
      <c r="B1161" s="32" t="s">
        <v>3661</v>
      </c>
      <c r="C1161" s="32">
        <v>3117</v>
      </c>
      <c r="G1161" s="32">
        <v>1</v>
      </c>
    </row>
    <row r="1162" spans="1:7" x14ac:dyDescent="0.2">
      <c r="A1162" s="32" t="s">
        <v>542</v>
      </c>
      <c r="B1162" s="32" t="s">
        <v>1394</v>
      </c>
      <c r="C1162" s="32">
        <v>3119</v>
      </c>
      <c r="G1162" s="32">
        <v>1</v>
      </c>
    </row>
    <row r="1163" spans="1:7" x14ac:dyDescent="0.2">
      <c r="A1163" s="32" t="s">
        <v>543</v>
      </c>
      <c r="B1163" s="32" t="s">
        <v>1395</v>
      </c>
      <c r="C1163" s="32">
        <v>3120</v>
      </c>
      <c r="G1163" s="32">
        <v>1</v>
      </c>
    </row>
    <row r="1164" spans="1:7" x14ac:dyDescent="0.2">
      <c r="A1164" s="32" t="s">
        <v>544</v>
      </c>
      <c r="B1164" s="32" t="s">
        <v>1396</v>
      </c>
      <c r="C1164" s="32">
        <v>3121</v>
      </c>
      <c r="G1164" s="32">
        <v>1</v>
      </c>
    </row>
    <row r="1165" spans="1:7" x14ac:dyDescent="0.2">
      <c r="A1165" s="32" t="s">
        <v>2388</v>
      </c>
      <c r="B1165" s="32" t="s">
        <v>3662</v>
      </c>
      <c r="C1165" s="32">
        <v>3122</v>
      </c>
      <c r="G1165" s="32">
        <v>1</v>
      </c>
    </row>
    <row r="1166" spans="1:7" x14ac:dyDescent="0.2">
      <c r="A1166" s="32" t="s">
        <v>545</v>
      </c>
      <c r="B1166" s="32" t="s">
        <v>1397</v>
      </c>
      <c r="C1166" s="32">
        <v>3124</v>
      </c>
      <c r="G1166" s="32">
        <v>1</v>
      </c>
    </row>
    <row r="1167" spans="1:7" x14ac:dyDescent="0.2">
      <c r="A1167" s="32" t="s">
        <v>546</v>
      </c>
      <c r="B1167" s="32" t="s">
        <v>1398</v>
      </c>
      <c r="C1167" s="32">
        <v>3125</v>
      </c>
      <c r="G1167" s="32">
        <v>1</v>
      </c>
    </row>
    <row r="1168" spans="1:7" x14ac:dyDescent="0.2">
      <c r="A1168" s="32" t="s">
        <v>547</v>
      </c>
      <c r="B1168" s="32" t="s">
        <v>1399</v>
      </c>
      <c r="C1168" s="32">
        <v>3126</v>
      </c>
      <c r="G1168" s="32">
        <v>1</v>
      </c>
    </row>
    <row r="1169" spans="1:7" x14ac:dyDescent="0.2">
      <c r="A1169" s="32" t="s">
        <v>548</v>
      </c>
      <c r="B1169" s="32" t="s">
        <v>1400</v>
      </c>
      <c r="C1169" s="32">
        <v>3127</v>
      </c>
      <c r="G1169" s="32">
        <v>1</v>
      </c>
    </row>
    <row r="1170" spans="1:7" x14ac:dyDescent="0.2">
      <c r="A1170" s="32" t="s">
        <v>2389</v>
      </c>
      <c r="B1170" s="32" t="s">
        <v>3663</v>
      </c>
      <c r="C1170" s="32">
        <v>3128</v>
      </c>
      <c r="G1170" s="32">
        <v>1</v>
      </c>
    </row>
    <row r="1171" spans="1:7" x14ac:dyDescent="0.2">
      <c r="A1171" s="32" t="s">
        <v>559</v>
      </c>
      <c r="B1171" s="32" t="s">
        <v>1411</v>
      </c>
      <c r="C1171" s="32">
        <v>3170</v>
      </c>
      <c r="G1171" s="32">
        <v>1</v>
      </c>
    </row>
    <row r="1172" spans="1:7" x14ac:dyDescent="0.2">
      <c r="A1172" s="32" t="s">
        <v>549</v>
      </c>
      <c r="B1172" s="32" t="s">
        <v>1401</v>
      </c>
      <c r="C1172" s="32">
        <v>3129</v>
      </c>
      <c r="G1172" s="32">
        <v>1</v>
      </c>
    </row>
    <row r="1173" spans="1:7" x14ac:dyDescent="0.2">
      <c r="A1173" s="32" t="s">
        <v>2390</v>
      </c>
      <c r="B1173" s="32" t="s">
        <v>3664</v>
      </c>
      <c r="C1173" s="32">
        <v>3130</v>
      </c>
      <c r="G1173" s="32">
        <v>1</v>
      </c>
    </row>
    <row r="1174" spans="1:7" x14ac:dyDescent="0.2">
      <c r="A1174" s="32" t="s">
        <v>2391</v>
      </c>
      <c r="B1174" s="32" t="s">
        <v>3665</v>
      </c>
      <c r="C1174" s="32">
        <v>3133</v>
      </c>
      <c r="G1174" s="32">
        <v>1</v>
      </c>
    </row>
    <row r="1175" spans="1:7" x14ac:dyDescent="0.2">
      <c r="A1175" s="32" t="s">
        <v>2392</v>
      </c>
      <c r="B1175" s="32" t="s">
        <v>3666</v>
      </c>
      <c r="C1175" s="32">
        <v>3134</v>
      </c>
      <c r="G1175" s="32">
        <v>1</v>
      </c>
    </row>
    <row r="1176" spans="1:7" x14ac:dyDescent="0.2">
      <c r="A1176" s="32" t="s">
        <v>2393</v>
      </c>
      <c r="B1176" s="32" t="s">
        <v>3667</v>
      </c>
      <c r="C1176" s="32">
        <v>3135</v>
      </c>
      <c r="G1176" s="32">
        <v>1</v>
      </c>
    </row>
    <row r="1177" spans="1:7" x14ac:dyDescent="0.2">
      <c r="A1177" s="32" t="s">
        <v>2394</v>
      </c>
      <c r="B1177" s="32" t="s">
        <v>3668</v>
      </c>
      <c r="C1177" s="32">
        <v>3136</v>
      </c>
      <c r="G1177" s="32">
        <v>1</v>
      </c>
    </row>
    <row r="1178" spans="1:7" x14ac:dyDescent="0.2">
      <c r="A1178" s="32" t="s">
        <v>2395</v>
      </c>
      <c r="B1178" s="32" t="s">
        <v>3669</v>
      </c>
      <c r="C1178" s="32">
        <v>3137</v>
      </c>
      <c r="G1178" s="32">
        <v>1</v>
      </c>
    </row>
    <row r="1179" spans="1:7" x14ac:dyDescent="0.2">
      <c r="A1179" s="32" t="s">
        <v>2396</v>
      </c>
      <c r="B1179" s="32" t="s">
        <v>3670</v>
      </c>
      <c r="C1179" s="32">
        <v>3138</v>
      </c>
      <c r="G1179" s="32">
        <v>1</v>
      </c>
    </row>
    <row r="1180" spans="1:7" x14ac:dyDescent="0.2">
      <c r="A1180" s="32" t="s">
        <v>2397</v>
      </c>
      <c r="B1180" s="32" t="s">
        <v>3671</v>
      </c>
      <c r="C1180" s="32">
        <v>3139</v>
      </c>
      <c r="G1180" s="32">
        <v>1</v>
      </c>
    </row>
    <row r="1181" spans="1:7" x14ac:dyDescent="0.2">
      <c r="A1181" s="32" t="s">
        <v>2398</v>
      </c>
      <c r="B1181" s="32" t="s">
        <v>3672</v>
      </c>
      <c r="C1181" s="32">
        <v>3140</v>
      </c>
      <c r="G1181" s="32">
        <v>1</v>
      </c>
    </row>
    <row r="1182" spans="1:7" x14ac:dyDescent="0.2">
      <c r="A1182" s="32" t="s">
        <v>2399</v>
      </c>
      <c r="B1182" s="32" t="s">
        <v>3673</v>
      </c>
      <c r="C1182" s="32">
        <v>3141</v>
      </c>
      <c r="G1182" s="32">
        <v>1</v>
      </c>
    </row>
    <row r="1183" spans="1:7" x14ac:dyDescent="0.2">
      <c r="A1183" s="32" t="s">
        <v>2400</v>
      </c>
      <c r="B1183" s="32" t="s">
        <v>3674</v>
      </c>
      <c r="C1183" s="32">
        <v>3142</v>
      </c>
      <c r="G1183" s="32">
        <v>1</v>
      </c>
    </row>
    <row r="1184" spans="1:7" x14ac:dyDescent="0.2">
      <c r="A1184" s="32" t="s">
        <v>2401</v>
      </c>
      <c r="B1184" s="32" t="s">
        <v>3675</v>
      </c>
      <c r="C1184" s="32">
        <v>3143</v>
      </c>
      <c r="G1184" s="32">
        <v>1</v>
      </c>
    </row>
    <row r="1185" spans="1:7" x14ac:dyDescent="0.2">
      <c r="A1185" s="32" t="s">
        <v>550</v>
      </c>
      <c r="B1185" s="32" t="s">
        <v>1402</v>
      </c>
      <c r="C1185" s="32">
        <v>3144</v>
      </c>
      <c r="G1185" s="32">
        <v>1</v>
      </c>
    </row>
    <row r="1186" spans="1:7" x14ac:dyDescent="0.2">
      <c r="A1186" s="32" t="s">
        <v>2411</v>
      </c>
      <c r="B1186" s="32" t="s">
        <v>3685</v>
      </c>
      <c r="C1186" s="32">
        <v>3171</v>
      </c>
      <c r="G1186" s="32">
        <v>1</v>
      </c>
    </row>
    <row r="1187" spans="1:7" x14ac:dyDescent="0.2">
      <c r="A1187" s="32" t="s">
        <v>551</v>
      </c>
      <c r="B1187" s="32" t="s">
        <v>1403</v>
      </c>
      <c r="C1187" s="32">
        <v>3148</v>
      </c>
      <c r="G1187" s="32">
        <v>1</v>
      </c>
    </row>
    <row r="1188" spans="1:7" x14ac:dyDescent="0.2">
      <c r="A1188" s="32" t="s">
        <v>2402</v>
      </c>
      <c r="B1188" s="32" t="s">
        <v>3676</v>
      </c>
      <c r="C1188" s="32">
        <v>3149</v>
      </c>
      <c r="G1188" s="32">
        <v>1</v>
      </c>
    </row>
    <row r="1189" spans="1:7" x14ac:dyDescent="0.2">
      <c r="A1189" s="32" t="s">
        <v>560</v>
      </c>
      <c r="B1189" s="32" t="s">
        <v>1412</v>
      </c>
      <c r="C1189" s="32">
        <v>3172</v>
      </c>
      <c r="G1189" s="32">
        <v>1</v>
      </c>
    </row>
    <row r="1190" spans="1:7" x14ac:dyDescent="0.2">
      <c r="A1190" s="32" t="s">
        <v>2403</v>
      </c>
      <c r="B1190" s="32" t="s">
        <v>3677</v>
      </c>
      <c r="C1190" s="32">
        <v>3152</v>
      </c>
      <c r="G1190" s="32">
        <v>1</v>
      </c>
    </row>
    <row r="1191" spans="1:7" x14ac:dyDescent="0.2">
      <c r="A1191" s="32" t="s">
        <v>552</v>
      </c>
      <c r="B1191" s="32" t="s">
        <v>1404</v>
      </c>
      <c r="C1191" s="32">
        <v>3153</v>
      </c>
      <c r="G1191" s="32">
        <v>1</v>
      </c>
    </row>
    <row r="1192" spans="1:7" x14ac:dyDescent="0.2">
      <c r="A1192" s="32" t="s">
        <v>553</v>
      </c>
      <c r="B1192" s="32" t="s">
        <v>1405</v>
      </c>
      <c r="C1192" s="32">
        <v>3154</v>
      </c>
      <c r="G1192" s="32">
        <v>1</v>
      </c>
    </row>
    <row r="1193" spans="1:7" x14ac:dyDescent="0.2">
      <c r="A1193" s="32" t="s">
        <v>554</v>
      </c>
      <c r="B1193" s="32" t="s">
        <v>1406</v>
      </c>
      <c r="C1193" s="32">
        <v>3155</v>
      </c>
      <c r="G1193" s="32">
        <v>1</v>
      </c>
    </row>
    <row r="1194" spans="1:7" x14ac:dyDescent="0.2">
      <c r="A1194" s="32" t="s">
        <v>2404</v>
      </c>
      <c r="B1194" s="32" t="s">
        <v>3678</v>
      </c>
      <c r="C1194" s="32">
        <v>3156</v>
      </c>
      <c r="G1194" s="32">
        <v>1</v>
      </c>
    </row>
    <row r="1195" spans="1:7" x14ac:dyDescent="0.2">
      <c r="A1195" s="32" t="s">
        <v>2405</v>
      </c>
      <c r="B1195" s="32" t="s">
        <v>3679</v>
      </c>
      <c r="C1195" s="32">
        <v>3157</v>
      </c>
      <c r="G1195" s="32">
        <v>1</v>
      </c>
    </row>
    <row r="1196" spans="1:7" x14ac:dyDescent="0.2">
      <c r="A1196" s="32" t="s">
        <v>2406</v>
      </c>
      <c r="B1196" s="32" t="s">
        <v>3680</v>
      </c>
      <c r="C1196" s="32">
        <v>3158</v>
      </c>
      <c r="G1196" s="32">
        <v>1</v>
      </c>
    </row>
    <row r="1197" spans="1:7" x14ac:dyDescent="0.2">
      <c r="A1197" s="32" t="s">
        <v>561</v>
      </c>
      <c r="B1197" s="32" t="s">
        <v>1413</v>
      </c>
      <c r="C1197" s="32">
        <v>3173</v>
      </c>
      <c r="G1197" s="32">
        <v>1</v>
      </c>
    </row>
    <row r="1198" spans="1:7" x14ac:dyDescent="0.2">
      <c r="A1198" s="32" t="s">
        <v>2407</v>
      </c>
      <c r="B1198" s="32" t="s">
        <v>3681</v>
      </c>
      <c r="C1198" s="32">
        <v>3159</v>
      </c>
      <c r="G1198" s="32">
        <v>1</v>
      </c>
    </row>
    <row r="1199" spans="1:7" x14ac:dyDescent="0.2">
      <c r="A1199" s="32" t="s">
        <v>2412</v>
      </c>
      <c r="B1199" s="32" t="s">
        <v>3686</v>
      </c>
      <c r="C1199" s="32">
        <v>3174</v>
      </c>
      <c r="G1199" s="32">
        <v>1</v>
      </c>
    </row>
    <row r="1200" spans="1:7" x14ac:dyDescent="0.2">
      <c r="A1200" s="32" t="s">
        <v>562</v>
      </c>
      <c r="B1200" s="32" t="s">
        <v>1414</v>
      </c>
      <c r="C1200" s="32">
        <v>3314</v>
      </c>
      <c r="G1200" s="32">
        <v>1</v>
      </c>
    </row>
    <row r="1201" spans="1:7" x14ac:dyDescent="0.2">
      <c r="A1201" s="32" t="s">
        <v>2413</v>
      </c>
      <c r="B1201" s="32" t="s">
        <v>3687</v>
      </c>
      <c r="C1201" s="32">
        <v>3315</v>
      </c>
      <c r="G1201" s="32">
        <v>1</v>
      </c>
    </row>
    <row r="1202" spans="1:7" x14ac:dyDescent="0.2">
      <c r="A1202" s="32" t="s">
        <v>2414</v>
      </c>
      <c r="B1202" s="32" t="s">
        <v>3688</v>
      </c>
      <c r="C1202" s="32">
        <v>3316</v>
      </c>
      <c r="G1202" s="32">
        <v>1</v>
      </c>
    </row>
    <row r="1203" spans="1:7" x14ac:dyDescent="0.2">
      <c r="A1203" s="32" t="s">
        <v>2415</v>
      </c>
      <c r="B1203" s="32" t="s">
        <v>3689</v>
      </c>
      <c r="C1203" s="32">
        <v>3317</v>
      </c>
      <c r="G1203" s="32">
        <v>1</v>
      </c>
    </row>
    <row r="1204" spans="1:7" x14ac:dyDescent="0.2">
      <c r="A1204" s="32" t="s">
        <v>2416</v>
      </c>
      <c r="B1204" s="32" t="s">
        <v>3690</v>
      </c>
      <c r="C1204" s="32">
        <v>3318</v>
      </c>
      <c r="G1204" s="32">
        <v>1</v>
      </c>
    </row>
    <row r="1205" spans="1:7" x14ac:dyDescent="0.2">
      <c r="A1205" s="32" t="s">
        <v>563</v>
      </c>
      <c r="B1205" s="32" t="s">
        <v>1415</v>
      </c>
      <c r="C1205" s="32">
        <v>3319</v>
      </c>
      <c r="G1205" s="32">
        <v>1</v>
      </c>
    </row>
    <row r="1206" spans="1:7" x14ac:dyDescent="0.2">
      <c r="A1206" s="32" t="s">
        <v>564</v>
      </c>
      <c r="B1206" s="32" t="s">
        <v>1416</v>
      </c>
      <c r="C1206" s="32">
        <v>3320</v>
      </c>
      <c r="G1206" s="32">
        <v>1</v>
      </c>
    </row>
    <row r="1207" spans="1:7" x14ac:dyDescent="0.2">
      <c r="A1207" s="32" t="s">
        <v>2417</v>
      </c>
      <c r="B1207" s="32" t="s">
        <v>3691</v>
      </c>
      <c r="C1207" s="32">
        <v>3321</v>
      </c>
      <c r="G1207" s="32">
        <v>1</v>
      </c>
    </row>
    <row r="1208" spans="1:7" x14ac:dyDescent="0.2">
      <c r="A1208" s="32" t="s">
        <v>2418</v>
      </c>
      <c r="B1208" s="32" t="s">
        <v>3692</v>
      </c>
      <c r="C1208" s="32">
        <v>3322</v>
      </c>
      <c r="G1208" s="32">
        <v>1</v>
      </c>
    </row>
    <row r="1209" spans="1:7" x14ac:dyDescent="0.2">
      <c r="A1209" s="32" t="s">
        <v>565</v>
      </c>
      <c r="B1209" s="32" t="s">
        <v>1417</v>
      </c>
      <c r="C1209" s="32">
        <v>3323</v>
      </c>
      <c r="G1209" s="32">
        <v>1</v>
      </c>
    </row>
    <row r="1210" spans="1:7" x14ac:dyDescent="0.2">
      <c r="A1210" s="32" t="s">
        <v>566</v>
      </c>
      <c r="B1210" s="32" t="s">
        <v>1418</v>
      </c>
      <c r="C1210" s="32">
        <v>3324</v>
      </c>
      <c r="G1210" s="32">
        <v>1</v>
      </c>
    </row>
    <row r="1211" spans="1:7" x14ac:dyDescent="0.2">
      <c r="A1211" s="32" t="s">
        <v>567</v>
      </c>
      <c r="B1211" s="32" t="s">
        <v>1419</v>
      </c>
      <c r="C1211" s="32">
        <v>3325</v>
      </c>
      <c r="G1211" s="32">
        <v>1</v>
      </c>
    </row>
    <row r="1212" spans="1:7" x14ac:dyDescent="0.2">
      <c r="A1212" s="32" t="s">
        <v>2419</v>
      </c>
      <c r="B1212" s="32" t="s">
        <v>3693</v>
      </c>
      <c r="C1212" s="32">
        <v>3326</v>
      </c>
      <c r="G1212" s="32">
        <v>1</v>
      </c>
    </row>
    <row r="1213" spans="1:7" x14ac:dyDescent="0.2">
      <c r="A1213" s="32" t="s">
        <v>568</v>
      </c>
      <c r="B1213" s="32" t="s">
        <v>1420</v>
      </c>
      <c r="C1213" s="32">
        <v>3328</v>
      </c>
      <c r="G1213" s="32">
        <v>1</v>
      </c>
    </row>
    <row r="1214" spans="1:7" x14ac:dyDescent="0.2">
      <c r="A1214" s="32" t="s">
        <v>569</v>
      </c>
      <c r="B1214" s="32" t="s">
        <v>1421</v>
      </c>
      <c r="C1214" s="32">
        <v>3329</v>
      </c>
      <c r="G1214" s="32">
        <v>1</v>
      </c>
    </row>
    <row r="1215" spans="1:7" x14ac:dyDescent="0.2">
      <c r="A1215" s="32" t="s">
        <v>2420</v>
      </c>
      <c r="B1215" s="32" t="s">
        <v>3694</v>
      </c>
      <c r="C1215" s="32">
        <v>3330</v>
      </c>
      <c r="G1215" s="32">
        <v>1</v>
      </c>
    </row>
    <row r="1216" spans="1:7" x14ac:dyDescent="0.2">
      <c r="A1216" s="32" t="s">
        <v>570</v>
      </c>
      <c r="B1216" s="32" t="s">
        <v>1422</v>
      </c>
      <c r="C1216" s="32">
        <v>3332</v>
      </c>
      <c r="G1216" s="32">
        <v>1</v>
      </c>
    </row>
    <row r="1217" spans="1:7" x14ac:dyDescent="0.2">
      <c r="A1217" s="32" t="s">
        <v>571</v>
      </c>
      <c r="B1217" s="32" t="s">
        <v>1423</v>
      </c>
      <c r="C1217" s="32">
        <v>3333</v>
      </c>
      <c r="G1217" s="32">
        <v>1</v>
      </c>
    </row>
    <row r="1218" spans="1:7" x14ac:dyDescent="0.2">
      <c r="A1218" s="32" t="s">
        <v>572</v>
      </c>
      <c r="B1218" s="32" t="s">
        <v>1424</v>
      </c>
      <c r="C1218" s="32">
        <v>3334</v>
      </c>
      <c r="G1218" s="32">
        <v>1</v>
      </c>
    </row>
    <row r="1219" spans="1:7" x14ac:dyDescent="0.2">
      <c r="A1219" s="32" t="s">
        <v>573</v>
      </c>
      <c r="B1219" s="32" t="s">
        <v>1425</v>
      </c>
      <c r="C1219" s="32">
        <v>3337</v>
      </c>
      <c r="G1219" s="32">
        <v>1</v>
      </c>
    </row>
    <row r="1220" spans="1:7" x14ac:dyDescent="0.2">
      <c r="A1220" s="32" t="s">
        <v>574</v>
      </c>
      <c r="B1220" s="32" t="s">
        <v>1426</v>
      </c>
      <c r="C1220" s="32">
        <v>3338</v>
      </c>
      <c r="G1220" s="32">
        <v>1</v>
      </c>
    </row>
    <row r="1221" spans="1:7" x14ac:dyDescent="0.2">
      <c r="A1221" s="32" t="s">
        <v>575</v>
      </c>
      <c r="B1221" s="32" t="s">
        <v>1427</v>
      </c>
      <c r="C1221" s="32">
        <v>3342</v>
      </c>
      <c r="G1221" s="32">
        <v>1</v>
      </c>
    </row>
    <row r="1222" spans="1:7" x14ac:dyDescent="0.2">
      <c r="A1222" s="32" t="s">
        <v>576</v>
      </c>
      <c r="B1222" s="32" t="s">
        <v>1428</v>
      </c>
      <c r="C1222" s="32">
        <v>3343</v>
      </c>
      <c r="G1222" s="32">
        <v>1</v>
      </c>
    </row>
    <row r="1223" spans="1:7" x14ac:dyDescent="0.2">
      <c r="A1223" s="32" t="s">
        <v>2421</v>
      </c>
      <c r="B1223" s="32" t="s">
        <v>3695</v>
      </c>
      <c r="C1223" s="32">
        <v>3344</v>
      </c>
      <c r="G1223" s="32">
        <v>1</v>
      </c>
    </row>
    <row r="1224" spans="1:7" x14ac:dyDescent="0.2">
      <c r="A1224" s="32" t="s">
        <v>577</v>
      </c>
      <c r="B1224" s="32" t="s">
        <v>1429</v>
      </c>
      <c r="C1224" s="32">
        <v>3347</v>
      </c>
      <c r="G1224" s="32">
        <v>1</v>
      </c>
    </row>
    <row r="1225" spans="1:7" x14ac:dyDescent="0.2">
      <c r="A1225" s="32" t="s">
        <v>578</v>
      </c>
      <c r="B1225" s="32" t="s">
        <v>1430</v>
      </c>
      <c r="C1225" s="32">
        <v>3348</v>
      </c>
      <c r="G1225" s="32">
        <v>1</v>
      </c>
    </row>
    <row r="1226" spans="1:7" x14ac:dyDescent="0.2">
      <c r="A1226" s="32" t="s">
        <v>2422</v>
      </c>
      <c r="B1226" s="32" t="s">
        <v>3696</v>
      </c>
      <c r="C1226" s="32">
        <v>3349</v>
      </c>
      <c r="G1226" s="32">
        <v>1</v>
      </c>
    </row>
    <row r="1227" spans="1:7" x14ac:dyDescent="0.2">
      <c r="A1227" s="32" t="s">
        <v>2423</v>
      </c>
      <c r="B1227" s="32" t="s">
        <v>3697</v>
      </c>
      <c r="C1227" s="32">
        <v>3350</v>
      </c>
      <c r="G1227" s="32">
        <v>1</v>
      </c>
    </row>
    <row r="1228" spans="1:7" x14ac:dyDescent="0.2">
      <c r="A1228" s="32" t="s">
        <v>579</v>
      </c>
      <c r="B1228" s="32" t="s">
        <v>1431</v>
      </c>
      <c r="C1228" s="32">
        <v>3352</v>
      </c>
      <c r="G1228" s="32">
        <v>1</v>
      </c>
    </row>
    <row r="1229" spans="1:7" x14ac:dyDescent="0.2">
      <c r="A1229" s="32" t="s">
        <v>580</v>
      </c>
      <c r="B1229" s="32" t="s">
        <v>1432</v>
      </c>
      <c r="C1229" s="32">
        <v>3353</v>
      </c>
      <c r="G1229" s="32">
        <v>1</v>
      </c>
    </row>
    <row r="1230" spans="1:7" x14ac:dyDescent="0.2">
      <c r="A1230" s="32" t="s">
        <v>581</v>
      </c>
      <c r="B1230" s="32" t="s">
        <v>1433</v>
      </c>
      <c r="C1230" s="32">
        <v>3354</v>
      </c>
      <c r="G1230" s="32">
        <v>1</v>
      </c>
    </row>
    <row r="1231" spans="1:7" x14ac:dyDescent="0.2">
      <c r="A1231" s="32" t="s">
        <v>582</v>
      </c>
      <c r="B1231" s="32" t="s">
        <v>1434</v>
      </c>
      <c r="C1231" s="32">
        <v>3355</v>
      </c>
      <c r="G1231" s="32">
        <v>1</v>
      </c>
    </row>
    <row r="1232" spans="1:7" x14ac:dyDescent="0.2">
      <c r="A1232" s="32" t="s">
        <v>2424</v>
      </c>
      <c r="B1232" s="32" t="s">
        <v>3698</v>
      </c>
      <c r="C1232" s="32">
        <v>3356</v>
      </c>
      <c r="G1232" s="32">
        <v>1</v>
      </c>
    </row>
    <row r="1233" spans="1:7" x14ac:dyDescent="0.2">
      <c r="A1233" s="32" t="s">
        <v>583</v>
      </c>
      <c r="B1233" s="32" t="s">
        <v>1435</v>
      </c>
      <c r="C1233" s="32">
        <v>3357</v>
      </c>
      <c r="G1233" s="32">
        <v>1</v>
      </c>
    </row>
    <row r="1234" spans="1:7" x14ac:dyDescent="0.2">
      <c r="A1234" s="32" t="s">
        <v>584</v>
      </c>
      <c r="B1234" s="32" t="s">
        <v>1436</v>
      </c>
      <c r="C1234" s="32">
        <v>3358</v>
      </c>
      <c r="D1234" s="32">
        <v>3362</v>
      </c>
      <c r="G1234" s="32">
        <v>2</v>
      </c>
    </row>
    <row r="1235" spans="1:7" x14ac:dyDescent="0.2">
      <c r="A1235" s="32" t="s">
        <v>2425</v>
      </c>
      <c r="B1235" s="32" t="s">
        <v>3699</v>
      </c>
      <c r="C1235" s="32">
        <v>3359</v>
      </c>
      <c r="G1235" s="32">
        <v>1</v>
      </c>
    </row>
    <row r="1236" spans="1:7" x14ac:dyDescent="0.2">
      <c r="A1236" s="32" t="s">
        <v>585</v>
      </c>
      <c r="B1236" s="32" t="s">
        <v>1437</v>
      </c>
      <c r="C1236" s="32">
        <v>3366</v>
      </c>
      <c r="G1236" s="32">
        <v>1</v>
      </c>
    </row>
    <row r="1237" spans="1:7" x14ac:dyDescent="0.2">
      <c r="A1237" s="32" t="s">
        <v>586</v>
      </c>
      <c r="B1237" s="32" t="s">
        <v>1438</v>
      </c>
      <c r="C1237" s="32">
        <v>3370</v>
      </c>
      <c r="G1237" s="32">
        <v>1</v>
      </c>
    </row>
    <row r="1238" spans="1:7" x14ac:dyDescent="0.2">
      <c r="A1238" s="32" t="s">
        <v>587</v>
      </c>
      <c r="B1238" s="32" t="s">
        <v>1439</v>
      </c>
      <c r="C1238" s="32">
        <v>3371</v>
      </c>
      <c r="G1238" s="32">
        <v>1</v>
      </c>
    </row>
    <row r="1239" spans="1:7" x14ac:dyDescent="0.2">
      <c r="A1239" s="32" t="s">
        <v>588</v>
      </c>
      <c r="B1239" s="32" t="s">
        <v>1440</v>
      </c>
      <c r="C1239" s="32">
        <v>3375</v>
      </c>
      <c r="G1239" s="32">
        <v>1</v>
      </c>
    </row>
    <row r="1240" spans="1:7" x14ac:dyDescent="0.2">
      <c r="A1240" s="32" t="s">
        <v>589</v>
      </c>
      <c r="B1240" s="32" t="s">
        <v>1441</v>
      </c>
      <c r="C1240" s="32">
        <v>3376</v>
      </c>
      <c r="G1240" s="32">
        <v>1</v>
      </c>
    </row>
    <row r="1241" spans="1:7" x14ac:dyDescent="0.2">
      <c r="A1241" s="32" t="s">
        <v>2426</v>
      </c>
      <c r="B1241" s="32" t="s">
        <v>3700</v>
      </c>
      <c r="C1241" s="32">
        <v>3377</v>
      </c>
      <c r="G1241" s="32">
        <v>1</v>
      </c>
    </row>
    <row r="1242" spans="1:7" x14ac:dyDescent="0.2">
      <c r="A1242" s="32" t="s">
        <v>2427</v>
      </c>
      <c r="B1242" s="32" t="s">
        <v>3701</v>
      </c>
      <c r="C1242" s="32">
        <v>3378</v>
      </c>
      <c r="G1242" s="32">
        <v>1</v>
      </c>
    </row>
    <row r="1243" spans="1:7" x14ac:dyDescent="0.2">
      <c r="A1243" s="32" t="s">
        <v>590</v>
      </c>
      <c r="B1243" s="32" t="s">
        <v>1442</v>
      </c>
      <c r="C1243" s="32">
        <v>3380</v>
      </c>
      <c r="G1243" s="32">
        <v>1</v>
      </c>
    </row>
    <row r="1244" spans="1:7" x14ac:dyDescent="0.2">
      <c r="A1244" s="32" t="s">
        <v>591</v>
      </c>
      <c r="B1244" s="32" t="s">
        <v>1443</v>
      </c>
      <c r="C1244" s="32">
        <v>3381</v>
      </c>
      <c r="G1244" s="32">
        <v>1</v>
      </c>
    </row>
    <row r="1245" spans="1:7" x14ac:dyDescent="0.2">
      <c r="A1245" s="32" t="s">
        <v>592</v>
      </c>
      <c r="B1245" s="32" t="s">
        <v>1444</v>
      </c>
      <c r="C1245" s="32">
        <v>3382</v>
      </c>
      <c r="G1245" s="32">
        <v>1</v>
      </c>
    </row>
    <row r="1246" spans="1:7" x14ac:dyDescent="0.2">
      <c r="A1246" s="32" t="s">
        <v>2428</v>
      </c>
      <c r="B1246" s="32" t="s">
        <v>3702</v>
      </c>
      <c r="C1246" s="32">
        <v>3383</v>
      </c>
      <c r="G1246" s="32">
        <v>1</v>
      </c>
    </row>
    <row r="1247" spans="1:7" x14ac:dyDescent="0.2">
      <c r="A1247" s="32" t="s">
        <v>2429</v>
      </c>
      <c r="B1247" s="32" t="s">
        <v>3703</v>
      </c>
      <c r="C1247" s="32">
        <v>3384</v>
      </c>
      <c r="G1247" s="32">
        <v>1</v>
      </c>
    </row>
    <row r="1248" spans="1:7" x14ac:dyDescent="0.2">
      <c r="A1248" s="32" t="s">
        <v>593</v>
      </c>
      <c r="B1248" s="32" t="s">
        <v>1445</v>
      </c>
      <c r="C1248" s="32">
        <v>3385</v>
      </c>
      <c r="G1248" s="32">
        <v>1</v>
      </c>
    </row>
    <row r="1249" spans="1:7" x14ac:dyDescent="0.2">
      <c r="A1249" s="32" t="s">
        <v>594</v>
      </c>
      <c r="B1249" s="32" t="s">
        <v>1446</v>
      </c>
      <c r="C1249" s="32">
        <v>3514</v>
      </c>
      <c r="G1249" s="32">
        <v>1</v>
      </c>
    </row>
    <row r="1250" spans="1:7" x14ac:dyDescent="0.2">
      <c r="A1250" s="32" t="s">
        <v>595</v>
      </c>
      <c r="B1250" s="32" t="s">
        <v>1447</v>
      </c>
      <c r="C1250" s="32">
        <v>3515</v>
      </c>
      <c r="G1250" s="32">
        <v>1</v>
      </c>
    </row>
    <row r="1251" spans="1:7" x14ac:dyDescent="0.2">
      <c r="A1251" s="32" t="s">
        <v>2430</v>
      </c>
      <c r="B1251" s="32" t="s">
        <v>3704</v>
      </c>
      <c r="C1251" s="32">
        <v>3516</v>
      </c>
      <c r="G1251" s="32">
        <v>1</v>
      </c>
    </row>
    <row r="1252" spans="1:7" x14ac:dyDescent="0.2">
      <c r="A1252" s="32" t="s">
        <v>596</v>
      </c>
      <c r="B1252" s="32" t="s">
        <v>1448</v>
      </c>
      <c r="C1252" s="32">
        <v>3519</v>
      </c>
      <c r="G1252" s="32">
        <v>1</v>
      </c>
    </row>
    <row r="1253" spans="1:7" x14ac:dyDescent="0.2">
      <c r="A1253" s="32" t="s">
        <v>597</v>
      </c>
      <c r="B1253" s="32" t="s">
        <v>1449</v>
      </c>
      <c r="C1253" s="32">
        <v>3520</v>
      </c>
      <c r="G1253" s="32">
        <v>1</v>
      </c>
    </row>
    <row r="1254" spans="1:7" x14ac:dyDescent="0.2">
      <c r="A1254" s="32" t="s">
        <v>598</v>
      </c>
      <c r="B1254" s="32" t="s">
        <v>1450</v>
      </c>
      <c r="C1254" s="32">
        <v>3521</v>
      </c>
      <c r="G1254" s="32">
        <v>1</v>
      </c>
    </row>
    <row r="1255" spans="1:7" x14ac:dyDescent="0.2">
      <c r="A1255" s="32" t="s">
        <v>599</v>
      </c>
      <c r="B1255" s="32" t="s">
        <v>1451</v>
      </c>
      <c r="C1255" s="32">
        <v>3522</v>
      </c>
      <c r="G1255" s="32">
        <v>1</v>
      </c>
    </row>
    <row r="1256" spans="1:7" x14ac:dyDescent="0.2">
      <c r="A1256" s="32" t="s">
        <v>2431</v>
      </c>
      <c r="B1256" s="32" t="s">
        <v>3705</v>
      </c>
      <c r="C1256" s="32">
        <v>3523</v>
      </c>
      <c r="G1256" s="32">
        <v>1</v>
      </c>
    </row>
    <row r="1257" spans="1:7" x14ac:dyDescent="0.2">
      <c r="A1257" s="32" t="s">
        <v>600</v>
      </c>
      <c r="B1257" s="32" t="s">
        <v>1452</v>
      </c>
      <c r="C1257" s="32">
        <v>3524</v>
      </c>
      <c r="G1257" s="32">
        <v>1</v>
      </c>
    </row>
    <row r="1258" spans="1:7" x14ac:dyDescent="0.2">
      <c r="A1258" s="32" t="s">
        <v>2432</v>
      </c>
      <c r="B1258" s="32" t="s">
        <v>3706</v>
      </c>
      <c r="C1258" s="32">
        <v>3525</v>
      </c>
      <c r="G1258" s="32">
        <v>1</v>
      </c>
    </row>
    <row r="1259" spans="1:7" x14ac:dyDescent="0.2">
      <c r="A1259" s="32" t="s">
        <v>2433</v>
      </c>
      <c r="B1259" s="32" t="s">
        <v>3707</v>
      </c>
      <c r="C1259" s="32">
        <v>3526</v>
      </c>
      <c r="G1259" s="32">
        <v>1</v>
      </c>
    </row>
    <row r="1260" spans="1:7" x14ac:dyDescent="0.2">
      <c r="A1260" s="32" t="s">
        <v>2434</v>
      </c>
      <c r="B1260" s="32" t="s">
        <v>3708</v>
      </c>
      <c r="C1260" s="32">
        <v>3527</v>
      </c>
      <c r="G1260" s="32">
        <v>1</v>
      </c>
    </row>
    <row r="1261" spans="1:7" x14ac:dyDescent="0.2">
      <c r="A1261" s="32" t="s">
        <v>2435</v>
      </c>
      <c r="B1261" s="32" t="s">
        <v>3709</v>
      </c>
      <c r="C1261" s="32">
        <v>3528</v>
      </c>
      <c r="G1261" s="32">
        <v>1</v>
      </c>
    </row>
    <row r="1262" spans="1:7" x14ac:dyDescent="0.2">
      <c r="A1262" s="32" t="s">
        <v>2436</v>
      </c>
      <c r="B1262" s="32" t="s">
        <v>3710</v>
      </c>
      <c r="C1262" s="32">
        <v>3529</v>
      </c>
      <c r="G1262" s="32">
        <v>1</v>
      </c>
    </row>
    <row r="1263" spans="1:7" x14ac:dyDescent="0.2">
      <c r="A1263" s="32" t="s">
        <v>601</v>
      </c>
      <c r="B1263" s="32" t="s">
        <v>1453</v>
      </c>
      <c r="C1263" s="32">
        <v>3530</v>
      </c>
      <c r="G1263" s="32">
        <v>1</v>
      </c>
    </row>
    <row r="1264" spans="1:7" x14ac:dyDescent="0.2">
      <c r="A1264" s="32" t="s">
        <v>602</v>
      </c>
      <c r="B1264" s="32" t="s">
        <v>1454</v>
      </c>
      <c r="C1264" s="32">
        <v>3531</v>
      </c>
      <c r="G1264" s="32">
        <v>1</v>
      </c>
    </row>
    <row r="1265" spans="1:7" x14ac:dyDescent="0.2">
      <c r="A1265" s="32" t="s">
        <v>603</v>
      </c>
      <c r="B1265" s="32" t="s">
        <v>1455</v>
      </c>
      <c r="C1265" s="32">
        <v>3532</v>
      </c>
      <c r="G1265" s="32">
        <v>1</v>
      </c>
    </row>
    <row r="1266" spans="1:7" x14ac:dyDescent="0.2">
      <c r="A1266" s="32" t="s">
        <v>2437</v>
      </c>
      <c r="B1266" s="32" t="s">
        <v>3711</v>
      </c>
      <c r="C1266" s="32">
        <v>3533</v>
      </c>
      <c r="G1266" s="32">
        <v>1</v>
      </c>
    </row>
    <row r="1267" spans="1:7" x14ac:dyDescent="0.2">
      <c r="A1267" s="32" t="s">
        <v>604</v>
      </c>
      <c r="B1267" s="32" t="s">
        <v>1456</v>
      </c>
      <c r="C1267" s="32">
        <v>3534</v>
      </c>
      <c r="G1267" s="32">
        <v>1</v>
      </c>
    </row>
    <row r="1268" spans="1:7" x14ac:dyDescent="0.2">
      <c r="A1268" s="32" t="s">
        <v>2438</v>
      </c>
      <c r="B1268" s="32" t="s">
        <v>3712</v>
      </c>
      <c r="C1268" s="32">
        <v>3535</v>
      </c>
      <c r="G1268" s="32">
        <v>1</v>
      </c>
    </row>
    <row r="1269" spans="1:7" x14ac:dyDescent="0.2">
      <c r="A1269" s="32" t="s">
        <v>2439</v>
      </c>
      <c r="B1269" s="32" t="s">
        <v>3713</v>
      </c>
      <c r="C1269" s="32">
        <v>3536</v>
      </c>
      <c r="G1269" s="32">
        <v>1</v>
      </c>
    </row>
    <row r="1270" spans="1:7" x14ac:dyDescent="0.2">
      <c r="A1270" s="32" t="s">
        <v>2440</v>
      </c>
      <c r="B1270" s="32" t="s">
        <v>3714</v>
      </c>
      <c r="C1270" s="32">
        <v>3537</v>
      </c>
      <c r="G1270" s="32">
        <v>1</v>
      </c>
    </row>
    <row r="1271" spans="1:7" x14ac:dyDescent="0.2">
      <c r="A1271" s="32" t="s">
        <v>2441</v>
      </c>
      <c r="B1271" s="32" t="s">
        <v>3715</v>
      </c>
      <c r="C1271" s="32">
        <v>3538</v>
      </c>
      <c r="G1271" s="32">
        <v>1</v>
      </c>
    </row>
    <row r="1272" spans="1:7" x14ac:dyDescent="0.2">
      <c r="A1272" s="32" t="s">
        <v>2442</v>
      </c>
      <c r="B1272" s="32" t="s">
        <v>3716</v>
      </c>
      <c r="C1272" s="32">
        <v>3539</v>
      </c>
      <c r="G1272" s="32">
        <v>1</v>
      </c>
    </row>
    <row r="1273" spans="1:7" x14ac:dyDescent="0.2">
      <c r="A1273" s="32" t="s">
        <v>605</v>
      </c>
      <c r="B1273" s="32" t="s">
        <v>1457</v>
      </c>
      <c r="C1273" s="32">
        <v>3540</v>
      </c>
      <c r="G1273" s="32">
        <v>1</v>
      </c>
    </row>
    <row r="1274" spans="1:7" x14ac:dyDescent="0.2">
      <c r="A1274" s="32" t="s">
        <v>2443</v>
      </c>
      <c r="B1274" s="32" t="s">
        <v>3717</v>
      </c>
      <c r="C1274" s="32">
        <v>3541</v>
      </c>
      <c r="G1274" s="32">
        <v>1</v>
      </c>
    </row>
    <row r="1275" spans="1:7" x14ac:dyDescent="0.2">
      <c r="A1275" s="32" t="s">
        <v>2444</v>
      </c>
      <c r="B1275" s="32" t="s">
        <v>3718</v>
      </c>
      <c r="C1275" s="32">
        <v>3542</v>
      </c>
      <c r="G1275" s="32">
        <v>1</v>
      </c>
    </row>
    <row r="1276" spans="1:7" x14ac:dyDescent="0.2">
      <c r="A1276" s="32" t="s">
        <v>2445</v>
      </c>
      <c r="B1276" s="32" t="s">
        <v>3719</v>
      </c>
      <c r="C1276" s="32">
        <v>3543</v>
      </c>
      <c r="G1276" s="32">
        <v>1</v>
      </c>
    </row>
    <row r="1277" spans="1:7" x14ac:dyDescent="0.2">
      <c r="A1277" s="32" t="s">
        <v>606</v>
      </c>
      <c r="B1277" s="32" t="s">
        <v>1458</v>
      </c>
      <c r="C1277" s="32">
        <v>3544</v>
      </c>
      <c r="G1277" s="32">
        <v>1</v>
      </c>
    </row>
    <row r="1278" spans="1:7" x14ac:dyDescent="0.2">
      <c r="A1278" s="32" t="s">
        <v>2446</v>
      </c>
      <c r="B1278" s="32" t="s">
        <v>3720</v>
      </c>
      <c r="C1278" s="32">
        <v>3545</v>
      </c>
      <c r="G1278" s="32">
        <v>1</v>
      </c>
    </row>
    <row r="1279" spans="1:7" x14ac:dyDescent="0.2">
      <c r="A1279" s="32" t="s">
        <v>2447</v>
      </c>
      <c r="B1279" s="32" t="s">
        <v>3721</v>
      </c>
      <c r="C1279" s="32">
        <v>3546</v>
      </c>
      <c r="G1279" s="32">
        <v>1</v>
      </c>
    </row>
    <row r="1280" spans="1:7" x14ac:dyDescent="0.2">
      <c r="A1280" s="32" t="s">
        <v>2448</v>
      </c>
      <c r="B1280" s="32" t="s">
        <v>3722</v>
      </c>
      <c r="C1280" s="32">
        <v>3547</v>
      </c>
      <c r="G1280" s="32">
        <v>1</v>
      </c>
    </row>
    <row r="1281" spans="1:7" x14ac:dyDescent="0.2">
      <c r="A1281" s="32" t="s">
        <v>2449</v>
      </c>
      <c r="B1281" s="32" t="s">
        <v>3723</v>
      </c>
      <c r="C1281" s="32">
        <v>3548</v>
      </c>
      <c r="G1281" s="32">
        <v>1</v>
      </c>
    </row>
    <row r="1282" spans="1:7" x14ac:dyDescent="0.2">
      <c r="A1282" s="32" t="s">
        <v>2450</v>
      </c>
      <c r="B1282" s="32" t="s">
        <v>3724</v>
      </c>
      <c r="C1282" s="32">
        <v>3549</v>
      </c>
      <c r="G1282" s="32">
        <v>1</v>
      </c>
    </row>
    <row r="1283" spans="1:7" x14ac:dyDescent="0.2">
      <c r="A1283" s="32" t="s">
        <v>607</v>
      </c>
      <c r="B1283" s="32" t="s">
        <v>1459</v>
      </c>
      <c r="C1283" s="32">
        <v>3550</v>
      </c>
      <c r="G1283" s="32">
        <v>1</v>
      </c>
    </row>
    <row r="1284" spans="1:7" x14ac:dyDescent="0.2">
      <c r="A1284" s="32" t="s">
        <v>2451</v>
      </c>
      <c r="B1284" s="32" t="s">
        <v>3725</v>
      </c>
      <c r="C1284" s="32">
        <v>3551</v>
      </c>
      <c r="G1284" s="32">
        <v>1</v>
      </c>
    </row>
    <row r="1285" spans="1:7" x14ac:dyDescent="0.2">
      <c r="A1285" s="32" t="s">
        <v>2452</v>
      </c>
      <c r="B1285" s="32" t="s">
        <v>3726</v>
      </c>
      <c r="C1285" s="32">
        <v>3552</v>
      </c>
      <c r="G1285" s="32">
        <v>1</v>
      </c>
    </row>
    <row r="1286" spans="1:7" x14ac:dyDescent="0.2">
      <c r="A1286" s="32" t="s">
        <v>608</v>
      </c>
      <c r="B1286" s="32" t="s">
        <v>1460</v>
      </c>
      <c r="C1286" s="32">
        <v>3554</v>
      </c>
      <c r="G1286" s="32">
        <v>1</v>
      </c>
    </row>
    <row r="1287" spans="1:7" x14ac:dyDescent="0.2">
      <c r="A1287" s="32" t="s">
        <v>2453</v>
      </c>
      <c r="B1287" s="32" t="s">
        <v>3727</v>
      </c>
      <c r="C1287" s="32">
        <v>3555</v>
      </c>
      <c r="G1287" s="32">
        <v>1</v>
      </c>
    </row>
    <row r="1288" spans="1:7" x14ac:dyDescent="0.2">
      <c r="A1288" s="32" t="s">
        <v>2454</v>
      </c>
      <c r="B1288" s="32" t="s">
        <v>3728</v>
      </c>
      <c r="C1288" s="32">
        <v>3556</v>
      </c>
      <c r="G1288" s="32">
        <v>1</v>
      </c>
    </row>
    <row r="1289" spans="1:7" x14ac:dyDescent="0.2">
      <c r="A1289" s="32" t="s">
        <v>2455</v>
      </c>
      <c r="B1289" s="32" t="s">
        <v>3729</v>
      </c>
      <c r="C1289" s="32">
        <v>3557</v>
      </c>
      <c r="G1289" s="32">
        <v>1</v>
      </c>
    </row>
    <row r="1290" spans="1:7" x14ac:dyDescent="0.2">
      <c r="A1290" s="32" t="s">
        <v>2456</v>
      </c>
      <c r="B1290" s="32" t="s">
        <v>3730</v>
      </c>
      <c r="C1290" s="32">
        <v>3558</v>
      </c>
      <c r="G1290" s="32">
        <v>1</v>
      </c>
    </row>
    <row r="1291" spans="1:7" x14ac:dyDescent="0.2">
      <c r="A1291" s="32" t="s">
        <v>2465</v>
      </c>
      <c r="B1291" s="32" t="s">
        <v>3739</v>
      </c>
      <c r="C1291" s="32">
        <v>3567</v>
      </c>
      <c r="G1291" s="32">
        <v>1</v>
      </c>
    </row>
    <row r="1292" spans="1:7" x14ac:dyDescent="0.2">
      <c r="A1292" s="32" t="s">
        <v>2457</v>
      </c>
      <c r="B1292" s="32" t="s">
        <v>3731</v>
      </c>
      <c r="C1292" s="32">
        <v>3559</v>
      </c>
      <c r="G1292" s="32">
        <v>1</v>
      </c>
    </row>
    <row r="1293" spans="1:7" x14ac:dyDescent="0.2">
      <c r="A1293" s="32" t="s">
        <v>2458</v>
      </c>
      <c r="B1293" s="32" t="s">
        <v>3732</v>
      </c>
      <c r="C1293" s="32">
        <v>3560</v>
      </c>
      <c r="G1293" s="32">
        <v>1</v>
      </c>
    </row>
    <row r="1294" spans="1:7" x14ac:dyDescent="0.2">
      <c r="A1294" s="32" t="s">
        <v>2459</v>
      </c>
      <c r="B1294" s="32" t="s">
        <v>3733</v>
      </c>
      <c r="C1294" s="32">
        <v>3561</v>
      </c>
      <c r="G1294" s="32">
        <v>1</v>
      </c>
    </row>
    <row r="1295" spans="1:7" x14ac:dyDescent="0.2">
      <c r="A1295" s="32" t="s">
        <v>2460</v>
      </c>
      <c r="B1295" s="32" t="s">
        <v>3734</v>
      </c>
      <c r="C1295" s="32">
        <v>3562</v>
      </c>
      <c r="G1295" s="32">
        <v>1</v>
      </c>
    </row>
    <row r="1296" spans="1:7" x14ac:dyDescent="0.2">
      <c r="A1296" s="32" t="s">
        <v>2466</v>
      </c>
      <c r="B1296" s="32" t="s">
        <v>3740</v>
      </c>
      <c r="C1296" s="32">
        <v>3568</v>
      </c>
      <c r="G1296" s="32">
        <v>1</v>
      </c>
    </row>
    <row r="1297" spans="1:7" x14ac:dyDescent="0.2">
      <c r="A1297" s="32" t="s">
        <v>2461</v>
      </c>
      <c r="B1297" s="32" t="s">
        <v>3735</v>
      </c>
      <c r="C1297" s="32">
        <v>3563</v>
      </c>
      <c r="G1297" s="32">
        <v>1</v>
      </c>
    </row>
    <row r="1298" spans="1:7" x14ac:dyDescent="0.2">
      <c r="A1298" s="32" t="s">
        <v>2462</v>
      </c>
      <c r="B1298" s="32" t="s">
        <v>3736</v>
      </c>
      <c r="C1298" s="32">
        <v>3564</v>
      </c>
      <c r="G1298" s="32">
        <v>1</v>
      </c>
    </row>
    <row r="1299" spans="1:7" x14ac:dyDescent="0.2">
      <c r="A1299" s="32" t="s">
        <v>2467</v>
      </c>
      <c r="B1299" s="32" t="s">
        <v>3741</v>
      </c>
      <c r="C1299" s="32">
        <v>3569</v>
      </c>
      <c r="G1299" s="32">
        <v>1</v>
      </c>
    </row>
    <row r="1300" spans="1:7" x14ac:dyDescent="0.2">
      <c r="A1300" s="32" t="s">
        <v>2463</v>
      </c>
      <c r="B1300" s="32" t="s">
        <v>3737</v>
      </c>
      <c r="C1300" s="32">
        <v>3565</v>
      </c>
      <c r="G1300" s="32">
        <v>1</v>
      </c>
    </row>
    <row r="1301" spans="1:7" x14ac:dyDescent="0.2">
      <c r="A1301" s="32" t="s">
        <v>2464</v>
      </c>
      <c r="B1301" s="32" t="s">
        <v>3738</v>
      </c>
      <c r="C1301" s="32">
        <v>3566</v>
      </c>
      <c r="G1301" s="32">
        <v>1</v>
      </c>
    </row>
    <row r="1302" spans="1:7" x14ac:dyDescent="0.2">
      <c r="A1302" s="32" t="s">
        <v>2468</v>
      </c>
      <c r="B1302" s="32" t="s">
        <v>3742</v>
      </c>
      <c r="C1302" s="32">
        <v>3717</v>
      </c>
      <c r="G1302" s="32">
        <v>1</v>
      </c>
    </row>
    <row r="1303" spans="1:7" x14ac:dyDescent="0.2">
      <c r="A1303" s="32" t="s">
        <v>2469</v>
      </c>
      <c r="B1303" s="32" t="s">
        <v>3743</v>
      </c>
      <c r="C1303" s="32">
        <v>3718</v>
      </c>
      <c r="G1303" s="32">
        <v>1</v>
      </c>
    </row>
    <row r="1304" spans="1:7" x14ac:dyDescent="0.2">
      <c r="A1304" s="32" t="s">
        <v>2470</v>
      </c>
      <c r="B1304" s="32" t="s">
        <v>3744</v>
      </c>
      <c r="C1304" s="32">
        <v>3719</v>
      </c>
      <c r="G1304" s="32">
        <v>1</v>
      </c>
    </row>
    <row r="1305" spans="1:7" x14ac:dyDescent="0.2">
      <c r="A1305" s="32" t="s">
        <v>2471</v>
      </c>
      <c r="B1305" s="32" t="s">
        <v>3745</v>
      </c>
      <c r="C1305" s="32">
        <v>3721</v>
      </c>
      <c r="G1305" s="32">
        <v>1</v>
      </c>
    </row>
    <row r="1306" spans="1:7" x14ac:dyDescent="0.2">
      <c r="A1306" s="32" t="s">
        <v>2472</v>
      </c>
      <c r="B1306" s="32" t="s">
        <v>3746</v>
      </c>
      <c r="C1306" s="32">
        <v>3722</v>
      </c>
      <c r="G1306" s="32">
        <v>1</v>
      </c>
    </row>
    <row r="1307" spans="1:7" x14ac:dyDescent="0.2">
      <c r="A1307" s="32" t="s">
        <v>2473</v>
      </c>
      <c r="B1307" s="32" t="s">
        <v>3747</v>
      </c>
      <c r="C1307" s="32">
        <v>3723</v>
      </c>
      <c r="G1307" s="32">
        <v>1</v>
      </c>
    </row>
    <row r="1308" spans="1:7" x14ac:dyDescent="0.2">
      <c r="A1308" s="32" t="s">
        <v>609</v>
      </c>
      <c r="B1308" s="32" t="s">
        <v>1461</v>
      </c>
      <c r="C1308" s="32">
        <v>3725</v>
      </c>
      <c r="G1308" s="32">
        <v>1</v>
      </c>
    </row>
    <row r="1309" spans="1:7" x14ac:dyDescent="0.2">
      <c r="A1309" s="32" t="s">
        <v>2474</v>
      </c>
      <c r="B1309" s="32" t="s">
        <v>3748</v>
      </c>
      <c r="C1309" s="32">
        <v>3726</v>
      </c>
      <c r="G1309" s="32">
        <v>1</v>
      </c>
    </row>
    <row r="1310" spans="1:7" x14ac:dyDescent="0.2">
      <c r="A1310" s="32" t="s">
        <v>2475</v>
      </c>
      <c r="B1310" s="32" t="s">
        <v>3749</v>
      </c>
      <c r="C1310" s="32">
        <v>3727</v>
      </c>
      <c r="G1310" s="32">
        <v>1</v>
      </c>
    </row>
    <row r="1311" spans="1:7" x14ac:dyDescent="0.2">
      <c r="A1311" s="32" t="s">
        <v>610</v>
      </c>
      <c r="B1311" s="32" t="s">
        <v>1462</v>
      </c>
      <c r="C1311" s="32">
        <v>3729</v>
      </c>
      <c r="G1311" s="32">
        <v>1</v>
      </c>
    </row>
    <row r="1312" spans="1:7" x14ac:dyDescent="0.2">
      <c r="A1312" s="32" t="s">
        <v>611</v>
      </c>
      <c r="B1312" s="32" t="s">
        <v>1463</v>
      </c>
      <c r="C1312" s="32">
        <v>3733</v>
      </c>
      <c r="G1312" s="32">
        <v>1</v>
      </c>
    </row>
    <row r="1313" spans="1:7" x14ac:dyDescent="0.2">
      <c r="A1313" s="32" t="s">
        <v>2476</v>
      </c>
      <c r="B1313" s="32" t="s">
        <v>3750</v>
      </c>
      <c r="C1313" s="32">
        <v>3734</v>
      </c>
      <c r="G1313" s="32">
        <v>1</v>
      </c>
    </row>
    <row r="1314" spans="1:7" x14ac:dyDescent="0.2">
      <c r="A1314" s="32" t="s">
        <v>2477</v>
      </c>
      <c r="B1314" s="32" t="s">
        <v>3751</v>
      </c>
      <c r="C1314" s="32">
        <v>3735</v>
      </c>
      <c r="G1314" s="32">
        <v>1</v>
      </c>
    </row>
    <row r="1315" spans="1:7" x14ac:dyDescent="0.2">
      <c r="A1315" s="32" t="s">
        <v>2478</v>
      </c>
      <c r="B1315" s="32" t="s">
        <v>3752</v>
      </c>
      <c r="C1315" s="32">
        <v>3736</v>
      </c>
      <c r="G1315" s="32">
        <v>1</v>
      </c>
    </row>
    <row r="1316" spans="1:7" x14ac:dyDescent="0.2">
      <c r="A1316" s="32" t="s">
        <v>612</v>
      </c>
      <c r="B1316" s="32" t="s">
        <v>1464</v>
      </c>
      <c r="C1316" s="32">
        <v>3738</v>
      </c>
      <c r="G1316" s="32">
        <v>1</v>
      </c>
    </row>
    <row r="1317" spans="1:7" x14ac:dyDescent="0.2">
      <c r="A1317" s="32" t="s">
        <v>613</v>
      </c>
      <c r="B1317" s="32" t="s">
        <v>1465</v>
      </c>
      <c r="C1317" s="32">
        <v>3739</v>
      </c>
      <c r="G1317" s="32">
        <v>1</v>
      </c>
    </row>
    <row r="1318" spans="1:7" x14ac:dyDescent="0.2">
      <c r="A1318" s="32" t="s">
        <v>614</v>
      </c>
      <c r="B1318" s="32" t="s">
        <v>1466</v>
      </c>
      <c r="C1318" s="32">
        <v>3742</v>
      </c>
      <c r="G1318" s="32">
        <v>1</v>
      </c>
    </row>
    <row r="1319" spans="1:7" x14ac:dyDescent="0.2">
      <c r="A1319" s="32" t="s">
        <v>615</v>
      </c>
      <c r="B1319" s="32" t="s">
        <v>1467</v>
      </c>
      <c r="C1319" s="32">
        <v>3743</v>
      </c>
      <c r="G1319" s="32">
        <v>1</v>
      </c>
    </row>
    <row r="1320" spans="1:7" x14ac:dyDescent="0.2">
      <c r="A1320" s="32" t="s">
        <v>616</v>
      </c>
      <c r="B1320" s="32" t="s">
        <v>1468</v>
      </c>
      <c r="C1320" s="32">
        <v>3746</v>
      </c>
      <c r="G1320" s="32">
        <v>1</v>
      </c>
    </row>
    <row r="1321" spans="1:7" x14ac:dyDescent="0.2">
      <c r="A1321" s="32" t="s">
        <v>2479</v>
      </c>
      <c r="B1321" s="32" t="s">
        <v>3753</v>
      </c>
      <c r="C1321" s="32">
        <v>3747</v>
      </c>
      <c r="G1321" s="32">
        <v>1</v>
      </c>
    </row>
    <row r="1322" spans="1:7" x14ac:dyDescent="0.2">
      <c r="A1322" s="32" t="s">
        <v>617</v>
      </c>
      <c r="B1322" s="32" t="s">
        <v>1469</v>
      </c>
      <c r="C1322" s="32">
        <v>3750</v>
      </c>
      <c r="G1322" s="32">
        <v>1</v>
      </c>
    </row>
    <row r="1323" spans="1:7" x14ac:dyDescent="0.2">
      <c r="A1323" s="32" t="s">
        <v>618</v>
      </c>
      <c r="B1323" s="32" t="s">
        <v>1470</v>
      </c>
      <c r="C1323" s="32">
        <v>3751</v>
      </c>
      <c r="G1323" s="32">
        <v>1</v>
      </c>
    </row>
    <row r="1324" spans="1:7" x14ac:dyDescent="0.2">
      <c r="A1324" s="32" t="s">
        <v>2480</v>
      </c>
      <c r="B1324" s="32" t="s">
        <v>3754</v>
      </c>
      <c r="C1324" s="32">
        <v>3752</v>
      </c>
      <c r="G1324" s="32">
        <v>1</v>
      </c>
    </row>
    <row r="1325" spans="1:7" x14ac:dyDescent="0.2">
      <c r="A1325" s="32" t="s">
        <v>619</v>
      </c>
      <c r="B1325" s="32" t="s">
        <v>1471</v>
      </c>
      <c r="C1325" s="32">
        <v>3754</v>
      </c>
      <c r="G1325" s="32">
        <v>1</v>
      </c>
    </row>
    <row r="1326" spans="1:7" x14ac:dyDescent="0.2">
      <c r="A1326" s="32" t="s">
        <v>620</v>
      </c>
      <c r="B1326" s="32" t="s">
        <v>1472</v>
      </c>
      <c r="C1326" s="32">
        <v>3755</v>
      </c>
      <c r="G1326" s="32">
        <v>1</v>
      </c>
    </row>
    <row r="1327" spans="1:7" x14ac:dyDescent="0.2">
      <c r="A1327" s="32" t="s">
        <v>621</v>
      </c>
      <c r="B1327" s="32" t="s">
        <v>1473</v>
      </c>
      <c r="C1327" s="32">
        <v>3756</v>
      </c>
      <c r="G1327" s="32">
        <v>1</v>
      </c>
    </row>
    <row r="1328" spans="1:7" x14ac:dyDescent="0.2">
      <c r="A1328" s="32" t="s">
        <v>2481</v>
      </c>
      <c r="B1328" s="32" t="s">
        <v>3755</v>
      </c>
      <c r="C1328" s="32">
        <v>3757</v>
      </c>
      <c r="G1328" s="32">
        <v>1</v>
      </c>
    </row>
    <row r="1329" spans="1:7" x14ac:dyDescent="0.2">
      <c r="A1329" s="32" t="s">
        <v>622</v>
      </c>
      <c r="B1329" s="32" t="s">
        <v>1474</v>
      </c>
      <c r="C1329" s="32">
        <v>3911</v>
      </c>
      <c r="G1329" s="32">
        <v>1</v>
      </c>
    </row>
    <row r="1330" spans="1:7" x14ac:dyDescent="0.2">
      <c r="A1330" s="32" t="s">
        <v>623</v>
      </c>
      <c r="B1330" s="32" t="s">
        <v>1475</v>
      </c>
      <c r="C1330" s="32">
        <v>3912</v>
      </c>
      <c r="G1330" s="32">
        <v>1</v>
      </c>
    </row>
    <row r="1331" spans="1:7" x14ac:dyDescent="0.2">
      <c r="A1331" s="32" t="s">
        <v>2482</v>
      </c>
      <c r="B1331" s="32" t="s">
        <v>3756</v>
      </c>
      <c r="C1331" s="32">
        <v>3913</v>
      </c>
      <c r="G1331" s="32">
        <v>1</v>
      </c>
    </row>
    <row r="1332" spans="1:7" x14ac:dyDescent="0.2">
      <c r="A1332" s="32" t="s">
        <v>2483</v>
      </c>
      <c r="B1332" s="32" t="s">
        <v>3757</v>
      </c>
      <c r="C1332" s="32">
        <v>3914</v>
      </c>
      <c r="G1332" s="32">
        <v>1</v>
      </c>
    </row>
    <row r="1333" spans="1:7" x14ac:dyDescent="0.2">
      <c r="A1333" s="32" t="s">
        <v>624</v>
      </c>
      <c r="B1333" s="32" t="s">
        <v>1476</v>
      </c>
      <c r="C1333" s="32">
        <v>3915</v>
      </c>
      <c r="G1333" s="32">
        <v>1</v>
      </c>
    </row>
    <row r="1334" spans="1:7" x14ac:dyDescent="0.2">
      <c r="A1334" s="32" t="s">
        <v>2484</v>
      </c>
      <c r="B1334" s="32" t="s">
        <v>3758</v>
      </c>
      <c r="C1334" s="32">
        <v>3916</v>
      </c>
      <c r="G1334" s="32">
        <v>1</v>
      </c>
    </row>
    <row r="1335" spans="1:7" x14ac:dyDescent="0.2">
      <c r="A1335" s="32" t="s">
        <v>2485</v>
      </c>
      <c r="B1335" s="32" t="s">
        <v>3759</v>
      </c>
      <c r="C1335" s="32">
        <v>3917</v>
      </c>
      <c r="G1335" s="32">
        <v>1</v>
      </c>
    </row>
    <row r="1336" spans="1:7" x14ac:dyDescent="0.2">
      <c r="A1336" s="32" t="s">
        <v>2486</v>
      </c>
      <c r="B1336" s="32" t="s">
        <v>3760</v>
      </c>
      <c r="C1336" s="32">
        <v>3918</v>
      </c>
      <c r="G1336" s="32">
        <v>1</v>
      </c>
    </row>
    <row r="1337" spans="1:7" x14ac:dyDescent="0.2">
      <c r="A1337" s="32" t="s">
        <v>2487</v>
      </c>
      <c r="B1337" s="32" t="s">
        <v>3761</v>
      </c>
      <c r="C1337" s="32">
        <v>3920</v>
      </c>
      <c r="G1337" s="32">
        <v>1</v>
      </c>
    </row>
    <row r="1338" spans="1:7" x14ac:dyDescent="0.2">
      <c r="A1338" s="32" t="s">
        <v>2488</v>
      </c>
      <c r="B1338" s="32" t="s">
        <v>3762</v>
      </c>
      <c r="C1338" s="32">
        <v>3921</v>
      </c>
      <c r="G1338" s="32">
        <v>1</v>
      </c>
    </row>
    <row r="1339" spans="1:7" x14ac:dyDescent="0.2">
      <c r="A1339" s="32" t="s">
        <v>2489</v>
      </c>
      <c r="B1339" s="32" t="s">
        <v>3763</v>
      </c>
      <c r="C1339" s="32">
        <v>3922</v>
      </c>
      <c r="G1339" s="32">
        <v>1</v>
      </c>
    </row>
    <row r="1340" spans="1:7" x14ac:dyDescent="0.2">
      <c r="A1340" s="32" t="s">
        <v>2490</v>
      </c>
      <c r="B1340" s="32" t="s">
        <v>3764</v>
      </c>
      <c r="C1340" s="32">
        <v>3923</v>
      </c>
      <c r="G1340" s="32">
        <v>1</v>
      </c>
    </row>
    <row r="1341" spans="1:7" x14ac:dyDescent="0.2">
      <c r="A1341" s="32" t="s">
        <v>2491</v>
      </c>
      <c r="B1341" s="32" t="s">
        <v>3765</v>
      </c>
      <c r="C1341" s="32">
        <v>3924</v>
      </c>
      <c r="G1341" s="32">
        <v>1</v>
      </c>
    </row>
    <row r="1342" spans="1:7" x14ac:dyDescent="0.2">
      <c r="A1342" s="32" t="s">
        <v>2492</v>
      </c>
      <c r="B1342" s="32" t="s">
        <v>3766</v>
      </c>
      <c r="C1342" s="32">
        <v>3925</v>
      </c>
      <c r="G1342" s="32">
        <v>1</v>
      </c>
    </row>
    <row r="1343" spans="1:7" x14ac:dyDescent="0.2">
      <c r="A1343" s="32" t="s">
        <v>2493</v>
      </c>
      <c r="B1343" s="32" t="s">
        <v>3767</v>
      </c>
      <c r="C1343" s="32">
        <v>3926</v>
      </c>
      <c r="G1343" s="32">
        <v>1</v>
      </c>
    </row>
    <row r="1344" spans="1:7" x14ac:dyDescent="0.2">
      <c r="A1344" s="32" t="s">
        <v>2494</v>
      </c>
      <c r="B1344" s="32" t="s">
        <v>3768</v>
      </c>
      <c r="C1344" s="32">
        <v>3927</v>
      </c>
      <c r="G1344" s="32">
        <v>1</v>
      </c>
    </row>
    <row r="1345" spans="1:7" x14ac:dyDescent="0.2">
      <c r="A1345" s="32" t="s">
        <v>2495</v>
      </c>
      <c r="B1345" s="32" t="s">
        <v>3769</v>
      </c>
      <c r="C1345" s="32">
        <v>3928</v>
      </c>
      <c r="G1345" s="32">
        <v>1</v>
      </c>
    </row>
    <row r="1346" spans="1:7" x14ac:dyDescent="0.2">
      <c r="A1346" s="32" t="s">
        <v>2496</v>
      </c>
      <c r="B1346" s="32" t="s">
        <v>3770</v>
      </c>
      <c r="C1346" s="32">
        <v>3929</v>
      </c>
      <c r="G1346" s="32">
        <v>1</v>
      </c>
    </row>
    <row r="1347" spans="1:7" x14ac:dyDescent="0.2">
      <c r="A1347" s="32" t="s">
        <v>2497</v>
      </c>
      <c r="B1347" s="32" t="s">
        <v>3771</v>
      </c>
      <c r="C1347" s="32">
        <v>3930</v>
      </c>
      <c r="G1347" s="32">
        <v>1</v>
      </c>
    </row>
    <row r="1348" spans="1:7" x14ac:dyDescent="0.2">
      <c r="A1348" s="32" t="s">
        <v>625</v>
      </c>
      <c r="B1348" s="32" t="s">
        <v>1477</v>
      </c>
      <c r="C1348" s="32">
        <v>3931</v>
      </c>
      <c r="G1348" s="32">
        <v>1</v>
      </c>
    </row>
    <row r="1349" spans="1:7" x14ac:dyDescent="0.2">
      <c r="A1349" s="32" t="s">
        <v>2498</v>
      </c>
      <c r="B1349" s="32" t="s">
        <v>3772</v>
      </c>
      <c r="C1349" s="32">
        <v>3932</v>
      </c>
      <c r="G1349" s="32">
        <v>1</v>
      </c>
    </row>
    <row r="1350" spans="1:7" x14ac:dyDescent="0.2">
      <c r="A1350" s="32" t="s">
        <v>2499</v>
      </c>
      <c r="B1350" s="32" t="s">
        <v>3773</v>
      </c>
      <c r="C1350" s="32">
        <v>3933</v>
      </c>
      <c r="G1350" s="32">
        <v>1</v>
      </c>
    </row>
    <row r="1351" spans="1:7" x14ac:dyDescent="0.2">
      <c r="A1351" s="32" t="s">
        <v>2500</v>
      </c>
      <c r="B1351" s="32" t="s">
        <v>3774</v>
      </c>
      <c r="C1351" s="32">
        <v>3935</v>
      </c>
      <c r="G1351" s="32">
        <v>1</v>
      </c>
    </row>
    <row r="1352" spans="1:7" x14ac:dyDescent="0.2">
      <c r="A1352" s="32" t="s">
        <v>2501</v>
      </c>
      <c r="B1352" s="32" t="s">
        <v>3775</v>
      </c>
      <c r="C1352" s="32">
        <v>3936</v>
      </c>
      <c r="G1352" s="32">
        <v>1</v>
      </c>
    </row>
    <row r="1353" spans="1:7" x14ac:dyDescent="0.2">
      <c r="A1353" s="32" t="s">
        <v>2502</v>
      </c>
      <c r="B1353" s="32" t="s">
        <v>3776</v>
      </c>
      <c r="C1353" s="32">
        <v>3937</v>
      </c>
      <c r="G1353" s="32">
        <v>1</v>
      </c>
    </row>
    <row r="1354" spans="1:7" x14ac:dyDescent="0.2">
      <c r="A1354" s="32" t="s">
        <v>2503</v>
      </c>
      <c r="B1354" s="32" t="s">
        <v>3777</v>
      </c>
      <c r="C1354" s="32">
        <v>3938</v>
      </c>
      <c r="G1354" s="32">
        <v>1</v>
      </c>
    </row>
    <row r="1355" spans="1:7" x14ac:dyDescent="0.2">
      <c r="A1355" s="32" t="s">
        <v>2504</v>
      </c>
      <c r="B1355" s="32" t="s">
        <v>3778</v>
      </c>
      <c r="C1355" s="32">
        <v>3939</v>
      </c>
      <c r="G1355" s="32">
        <v>1</v>
      </c>
    </row>
    <row r="1356" spans="1:7" x14ac:dyDescent="0.2">
      <c r="A1356" s="32" t="s">
        <v>2505</v>
      </c>
      <c r="B1356" s="32" t="s">
        <v>3779</v>
      </c>
      <c r="C1356" s="32">
        <v>3940</v>
      </c>
      <c r="G1356" s="32">
        <v>1</v>
      </c>
    </row>
    <row r="1357" spans="1:7" x14ac:dyDescent="0.2">
      <c r="A1357" s="32" t="s">
        <v>2506</v>
      </c>
      <c r="B1357" s="32" t="s">
        <v>3780</v>
      </c>
      <c r="C1357" s="32">
        <v>3941</v>
      </c>
      <c r="G1357" s="32">
        <v>1</v>
      </c>
    </row>
    <row r="1358" spans="1:7" x14ac:dyDescent="0.2">
      <c r="A1358" s="32" t="s">
        <v>2507</v>
      </c>
      <c r="B1358" s="32" t="s">
        <v>3781</v>
      </c>
      <c r="C1358" s="32">
        <v>3942</v>
      </c>
      <c r="G1358" s="32">
        <v>1</v>
      </c>
    </row>
    <row r="1359" spans="1:7" x14ac:dyDescent="0.2">
      <c r="A1359" s="32" t="s">
        <v>2508</v>
      </c>
      <c r="B1359" s="32" t="s">
        <v>3782</v>
      </c>
      <c r="C1359" s="32">
        <v>3943</v>
      </c>
      <c r="G1359" s="32">
        <v>1</v>
      </c>
    </row>
    <row r="1360" spans="1:7" x14ac:dyDescent="0.2">
      <c r="A1360" s="32" t="s">
        <v>634</v>
      </c>
      <c r="B1360" s="32" t="s">
        <v>1486</v>
      </c>
      <c r="C1360" s="32">
        <v>3972</v>
      </c>
      <c r="G1360" s="32">
        <v>1</v>
      </c>
    </row>
    <row r="1361" spans="1:7" x14ac:dyDescent="0.2">
      <c r="A1361" s="32" t="s">
        <v>2509</v>
      </c>
      <c r="B1361" s="32" t="s">
        <v>3783</v>
      </c>
      <c r="C1361" s="32">
        <v>3945</v>
      </c>
      <c r="G1361" s="32">
        <v>1</v>
      </c>
    </row>
    <row r="1362" spans="1:7" x14ac:dyDescent="0.2">
      <c r="A1362" s="32" t="s">
        <v>2510</v>
      </c>
      <c r="B1362" s="32" t="s">
        <v>3784</v>
      </c>
      <c r="C1362" s="32">
        <v>3946</v>
      </c>
      <c r="G1362" s="32">
        <v>1</v>
      </c>
    </row>
    <row r="1363" spans="1:7" x14ac:dyDescent="0.2">
      <c r="A1363" s="32" t="s">
        <v>2511</v>
      </c>
      <c r="B1363" s="32" t="s">
        <v>3785</v>
      </c>
      <c r="C1363" s="32">
        <v>3947</v>
      </c>
      <c r="G1363" s="32">
        <v>1</v>
      </c>
    </row>
    <row r="1364" spans="1:7" x14ac:dyDescent="0.2">
      <c r="A1364" s="32" t="s">
        <v>2512</v>
      </c>
      <c r="B1364" s="32" t="s">
        <v>3786</v>
      </c>
      <c r="C1364" s="32">
        <v>3948</v>
      </c>
      <c r="G1364" s="32">
        <v>1</v>
      </c>
    </row>
    <row r="1365" spans="1:7" x14ac:dyDescent="0.2">
      <c r="A1365" s="32" t="s">
        <v>2513</v>
      </c>
      <c r="B1365" s="32" t="s">
        <v>3787</v>
      </c>
      <c r="C1365" s="32">
        <v>3949</v>
      </c>
      <c r="G1365" s="32">
        <v>1</v>
      </c>
    </row>
    <row r="1366" spans="1:7" x14ac:dyDescent="0.2">
      <c r="A1366" s="32" t="s">
        <v>2535</v>
      </c>
      <c r="B1366" s="32" t="s">
        <v>3809</v>
      </c>
      <c r="C1366" s="32">
        <v>3982</v>
      </c>
      <c r="G1366" s="32">
        <v>1</v>
      </c>
    </row>
    <row r="1367" spans="1:7" x14ac:dyDescent="0.2">
      <c r="A1367" s="32" t="s">
        <v>626</v>
      </c>
      <c r="B1367" s="32" t="s">
        <v>1478</v>
      </c>
      <c r="C1367" s="32">
        <v>3950</v>
      </c>
      <c r="G1367" s="32">
        <v>1</v>
      </c>
    </row>
    <row r="1368" spans="1:7" x14ac:dyDescent="0.2">
      <c r="A1368" s="32" t="s">
        <v>2527</v>
      </c>
      <c r="B1368" s="32" t="s">
        <v>3801</v>
      </c>
      <c r="C1368" s="32">
        <v>3973</v>
      </c>
      <c r="G1368" s="32">
        <v>1</v>
      </c>
    </row>
    <row r="1369" spans="1:7" x14ac:dyDescent="0.2">
      <c r="A1369" s="32" t="s">
        <v>2514</v>
      </c>
      <c r="B1369" s="32" t="s">
        <v>3788</v>
      </c>
      <c r="C1369" s="32">
        <v>3951</v>
      </c>
      <c r="G1369" s="32">
        <v>1</v>
      </c>
    </row>
    <row r="1370" spans="1:7" x14ac:dyDescent="0.2">
      <c r="A1370" s="32" t="s">
        <v>2515</v>
      </c>
      <c r="B1370" s="32" t="s">
        <v>3789</v>
      </c>
      <c r="C1370" s="32">
        <v>3952</v>
      </c>
      <c r="G1370" s="32">
        <v>1</v>
      </c>
    </row>
    <row r="1371" spans="1:7" x14ac:dyDescent="0.2">
      <c r="A1371" s="32" t="s">
        <v>2516</v>
      </c>
      <c r="B1371" s="32" t="s">
        <v>3790</v>
      </c>
      <c r="C1371" s="32">
        <v>3953</v>
      </c>
      <c r="G1371" s="32">
        <v>1</v>
      </c>
    </row>
    <row r="1372" spans="1:7" x14ac:dyDescent="0.2">
      <c r="A1372" s="32" t="s">
        <v>2517</v>
      </c>
      <c r="B1372" s="32" t="s">
        <v>3791</v>
      </c>
      <c r="C1372" s="32">
        <v>3954</v>
      </c>
      <c r="G1372" s="32">
        <v>1</v>
      </c>
    </row>
    <row r="1373" spans="1:7" x14ac:dyDescent="0.2">
      <c r="A1373" s="32" t="s">
        <v>2518</v>
      </c>
      <c r="B1373" s="32" t="s">
        <v>3792</v>
      </c>
      <c r="C1373" s="32">
        <v>3956</v>
      </c>
      <c r="G1373" s="32">
        <v>1</v>
      </c>
    </row>
    <row r="1374" spans="1:7" x14ac:dyDescent="0.2">
      <c r="A1374" s="32" t="s">
        <v>627</v>
      </c>
      <c r="B1374" s="32" t="s">
        <v>1479</v>
      </c>
      <c r="C1374" s="32">
        <v>3957</v>
      </c>
      <c r="G1374" s="32">
        <v>1</v>
      </c>
    </row>
    <row r="1375" spans="1:7" x14ac:dyDescent="0.2">
      <c r="A1375" s="32" t="s">
        <v>628</v>
      </c>
      <c r="B1375" s="32" t="s">
        <v>1480</v>
      </c>
      <c r="C1375" s="32">
        <v>3958</v>
      </c>
      <c r="G1375" s="32">
        <v>1</v>
      </c>
    </row>
    <row r="1376" spans="1:7" x14ac:dyDescent="0.2">
      <c r="A1376" s="32" t="s">
        <v>629</v>
      </c>
      <c r="B1376" s="32" t="s">
        <v>1481</v>
      </c>
      <c r="C1376" s="32">
        <v>3959</v>
      </c>
      <c r="G1376" s="32">
        <v>1</v>
      </c>
    </row>
    <row r="1377" spans="1:7" x14ac:dyDescent="0.2">
      <c r="A1377" s="32" t="s">
        <v>2519</v>
      </c>
      <c r="B1377" s="32" t="s">
        <v>3793</v>
      </c>
      <c r="C1377" s="32">
        <v>3960</v>
      </c>
      <c r="G1377" s="32">
        <v>1</v>
      </c>
    </row>
    <row r="1378" spans="1:7" x14ac:dyDescent="0.2">
      <c r="A1378" s="32" t="s">
        <v>630</v>
      </c>
      <c r="B1378" s="32" t="s">
        <v>1482</v>
      </c>
      <c r="C1378" s="32">
        <v>3961</v>
      </c>
      <c r="G1378" s="32">
        <v>1</v>
      </c>
    </row>
    <row r="1379" spans="1:7" x14ac:dyDescent="0.2">
      <c r="A1379" s="32" t="s">
        <v>2520</v>
      </c>
      <c r="B1379" s="32" t="s">
        <v>3794</v>
      </c>
      <c r="C1379" s="32">
        <v>3962</v>
      </c>
      <c r="G1379" s="32">
        <v>1</v>
      </c>
    </row>
    <row r="1380" spans="1:7" x14ac:dyDescent="0.2">
      <c r="A1380" s="32" t="s">
        <v>2521</v>
      </c>
      <c r="B1380" s="32" t="s">
        <v>3795</v>
      </c>
      <c r="C1380" s="32">
        <v>3963</v>
      </c>
      <c r="G1380" s="32">
        <v>1</v>
      </c>
    </row>
    <row r="1381" spans="1:7" x14ac:dyDescent="0.2">
      <c r="A1381" s="32" t="s">
        <v>2522</v>
      </c>
      <c r="B1381" s="32" t="s">
        <v>3796</v>
      </c>
      <c r="C1381" s="32">
        <v>3964</v>
      </c>
      <c r="G1381" s="32">
        <v>1</v>
      </c>
    </row>
    <row r="1382" spans="1:7" x14ac:dyDescent="0.2">
      <c r="A1382" s="32" t="s">
        <v>2523</v>
      </c>
      <c r="B1382" s="32" t="s">
        <v>3797</v>
      </c>
      <c r="C1382" s="32">
        <v>3965</v>
      </c>
      <c r="G1382" s="32">
        <v>1</v>
      </c>
    </row>
    <row r="1383" spans="1:7" x14ac:dyDescent="0.2">
      <c r="A1383" s="32" t="s">
        <v>2524</v>
      </c>
      <c r="B1383" s="32" t="s">
        <v>3798</v>
      </c>
      <c r="C1383" s="32">
        <v>3966</v>
      </c>
      <c r="G1383" s="32">
        <v>1</v>
      </c>
    </row>
    <row r="1384" spans="1:7" x14ac:dyDescent="0.2">
      <c r="A1384" s="32" t="s">
        <v>631</v>
      </c>
      <c r="B1384" s="32" t="s">
        <v>1483</v>
      </c>
      <c r="C1384" s="32">
        <v>3967</v>
      </c>
      <c r="G1384" s="32">
        <v>1</v>
      </c>
    </row>
    <row r="1385" spans="1:7" x14ac:dyDescent="0.2">
      <c r="A1385" s="32" t="s">
        <v>632</v>
      </c>
      <c r="B1385" s="32" t="s">
        <v>1484</v>
      </c>
      <c r="C1385" s="32">
        <v>3968</v>
      </c>
      <c r="G1385" s="32">
        <v>1</v>
      </c>
    </row>
    <row r="1386" spans="1:7" x14ac:dyDescent="0.2">
      <c r="A1386" s="32" t="s">
        <v>2525</v>
      </c>
      <c r="B1386" s="32" t="s">
        <v>3799</v>
      </c>
      <c r="C1386" s="32">
        <v>3969</v>
      </c>
      <c r="G1386" s="32">
        <v>1</v>
      </c>
    </row>
    <row r="1387" spans="1:7" x14ac:dyDescent="0.2">
      <c r="A1387" s="32" t="s">
        <v>2526</v>
      </c>
      <c r="B1387" s="32" t="s">
        <v>3800</v>
      </c>
      <c r="C1387" s="32">
        <v>3970</v>
      </c>
      <c r="G1387" s="32">
        <v>1</v>
      </c>
    </row>
    <row r="1388" spans="1:7" x14ac:dyDescent="0.2">
      <c r="A1388" s="32" t="s">
        <v>633</v>
      </c>
      <c r="B1388" s="32" t="s">
        <v>1485</v>
      </c>
      <c r="C1388" s="32">
        <v>3971</v>
      </c>
      <c r="G1388" s="32">
        <v>1</v>
      </c>
    </row>
    <row r="1389" spans="1:7" x14ac:dyDescent="0.2">
      <c r="A1389" s="32" t="s">
        <v>2528</v>
      </c>
      <c r="B1389" s="32" t="s">
        <v>3802</v>
      </c>
      <c r="C1389" s="32">
        <v>3974</v>
      </c>
      <c r="G1389" s="32">
        <v>1</v>
      </c>
    </row>
    <row r="1390" spans="1:7" x14ac:dyDescent="0.2">
      <c r="A1390" s="32" t="s">
        <v>2529</v>
      </c>
      <c r="B1390" s="32" t="s">
        <v>3803</v>
      </c>
      <c r="C1390" s="32">
        <v>3975</v>
      </c>
      <c r="G1390" s="32">
        <v>1</v>
      </c>
    </row>
    <row r="1391" spans="1:7" x14ac:dyDescent="0.2">
      <c r="A1391" s="32" t="s">
        <v>2530</v>
      </c>
      <c r="B1391" s="32" t="s">
        <v>3804</v>
      </c>
      <c r="C1391" s="32">
        <v>3976</v>
      </c>
      <c r="G1391" s="32">
        <v>1</v>
      </c>
    </row>
    <row r="1392" spans="1:7" x14ac:dyDescent="0.2">
      <c r="A1392" s="32" t="s">
        <v>2531</v>
      </c>
      <c r="B1392" s="32" t="s">
        <v>3805</v>
      </c>
      <c r="C1392" s="32">
        <v>3977</v>
      </c>
      <c r="G1392" s="32">
        <v>1</v>
      </c>
    </row>
    <row r="1393" spans="1:7" x14ac:dyDescent="0.2">
      <c r="A1393" s="32" t="s">
        <v>2532</v>
      </c>
      <c r="B1393" s="32" t="s">
        <v>3806</v>
      </c>
      <c r="C1393" s="32">
        <v>3978</v>
      </c>
      <c r="G1393" s="32">
        <v>1</v>
      </c>
    </row>
    <row r="1394" spans="1:7" x14ac:dyDescent="0.2">
      <c r="A1394" s="32" t="s">
        <v>2533</v>
      </c>
      <c r="B1394" s="32" t="s">
        <v>3807</v>
      </c>
      <c r="C1394" s="32">
        <v>3979</v>
      </c>
      <c r="G1394" s="32">
        <v>1</v>
      </c>
    </row>
    <row r="1395" spans="1:7" x14ac:dyDescent="0.2">
      <c r="A1395" s="32" t="s">
        <v>2534</v>
      </c>
      <c r="B1395" s="32" t="s">
        <v>3808</v>
      </c>
      <c r="C1395" s="32">
        <v>3980</v>
      </c>
      <c r="G1395" s="32">
        <v>1</v>
      </c>
    </row>
    <row r="1396" spans="1:7" x14ac:dyDescent="0.2">
      <c r="A1396" s="32" t="s">
        <v>635</v>
      </c>
      <c r="B1396" s="32" t="s">
        <v>1487</v>
      </c>
      <c r="C1396" s="32">
        <v>4112</v>
      </c>
      <c r="G1396" s="32">
        <v>1</v>
      </c>
    </row>
    <row r="1397" spans="1:7" x14ac:dyDescent="0.2">
      <c r="A1397" s="32" t="s">
        <v>636</v>
      </c>
      <c r="B1397" s="32" t="s">
        <v>1488</v>
      </c>
      <c r="C1397" s="32">
        <v>4113</v>
      </c>
      <c r="G1397" s="32">
        <v>1</v>
      </c>
    </row>
    <row r="1398" spans="1:7" x14ac:dyDescent="0.2">
      <c r="A1398" s="32" t="s">
        <v>637</v>
      </c>
      <c r="B1398" s="32" t="s">
        <v>1489</v>
      </c>
      <c r="C1398" s="32">
        <v>4114</v>
      </c>
      <c r="G1398" s="32">
        <v>1</v>
      </c>
    </row>
    <row r="1399" spans="1:7" x14ac:dyDescent="0.2">
      <c r="A1399" s="32" t="s">
        <v>638</v>
      </c>
      <c r="B1399" s="32" t="s">
        <v>1490</v>
      </c>
      <c r="C1399" s="32">
        <v>4115</v>
      </c>
      <c r="G1399" s="32">
        <v>1</v>
      </c>
    </row>
    <row r="1400" spans="1:7" x14ac:dyDescent="0.2">
      <c r="A1400" s="32" t="s">
        <v>639</v>
      </c>
      <c r="B1400" s="32" t="s">
        <v>1491</v>
      </c>
      <c r="C1400" s="32">
        <v>4116</v>
      </c>
      <c r="D1400" s="32">
        <v>4149</v>
      </c>
      <c r="G1400" s="32">
        <v>2</v>
      </c>
    </row>
    <row r="1401" spans="1:7" x14ac:dyDescent="0.2">
      <c r="A1401" s="32" t="s">
        <v>640</v>
      </c>
      <c r="B1401" s="32" t="s">
        <v>1492</v>
      </c>
      <c r="C1401" s="32">
        <v>4117</v>
      </c>
      <c r="G1401" s="32">
        <v>1</v>
      </c>
    </row>
    <row r="1402" spans="1:7" x14ac:dyDescent="0.2">
      <c r="A1402" s="32" t="s">
        <v>2536</v>
      </c>
      <c r="B1402" s="32" t="s">
        <v>3810</v>
      </c>
      <c r="C1402" s="32">
        <v>4118</v>
      </c>
      <c r="G1402" s="32">
        <v>1</v>
      </c>
    </row>
    <row r="1403" spans="1:7" x14ac:dyDescent="0.2">
      <c r="A1403" s="32" t="s">
        <v>2537</v>
      </c>
      <c r="B1403" s="32" t="s">
        <v>3811</v>
      </c>
      <c r="C1403" s="32">
        <v>4119</v>
      </c>
      <c r="G1403" s="32">
        <v>1</v>
      </c>
    </row>
    <row r="1404" spans="1:7" x14ac:dyDescent="0.2">
      <c r="A1404" s="32" t="s">
        <v>641</v>
      </c>
      <c r="B1404" s="32" t="s">
        <v>1493</v>
      </c>
      <c r="C1404" s="32">
        <v>4120</v>
      </c>
      <c r="G1404" s="32">
        <v>1</v>
      </c>
    </row>
    <row r="1405" spans="1:7" x14ac:dyDescent="0.2">
      <c r="A1405" s="32" t="s">
        <v>2538</v>
      </c>
      <c r="B1405" s="32" t="s">
        <v>3812</v>
      </c>
      <c r="C1405" s="32">
        <v>4121</v>
      </c>
      <c r="G1405" s="32">
        <v>1</v>
      </c>
    </row>
    <row r="1406" spans="1:7" x14ac:dyDescent="0.2">
      <c r="A1406" s="32" t="s">
        <v>2539</v>
      </c>
      <c r="B1406" s="32" t="s">
        <v>3813</v>
      </c>
      <c r="C1406" s="32">
        <v>4122</v>
      </c>
      <c r="G1406" s="32">
        <v>1</v>
      </c>
    </row>
    <row r="1407" spans="1:7" x14ac:dyDescent="0.2">
      <c r="A1407" s="32" t="s">
        <v>2540</v>
      </c>
      <c r="B1407" s="32" t="s">
        <v>3814</v>
      </c>
      <c r="C1407" s="32">
        <v>4123</v>
      </c>
      <c r="G1407" s="32">
        <v>1</v>
      </c>
    </row>
    <row r="1408" spans="1:7" x14ac:dyDescent="0.2">
      <c r="A1408" s="32" t="s">
        <v>2541</v>
      </c>
      <c r="B1408" s="32" t="s">
        <v>3815</v>
      </c>
      <c r="C1408" s="32">
        <v>4124</v>
      </c>
      <c r="G1408" s="32">
        <v>1</v>
      </c>
    </row>
    <row r="1409" spans="1:7" x14ac:dyDescent="0.2">
      <c r="A1409" s="32" t="s">
        <v>2542</v>
      </c>
      <c r="B1409" s="32" t="s">
        <v>3816</v>
      </c>
      <c r="C1409" s="32">
        <v>4130</v>
      </c>
      <c r="G1409" s="32">
        <v>1</v>
      </c>
    </row>
    <row r="1410" spans="1:7" x14ac:dyDescent="0.2">
      <c r="A1410" s="32" t="s">
        <v>642</v>
      </c>
      <c r="B1410" s="32" t="s">
        <v>1494</v>
      </c>
      <c r="C1410" s="32">
        <v>4134</v>
      </c>
      <c r="G1410" s="32">
        <v>1</v>
      </c>
    </row>
    <row r="1411" spans="1:7" x14ac:dyDescent="0.2">
      <c r="A1411" s="32" t="s">
        <v>2543</v>
      </c>
      <c r="B1411" s="32" t="s">
        <v>3817</v>
      </c>
      <c r="C1411" s="32">
        <v>4135</v>
      </c>
      <c r="G1411" s="32">
        <v>1</v>
      </c>
    </row>
    <row r="1412" spans="1:7" x14ac:dyDescent="0.2">
      <c r="A1412" s="32" t="s">
        <v>643</v>
      </c>
      <c r="B1412" s="32" t="s">
        <v>1495</v>
      </c>
      <c r="C1412" s="32">
        <v>4138</v>
      </c>
      <c r="G1412" s="32">
        <v>1</v>
      </c>
    </row>
    <row r="1413" spans="1:7" x14ac:dyDescent="0.2">
      <c r="A1413" s="32" t="s">
        <v>644</v>
      </c>
      <c r="B1413" s="32" t="s">
        <v>1496</v>
      </c>
      <c r="C1413" s="32">
        <v>4139</v>
      </c>
      <c r="G1413" s="32">
        <v>1</v>
      </c>
    </row>
    <row r="1414" spans="1:7" x14ac:dyDescent="0.2">
      <c r="A1414" s="32" t="s">
        <v>2544</v>
      </c>
      <c r="B1414" s="32" t="s">
        <v>3818</v>
      </c>
      <c r="C1414" s="32">
        <v>4140</v>
      </c>
      <c r="G1414" s="32">
        <v>1</v>
      </c>
    </row>
    <row r="1415" spans="1:7" x14ac:dyDescent="0.2">
      <c r="A1415" s="32" t="s">
        <v>2545</v>
      </c>
      <c r="B1415" s="32" t="s">
        <v>3819</v>
      </c>
      <c r="C1415" s="32">
        <v>4141</v>
      </c>
      <c r="G1415" s="32">
        <v>1</v>
      </c>
    </row>
    <row r="1416" spans="1:7" x14ac:dyDescent="0.2">
      <c r="A1416" s="32" t="s">
        <v>2546</v>
      </c>
      <c r="B1416" s="32" t="s">
        <v>3820</v>
      </c>
      <c r="C1416" s="32">
        <v>4142</v>
      </c>
      <c r="G1416" s="32">
        <v>1</v>
      </c>
    </row>
    <row r="1417" spans="1:7" x14ac:dyDescent="0.2">
      <c r="A1417" s="32" t="s">
        <v>2547</v>
      </c>
      <c r="B1417" s="32" t="s">
        <v>3821</v>
      </c>
      <c r="C1417" s="32">
        <v>4143</v>
      </c>
      <c r="G1417" s="32">
        <v>1</v>
      </c>
    </row>
    <row r="1418" spans="1:7" x14ac:dyDescent="0.2">
      <c r="A1418" s="32" t="s">
        <v>645</v>
      </c>
      <c r="B1418" s="32" t="s">
        <v>1497</v>
      </c>
      <c r="C1418" s="32">
        <v>4144</v>
      </c>
      <c r="G1418" s="32">
        <v>1</v>
      </c>
    </row>
    <row r="1419" spans="1:7" x14ac:dyDescent="0.2">
      <c r="A1419" s="32" t="s">
        <v>2548</v>
      </c>
      <c r="B1419" s="32" t="s">
        <v>3822</v>
      </c>
      <c r="C1419" s="32">
        <v>4145</v>
      </c>
      <c r="G1419" s="32">
        <v>1</v>
      </c>
    </row>
    <row r="1420" spans="1:7" x14ac:dyDescent="0.2">
      <c r="A1420" s="32" t="s">
        <v>2549</v>
      </c>
      <c r="B1420" s="32" t="s">
        <v>3823</v>
      </c>
      <c r="C1420" s="32">
        <v>4146</v>
      </c>
      <c r="G1420" s="32">
        <v>1</v>
      </c>
    </row>
    <row r="1421" spans="1:7" x14ac:dyDescent="0.2">
      <c r="A1421" s="32" t="s">
        <v>2550</v>
      </c>
      <c r="B1421" s="32" t="s">
        <v>3824</v>
      </c>
      <c r="C1421" s="32">
        <v>4147</v>
      </c>
      <c r="G1421" s="32">
        <v>1</v>
      </c>
    </row>
    <row r="1422" spans="1:7" x14ac:dyDescent="0.2">
      <c r="A1422" s="32" t="s">
        <v>646</v>
      </c>
      <c r="B1422" s="32" t="s">
        <v>1498</v>
      </c>
      <c r="C1422" s="32">
        <v>4148</v>
      </c>
      <c r="G1422" s="32">
        <v>1</v>
      </c>
    </row>
    <row r="1423" spans="1:7" x14ac:dyDescent="0.2">
      <c r="A1423" s="32" t="s">
        <v>647</v>
      </c>
      <c r="B1423" s="32" t="s">
        <v>1499</v>
      </c>
      <c r="C1423" s="32">
        <v>4153</v>
      </c>
      <c r="G1423" s="32">
        <v>1</v>
      </c>
    </row>
    <row r="1424" spans="1:7" x14ac:dyDescent="0.2">
      <c r="A1424" s="32" t="s">
        <v>2551</v>
      </c>
      <c r="B1424" s="32" t="s">
        <v>3825</v>
      </c>
      <c r="C1424" s="32">
        <v>4154</v>
      </c>
      <c r="G1424" s="32">
        <v>1</v>
      </c>
    </row>
    <row r="1425" spans="1:7" x14ac:dyDescent="0.2">
      <c r="A1425" s="32" t="s">
        <v>2552</v>
      </c>
      <c r="B1425" s="32" t="s">
        <v>3826</v>
      </c>
      <c r="C1425" s="32">
        <v>4157</v>
      </c>
      <c r="G1425" s="32">
        <v>1</v>
      </c>
    </row>
    <row r="1426" spans="1:7" x14ac:dyDescent="0.2">
      <c r="A1426" s="32" t="s">
        <v>648</v>
      </c>
      <c r="B1426" s="32" t="s">
        <v>1500</v>
      </c>
      <c r="C1426" s="32">
        <v>4158</v>
      </c>
      <c r="G1426" s="32">
        <v>1</v>
      </c>
    </row>
    <row r="1427" spans="1:7" x14ac:dyDescent="0.2">
      <c r="A1427" s="32" t="s">
        <v>649</v>
      </c>
      <c r="B1427" s="32" t="s">
        <v>1501</v>
      </c>
      <c r="C1427" s="32">
        <v>4159</v>
      </c>
      <c r="G1427" s="32">
        <v>1</v>
      </c>
    </row>
    <row r="1428" spans="1:7" x14ac:dyDescent="0.2">
      <c r="A1428" s="32" t="s">
        <v>2553</v>
      </c>
      <c r="B1428" s="32" t="s">
        <v>3827</v>
      </c>
      <c r="C1428" s="32">
        <v>4160</v>
      </c>
      <c r="G1428" s="32">
        <v>1</v>
      </c>
    </row>
    <row r="1429" spans="1:7" x14ac:dyDescent="0.2">
      <c r="A1429" s="32" t="s">
        <v>2554</v>
      </c>
      <c r="B1429" s="32" t="s">
        <v>3828</v>
      </c>
      <c r="C1429" s="32">
        <v>4161</v>
      </c>
      <c r="G1429" s="32">
        <v>1</v>
      </c>
    </row>
    <row r="1430" spans="1:7" x14ac:dyDescent="0.2">
      <c r="A1430" s="32" t="s">
        <v>650</v>
      </c>
      <c r="B1430" s="32" t="s">
        <v>1502</v>
      </c>
      <c r="C1430" s="32">
        <v>4162</v>
      </c>
      <c r="G1430" s="32">
        <v>1</v>
      </c>
    </row>
    <row r="1431" spans="1:7" x14ac:dyDescent="0.2">
      <c r="A1431" s="32" t="s">
        <v>2555</v>
      </c>
      <c r="B1431" s="32" t="s">
        <v>3829</v>
      </c>
      <c r="C1431" s="32">
        <v>4163</v>
      </c>
      <c r="G1431" s="32">
        <v>1</v>
      </c>
    </row>
    <row r="1432" spans="1:7" x14ac:dyDescent="0.2">
      <c r="A1432" s="32" t="s">
        <v>2556</v>
      </c>
      <c r="B1432" s="32" t="s">
        <v>3830</v>
      </c>
      <c r="C1432" s="32">
        <v>4167</v>
      </c>
      <c r="G1432" s="32">
        <v>1</v>
      </c>
    </row>
    <row r="1433" spans="1:7" x14ac:dyDescent="0.2">
      <c r="A1433" s="32" t="s">
        <v>651</v>
      </c>
      <c r="B1433" s="32" t="s">
        <v>1503</v>
      </c>
      <c r="C1433" s="32">
        <v>4168</v>
      </c>
      <c r="G1433" s="32">
        <v>1</v>
      </c>
    </row>
    <row r="1434" spans="1:7" x14ac:dyDescent="0.2">
      <c r="A1434" s="32" t="s">
        <v>652</v>
      </c>
      <c r="B1434" s="32" t="s">
        <v>1504</v>
      </c>
      <c r="C1434" s="32">
        <v>4169</v>
      </c>
      <c r="G1434" s="32">
        <v>1</v>
      </c>
    </row>
    <row r="1435" spans="1:7" x14ac:dyDescent="0.2">
      <c r="A1435" s="32" t="s">
        <v>653</v>
      </c>
      <c r="B1435" s="32" t="s">
        <v>1505</v>
      </c>
      <c r="C1435" s="32">
        <v>4170</v>
      </c>
      <c r="G1435" s="32">
        <v>1</v>
      </c>
    </row>
    <row r="1436" spans="1:7" x14ac:dyDescent="0.2">
      <c r="A1436" s="32" t="s">
        <v>654</v>
      </c>
      <c r="B1436" s="32" t="s">
        <v>1506</v>
      </c>
      <c r="C1436" s="32">
        <v>4171</v>
      </c>
      <c r="G1436" s="32">
        <v>1</v>
      </c>
    </row>
    <row r="1437" spans="1:7" x14ac:dyDescent="0.2">
      <c r="A1437" s="32" t="s">
        <v>655</v>
      </c>
      <c r="B1437" s="32" t="s">
        <v>1507</v>
      </c>
      <c r="C1437" s="32">
        <v>4172</v>
      </c>
      <c r="G1437" s="32">
        <v>1</v>
      </c>
    </row>
    <row r="1438" spans="1:7" x14ac:dyDescent="0.2">
      <c r="A1438" s="32" t="s">
        <v>656</v>
      </c>
      <c r="B1438" s="32" t="s">
        <v>1508</v>
      </c>
      <c r="C1438" s="32">
        <v>4273</v>
      </c>
      <c r="G1438" s="32">
        <v>1</v>
      </c>
    </row>
    <row r="1439" spans="1:7" x14ac:dyDescent="0.2">
      <c r="A1439" s="32" t="s">
        <v>2557</v>
      </c>
      <c r="B1439" s="32" t="s">
        <v>3831</v>
      </c>
      <c r="C1439" s="32">
        <v>4274</v>
      </c>
      <c r="G1439" s="32">
        <v>1</v>
      </c>
    </row>
    <row r="1440" spans="1:7" x14ac:dyDescent="0.2">
      <c r="A1440" s="32" t="s">
        <v>2558</v>
      </c>
      <c r="B1440" s="32" t="s">
        <v>3832</v>
      </c>
      <c r="C1440" s="32">
        <v>4275</v>
      </c>
      <c r="G1440" s="32">
        <v>1</v>
      </c>
    </row>
    <row r="1441" spans="1:7" x14ac:dyDescent="0.2">
      <c r="A1441" s="32" t="s">
        <v>2559</v>
      </c>
      <c r="B1441" s="32" t="s">
        <v>3833</v>
      </c>
      <c r="C1441" s="32">
        <v>4276</v>
      </c>
      <c r="G1441" s="32">
        <v>1</v>
      </c>
    </row>
    <row r="1442" spans="1:7" x14ac:dyDescent="0.2">
      <c r="A1442" s="32" t="s">
        <v>2560</v>
      </c>
      <c r="B1442" s="32" t="s">
        <v>3834</v>
      </c>
      <c r="C1442" s="32">
        <v>4277</v>
      </c>
      <c r="G1442" s="32">
        <v>1</v>
      </c>
    </row>
    <row r="1443" spans="1:7" x14ac:dyDescent="0.2">
      <c r="A1443" s="32" t="s">
        <v>657</v>
      </c>
      <c r="B1443" s="32" t="s">
        <v>1509</v>
      </c>
      <c r="C1443" s="32">
        <v>4278</v>
      </c>
      <c r="G1443" s="32">
        <v>1</v>
      </c>
    </row>
    <row r="1444" spans="1:7" x14ac:dyDescent="0.2">
      <c r="A1444" s="32" t="s">
        <v>658</v>
      </c>
      <c r="B1444" s="32" t="s">
        <v>1510</v>
      </c>
      <c r="C1444" s="32">
        <v>4279</v>
      </c>
      <c r="G1444" s="32">
        <v>1</v>
      </c>
    </row>
    <row r="1445" spans="1:7" x14ac:dyDescent="0.2">
      <c r="A1445" s="32" t="s">
        <v>659</v>
      </c>
      <c r="B1445" s="32" t="s">
        <v>1511</v>
      </c>
      <c r="C1445" s="32">
        <v>4280</v>
      </c>
      <c r="G1445" s="32">
        <v>1</v>
      </c>
    </row>
    <row r="1446" spans="1:7" x14ac:dyDescent="0.2">
      <c r="A1446" s="32" t="s">
        <v>660</v>
      </c>
      <c r="B1446" s="32" t="s">
        <v>1512</v>
      </c>
      <c r="C1446" s="32">
        <v>4281</v>
      </c>
      <c r="G1446" s="32">
        <v>1</v>
      </c>
    </row>
    <row r="1447" spans="1:7" x14ac:dyDescent="0.2">
      <c r="A1447" s="32" t="s">
        <v>661</v>
      </c>
      <c r="B1447" s="32" t="s">
        <v>1513</v>
      </c>
      <c r="C1447" s="32">
        <v>4282</v>
      </c>
      <c r="G1447" s="32">
        <v>1</v>
      </c>
    </row>
    <row r="1448" spans="1:7" x14ac:dyDescent="0.2">
      <c r="A1448" s="32" t="s">
        <v>662</v>
      </c>
      <c r="B1448" s="32" t="s">
        <v>1514</v>
      </c>
      <c r="C1448" s="32">
        <v>4283</v>
      </c>
      <c r="G1448" s="32">
        <v>1</v>
      </c>
    </row>
    <row r="1449" spans="1:7" x14ac:dyDescent="0.2">
      <c r="A1449" s="32" t="s">
        <v>663</v>
      </c>
      <c r="B1449" s="32" t="s">
        <v>1515</v>
      </c>
      <c r="C1449" s="32">
        <v>4284</v>
      </c>
      <c r="G1449" s="32">
        <v>1</v>
      </c>
    </row>
    <row r="1450" spans="1:7" x14ac:dyDescent="0.2">
      <c r="A1450" s="32" t="s">
        <v>664</v>
      </c>
      <c r="B1450" s="32" t="s">
        <v>1516</v>
      </c>
      <c r="C1450" s="32">
        <v>4285</v>
      </c>
      <c r="G1450" s="32">
        <v>1</v>
      </c>
    </row>
    <row r="1451" spans="1:7" x14ac:dyDescent="0.2">
      <c r="A1451" s="32" t="s">
        <v>2561</v>
      </c>
      <c r="B1451" s="32" t="s">
        <v>3835</v>
      </c>
      <c r="C1451" s="32">
        <v>4286</v>
      </c>
      <c r="G1451" s="32">
        <v>1</v>
      </c>
    </row>
    <row r="1452" spans="1:7" x14ac:dyDescent="0.2">
      <c r="A1452" s="32" t="s">
        <v>682</v>
      </c>
      <c r="B1452" s="32" t="s">
        <v>1534</v>
      </c>
      <c r="C1452" s="32">
        <v>4342</v>
      </c>
      <c r="G1452" s="32">
        <v>1</v>
      </c>
    </row>
    <row r="1453" spans="1:7" x14ac:dyDescent="0.2">
      <c r="A1453" s="32" t="s">
        <v>2562</v>
      </c>
      <c r="B1453" s="32" t="s">
        <v>3836</v>
      </c>
      <c r="C1453" s="32">
        <v>4288</v>
      </c>
      <c r="G1453" s="32">
        <v>1</v>
      </c>
    </row>
    <row r="1454" spans="1:7" x14ac:dyDescent="0.2">
      <c r="A1454" s="32" t="s">
        <v>2563</v>
      </c>
      <c r="B1454" s="32" t="s">
        <v>3837</v>
      </c>
      <c r="C1454" s="32">
        <v>4289</v>
      </c>
      <c r="G1454" s="32">
        <v>1</v>
      </c>
    </row>
    <row r="1455" spans="1:7" x14ac:dyDescent="0.2">
      <c r="A1455" s="32" t="s">
        <v>2564</v>
      </c>
      <c r="B1455" s="32" t="s">
        <v>3838</v>
      </c>
      <c r="C1455" s="32">
        <v>4290</v>
      </c>
      <c r="G1455" s="32">
        <v>1</v>
      </c>
    </row>
    <row r="1456" spans="1:7" x14ac:dyDescent="0.2">
      <c r="A1456" s="32" t="s">
        <v>2565</v>
      </c>
      <c r="B1456" s="32" t="s">
        <v>3839</v>
      </c>
      <c r="C1456" s="32">
        <v>4291</v>
      </c>
      <c r="G1456" s="32">
        <v>1</v>
      </c>
    </row>
    <row r="1457" spans="1:7" x14ac:dyDescent="0.2">
      <c r="A1457" s="32" t="s">
        <v>2566</v>
      </c>
      <c r="B1457" s="32" t="s">
        <v>3840</v>
      </c>
      <c r="C1457" s="32">
        <v>4292</v>
      </c>
      <c r="G1457" s="32">
        <v>1</v>
      </c>
    </row>
    <row r="1458" spans="1:7" x14ac:dyDescent="0.2">
      <c r="A1458" s="32" t="s">
        <v>665</v>
      </c>
      <c r="B1458" s="32" t="s">
        <v>1517</v>
      </c>
      <c r="C1458" s="32">
        <v>4293</v>
      </c>
      <c r="G1458" s="32">
        <v>1</v>
      </c>
    </row>
    <row r="1459" spans="1:7" x14ac:dyDescent="0.2">
      <c r="A1459" s="32" t="s">
        <v>666</v>
      </c>
      <c r="B1459" s="32" t="s">
        <v>1518</v>
      </c>
      <c r="C1459" s="32">
        <v>4294</v>
      </c>
      <c r="G1459" s="32">
        <v>1</v>
      </c>
    </row>
    <row r="1460" spans="1:7" x14ac:dyDescent="0.2">
      <c r="A1460" s="32" t="s">
        <v>667</v>
      </c>
      <c r="B1460" s="32" t="s">
        <v>1519</v>
      </c>
      <c r="C1460" s="32">
        <v>4295</v>
      </c>
      <c r="G1460" s="32">
        <v>1</v>
      </c>
    </row>
    <row r="1461" spans="1:7" x14ac:dyDescent="0.2">
      <c r="A1461" s="32" t="s">
        <v>668</v>
      </c>
      <c r="B1461" s="32" t="s">
        <v>1520</v>
      </c>
      <c r="C1461" s="32">
        <v>4296</v>
      </c>
      <c r="G1461" s="32">
        <v>1</v>
      </c>
    </row>
    <row r="1462" spans="1:7" x14ac:dyDescent="0.2">
      <c r="A1462" s="32" t="s">
        <v>669</v>
      </c>
      <c r="B1462" s="32" t="s">
        <v>1521</v>
      </c>
      <c r="C1462" s="32">
        <v>4297</v>
      </c>
      <c r="G1462" s="32">
        <v>1</v>
      </c>
    </row>
    <row r="1463" spans="1:7" x14ac:dyDescent="0.2">
      <c r="A1463" s="32" t="s">
        <v>2567</v>
      </c>
      <c r="B1463" s="32" t="s">
        <v>3841</v>
      </c>
      <c r="C1463" s="32">
        <v>4298</v>
      </c>
      <c r="G1463" s="32">
        <v>1</v>
      </c>
    </row>
    <row r="1464" spans="1:7" x14ac:dyDescent="0.2">
      <c r="A1464" s="32" t="s">
        <v>670</v>
      </c>
      <c r="B1464" s="32" t="s">
        <v>1522</v>
      </c>
      <c r="C1464" s="32">
        <v>4299</v>
      </c>
      <c r="G1464" s="32">
        <v>1</v>
      </c>
    </row>
    <row r="1465" spans="1:7" x14ac:dyDescent="0.2">
      <c r="A1465" s="32" t="s">
        <v>2568</v>
      </c>
      <c r="B1465" s="32" t="s">
        <v>3842</v>
      </c>
      <c r="C1465" s="32">
        <v>4300</v>
      </c>
      <c r="G1465" s="32">
        <v>1</v>
      </c>
    </row>
    <row r="1466" spans="1:7" x14ac:dyDescent="0.2">
      <c r="A1466" s="32" t="s">
        <v>2569</v>
      </c>
      <c r="B1466" s="32" t="s">
        <v>3843</v>
      </c>
      <c r="C1466" s="32">
        <v>4301</v>
      </c>
      <c r="G1466" s="32">
        <v>1</v>
      </c>
    </row>
    <row r="1467" spans="1:7" x14ac:dyDescent="0.2">
      <c r="A1467" s="32" t="s">
        <v>671</v>
      </c>
      <c r="B1467" s="32" t="s">
        <v>1523</v>
      </c>
      <c r="C1467" s="32">
        <v>4302</v>
      </c>
      <c r="G1467" s="32">
        <v>1</v>
      </c>
    </row>
    <row r="1468" spans="1:7" x14ac:dyDescent="0.2">
      <c r="A1468" s="32" t="s">
        <v>672</v>
      </c>
      <c r="B1468" s="32" t="s">
        <v>1524</v>
      </c>
      <c r="C1468" s="32">
        <v>4303</v>
      </c>
      <c r="G1468" s="32">
        <v>1</v>
      </c>
    </row>
    <row r="1469" spans="1:7" x14ac:dyDescent="0.2">
      <c r="A1469" s="32" t="s">
        <v>673</v>
      </c>
      <c r="B1469" s="32" t="s">
        <v>1525</v>
      </c>
      <c r="C1469" s="32">
        <v>4304</v>
      </c>
      <c r="G1469" s="32">
        <v>1</v>
      </c>
    </row>
    <row r="1470" spans="1:7" x14ac:dyDescent="0.2">
      <c r="A1470" s="32" t="s">
        <v>2570</v>
      </c>
      <c r="B1470" s="32" t="s">
        <v>3844</v>
      </c>
      <c r="C1470" s="32">
        <v>4305</v>
      </c>
      <c r="G1470" s="32">
        <v>1</v>
      </c>
    </row>
    <row r="1471" spans="1:7" x14ac:dyDescent="0.2">
      <c r="A1471" s="32" t="s">
        <v>2571</v>
      </c>
      <c r="B1471" s="32" t="s">
        <v>3845</v>
      </c>
      <c r="C1471" s="32">
        <v>4306</v>
      </c>
      <c r="G1471" s="32">
        <v>1</v>
      </c>
    </row>
    <row r="1472" spans="1:7" x14ac:dyDescent="0.2">
      <c r="A1472" s="32" t="s">
        <v>674</v>
      </c>
      <c r="B1472" s="32" t="s">
        <v>1526</v>
      </c>
      <c r="C1472" s="32">
        <v>4307</v>
      </c>
      <c r="G1472" s="32">
        <v>1</v>
      </c>
    </row>
    <row r="1473" spans="1:7" x14ac:dyDescent="0.2">
      <c r="A1473" s="32" t="s">
        <v>2572</v>
      </c>
      <c r="B1473" s="32" t="s">
        <v>3846</v>
      </c>
      <c r="C1473" s="32">
        <v>4308</v>
      </c>
      <c r="G1473" s="32">
        <v>1</v>
      </c>
    </row>
    <row r="1474" spans="1:7" x14ac:dyDescent="0.2">
      <c r="A1474" s="32" t="s">
        <v>2573</v>
      </c>
      <c r="B1474" s="32" t="s">
        <v>3847</v>
      </c>
      <c r="C1474" s="32">
        <v>4309</v>
      </c>
      <c r="G1474" s="32">
        <v>1</v>
      </c>
    </row>
    <row r="1475" spans="1:7" x14ac:dyDescent="0.2">
      <c r="A1475" s="32" t="s">
        <v>2574</v>
      </c>
      <c r="B1475" s="32" t="s">
        <v>3848</v>
      </c>
      <c r="C1475" s="32">
        <v>4310</v>
      </c>
      <c r="G1475" s="32">
        <v>1</v>
      </c>
    </row>
    <row r="1476" spans="1:7" x14ac:dyDescent="0.2">
      <c r="A1476" s="32" t="s">
        <v>2575</v>
      </c>
      <c r="B1476" s="32" t="s">
        <v>3849</v>
      </c>
      <c r="C1476" s="32">
        <v>4312</v>
      </c>
      <c r="G1476" s="32">
        <v>1</v>
      </c>
    </row>
    <row r="1477" spans="1:7" x14ac:dyDescent="0.2">
      <c r="A1477" s="32" t="s">
        <v>675</v>
      </c>
      <c r="B1477" s="32" t="s">
        <v>1527</v>
      </c>
      <c r="C1477" s="32">
        <v>4313</v>
      </c>
      <c r="G1477" s="32">
        <v>1</v>
      </c>
    </row>
    <row r="1478" spans="1:7" x14ac:dyDescent="0.2">
      <c r="A1478" s="32" t="s">
        <v>2576</v>
      </c>
      <c r="B1478" s="32" t="s">
        <v>3850</v>
      </c>
      <c r="C1478" s="32">
        <v>4314</v>
      </c>
      <c r="G1478" s="32">
        <v>1</v>
      </c>
    </row>
    <row r="1479" spans="1:7" x14ac:dyDescent="0.2">
      <c r="A1479" s="32" t="s">
        <v>2577</v>
      </c>
      <c r="B1479" s="32" t="s">
        <v>3851</v>
      </c>
      <c r="C1479" s="32">
        <v>4317</v>
      </c>
      <c r="G1479" s="32">
        <v>1</v>
      </c>
    </row>
    <row r="1480" spans="1:7" x14ac:dyDescent="0.2">
      <c r="A1480" s="32" t="s">
        <v>2578</v>
      </c>
      <c r="B1480" s="32" t="s">
        <v>3852</v>
      </c>
      <c r="C1480" s="32">
        <v>4318</v>
      </c>
      <c r="G1480" s="32">
        <v>1</v>
      </c>
    </row>
    <row r="1481" spans="1:7" x14ac:dyDescent="0.2">
      <c r="A1481" s="32" t="s">
        <v>676</v>
      </c>
      <c r="B1481" s="32" t="s">
        <v>1528</v>
      </c>
      <c r="C1481" s="32">
        <v>4322</v>
      </c>
      <c r="G1481" s="32">
        <v>1</v>
      </c>
    </row>
    <row r="1482" spans="1:7" x14ac:dyDescent="0.2">
      <c r="A1482" s="32" t="s">
        <v>677</v>
      </c>
      <c r="B1482" s="32" t="s">
        <v>1529</v>
      </c>
      <c r="C1482" s="32">
        <v>4323</v>
      </c>
      <c r="G1482" s="32">
        <v>1</v>
      </c>
    </row>
    <row r="1483" spans="1:7" x14ac:dyDescent="0.2">
      <c r="A1483" s="32" t="s">
        <v>678</v>
      </c>
      <c r="B1483" s="32" t="s">
        <v>1530</v>
      </c>
      <c r="C1483" s="32">
        <v>4324</v>
      </c>
      <c r="G1483" s="32">
        <v>1</v>
      </c>
    </row>
    <row r="1484" spans="1:7" x14ac:dyDescent="0.2">
      <c r="A1484" s="32" t="s">
        <v>2579</v>
      </c>
      <c r="B1484" s="32" t="s">
        <v>3853</v>
      </c>
      <c r="C1484" s="32">
        <v>4325</v>
      </c>
      <c r="G1484" s="32">
        <v>1</v>
      </c>
    </row>
    <row r="1485" spans="1:7" x14ac:dyDescent="0.2">
      <c r="A1485" s="32" t="s">
        <v>683</v>
      </c>
      <c r="B1485" s="32" t="s">
        <v>1535</v>
      </c>
      <c r="C1485" s="32">
        <v>4343</v>
      </c>
      <c r="G1485" s="32">
        <v>1</v>
      </c>
    </row>
    <row r="1486" spans="1:7" x14ac:dyDescent="0.2">
      <c r="A1486" s="32" t="s">
        <v>2580</v>
      </c>
      <c r="B1486" s="32" t="s">
        <v>3854</v>
      </c>
      <c r="C1486" s="32">
        <v>4326</v>
      </c>
      <c r="G1486" s="32">
        <v>1</v>
      </c>
    </row>
    <row r="1487" spans="1:7" x14ac:dyDescent="0.2">
      <c r="A1487" s="32" t="s">
        <v>2581</v>
      </c>
      <c r="B1487" s="32" t="s">
        <v>3855</v>
      </c>
      <c r="C1487" s="32">
        <v>4327</v>
      </c>
      <c r="G1487" s="32">
        <v>1</v>
      </c>
    </row>
    <row r="1488" spans="1:7" x14ac:dyDescent="0.2">
      <c r="A1488" s="32" t="s">
        <v>2582</v>
      </c>
      <c r="B1488" s="32" t="s">
        <v>3856</v>
      </c>
      <c r="C1488" s="32">
        <v>4328</v>
      </c>
      <c r="G1488" s="32">
        <v>1</v>
      </c>
    </row>
    <row r="1489" spans="1:7" x14ac:dyDescent="0.2">
      <c r="A1489" s="32" t="s">
        <v>2583</v>
      </c>
      <c r="B1489" s="32" t="s">
        <v>3857</v>
      </c>
      <c r="C1489" s="32">
        <v>4329</v>
      </c>
      <c r="G1489" s="32">
        <v>1</v>
      </c>
    </row>
    <row r="1490" spans="1:7" x14ac:dyDescent="0.2">
      <c r="A1490" s="32" t="s">
        <v>2584</v>
      </c>
      <c r="B1490" s="32" t="s">
        <v>3858</v>
      </c>
      <c r="C1490" s="32">
        <v>4330</v>
      </c>
      <c r="G1490" s="32">
        <v>1</v>
      </c>
    </row>
    <row r="1491" spans="1:7" x14ac:dyDescent="0.2">
      <c r="A1491" s="32" t="s">
        <v>679</v>
      </c>
      <c r="B1491" s="32" t="s">
        <v>1531</v>
      </c>
      <c r="C1491" s="32">
        <v>4331</v>
      </c>
      <c r="G1491" s="32">
        <v>1</v>
      </c>
    </row>
    <row r="1492" spans="1:7" x14ac:dyDescent="0.2">
      <c r="A1492" s="32" t="s">
        <v>680</v>
      </c>
      <c r="B1492" s="32" t="s">
        <v>1532</v>
      </c>
      <c r="C1492" s="32">
        <v>4332</v>
      </c>
      <c r="G1492" s="32">
        <v>1</v>
      </c>
    </row>
    <row r="1493" spans="1:7" x14ac:dyDescent="0.2">
      <c r="A1493" s="32" t="s">
        <v>2585</v>
      </c>
      <c r="B1493" s="32" t="s">
        <v>3859</v>
      </c>
      <c r="C1493" s="32">
        <v>4333</v>
      </c>
      <c r="G1493" s="32">
        <v>1</v>
      </c>
    </row>
    <row r="1494" spans="1:7" x14ac:dyDescent="0.2">
      <c r="A1494" s="32" t="s">
        <v>2586</v>
      </c>
      <c r="B1494" s="32" t="s">
        <v>3860</v>
      </c>
      <c r="C1494" s="32">
        <v>4334</v>
      </c>
      <c r="G1494" s="32">
        <v>1</v>
      </c>
    </row>
    <row r="1495" spans="1:7" x14ac:dyDescent="0.2">
      <c r="A1495" s="32" t="s">
        <v>2587</v>
      </c>
      <c r="B1495" s="32" t="s">
        <v>3861</v>
      </c>
      <c r="C1495" s="32">
        <v>4335</v>
      </c>
      <c r="G1495" s="32">
        <v>1</v>
      </c>
    </row>
    <row r="1496" spans="1:7" x14ac:dyDescent="0.2">
      <c r="A1496" s="32" t="s">
        <v>2588</v>
      </c>
      <c r="B1496" s="32" t="s">
        <v>3862</v>
      </c>
      <c r="C1496" s="32">
        <v>4336</v>
      </c>
      <c r="G1496" s="32">
        <v>1</v>
      </c>
    </row>
    <row r="1497" spans="1:7" x14ac:dyDescent="0.2">
      <c r="A1497" s="32" t="s">
        <v>2589</v>
      </c>
      <c r="B1497" s="32" t="s">
        <v>3863</v>
      </c>
      <c r="C1497" s="32">
        <v>4337</v>
      </c>
      <c r="G1497" s="32">
        <v>1</v>
      </c>
    </row>
    <row r="1498" spans="1:7" x14ac:dyDescent="0.2">
      <c r="A1498" s="32" t="s">
        <v>2590</v>
      </c>
      <c r="B1498" s="32" t="s">
        <v>3864</v>
      </c>
      <c r="C1498" s="32">
        <v>4338</v>
      </c>
      <c r="G1498" s="32">
        <v>1</v>
      </c>
    </row>
    <row r="1499" spans="1:7" x14ac:dyDescent="0.2">
      <c r="A1499" s="32" t="s">
        <v>2591</v>
      </c>
      <c r="B1499" s="32" t="s">
        <v>3865</v>
      </c>
      <c r="C1499" s="32">
        <v>4340</v>
      </c>
      <c r="G1499" s="32">
        <v>1</v>
      </c>
    </row>
    <row r="1500" spans="1:7" x14ac:dyDescent="0.2">
      <c r="A1500" s="32" t="s">
        <v>684</v>
      </c>
      <c r="B1500" s="32" t="s">
        <v>1536</v>
      </c>
      <c r="C1500" s="32">
        <v>4344</v>
      </c>
      <c r="G1500" s="32">
        <v>1</v>
      </c>
    </row>
    <row r="1501" spans="1:7" x14ac:dyDescent="0.2">
      <c r="A1501" s="32" t="s">
        <v>681</v>
      </c>
      <c r="B1501" s="32" t="s">
        <v>1533</v>
      </c>
      <c r="C1501" s="32">
        <v>4341</v>
      </c>
      <c r="G1501" s="32">
        <v>1</v>
      </c>
    </row>
    <row r="1502" spans="1:7" x14ac:dyDescent="0.2">
      <c r="A1502" s="32" t="s">
        <v>2592</v>
      </c>
      <c r="B1502" s="32" t="s">
        <v>3866</v>
      </c>
      <c r="C1502" s="32">
        <v>4345</v>
      </c>
      <c r="G1502" s="32">
        <v>1</v>
      </c>
    </row>
    <row r="1503" spans="1:7" x14ac:dyDescent="0.2">
      <c r="A1503" s="32" t="s">
        <v>685</v>
      </c>
      <c r="B1503" s="32" t="s">
        <v>1537</v>
      </c>
      <c r="C1503" s="32">
        <v>4513</v>
      </c>
      <c r="G1503" s="32">
        <v>1</v>
      </c>
    </row>
    <row r="1504" spans="1:7" x14ac:dyDescent="0.2">
      <c r="A1504" s="32" t="s">
        <v>2593</v>
      </c>
      <c r="B1504" s="32" t="s">
        <v>3867</v>
      </c>
      <c r="C1504" s="32">
        <v>4514</v>
      </c>
      <c r="G1504" s="32">
        <v>1</v>
      </c>
    </row>
    <row r="1505" spans="1:7" x14ac:dyDescent="0.2">
      <c r="A1505" s="32" t="s">
        <v>2594</v>
      </c>
      <c r="B1505" s="32" t="s">
        <v>3868</v>
      </c>
      <c r="C1505" s="32">
        <v>4515</v>
      </c>
      <c r="G1505" s="32">
        <v>1</v>
      </c>
    </row>
    <row r="1506" spans="1:7" x14ac:dyDescent="0.2">
      <c r="A1506" s="32" t="s">
        <v>686</v>
      </c>
      <c r="B1506" s="32" t="s">
        <v>1538</v>
      </c>
      <c r="C1506" s="32">
        <v>4517</v>
      </c>
      <c r="G1506" s="32">
        <v>1</v>
      </c>
    </row>
    <row r="1507" spans="1:7" x14ac:dyDescent="0.2">
      <c r="A1507" s="32" t="s">
        <v>687</v>
      </c>
      <c r="B1507" s="32" t="s">
        <v>1539</v>
      </c>
      <c r="C1507" s="32">
        <v>4518</v>
      </c>
      <c r="G1507" s="32">
        <v>1</v>
      </c>
    </row>
    <row r="1508" spans="1:7" x14ac:dyDescent="0.2">
      <c r="A1508" s="32" t="s">
        <v>688</v>
      </c>
      <c r="B1508" s="32" t="s">
        <v>1540</v>
      </c>
      <c r="C1508" s="32">
        <v>4519</v>
      </c>
      <c r="G1508" s="32">
        <v>1</v>
      </c>
    </row>
    <row r="1509" spans="1:7" x14ac:dyDescent="0.2">
      <c r="A1509" s="32" t="s">
        <v>689</v>
      </c>
      <c r="B1509" s="32" t="s">
        <v>1541</v>
      </c>
      <c r="C1509" s="32">
        <v>4520</v>
      </c>
      <c r="G1509" s="32">
        <v>1</v>
      </c>
    </row>
    <row r="1510" spans="1:7" x14ac:dyDescent="0.2">
      <c r="A1510" s="32" t="s">
        <v>690</v>
      </c>
      <c r="B1510" s="32" t="s">
        <v>1542</v>
      </c>
      <c r="C1510" s="32">
        <v>4521</v>
      </c>
      <c r="G1510" s="32">
        <v>1</v>
      </c>
    </row>
    <row r="1511" spans="1:7" x14ac:dyDescent="0.2">
      <c r="A1511" s="32" t="s">
        <v>706</v>
      </c>
      <c r="B1511" s="32" t="s">
        <v>1558</v>
      </c>
      <c r="C1511" s="32">
        <v>4562</v>
      </c>
      <c r="G1511" s="32">
        <v>1</v>
      </c>
    </row>
    <row r="1512" spans="1:7" x14ac:dyDescent="0.2">
      <c r="A1512" s="32" t="s">
        <v>691</v>
      </c>
      <c r="B1512" s="32" t="s">
        <v>1543</v>
      </c>
      <c r="C1512" s="32">
        <v>4522</v>
      </c>
      <c r="G1512" s="32">
        <v>1</v>
      </c>
    </row>
    <row r="1513" spans="1:7" x14ac:dyDescent="0.2">
      <c r="A1513" s="32" t="s">
        <v>692</v>
      </c>
      <c r="B1513" s="32" t="s">
        <v>1544</v>
      </c>
      <c r="C1513" s="32">
        <v>4526</v>
      </c>
      <c r="G1513" s="32">
        <v>1</v>
      </c>
    </row>
    <row r="1514" spans="1:7" x14ac:dyDescent="0.2">
      <c r="A1514" s="32" t="s">
        <v>693</v>
      </c>
      <c r="B1514" s="32" t="s">
        <v>1545</v>
      </c>
      <c r="C1514" s="32">
        <v>4530</v>
      </c>
      <c r="G1514" s="32">
        <v>1</v>
      </c>
    </row>
    <row r="1515" spans="1:7" x14ac:dyDescent="0.2">
      <c r="A1515" s="32" t="s">
        <v>694</v>
      </c>
      <c r="B1515" s="32" t="s">
        <v>1546</v>
      </c>
      <c r="C1515" s="32">
        <v>4531</v>
      </c>
      <c r="G1515" s="32">
        <v>1</v>
      </c>
    </row>
    <row r="1516" spans="1:7" x14ac:dyDescent="0.2">
      <c r="A1516" s="32" t="s">
        <v>695</v>
      </c>
      <c r="B1516" s="32" t="s">
        <v>1547</v>
      </c>
      <c r="C1516" s="32">
        <v>4532</v>
      </c>
      <c r="G1516" s="32">
        <v>1</v>
      </c>
    </row>
    <row r="1517" spans="1:7" x14ac:dyDescent="0.2">
      <c r="A1517" s="32" t="s">
        <v>2595</v>
      </c>
      <c r="B1517" s="32" t="s">
        <v>3869</v>
      </c>
      <c r="C1517" s="32">
        <v>4533</v>
      </c>
      <c r="G1517" s="32">
        <v>1</v>
      </c>
    </row>
    <row r="1518" spans="1:7" x14ac:dyDescent="0.2">
      <c r="A1518" s="32" t="s">
        <v>696</v>
      </c>
      <c r="B1518" s="32" t="s">
        <v>1548</v>
      </c>
      <c r="C1518" s="32">
        <v>4535</v>
      </c>
      <c r="G1518" s="32">
        <v>1</v>
      </c>
    </row>
    <row r="1519" spans="1:7" x14ac:dyDescent="0.2">
      <c r="A1519" s="32" t="s">
        <v>697</v>
      </c>
      <c r="B1519" s="32" t="s">
        <v>1549</v>
      </c>
      <c r="C1519" s="32">
        <v>4536</v>
      </c>
      <c r="G1519" s="32">
        <v>1</v>
      </c>
    </row>
    <row r="1520" spans="1:7" x14ac:dyDescent="0.2">
      <c r="A1520" s="32" t="s">
        <v>698</v>
      </c>
      <c r="B1520" s="32" t="s">
        <v>1550</v>
      </c>
      <c r="C1520" s="32">
        <v>4540</v>
      </c>
      <c r="G1520" s="32">
        <v>1</v>
      </c>
    </row>
    <row r="1521" spans="1:7" x14ac:dyDescent="0.2">
      <c r="A1521" s="32" t="s">
        <v>2596</v>
      </c>
      <c r="B1521" s="32" t="s">
        <v>3870</v>
      </c>
      <c r="C1521" s="32">
        <v>4541</v>
      </c>
      <c r="G1521" s="32">
        <v>1</v>
      </c>
    </row>
    <row r="1522" spans="1:7" x14ac:dyDescent="0.2">
      <c r="A1522" s="32" t="s">
        <v>699</v>
      </c>
      <c r="B1522" s="32" t="s">
        <v>1551</v>
      </c>
      <c r="C1522" s="32">
        <v>4545</v>
      </c>
      <c r="G1522" s="32">
        <v>1</v>
      </c>
    </row>
    <row r="1523" spans="1:7" x14ac:dyDescent="0.2">
      <c r="A1523" s="32" t="s">
        <v>700</v>
      </c>
      <c r="B1523" s="32" t="s">
        <v>1552</v>
      </c>
      <c r="C1523" s="32">
        <v>4549</v>
      </c>
      <c r="G1523" s="32">
        <v>1</v>
      </c>
    </row>
    <row r="1524" spans="1:7" x14ac:dyDescent="0.2">
      <c r="A1524" s="32" t="s">
        <v>701</v>
      </c>
      <c r="B1524" s="32" t="s">
        <v>1553</v>
      </c>
      <c r="C1524" s="32">
        <v>4550</v>
      </c>
      <c r="G1524" s="32">
        <v>1</v>
      </c>
    </row>
    <row r="1525" spans="1:7" x14ac:dyDescent="0.2">
      <c r="A1525" s="32" t="s">
        <v>702</v>
      </c>
      <c r="B1525" s="32" t="s">
        <v>1554</v>
      </c>
      <c r="C1525" s="32">
        <v>4551</v>
      </c>
      <c r="G1525" s="32">
        <v>1</v>
      </c>
    </row>
    <row r="1526" spans="1:7" x14ac:dyDescent="0.2">
      <c r="A1526" s="32" t="s">
        <v>2597</v>
      </c>
      <c r="B1526" s="32" t="s">
        <v>3871</v>
      </c>
      <c r="C1526" s="32">
        <v>4552</v>
      </c>
      <c r="G1526" s="32">
        <v>1</v>
      </c>
    </row>
    <row r="1527" spans="1:7" x14ac:dyDescent="0.2">
      <c r="A1527" s="32" t="s">
        <v>703</v>
      </c>
      <c r="B1527" s="32" t="s">
        <v>1555</v>
      </c>
      <c r="C1527" s="32">
        <v>4553</v>
      </c>
      <c r="G1527" s="32">
        <v>1</v>
      </c>
    </row>
    <row r="1528" spans="1:7" x14ac:dyDescent="0.2">
      <c r="A1528" s="32" t="s">
        <v>704</v>
      </c>
      <c r="B1528" s="32" t="s">
        <v>1556</v>
      </c>
      <c r="C1528" s="32">
        <v>4554</v>
      </c>
      <c r="G1528" s="32">
        <v>1</v>
      </c>
    </row>
    <row r="1529" spans="1:7" x14ac:dyDescent="0.2">
      <c r="A1529" s="32" t="s">
        <v>2598</v>
      </c>
      <c r="B1529" s="32" t="s">
        <v>3872</v>
      </c>
      <c r="C1529" s="32">
        <v>4555</v>
      </c>
      <c r="G1529" s="32">
        <v>1</v>
      </c>
    </row>
    <row r="1530" spans="1:7" x14ac:dyDescent="0.2">
      <c r="A1530" s="32" t="s">
        <v>705</v>
      </c>
      <c r="B1530" s="32" t="s">
        <v>1557</v>
      </c>
      <c r="C1530" s="32">
        <v>4557</v>
      </c>
      <c r="G1530" s="32">
        <v>1</v>
      </c>
    </row>
    <row r="1531" spans="1:7" x14ac:dyDescent="0.2">
      <c r="A1531" s="32" t="s">
        <v>707</v>
      </c>
      <c r="B1531" s="32" t="s">
        <v>1559</v>
      </c>
      <c r="C1531" s="32">
        <v>4757</v>
      </c>
      <c r="G1531" s="32">
        <v>1</v>
      </c>
    </row>
    <row r="1532" spans="1:7" x14ac:dyDescent="0.2">
      <c r="A1532" s="32" t="s">
        <v>2599</v>
      </c>
      <c r="B1532" s="32" t="s">
        <v>3873</v>
      </c>
      <c r="C1532" s="32">
        <v>4758</v>
      </c>
      <c r="G1532" s="32">
        <v>1</v>
      </c>
    </row>
    <row r="1533" spans="1:7" x14ac:dyDescent="0.2">
      <c r="A1533" s="32" t="s">
        <v>708</v>
      </c>
      <c r="B1533" s="32" t="s">
        <v>1560</v>
      </c>
      <c r="C1533" s="32">
        <v>4759</v>
      </c>
      <c r="G1533" s="32">
        <v>1</v>
      </c>
    </row>
    <row r="1534" spans="1:7" x14ac:dyDescent="0.2">
      <c r="A1534" s="32" t="s">
        <v>709</v>
      </c>
      <c r="B1534" s="32" t="s">
        <v>1561</v>
      </c>
      <c r="C1534" s="32">
        <v>4760</v>
      </c>
      <c r="G1534" s="32">
        <v>1</v>
      </c>
    </row>
    <row r="1535" spans="1:7" x14ac:dyDescent="0.2">
      <c r="A1535" s="32" t="s">
        <v>710</v>
      </c>
      <c r="B1535" s="32" t="s">
        <v>1562</v>
      </c>
      <c r="C1535" s="32">
        <v>4761</v>
      </c>
      <c r="G1535" s="32">
        <v>1</v>
      </c>
    </row>
    <row r="1536" spans="1:7" x14ac:dyDescent="0.2">
      <c r="A1536" s="32" t="s">
        <v>2600</v>
      </c>
      <c r="B1536" s="32" t="s">
        <v>3874</v>
      </c>
      <c r="C1536" s="32">
        <v>4762</v>
      </c>
      <c r="G1536" s="32">
        <v>1</v>
      </c>
    </row>
    <row r="1537" spans="1:7" x14ac:dyDescent="0.2">
      <c r="A1537" s="32" t="s">
        <v>2601</v>
      </c>
      <c r="B1537" s="32" t="s">
        <v>3875</v>
      </c>
      <c r="C1537" s="32">
        <v>4763</v>
      </c>
      <c r="G1537" s="32">
        <v>1</v>
      </c>
    </row>
    <row r="1538" spans="1:7" x14ac:dyDescent="0.2">
      <c r="A1538" s="32" t="s">
        <v>711</v>
      </c>
      <c r="B1538" s="32" t="s">
        <v>1563</v>
      </c>
      <c r="C1538" s="32">
        <v>4764</v>
      </c>
      <c r="G1538" s="32">
        <v>1</v>
      </c>
    </row>
    <row r="1539" spans="1:7" x14ac:dyDescent="0.2">
      <c r="A1539" s="32" t="s">
        <v>712</v>
      </c>
      <c r="B1539" s="32" t="s">
        <v>1564</v>
      </c>
      <c r="C1539" s="32">
        <v>4765</v>
      </c>
      <c r="G1539" s="32">
        <v>1</v>
      </c>
    </row>
    <row r="1540" spans="1:7" x14ac:dyDescent="0.2">
      <c r="A1540" s="32" t="s">
        <v>713</v>
      </c>
      <c r="B1540" s="32" t="s">
        <v>1565</v>
      </c>
      <c r="C1540" s="32">
        <v>4766</v>
      </c>
      <c r="G1540" s="32">
        <v>1</v>
      </c>
    </row>
    <row r="1541" spans="1:7" x14ac:dyDescent="0.2">
      <c r="A1541" s="32" t="s">
        <v>2602</v>
      </c>
      <c r="B1541" s="32" t="s">
        <v>3876</v>
      </c>
      <c r="C1541" s="32">
        <v>4767</v>
      </c>
      <c r="G1541" s="32">
        <v>1</v>
      </c>
    </row>
    <row r="1542" spans="1:7" x14ac:dyDescent="0.2">
      <c r="A1542" s="32" t="s">
        <v>718</v>
      </c>
      <c r="B1542" s="32" t="s">
        <v>1570</v>
      </c>
      <c r="C1542" s="32">
        <v>4785</v>
      </c>
      <c r="G1542" s="32">
        <v>1</v>
      </c>
    </row>
    <row r="1543" spans="1:7" x14ac:dyDescent="0.2">
      <c r="A1543" s="32" t="s">
        <v>714</v>
      </c>
      <c r="B1543" s="32" t="s">
        <v>1566</v>
      </c>
      <c r="C1543" s="32">
        <v>4769</v>
      </c>
      <c r="G1543" s="32">
        <v>1</v>
      </c>
    </row>
    <row r="1544" spans="1:7" x14ac:dyDescent="0.2">
      <c r="A1544" s="32" t="s">
        <v>2603</v>
      </c>
      <c r="B1544" s="32" t="s">
        <v>3877</v>
      </c>
      <c r="C1544" s="32">
        <v>4770</v>
      </c>
      <c r="G1544" s="32">
        <v>1</v>
      </c>
    </row>
    <row r="1545" spans="1:7" x14ac:dyDescent="0.2">
      <c r="A1545" s="32" t="s">
        <v>719</v>
      </c>
      <c r="B1545" s="32" t="s">
        <v>1571</v>
      </c>
      <c r="C1545" s="32">
        <v>4786</v>
      </c>
      <c r="G1545" s="32">
        <v>1</v>
      </c>
    </row>
    <row r="1546" spans="1:7" x14ac:dyDescent="0.2">
      <c r="A1546" s="32" t="s">
        <v>715</v>
      </c>
      <c r="B1546" s="32" t="s">
        <v>1567</v>
      </c>
      <c r="C1546" s="32">
        <v>4773</v>
      </c>
      <c r="G1546" s="32">
        <v>1</v>
      </c>
    </row>
    <row r="1547" spans="1:7" x14ac:dyDescent="0.2">
      <c r="A1547" s="32" t="s">
        <v>716</v>
      </c>
      <c r="B1547" s="32" t="s">
        <v>1568</v>
      </c>
      <c r="C1547" s="32">
        <v>4774</v>
      </c>
      <c r="G1547" s="32">
        <v>1</v>
      </c>
    </row>
    <row r="1548" spans="1:7" x14ac:dyDescent="0.2">
      <c r="A1548" s="32" t="s">
        <v>2604</v>
      </c>
      <c r="B1548" s="32" t="s">
        <v>3878</v>
      </c>
      <c r="C1548" s="32">
        <v>4775</v>
      </c>
      <c r="G1548" s="32">
        <v>1</v>
      </c>
    </row>
    <row r="1549" spans="1:7" x14ac:dyDescent="0.2">
      <c r="A1549" s="32" t="s">
        <v>2605</v>
      </c>
      <c r="B1549" s="32" t="s">
        <v>3879</v>
      </c>
      <c r="C1549" s="32">
        <v>4776</v>
      </c>
      <c r="G1549" s="32">
        <v>1</v>
      </c>
    </row>
    <row r="1550" spans="1:7" x14ac:dyDescent="0.2">
      <c r="A1550" s="32" t="s">
        <v>717</v>
      </c>
      <c r="B1550" s="32" t="s">
        <v>1569</v>
      </c>
      <c r="C1550" s="32">
        <v>4777</v>
      </c>
      <c r="G1550" s="32">
        <v>1</v>
      </c>
    </row>
    <row r="1551" spans="1:7" x14ac:dyDescent="0.2">
      <c r="A1551" s="32" t="s">
        <v>2606</v>
      </c>
      <c r="B1551" s="32" t="s">
        <v>3880</v>
      </c>
      <c r="C1551" s="32">
        <v>4778</v>
      </c>
      <c r="G1551" s="32">
        <v>1</v>
      </c>
    </row>
    <row r="1552" spans="1:7" x14ac:dyDescent="0.2">
      <c r="A1552" s="32" t="s">
        <v>2607</v>
      </c>
      <c r="B1552" s="32" t="s">
        <v>3881</v>
      </c>
      <c r="C1552" s="32">
        <v>4779</v>
      </c>
      <c r="G1552" s="32">
        <v>1</v>
      </c>
    </row>
    <row r="1553" spans="1:7" x14ac:dyDescent="0.2">
      <c r="A1553" s="32" t="s">
        <v>2608</v>
      </c>
      <c r="B1553" s="32" t="s">
        <v>3882</v>
      </c>
      <c r="C1553" s="32">
        <v>4780</v>
      </c>
      <c r="G1553" s="32">
        <v>1</v>
      </c>
    </row>
    <row r="1554" spans="1:7" x14ac:dyDescent="0.2">
      <c r="A1554" s="32" t="s">
        <v>2609</v>
      </c>
      <c r="B1554" s="32" t="s">
        <v>3883</v>
      </c>
      <c r="C1554" s="32">
        <v>4782</v>
      </c>
      <c r="G1554" s="32">
        <v>1</v>
      </c>
    </row>
    <row r="1555" spans="1:7" x14ac:dyDescent="0.2">
      <c r="A1555" s="32" t="s">
        <v>2610</v>
      </c>
      <c r="B1555" s="32" t="s">
        <v>3884</v>
      </c>
      <c r="C1555" s="32">
        <v>4783</v>
      </c>
      <c r="G1555" s="32">
        <v>1</v>
      </c>
    </row>
    <row r="1556" spans="1:7" x14ac:dyDescent="0.2">
      <c r="A1556" s="32" t="s">
        <v>2611</v>
      </c>
      <c r="B1556" s="32" t="s">
        <v>3885</v>
      </c>
      <c r="C1556" s="32">
        <v>4784</v>
      </c>
      <c r="G1556" s="32">
        <v>1</v>
      </c>
    </row>
    <row r="1557" spans="1:7" x14ac:dyDescent="0.2">
      <c r="A1557" s="32" t="s">
        <v>720</v>
      </c>
      <c r="B1557" s="32" t="s">
        <v>1572</v>
      </c>
      <c r="C1557" s="32">
        <v>4922</v>
      </c>
      <c r="G1557" s="32">
        <v>1</v>
      </c>
    </row>
    <row r="1558" spans="1:7" x14ac:dyDescent="0.2">
      <c r="A1558" s="32" t="s">
        <v>721</v>
      </c>
      <c r="B1558" s="32" t="s">
        <v>1573</v>
      </c>
      <c r="C1558" s="32">
        <v>4923</v>
      </c>
      <c r="G1558" s="32">
        <v>1</v>
      </c>
    </row>
    <row r="1559" spans="1:7" x14ac:dyDescent="0.2">
      <c r="A1559" s="32" t="s">
        <v>722</v>
      </c>
      <c r="B1559" s="32" t="s">
        <v>1574</v>
      </c>
      <c r="C1559" s="32">
        <v>4924</v>
      </c>
      <c r="G1559" s="32">
        <v>1</v>
      </c>
    </row>
    <row r="1560" spans="1:7" x14ac:dyDescent="0.2">
      <c r="A1560" s="32" t="s">
        <v>723</v>
      </c>
      <c r="B1560" s="32" t="s">
        <v>1575</v>
      </c>
      <c r="C1560" s="32">
        <v>4926</v>
      </c>
      <c r="G1560" s="32">
        <v>1</v>
      </c>
    </row>
    <row r="1561" spans="1:7" x14ac:dyDescent="0.2">
      <c r="A1561" s="32" t="s">
        <v>724</v>
      </c>
      <c r="B1561" s="32" t="s">
        <v>1576</v>
      </c>
      <c r="C1561" s="32">
        <v>4927</v>
      </c>
      <c r="G1561" s="32">
        <v>1</v>
      </c>
    </row>
    <row r="1562" spans="1:7" x14ac:dyDescent="0.2">
      <c r="A1562" s="32" t="s">
        <v>2612</v>
      </c>
      <c r="B1562" s="32" t="s">
        <v>3886</v>
      </c>
      <c r="C1562" s="32">
        <v>4928</v>
      </c>
      <c r="G1562" s="32">
        <v>1</v>
      </c>
    </row>
    <row r="1563" spans="1:7" x14ac:dyDescent="0.2">
      <c r="A1563" s="32" t="s">
        <v>751</v>
      </c>
      <c r="B1563" s="32" t="s">
        <v>1603</v>
      </c>
      <c r="C1563" s="32">
        <v>4988</v>
      </c>
      <c r="G1563" s="32">
        <v>1</v>
      </c>
    </row>
    <row r="1564" spans="1:7" x14ac:dyDescent="0.2">
      <c r="A1564" s="32" t="s">
        <v>725</v>
      </c>
      <c r="B1564" s="32" t="s">
        <v>1577</v>
      </c>
      <c r="C1564" s="32">
        <v>4930</v>
      </c>
      <c r="G1564" s="32">
        <v>1</v>
      </c>
    </row>
    <row r="1565" spans="1:7" x14ac:dyDescent="0.2">
      <c r="A1565" s="32" t="s">
        <v>726</v>
      </c>
      <c r="B1565" s="32" t="s">
        <v>1578</v>
      </c>
      <c r="C1565" s="32">
        <v>4931</v>
      </c>
      <c r="G1565" s="32">
        <v>1</v>
      </c>
    </row>
    <row r="1566" spans="1:7" x14ac:dyDescent="0.2">
      <c r="A1566" s="32" t="s">
        <v>2613</v>
      </c>
      <c r="B1566" s="32" t="s">
        <v>3887</v>
      </c>
      <c r="C1566" s="32">
        <v>4932</v>
      </c>
      <c r="G1566" s="32">
        <v>1</v>
      </c>
    </row>
    <row r="1567" spans="1:7" x14ac:dyDescent="0.2">
      <c r="A1567" s="32" t="s">
        <v>727</v>
      </c>
      <c r="B1567" s="32" t="s">
        <v>1579</v>
      </c>
      <c r="C1567" s="32">
        <v>4934</v>
      </c>
      <c r="G1567" s="32">
        <v>1</v>
      </c>
    </row>
    <row r="1568" spans="1:7" x14ac:dyDescent="0.2">
      <c r="A1568" s="32" t="s">
        <v>2614</v>
      </c>
      <c r="B1568" s="32" t="s">
        <v>3888</v>
      </c>
      <c r="C1568" s="32">
        <v>4935</v>
      </c>
      <c r="G1568" s="32">
        <v>1</v>
      </c>
    </row>
    <row r="1569" spans="1:7" x14ac:dyDescent="0.2">
      <c r="A1569" s="32" t="s">
        <v>2615</v>
      </c>
      <c r="B1569" s="32" t="s">
        <v>3889</v>
      </c>
      <c r="C1569" s="32">
        <v>4938</v>
      </c>
      <c r="G1569" s="32">
        <v>1</v>
      </c>
    </row>
    <row r="1570" spans="1:7" x14ac:dyDescent="0.2">
      <c r="A1570" s="32" t="s">
        <v>728</v>
      </c>
      <c r="B1570" s="32" t="s">
        <v>1580</v>
      </c>
      <c r="C1570" s="32">
        <v>4939</v>
      </c>
      <c r="G1570" s="32">
        <v>1</v>
      </c>
    </row>
    <row r="1571" spans="1:7" x14ac:dyDescent="0.2">
      <c r="A1571" s="32" t="s">
        <v>729</v>
      </c>
      <c r="B1571" s="32" t="s">
        <v>1581</v>
      </c>
      <c r="C1571" s="32">
        <v>4940</v>
      </c>
      <c r="G1571" s="32">
        <v>1</v>
      </c>
    </row>
    <row r="1572" spans="1:7" x14ac:dyDescent="0.2">
      <c r="A1572" s="32" t="s">
        <v>2616</v>
      </c>
      <c r="B1572" s="32" t="s">
        <v>3890</v>
      </c>
      <c r="C1572" s="32">
        <v>4941</v>
      </c>
      <c r="G1572" s="32">
        <v>1</v>
      </c>
    </row>
    <row r="1573" spans="1:7" x14ac:dyDescent="0.2">
      <c r="A1573" s="32" t="s">
        <v>730</v>
      </c>
      <c r="B1573" s="32" t="s">
        <v>1582</v>
      </c>
      <c r="C1573" s="32">
        <v>4943</v>
      </c>
      <c r="G1573" s="32">
        <v>1</v>
      </c>
    </row>
    <row r="1574" spans="1:7" x14ac:dyDescent="0.2">
      <c r="A1574" s="32" t="s">
        <v>731</v>
      </c>
      <c r="B1574" s="32" t="s">
        <v>1583</v>
      </c>
      <c r="C1574" s="32">
        <v>4944</v>
      </c>
      <c r="G1574" s="32">
        <v>1</v>
      </c>
    </row>
    <row r="1575" spans="1:7" x14ac:dyDescent="0.2">
      <c r="A1575" s="32" t="s">
        <v>2617</v>
      </c>
      <c r="B1575" s="32" t="s">
        <v>3891</v>
      </c>
      <c r="C1575" s="32">
        <v>4945</v>
      </c>
      <c r="G1575" s="32">
        <v>1</v>
      </c>
    </row>
    <row r="1576" spans="1:7" x14ac:dyDescent="0.2">
      <c r="A1576" s="32" t="s">
        <v>2618</v>
      </c>
      <c r="B1576" s="32" t="s">
        <v>3892</v>
      </c>
      <c r="C1576" s="32">
        <v>4946</v>
      </c>
      <c r="G1576" s="32">
        <v>1</v>
      </c>
    </row>
    <row r="1577" spans="1:7" x14ac:dyDescent="0.2">
      <c r="A1577" s="32" t="s">
        <v>732</v>
      </c>
      <c r="B1577" s="32" t="s">
        <v>1584</v>
      </c>
      <c r="C1577" s="32">
        <v>4948</v>
      </c>
      <c r="G1577" s="32">
        <v>1</v>
      </c>
    </row>
    <row r="1578" spans="1:7" x14ac:dyDescent="0.2">
      <c r="A1578" s="32" t="s">
        <v>733</v>
      </c>
      <c r="B1578" s="32" t="s">
        <v>1585</v>
      </c>
      <c r="C1578" s="32">
        <v>4949</v>
      </c>
      <c r="G1578" s="32">
        <v>1</v>
      </c>
    </row>
    <row r="1579" spans="1:7" x14ac:dyDescent="0.2">
      <c r="A1579" s="32" t="s">
        <v>2619</v>
      </c>
      <c r="B1579" s="32" t="s">
        <v>3893</v>
      </c>
      <c r="C1579" s="32">
        <v>4950</v>
      </c>
      <c r="G1579" s="32">
        <v>1</v>
      </c>
    </row>
    <row r="1580" spans="1:7" x14ac:dyDescent="0.2">
      <c r="A1580" s="32" t="s">
        <v>2620</v>
      </c>
      <c r="B1580" s="32" t="s">
        <v>3894</v>
      </c>
      <c r="C1580" s="32">
        <v>4951</v>
      </c>
      <c r="G1580" s="32">
        <v>1</v>
      </c>
    </row>
    <row r="1581" spans="1:7" x14ac:dyDescent="0.2">
      <c r="A1581" s="32" t="s">
        <v>734</v>
      </c>
      <c r="B1581" s="32" t="s">
        <v>1586</v>
      </c>
      <c r="C1581" s="32">
        <v>4953</v>
      </c>
      <c r="G1581" s="32">
        <v>1</v>
      </c>
    </row>
    <row r="1582" spans="1:7" x14ac:dyDescent="0.2">
      <c r="A1582" s="32" t="s">
        <v>735</v>
      </c>
      <c r="B1582" s="32" t="s">
        <v>1587</v>
      </c>
      <c r="C1582" s="32">
        <v>4954</v>
      </c>
      <c r="G1582" s="32">
        <v>1</v>
      </c>
    </row>
    <row r="1583" spans="1:7" x14ac:dyDescent="0.2">
      <c r="A1583" s="32" t="s">
        <v>736</v>
      </c>
      <c r="B1583" s="32" t="s">
        <v>1588</v>
      </c>
      <c r="C1583" s="32">
        <v>4958</v>
      </c>
      <c r="G1583" s="32">
        <v>1</v>
      </c>
    </row>
    <row r="1584" spans="1:7" x14ac:dyDescent="0.2">
      <c r="A1584" s="32" t="s">
        <v>737</v>
      </c>
      <c r="B1584" s="32" t="s">
        <v>1589</v>
      </c>
      <c r="C1584" s="32">
        <v>4959</v>
      </c>
      <c r="G1584" s="32">
        <v>1</v>
      </c>
    </row>
    <row r="1585" spans="1:7" x14ac:dyDescent="0.2">
      <c r="A1585" s="32" t="s">
        <v>738</v>
      </c>
      <c r="B1585" s="32" t="s">
        <v>1590</v>
      </c>
      <c r="C1585" s="32">
        <v>4963</v>
      </c>
      <c r="G1585" s="32">
        <v>1</v>
      </c>
    </row>
    <row r="1586" spans="1:7" x14ac:dyDescent="0.2">
      <c r="A1586" s="32" t="s">
        <v>739</v>
      </c>
      <c r="B1586" s="32" t="s">
        <v>1591</v>
      </c>
      <c r="C1586" s="32">
        <v>4964</v>
      </c>
      <c r="G1586" s="32">
        <v>1</v>
      </c>
    </row>
    <row r="1587" spans="1:7" x14ac:dyDescent="0.2">
      <c r="A1587" s="32" t="s">
        <v>740</v>
      </c>
      <c r="B1587" s="32" t="s">
        <v>1592</v>
      </c>
      <c r="C1587" s="32">
        <v>4968</v>
      </c>
      <c r="D1587" s="32">
        <v>4987</v>
      </c>
      <c r="G1587" s="32">
        <v>2</v>
      </c>
    </row>
    <row r="1588" spans="1:7" x14ac:dyDescent="0.2">
      <c r="A1588" s="32" t="s">
        <v>741</v>
      </c>
      <c r="B1588" s="32" t="s">
        <v>1593</v>
      </c>
      <c r="C1588" s="32">
        <v>4969</v>
      </c>
      <c r="G1588" s="32">
        <v>1</v>
      </c>
    </row>
    <row r="1589" spans="1:7" x14ac:dyDescent="0.2">
      <c r="A1589" s="32" t="s">
        <v>2621</v>
      </c>
      <c r="B1589" s="32" t="s">
        <v>3895</v>
      </c>
      <c r="C1589" s="32">
        <v>4970</v>
      </c>
      <c r="G1589" s="32">
        <v>1</v>
      </c>
    </row>
    <row r="1590" spans="1:7" x14ac:dyDescent="0.2">
      <c r="A1590" s="32" t="s">
        <v>2622</v>
      </c>
      <c r="B1590" s="32" t="s">
        <v>3896</v>
      </c>
      <c r="C1590" s="32">
        <v>4971</v>
      </c>
      <c r="G1590" s="32">
        <v>1</v>
      </c>
    </row>
    <row r="1591" spans="1:7" x14ac:dyDescent="0.2">
      <c r="A1591" s="32" t="s">
        <v>2623</v>
      </c>
      <c r="B1591" s="32" t="s">
        <v>3897</v>
      </c>
      <c r="C1591" s="32">
        <v>4972</v>
      </c>
      <c r="G1591" s="32">
        <v>1</v>
      </c>
    </row>
    <row r="1592" spans="1:7" x14ac:dyDescent="0.2">
      <c r="A1592" s="32" t="s">
        <v>742</v>
      </c>
      <c r="B1592" s="32" t="s">
        <v>1594</v>
      </c>
      <c r="C1592" s="32">
        <v>4973</v>
      </c>
      <c r="G1592" s="32">
        <v>1</v>
      </c>
    </row>
    <row r="1593" spans="1:7" x14ac:dyDescent="0.2">
      <c r="A1593" s="32" t="s">
        <v>743</v>
      </c>
      <c r="B1593" s="32" t="s">
        <v>1595</v>
      </c>
      <c r="C1593" s="32">
        <v>4974</v>
      </c>
      <c r="G1593" s="32">
        <v>1</v>
      </c>
    </row>
    <row r="1594" spans="1:7" x14ac:dyDescent="0.2">
      <c r="A1594" s="32" t="s">
        <v>744</v>
      </c>
      <c r="B1594" s="32" t="s">
        <v>1596</v>
      </c>
      <c r="C1594" s="32">
        <v>4975</v>
      </c>
      <c r="G1594" s="32">
        <v>1</v>
      </c>
    </row>
    <row r="1595" spans="1:7" x14ac:dyDescent="0.2">
      <c r="A1595" s="32" t="s">
        <v>745</v>
      </c>
      <c r="B1595" s="32" t="s">
        <v>1597</v>
      </c>
      <c r="C1595" s="32">
        <v>4976</v>
      </c>
      <c r="G1595" s="32">
        <v>1</v>
      </c>
    </row>
    <row r="1596" spans="1:7" x14ac:dyDescent="0.2">
      <c r="A1596" s="32" t="s">
        <v>2624</v>
      </c>
      <c r="B1596" s="32" t="s">
        <v>3898</v>
      </c>
      <c r="C1596" s="32">
        <v>4977</v>
      </c>
      <c r="G1596" s="32">
        <v>1</v>
      </c>
    </row>
    <row r="1597" spans="1:7" x14ac:dyDescent="0.2">
      <c r="A1597" s="32" t="s">
        <v>746</v>
      </c>
      <c r="B1597" s="32" t="s">
        <v>1598</v>
      </c>
      <c r="C1597" s="32">
        <v>4978</v>
      </c>
      <c r="G1597" s="32">
        <v>1</v>
      </c>
    </row>
    <row r="1598" spans="1:7" x14ac:dyDescent="0.2">
      <c r="A1598" s="32" t="s">
        <v>747</v>
      </c>
      <c r="B1598" s="32" t="s">
        <v>1599</v>
      </c>
      <c r="C1598" s="32">
        <v>4979</v>
      </c>
      <c r="G1598" s="32">
        <v>1</v>
      </c>
    </row>
    <row r="1599" spans="1:7" x14ac:dyDescent="0.2">
      <c r="A1599" s="32" t="s">
        <v>2625</v>
      </c>
      <c r="B1599" s="32" t="s">
        <v>3899</v>
      </c>
      <c r="C1599" s="32">
        <v>4980</v>
      </c>
      <c r="G1599" s="32">
        <v>1</v>
      </c>
    </row>
    <row r="1600" spans="1:7" x14ac:dyDescent="0.2">
      <c r="A1600" s="32" t="s">
        <v>748</v>
      </c>
      <c r="B1600" s="32" t="s">
        <v>1600</v>
      </c>
      <c r="C1600" s="32">
        <v>4982</v>
      </c>
      <c r="D1600" s="32">
        <v>4989</v>
      </c>
      <c r="G1600" s="32">
        <v>2</v>
      </c>
    </row>
    <row r="1601" spans="1:7" x14ac:dyDescent="0.2">
      <c r="A1601" s="32" t="s">
        <v>749</v>
      </c>
      <c r="B1601" s="32" t="s">
        <v>1601</v>
      </c>
      <c r="C1601" s="32">
        <v>4983</v>
      </c>
      <c r="G1601" s="32">
        <v>1</v>
      </c>
    </row>
    <row r="1602" spans="1:7" x14ac:dyDescent="0.2">
      <c r="A1602" s="32" t="s">
        <v>750</v>
      </c>
      <c r="B1602" s="32" t="s">
        <v>1602</v>
      </c>
      <c r="C1602" s="32">
        <v>4984</v>
      </c>
      <c r="G1602" s="32">
        <v>1</v>
      </c>
    </row>
    <row r="1603" spans="1:7" x14ac:dyDescent="0.2">
      <c r="A1603" s="32" t="s">
        <v>752</v>
      </c>
      <c r="B1603" s="32" t="s">
        <v>1604</v>
      </c>
      <c r="C1603" s="32">
        <v>4990</v>
      </c>
      <c r="G1603" s="32">
        <v>1</v>
      </c>
    </row>
    <row r="1604" spans="1:7" x14ac:dyDescent="0.2">
      <c r="A1604" s="32" t="s">
        <v>2626</v>
      </c>
      <c r="B1604" s="32" t="s">
        <v>3900</v>
      </c>
      <c r="C1604" s="32">
        <v>4991</v>
      </c>
      <c r="G1604" s="32">
        <v>1</v>
      </c>
    </row>
    <row r="1605" spans="1:7" x14ac:dyDescent="0.2">
      <c r="A1605" s="32" t="s">
        <v>753</v>
      </c>
      <c r="B1605" s="32" t="s">
        <v>1605</v>
      </c>
      <c r="C1605" s="32">
        <v>4994</v>
      </c>
      <c r="G1605" s="32">
        <v>1</v>
      </c>
    </row>
    <row r="1606" spans="1:7" x14ac:dyDescent="0.2">
      <c r="A1606" s="32" t="s">
        <v>754</v>
      </c>
      <c r="B1606" s="32" t="s">
        <v>1606</v>
      </c>
      <c r="C1606" s="32">
        <v>4998</v>
      </c>
      <c r="G1606" s="32">
        <v>1</v>
      </c>
    </row>
    <row r="1607" spans="1:7" x14ac:dyDescent="0.2">
      <c r="A1607" s="32" t="s">
        <v>2627</v>
      </c>
      <c r="B1607" s="32" t="s">
        <v>3901</v>
      </c>
      <c r="C1607" s="32">
        <v>4999</v>
      </c>
      <c r="G1607" s="32">
        <v>1</v>
      </c>
    </row>
    <row r="1608" spans="1:7" x14ac:dyDescent="0.2">
      <c r="A1608" s="32" t="s">
        <v>755</v>
      </c>
      <c r="B1608" s="32" t="s">
        <v>1607</v>
      </c>
      <c r="C1608" s="32">
        <v>5003</v>
      </c>
      <c r="G1608" s="32">
        <v>1</v>
      </c>
    </row>
    <row r="1609" spans="1:7" x14ac:dyDescent="0.2">
      <c r="A1609" s="32" t="s">
        <v>756</v>
      </c>
      <c r="B1609" s="32" t="s">
        <v>1608</v>
      </c>
      <c r="C1609" s="32">
        <v>5205</v>
      </c>
      <c r="G1609" s="32">
        <v>1</v>
      </c>
    </row>
    <row r="1610" spans="1:7" x14ac:dyDescent="0.2">
      <c r="A1610" s="32" t="s">
        <v>757</v>
      </c>
      <c r="B1610" s="32" t="s">
        <v>1609</v>
      </c>
      <c r="C1610" s="32">
        <v>5206</v>
      </c>
      <c r="G1610" s="32">
        <v>1</v>
      </c>
    </row>
    <row r="1611" spans="1:7" x14ac:dyDescent="0.2">
      <c r="A1611" s="32" t="s">
        <v>758</v>
      </c>
      <c r="B1611" s="32" t="s">
        <v>1610</v>
      </c>
      <c r="C1611" s="32">
        <v>5207</v>
      </c>
      <c r="G1611" s="32">
        <v>1</v>
      </c>
    </row>
    <row r="1612" spans="1:7" x14ac:dyDescent="0.2">
      <c r="A1612" s="32" t="s">
        <v>759</v>
      </c>
      <c r="B1612" s="32" t="s">
        <v>1611</v>
      </c>
      <c r="C1612" s="32">
        <v>5208</v>
      </c>
      <c r="G1612" s="32">
        <v>1</v>
      </c>
    </row>
    <row r="1613" spans="1:7" x14ac:dyDescent="0.2">
      <c r="A1613" s="32" t="s">
        <v>760</v>
      </c>
      <c r="B1613" s="32" t="s">
        <v>1612</v>
      </c>
      <c r="C1613" s="32">
        <v>5209</v>
      </c>
      <c r="G1613" s="32">
        <v>1</v>
      </c>
    </row>
    <row r="1614" spans="1:7" x14ac:dyDescent="0.2">
      <c r="A1614" s="32" t="s">
        <v>761</v>
      </c>
      <c r="B1614" s="32" t="s">
        <v>1613</v>
      </c>
      <c r="C1614" s="32">
        <v>5210</v>
      </c>
      <c r="G1614" s="32">
        <v>1</v>
      </c>
    </row>
    <row r="1615" spans="1:7" x14ac:dyDescent="0.2">
      <c r="A1615" s="32" t="s">
        <v>2628</v>
      </c>
      <c r="B1615" s="32" t="s">
        <v>3902</v>
      </c>
      <c r="C1615" s="32">
        <v>5211</v>
      </c>
      <c r="G1615" s="32">
        <v>1</v>
      </c>
    </row>
    <row r="1616" spans="1:7" x14ac:dyDescent="0.2">
      <c r="A1616" s="32" t="s">
        <v>2629</v>
      </c>
      <c r="B1616" s="32" t="s">
        <v>3903</v>
      </c>
      <c r="C1616" s="32">
        <v>5212</v>
      </c>
      <c r="G1616" s="32">
        <v>1</v>
      </c>
    </row>
    <row r="1617" spans="1:7" x14ac:dyDescent="0.2">
      <c r="A1617" s="32" t="s">
        <v>2630</v>
      </c>
      <c r="B1617" s="32" t="s">
        <v>3904</v>
      </c>
      <c r="C1617" s="32">
        <v>5213</v>
      </c>
      <c r="G1617" s="32">
        <v>1</v>
      </c>
    </row>
    <row r="1618" spans="1:7" x14ac:dyDescent="0.2">
      <c r="A1618" s="32" t="s">
        <v>2631</v>
      </c>
      <c r="B1618" s="32" t="s">
        <v>3905</v>
      </c>
      <c r="C1618" s="32">
        <v>5214</v>
      </c>
      <c r="G1618" s="32">
        <v>1</v>
      </c>
    </row>
    <row r="1619" spans="1:7" x14ac:dyDescent="0.2">
      <c r="A1619" s="32" t="s">
        <v>762</v>
      </c>
      <c r="B1619" s="32" t="s">
        <v>1614</v>
      </c>
      <c r="C1619" s="32">
        <v>5215</v>
      </c>
      <c r="G1619" s="32">
        <v>1</v>
      </c>
    </row>
    <row r="1620" spans="1:7" x14ac:dyDescent="0.2">
      <c r="A1620" s="32" t="s">
        <v>763</v>
      </c>
      <c r="B1620" s="32" t="s">
        <v>1615</v>
      </c>
      <c r="C1620" s="32">
        <v>5216</v>
      </c>
      <c r="G1620" s="32">
        <v>1</v>
      </c>
    </row>
    <row r="1621" spans="1:7" x14ac:dyDescent="0.2">
      <c r="A1621" s="32" t="s">
        <v>2632</v>
      </c>
      <c r="B1621" s="32" t="s">
        <v>3906</v>
      </c>
      <c r="C1621" s="32">
        <v>5217</v>
      </c>
      <c r="G1621" s="32">
        <v>1</v>
      </c>
    </row>
    <row r="1622" spans="1:7" x14ac:dyDescent="0.2">
      <c r="A1622" s="32" t="s">
        <v>764</v>
      </c>
      <c r="B1622" s="32" t="s">
        <v>1616</v>
      </c>
      <c r="C1622" s="32">
        <v>5219</v>
      </c>
      <c r="G1622" s="32">
        <v>1</v>
      </c>
    </row>
    <row r="1623" spans="1:7" x14ac:dyDescent="0.2">
      <c r="A1623" s="32" t="s">
        <v>765</v>
      </c>
      <c r="B1623" s="32" t="s">
        <v>1617</v>
      </c>
      <c r="C1623" s="32">
        <v>5220</v>
      </c>
      <c r="G1623" s="32">
        <v>1</v>
      </c>
    </row>
    <row r="1624" spans="1:7" x14ac:dyDescent="0.2">
      <c r="A1624" s="32" t="s">
        <v>2633</v>
      </c>
      <c r="B1624" s="32" t="s">
        <v>3907</v>
      </c>
      <c r="C1624" s="32">
        <v>5221</v>
      </c>
      <c r="G1624" s="32">
        <v>1</v>
      </c>
    </row>
    <row r="1625" spans="1:7" x14ac:dyDescent="0.2">
      <c r="A1625" s="32" t="s">
        <v>2634</v>
      </c>
      <c r="B1625" s="32" t="s">
        <v>3908</v>
      </c>
      <c r="C1625" s="32">
        <v>5222</v>
      </c>
      <c r="G1625" s="32">
        <v>1</v>
      </c>
    </row>
    <row r="1626" spans="1:7" x14ac:dyDescent="0.2">
      <c r="A1626" s="32" t="s">
        <v>2635</v>
      </c>
      <c r="B1626" s="32" t="s">
        <v>3909</v>
      </c>
      <c r="C1626" s="32">
        <v>5224</v>
      </c>
      <c r="G1626" s="32">
        <v>1</v>
      </c>
    </row>
    <row r="1627" spans="1:7" x14ac:dyDescent="0.2">
      <c r="A1627" s="32" t="s">
        <v>2636</v>
      </c>
      <c r="B1627" s="32" t="s">
        <v>3910</v>
      </c>
      <c r="C1627" s="32">
        <v>5225</v>
      </c>
      <c r="G1627" s="32">
        <v>1</v>
      </c>
    </row>
    <row r="1628" spans="1:7" x14ac:dyDescent="0.2">
      <c r="A1628" s="32" t="s">
        <v>2640</v>
      </c>
      <c r="B1628" s="32" t="s">
        <v>3914</v>
      </c>
      <c r="C1628" s="32">
        <v>5238</v>
      </c>
      <c r="G1628" s="32">
        <v>1</v>
      </c>
    </row>
    <row r="1629" spans="1:7" x14ac:dyDescent="0.2">
      <c r="A1629" s="32" t="s">
        <v>766</v>
      </c>
      <c r="B1629" s="32" t="s">
        <v>1618</v>
      </c>
      <c r="C1629" s="32">
        <v>5228</v>
      </c>
      <c r="G1629" s="32">
        <v>1</v>
      </c>
    </row>
    <row r="1630" spans="1:7" x14ac:dyDescent="0.2">
      <c r="A1630" s="32" t="s">
        <v>2637</v>
      </c>
      <c r="B1630" s="32" t="s">
        <v>3911</v>
      </c>
      <c r="C1630" s="32">
        <v>5229</v>
      </c>
      <c r="G1630" s="32">
        <v>1</v>
      </c>
    </row>
    <row r="1631" spans="1:7" x14ac:dyDescent="0.2">
      <c r="A1631" s="32" t="s">
        <v>767</v>
      </c>
      <c r="B1631" s="32" t="s">
        <v>1619</v>
      </c>
      <c r="C1631" s="32">
        <v>5232</v>
      </c>
      <c r="G1631" s="32">
        <v>1</v>
      </c>
    </row>
    <row r="1632" spans="1:7" x14ac:dyDescent="0.2">
      <c r="A1632" s="32" t="s">
        <v>2638</v>
      </c>
      <c r="B1632" s="32" t="s">
        <v>3912</v>
      </c>
      <c r="C1632" s="32">
        <v>5236</v>
      </c>
      <c r="G1632" s="32">
        <v>1</v>
      </c>
    </row>
    <row r="1633" spans="1:7" x14ac:dyDescent="0.2">
      <c r="A1633" s="32" t="s">
        <v>2639</v>
      </c>
      <c r="B1633" s="32" t="s">
        <v>3913</v>
      </c>
      <c r="C1633" s="32">
        <v>5237</v>
      </c>
      <c r="G1633" s="32">
        <v>1</v>
      </c>
    </row>
    <row r="1634" spans="1:7" x14ac:dyDescent="0.2">
      <c r="A1634" s="32" t="s">
        <v>2642</v>
      </c>
      <c r="B1634" s="32" t="s">
        <v>3916</v>
      </c>
      <c r="C1634" s="32">
        <v>5314</v>
      </c>
      <c r="G1634" s="32">
        <v>1</v>
      </c>
    </row>
    <row r="1635" spans="1:7" x14ac:dyDescent="0.2">
      <c r="A1635" s="32" t="s">
        <v>768</v>
      </c>
      <c r="B1635" s="32" t="s">
        <v>1620</v>
      </c>
      <c r="C1635" s="32">
        <v>5310</v>
      </c>
      <c r="G1635" s="32">
        <v>1</v>
      </c>
    </row>
    <row r="1636" spans="1:7" x14ac:dyDescent="0.2">
      <c r="A1636" s="32" t="s">
        <v>2641</v>
      </c>
      <c r="B1636" s="32" t="s">
        <v>3915</v>
      </c>
      <c r="C1636" s="32">
        <v>5311</v>
      </c>
      <c r="G1636" s="32">
        <v>1</v>
      </c>
    </row>
    <row r="1637" spans="1:7" x14ac:dyDescent="0.2">
      <c r="A1637" s="32" t="s">
        <v>769</v>
      </c>
      <c r="B1637" s="32" t="s">
        <v>1621</v>
      </c>
      <c r="C1637" s="32">
        <v>5312</v>
      </c>
      <c r="G1637" s="32">
        <v>1</v>
      </c>
    </row>
    <row r="1638" spans="1:7" x14ac:dyDescent="0.2">
      <c r="A1638" s="32" t="s">
        <v>770</v>
      </c>
      <c r="B1638" s="32" t="s">
        <v>1622</v>
      </c>
      <c r="C1638" s="32">
        <v>5313</v>
      </c>
      <c r="G1638" s="32">
        <v>1</v>
      </c>
    </row>
    <row r="1639" spans="1:7" x14ac:dyDescent="0.2">
      <c r="A1639" s="32" t="s">
        <v>2643</v>
      </c>
      <c r="B1639" s="32" t="s">
        <v>3917</v>
      </c>
      <c r="C1639" s="32">
        <v>5319</v>
      </c>
      <c r="G1639" s="32">
        <v>1</v>
      </c>
    </row>
    <row r="1640" spans="1:7" x14ac:dyDescent="0.2">
      <c r="A1640" s="32" t="s">
        <v>771</v>
      </c>
      <c r="B1640" s="32" t="s">
        <v>1623</v>
      </c>
      <c r="C1640" s="32">
        <v>5322</v>
      </c>
      <c r="G1640" s="32">
        <v>1</v>
      </c>
    </row>
    <row r="1641" spans="1:7" x14ac:dyDescent="0.2">
      <c r="A1641" s="32" t="s">
        <v>772</v>
      </c>
      <c r="B1641" s="32" t="s">
        <v>1624</v>
      </c>
      <c r="C1641" s="32">
        <v>5323</v>
      </c>
      <c r="G1641" s="32">
        <v>1</v>
      </c>
    </row>
    <row r="1642" spans="1:7" x14ac:dyDescent="0.2">
      <c r="A1642" s="32" t="s">
        <v>773</v>
      </c>
      <c r="B1642" s="32" t="s">
        <v>1625</v>
      </c>
      <c r="C1642" s="32">
        <v>5324</v>
      </c>
      <c r="G1642" s="32">
        <v>1</v>
      </c>
    </row>
    <row r="1643" spans="1:7" x14ac:dyDescent="0.2">
      <c r="A1643" s="32" t="s">
        <v>2644</v>
      </c>
      <c r="B1643" s="32" t="s">
        <v>3918</v>
      </c>
      <c r="C1643" s="32">
        <v>5325</v>
      </c>
      <c r="G1643" s="32">
        <v>1</v>
      </c>
    </row>
    <row r="1644" spans="1:7" x14ac:dyDescent="0.2">
      <c r="A1644" s="32" t="s">
        <v>774</v>
      </c>
      <c r="B1644" s="32" t="s">
        <v>1626</v>
      </c>
      <c r="C1644" s="32">
        <v>5326</v>
      </c>
      <c r="G1644" s="32">
        <v>1</v>
      </c>
    </row>
    <row r="1645" spans="1:7" x14ac:dyDescent="0.2">
      <c r="A1645" s="32" t="s">
        <v>775</v>
      </c>
      <c r="B1645" s="32" t="s">
        <v>1627</v>
      </c>
      <c r="C1645" s="32">
        <v>5327</v>
      </c>
      <c r="G1645" s="32">
        <v>1</v>
      </c>
    </row>
    <row r="1646" spans="1:7" x14ac:dyDescent="0.2">
      <c r="A1646" s="32" t="s">
        <v>776</v>
      </c>
      <c r="B1646" s="32" t="s">
        <v>1628</v>
      </c>
      <c r="C1646" s="32">
        <v>5328</v>
      </c>
      <c r="G1646" s="32">
        <v>1</v>
      </c>
    </row>
    <row r="1647" spans="1:7" x14ac:dyDescent="0.2">
      <c r="A1647" s="32" t="s">
        <v>2645</v>
      </c>
      <c r="B1647" s="32" t="s">
        <v>3919</v>
      </c>
      <c r="C1647" s="32">
        <v>5329</v>
      </c>
      <c r="G1647" s="32">
        <v>1</v>
      </c>
    </row>
    <row r="1648" spans="1:7" x14ac:dyDescent="0.2">
      <c r="A1648" s="32" t="s">
        <v>777</v>
      </c>
      <c r="B1648" s="32" t="s">
        <v>1629</v>
      </c>
      <c r="C1648" s="32">
        <v>5330</v>
      </c>
      <c r="G1648" s="32">
        <v>1</v>
      </c>
    </row>
    <row r="1649" spans="1:7" x14ac:dyDescent="0.2">
      <c r="A1649" s="32" t="s">
        <v>2646</v>
      </c>
      <c r="B1649" s="32" t="s">
        <v>3920</v>
      </c>
      <c r="C1649" s="32">
        <v>5331</v>
      </c>
      <c r="G1649" s="32">
        <v>1</v>
      </c>
    </row>
    <row r="1650" spans="1:7" x14ac:dyDescent="0.2">
      <c r="A1650" s="32" t="s">
        <v>2647</v>
      </c>
      <c r="B1650" s="32" t="s">
        <v>3921</v>
      </c>
      <c r="C1650" s="32">
        <v>5332</v>
      </c>
      <c r="G1650" s="32">
        <v>1</v>
      </c>
    </row>
    <row r="1651" spans="1:7" x14ac:dyDescent="0.2">
      <c r="A1651" s="32" t="s">
        <v>2648</v>
      </c>
      <c r="B1651" s="32" t="s">
        <v>3922</v>
      </c>
      <c r="C1651" s="32">
        <v>5333</v>
      </c>
      <c r="G1651" s="32">
        <v>1</v>
      </c>
    </row>
    <row r="1652" spans="1:7" x14ac:dyDescent="0.2">
      <c r="A1652" s="32" t="s">
        <v>783</v>
      </c>
      <c r="B1652" s="32" t="s">
        <v>1635</v>
      </c>
      <c r="C1652" s="32">
        <v>5475</v>
      </c>
      <c r="G1652" s="32">
        <v>1</v>
      </c>
    </row>
    <row r="1653" spans="1:7" x14ac:dyDescent="0.2">
      <c r="A1653" s="32" t="s">
        <v>2649</v>
      </c>
      <c r="B1653" s="32" t="s">
        <v>3923</v>
      </c>
      <c r="C1653" s="32">
        <v>5476</v>
      </c>
      <c r="G1653" s="32">
        <v>1</v>
      </c>
    </row>
    <row r="1654" spans="1:7" x14ac:dyDescent="0.2">
      <c r="A1654" s="32" t="s">
        <v>778</v>
      </c>
      <c r="B1654" s="32" t="s">
        <v>1630</v>
      </c>
      <c r="C1654" s="32">
        <v>5460</v>
      </c>
      <c r="G1654" s="32">
        <v>1</v>
      </c>
    </row>
    <row r="1655" spans="1:7" x14ac:dyDescent="0.2">
      <c r="A1655" s="32" t="s">
        <v>784</v>
      </c>
      <c r="B1655" s="32" t="s">
        <v>1636</v>
      </c>
      <c r="C1655" s="32">
        <v>5477</v>
      </c>
      <c r="G1655" s="32">
        <v>1</v>
      </c>
    </row>
    <row r="1656" spans="1:7" x14ac:dyDescent="0.2">
      <c r="A1656" s="32" t="s">
        <v>785</v>
      </c>
      <c r="B1656" s="32" t="s">
        <v>1637</v>
      </c>
      <c r="C1656" s="32">
        <v>5478</v>
      </c>
      <c r="G1656" s="32">
        <v>1</v>
      </c>
    </row>
    <row r="1657" spans="1:7" x14ac:dyDescent="0.2">
      <c r="A1657" s="32" t="s">
        <v>2650</v>
      </c>
      <c r="B1657" s="32" t="s">
        <v>3924</v>
      </c>
      <c r="C1657" s="32">
        <v>5479</v>
      </c>
      <c r="G1657" s="32">
        <v>1</v>
      </c>
    </row>
    <row r="1658" spans="1:7" x14ac:dyDescent="0.2">
      <c r="A1658" s="32" t="s">
        <v>2651</v>
      </c>
      <c r="B1658" s="32" t="s">
        <v>3925</v>
      </c>
      <c r="C1658" s="32">
        <v>5480</v>
      </c>
      <c r="G1658" s="32">
        <v>1</v>
      </c>
    </row>
    <row r="1659" spans="1:7" x14ac:dyDescent="0.2">
      <c r="A1659" s="32" t="s">
        <v>786</v>
      </c>
      <c r="B1659" s="32" t="s">
        <v>1638</v>
      </c>
      <c r="C1659" s="32">
        <v>5481</v>
      </c>
      <c r="G1659" s="32">
        <v>1</v>
      </c>
    </row>
    <row r="1660" spans="1:7" x14ac:dyDescent="0.2">
      <c r="A1660" s="32" t="s">
        <v>779</v>
      </c>
      <c r="B1660" s="32" t="s">
        <v>1631</v>
      </c>
      <c r="C1660" s="32">
        <v>5469</v>
      </c>
      <c r="G1660" s="32">
        <v>1</v>
      </c>
    </row>
    <row r="1661" spans="1:7" x14ac:dyDescent="0.2">
      <c r="A1661" s="32" t="s">
        <v>780</v>
      </c>
      <c r="B1661" s="32" t="s">
        <v>1632</v>
      </c>
      <c r="C1661" s="32">
        <v>5470</v>
      </c>
      <c r="G1661" s="32">
        <v>1</v>
      </c>
    </row>
    <row r="1662" spans="1:7" x14ac:dyDescent="0.2">
      <c r="A1662" s="32" t="s">
        <v>781</v>
      </c>
      <c r="B1662" s="32" t="s">
        <v>1633</v>
      </c>
      <c r="C1662" s="32">
        <v>5472</v>
      </c>
      <c r="G1662" s="32">
        <v>1</v>
      </c>
    </row>
    <row r="1663" spans="1:7" x14ac:dyDescent="0.2">
      <c r="A1663" s="32" t="s">
        <v>782</v>
      </c>
      <c r="B1663" s="32" t="s">
        <v>1634</v>
      </c>
      <c r="C1663" s="32">
        <v>5473</v>
      </c>
      <c r="G1663" s="32">
        <v>1</v>
      </c>
    </row>
    <row r="1664" spans="1:7" x14ac:dyDescent="0.2">
      <c r="A1664" s="32" t="s">
        <v>787</v>
      </c>
      <c r="B1664" s="32" t="s">
        <v>1639</v>
      </c>
      <c r="C1664" s="32">
        <v>5482</v>
      </c>
      <c r="G1664" s="32">
        <v>1</v>
      </c>
    </row>
    <row r="1665" spans="1:7" x14ac:dyDescent="0.2">
      <c r="A1665" s="32" t="s">
        <v>788</v>
      </c>
      <c r="B1665" s="32" t="s">
        <v>1640</v>
      </c>
      <c r="C1665" s="32">
        <v>5483</v>
      </c>
      <c r="G1665" s="32">
        <v>1</v>
      </c>
    </row>
    <row r="1666" spans="1:7" x14ac:dyDescent="0.2">
      <c r="A1666" s="32" t="s">
        <v>2652</v>
      </c>
      <c r="B1666" s="32" t="s">
        <v>3926</v>
      </c>
      <c r="C1666" s="32">
        <v>5484</v>
      </c>
      <c r="G1666" s="32">
        <v>1</v>
      </c>
    </row>
    <row r="1667" spans="1:7" x14ac:dyDescent="0.2">
      <c r="A1667" s="32" t="s">
        <v>2653</v>
      </c>
      <c r="B1667" s="32" t="s">
        <v>3927</v>
      </c>
      <c r="C1667" s="32">
        <v>5485</v>
      </c>
      <c r="G1667" s="32">
        <v>1</v>
      </c>
    </row>
    <row r="1668" spans="1:7" x14ac:dyDescent="0.2">
      <c r="A1668" s="32" t="s">
        <v>789</v>
      </c>
      <c r="B1668" s="32" t="s">
        <v>1641</v>
      </c>
      <c r="C1668" s="32">
        <v>5486</v>
      </c>
      <c r="G1668" s="32">
        <v>1</v>
      </c>
    </row>
    <row r="1669" spans="1:7" x14ac:dyDescent="0.2">
      <c r="A1669" s="32" t="s">
        <v>2654</v>
      </c>
      <c r="B1669" s="32" t="s">
        <v>3928</v>
      </c>
      <c r="C1669" s="32">
        <v>5487</v>
      </c>
      <c r="G1669" s="32">
        <v>1</v>
      </c>
    </row>
    <row r="1670" spans="1:7" x14ac:dyDescent="0.2">
      <c r="A1670" s="32" t="s">
        <v>790</v>
      </c>
      <c r="B1670" s="32" t="s">
        <v>1642</v>
      </c>
      <c r="C1670" s="32">
        <v>5488</v>
      </c>
      <c r="G1670" s="32">
        <v>1</v>
      </c>
    </row>
    <row r="1671" spans="1:7" x14ac:dyDescent="0.2">
      <c r="A1671" s="32" t="s">
        <v>2655</v>
      </c>
      <c r="B1671" s="32" t="s">
        <v>3929</v>
      </c>
      <c r="C1671" s="32">
        <v>5489</v>
      </c>
      <c r="G1671" s="32">
        <v>1</v>
      </c>
    </row>
    <row r="1672" spans="1:7" x14ac:dyDescent="0.2">
      <c r="A1672" s="32" t="s">
        <v>791</v>
      </c>
      <c r="B1672" s="32" t="s">
        <v>1643</v>
      </c>
      <c r="C1672" s="32">
        <v>5490</v>
      </c>
      <c r="G1672" s="32">
        <v>1</v>
      </c>
    </row>
    <row r="1673" spans="1:7" x14ac:dyDescent="0.2">
      <c r="A1673" s="32" t="s">
        <v>792</v>
      </c>
      <c r="B1673" s="32" t="s">
        <v>1644</v>
      </c>
      <c r="C1673" s="32">
        <v>5491</v>
      </c>
      <c r="G1673" s="32">
        <v>1</v>
      </c>
    </row>
    <row r="1674" spans="1:7" x14ac:dyDescent="0.2">
      <c r="A1674" s="32" t="s">
        <v>793</v>
      </c>
      <c r="B1674" s="32" t="s">
        <v>1645</v>
      </c>
      <c r="C1674" s="32">
        <v>5492</v>
      </c>
      <c r="G1674" s="32">
        <v>1</v>
      </c>
    </row>
    <row r="1675" spans="1:7" x14ac:dyDescent="0.2">
      <c r="A1675" s="32" t="s">
        <v>2656</v>
      </c>
      <c r="B1675" s="32" t="s">
        <v>3930</v>
      </c>
      <c r="C1675" s="32">
        <v>5493</v>
      </c>
      <c r="G1675" s="32">
        <v>1</v>
      </c>
    </row>
    <row r="1676" spans="1:7" x14ac:dyDescent="0.2">
      <c r="A1676" s="32" t="s">
        <v>2657</v>
      </c>
      <c r="B1676" s="32" t="s">
        <v>3931</v>
      </c>
      <c r="C1676" s="32">
        <v>5494</v>
      </c>
      <c r="G1676" s="32">
        <v>1</v>
      </c>
    </row>
    <row r="1677" spans="1:7" x14ac:dyDescent="0.2">
      <c r="A1677" s="32" t="s">
        <v>794</v>
      </c>
      <c r="B1677" s="32" t="s">
        <v>1646</v>
      </c>
      <c r="C1677" s="32">
        <v>5495</v>
      </c>
      <c r="G1677" s="32">
        <v>1</v>
      </c>
    </row>
    <row r="1678" spans="1:7" x14ac:dyDescent="0.2">
      <c r="A1678" s="32" t="s">
        <v>795</v>
      </c>
      <c r="B1678" s="32" t="s">
        <v>1647</v>
      </c>
      <c r="C1678" s="32">
        <v>5496</v>
      </c>
      <c r="G1678" s="32">
        <v>1</v>
      </c>
    </row>
    <row r="1679" spans="1:7" x14ac:dyDescent="0.2">
      <c r="A1679" s="32" t="s">
        <v>796</v>
      </c>
      <c r="B1679" s="32" t="s">
        <v>1648</v>
      </c>
      <c r="C1679" s="32">
        <v>5497</v>
      </c>
      <c r="G1679" s="32">
        <v>1</v>
      </c>
    </row>
    <row r="1680" spans="1:7" x14ac:dyDescent="0.2">
      <c r="A1680" s="32" t="s">
        <v>2658</v>
      </c>
      <c r="B1680" s="32" t="s">
        <v>3932</v>
      </c>
      <c r="C1680" s="32">
        <v>5498</v>
      </c>
      <c r="G1680" s="32">
        <v>1</v>
      </c>
    </row>
    <row r="1681" spans="1:7" x14ac:dyDescent="0.2">
      <c r="A1681" s="32" t="s">
        <v>797</v>
      </c>
      <c r="B1681" s="32" t="s">
        <v>1649</v>
      </c>
      <c r="C1681" s="32">
        <v>5499</v>
      </c>
      <c r="G1681" s="32">
        <v>1</v>
      </c>
    </row>
    <row r="1682" spans="1:7" x14ac:dyDescent="0.2">
      <c r="A1682" s="32" t="s">
        <v>798</v>
      </c>
      <c r="B1682" s="32" t="s">
        <v>1650</v>
      </c>
      <c r="C1682" s="32">
        <v>5500</v>
      </c>
      <c r="G1682" s="32">
        <v>1</v>
      </c>
    </row>
    <row r="1683" spans="1:7" x14ac:dyDescent="0.2">
      <c r="A1683" s="32" t="s">
        <v>799</v>
      </c>
      <c r="B1683" s="32" t="s">
        <v>1651</v>
      </c>
      <c r="C1683" s="32">
        <v>5501</v>
      </c>
      <c r="G1683" s="32">
        <v>1</v>
      </c>
    </row>
    <row r="1684" spans="1:7" x14ac:dyDescent="0.2">
      <c r="A1684" s="32" t="s">
        <v>800</v>
      </c>
      <c r="B1684" s="32" t="s">
        <v>1652</v>
      </c>
      <c r="C1684" s="32">
        <v>5502</v>
      </c>
      <c r="G1684" s="32">
        <v>1</v>
      </c>
    </row>
    <row r="1685" spans="1:7" x14ac:dyDescent="0.2">
      <c r="A1685" s="32" t="s">
        <v>2659</v>
      </c>
      <c r="B1685" s="32" t="s">
        <v>3933</v>
      </c>
      <c r="C1685" s="32">
        <v>5837</v>
      </c>
      <c r="G1685" s="32">
        <v>1</v>
      </c>
    </row>
    <row r="1686" spans="1:7" x14ac:dyDescent="0.2">
      <c r="A1686" s="32" t="s">
        <v>2684</v>
      </c>
      <c r="B1686" s="32" t="s">
        <v>3958</v>
      </c>
      <c r="C1686" s="32">
        <v>5932</v>
      </c>
      <c r="G1686" s="32">
        <v>1</v>
      </c>
    </row>
    <row r="1687" spans="1:7" x14ac:dyDescent="0.2">
      <c r="A1687" s="32" t="s">
        <v>2660</v>
      </c>
      <c r="B1687" s="32" t="s">
        <v>3934</v>
      </c>
      <c r="C1687" s="32">
        <v>5838</v>
      </c>
      <c r="G1687" s="32">
        <v>1</v>
      </c>
    </row>
    <row r="1688" spans="1:7" x14ac:dyDescent="0.2">
      <c r="A1688" s="32" t="s">
        <v>2685</v>
      </c>
      <c r="B1688" s="32" t="s">
        <v>3959</v>
      </c>
      <c r="C1688" s="32">
        <v>5933</v>
      </c>
      <c r="G1688" s="32">
        <v>1</v>
      </c>
    </row>
    <row r="1689" spans="1:7" x14ac:dyDescent="0.2">
      <c r="A1689" s="32" t="s">
        <v>2661</v>
      </c>
      <c r="B1689" s="32" t="s">
        <v>3935</v>
      </c>
      <c r="C1689" s="32">
        <v>5839</v>
      </c>
      <c r="G1689" s="32">
        <v>1</v>
      </c>
    </row>
    <row r="1690" spans="1:7" x14ac:dyDescent="0.2">
      <c r="A1690" s="32" t="s">
        <v>2686</v>
      </c>
      <c r="B1690" s="32" t="s">
        <v>3960</v>
      </c>
      <c r="C1690" s="32">
        <v>5934</v>
      </c>
      <c r="G1690" s="32">
        <v>1</v>
      </c>
    </row>
    <row r="1691" spans="1:7" x14ac:dyDescent="0.2">
      <c r="A1691" s="32" t="s">
        <v>2662</v>
      </c>
      <c r="B1691" s="32" t="s">
        <v>3936</v>
      </c>
      <c r="C1691" s="32">
        <v>5840</v>
      </c>
      <c r="G1691" s="32">
        <v>1</v>
      </c>
    </row>
    <row r="1692" spans="1:7" x14ac:dyDescent="0.2">
      <c r="A1692" s="32" t="s">
        <v>2687</v>
      </c>
      <c r="B1692" s="32" t="s">
        <v>3961</v>
      </c>
      <c r="C1692" s="32">
        <v>5935</v>
      </c>
      <c r="G1692" s="32">
        <v>1</v>
      </c>
    </row>
    <row r="1693" spans="1:7" x14ac:dyDescent="0.2">
      <c r="A1693" s="32" t="s">
        <v>2663</v>
      </c>
      <c r="B1693" s="32" t="s">
        <v>3937</v>
      </c>
      <c r="C1693" s="32">
        <v>5841</v>
      </c>
      <c r="G1693" s="32">
        <v>1</v>
      </c>
    </row>
    <row r="1694" spans="1:7" x14ac:dyDescent="0.2">
      <c r="A1694" s="32" t="s">
        <v>2688</v>
      </c>
      <c r="B1694" s="32" t="s">
        <v>3962</v>
      </c>
      <c r="C1694" s="32">
        <v>5936</v>
      </c>
      <c r="G1694" s="32">
        <v>1</v>
      </c>
    </row>
    <row r="1695" spans="1:7" x14ac:dyDescent="0.2">
      <c r="A1695" s="32" t="s">
        <v>801</v>
      </c>
      <c r="B1695" s="32" t="s">
        <v>1653</v>
      </c>
      <c r="C1695" s="32">
        <v>5900</v>
      </c>
      <c r="G1695" s="32">
        <v>1</v>
      </c>
    </row>
    <row r="1696" spans="1:7" x14ac:dyDescent="0.2">
      <c r="A1696" s="32" t="s">
        <v>2664</v>
      </c>
      <c r="B1696" s="32" t="s">
        <v>3938</v>
      </c>
      <c r="C1696" s="32">
        <v>5901</v>
      </c>
      <c r="G1696" s="32">
        <v>1</v>
      </c>
    </row>
    <row r="1697" spans="1:7" x14ac:dyDescent="0.2">
      <c r="A1697" s="32" t="s">
        <v>2665</v>
      </c>
      <c r="B1697" s="32" t="s">
        <v>3939</v>
      </c>
      <c r="C1697" s="32">
        <v>5902</v>
      </c>
      <c r="G1697" s="32">
        <v>1</v>
      </c>
    </row>
    <row r="1698" spans="1:7" x14ac:dyDescent="0.2">
      <c r="A1698" s="32" t="s">
        <v>802</v>
      </c>
      <c r="B1698" s="32" t="s">
        <v>1654</v>
      </c>
      <c r="C1698" s="32">
        <v>5903</v>
      </c>
      <c r="G1698" s="32">
        <v>1</v>
      </c>
    </row>
    <row r="1699" spans="1:7" x14ac:dyDescent="0.2">
      <c r="A1699" s="32" t="s">
        <v>803</v>
      </c>
      <c r="B1699" s="32" t="s">
        <v>1655</v>
      </c>
      <c r="C1699" s="32">
        <v>5904</v>
      </c>
      <c r="G1699" s="32">
        <v>1</v>
      </c>
    </row>
    <row r="1700" spans="1:7" x14ac:dyDescent="0.2">
      <c r="A1700" s="32" t="s">
        <v>804</v>
      </c>
      <c r="B1700" s="32" t="s">
        <v>1656</v>
      </c>
      <c r="C1700" s="32">
        <v>5905</v>
      </c>
      <c r="G1700" s="32">
        <v>1</v>
      </c>
    </row>
    <row r="1701" spans="1:7" x14ac:dyDescent="0.2">
      <c r="A1701" s="32" t="s">
        <v>2666</v>
      </c>
      <c r="B1701" s="32" t="s">
        <v>3940</v>
      </c>
      <c r="C1701" s="32">
        <v>5906</v>
      </c>
      <c r="G1701" s="32">
        <v>1</v>
      </c>
    </row>
    <row r="1702" spans="1:7" x14ac:dyDescent="0.2">
      <c r="A1702" s="32" t="s">
        <v>805</v>
      </c>
      <c r="B1702" s="32" t="s">
        <v>1657</v>
      </c>
      <c r="C1702" s="32">
        <v>5907</v>
      </c>
      <c r="G1702" s="32">
        <v>1</v>
      </c>
    </row>
    <row r="1703" spans="1:7" x14ac:dyDescent="0.2">
      <c r="A1703" s="32" t="s">
        <v>806</v>
      </c>
      <c r="B1703" s="32" t="s">
        <v>1658</v>
      </c>
      <c r="C1703" s="32">
        <v>5908</v>
      </c>
      <c r="G1703" s="32">
        <v>1</v>
      </c>
    </row>
    <row r="1704" spans="1:7" x14ac:dyDescent="0.2">
      <c r="A1704" s="32" t="s">
        <v>2667</v>
      </c>
      <c r="B1704" s="32" t="s">
        <v>3941</v>
      </c>
      <c r="C1704" s="32">
        <v>5909</v>
      </c>
      <c r="G1704" s="32">
        <v>1</v>
      </c>
    </row>
    <row r="1705" spans="1:7" x14ac:dyDescent="0.2">
      <c r="A1705" s="32" t="s">
        <v>2668</v>
      </c>
      <c r="B1705" s="32" t="s">
        <v>3942</v>
      </c>
      <c r="C1705" s="32">
        <v>5910</v>
      </c>
      <c r="G1705" s="32">
        <v>1</v>
      </c>
    </row>
    <row r="1706" spans="1:7" x14ac:dyDescent="0.2">
      <c r="A1706" s="32" t="s">
        <v>807</v>
      </c>
      <c r="B1706" s="32" t="s">
        <v>1659</v>
      </c>
      <c r="C1706" s="32">
        <v>5911</v>
      </c>
      <c r="G1706" s="32">
        <v>1</v>
      </c>
    </row>
    <row r="1707" spans="1:7" x14ac:dyDescent="0.2">
      <c r="A1707" s="32" t="s">
        <v>808</v>
      </c>
      <c r="B1707" s="32" t="s">
        <v>1660</v>
      </c>
      <c r="C1707" s="32">
        <v>5912</v>
      </c>
      <c r="G1707" s="32">
        <v>1</v>
      </c>
    </row>
    <row r="1708" spans="1:7" x14ac:dyDescent="0.2">
      <c r="A1708" s="32" t="s">
        <v>2669</v>
      </c>
      <c r="B1708" s="32" t="s">
        <v>3943</v>
      </c>
      <c r="C1708" s="32">
        <v>5913</v>
      </c>
      <c r="G1708" s="32">
        <v>1</v>
      </c>
    </row>
    <row r="1709" spans="1:7" x14ac:dyDescent="0.2">
      <c r="A1709" s="32" t="s">
        <v>809</v>
      </c>
      <c r="B1709" s="32" t="s">
        <v>1661</v>
      </c>
      <c r="C1709" s="32">
        <v>5914</v>
      </c>
      <c r="G1709" s="32">
        <v>1</v>
      </c>
    </row>
    <row r="1710" spans="1:7" x14ac:dyDescent="0.2">
      <c r="A1710" s="32" t="s">
        <v>2670</v>
      </c>
      <c r="B1710" s="32" t="s">
        <v>3944</v>
      </c>
      <c r="C1710" s="32">
        <v>5915</v>
      </c>
      <c r="G1710" s="32">
        <v>1</v>
      </c>
    </row>
    <row r="1711" spans="1:7" x14ac:dyDescent="0.2">
      <c r="A1711" s="32" t="s">
        <v>2671</v>
      </c>
      <c r="B1711" s="32" t="s">
        <v>3945</v>
      </c>
      <c r="C1711" s="32">
        <v>5916</v>
      </c>
      <c r="G1711" s="32">
        <v>1</v>
      </c>
    </row>
    <row r="1712" spans="1:7" x14ac:dyDescent="0.2">
      <c r="A1712" s="32" t="s">
        <v>810</v>
      </c>
      <c r="B1712" s="32" t="s">
        <v>1662</v>
      </c>
      <c r="C1712" s="32">
        <v>5917</v>
      </c>
      <c r="G1712" s="32">
        <v>1</v>
      </c>
    </row>
    <row r="1713" spans="1:7" x14ac:dyDescent="0.2">
      <c r="A1713" s="32" t="s">
        <v>811</v>
      </c>
      <c r="B1713" s="32" t="s">
        <v>1663</v>
      </c>
      <c r="C1713" s="32">
        <v>5918</v>
      </c>
      <c r="G1713" s="32">
        <v>1</v>
      </c>
    </row>
    <row r="1714" spans="1:7" x14ac:dyDescent="0.2">
      <c r="A1714" s="32" t="s">
        <v>2672</v>
      </c>
      <c r="B1714" s="32" t="s">
        <v>3946</v>
      </c>
      <c r="C1714" s="32">
        <v>5919</v>
      </c>
      <c r="G1714" s="32">
        <v>1</v>
      </c>
    </row>
    <row r="1715" spans="1:7" x14ac:dyDescent="0.2">
      <c r="A1715" s="32" t="s">
        <v>812</v>
      </c>
      <c r="B1715" s="32" t="s">
        <v>1664</v>
      </c>
      <c r="C1715" s="32">
        <v>5920</v>
      </c>
      <c r="G1715" s="32">
        <v>1</v>
      </c>
    </row>
    <row r="1716" spans="1:7" x14ac:dyDescent="0.2">
      <c r="A1716" s="32" t="s">
        <v>2673</v>
      </c>
      <c r="B1716" s="32" t="s">
        <v>3947</v>
      </c>
      <c r="C1716" s="32">
        <v>5921</v>
      </c>
      <c r="G1716" s="32">
        <v>1</v>
      </c>
    </row>
    <row r="1717" spans="1:7" x14ac:dyDescent="0.2">
      <c r="A1717" s="32" t="s">
        <v>2674</v>
      </c>
      <c r="B1717" s="32" t="s">
        <v>3948</v>
      </c>
      <c r="C1717" s="32">
        <v>5922</v>
      </c>
      <c r="G1717" s="32">
        <v>1</v>
      </c>
    </row>
    <row r="1718" spans="1:7" x14ac:dyDescent="0.2">
      <c r="A1718" s="32" t="s">
        <v>2675</v>
      </c>
      <c r="B1718" s="32" t="s">
        <v>3949</v>
      </c>
      <c r="C1718" s="32">
        <v>5923</v>
      </c>
      <c r="G1718" s="32">
        <v>1</v>
      </c>
    </row>
    <row r="1719" spans="1:7" x14ac:dyDescent="0.2">
      <c r="A1719" s="32" t="s">
        <v>2676</v>
      </c>
      <c r="B1719" s="32" t="s">
        <v>3950</v>
      </c>
      <c r="C1719" s="32">
        <v>5924</v>
      </c>
      <c r="G1719" s="32">
        <v>1</v>
      </c>
    </row>
    <row r="1720" spans="1:7" x14ac:dyDescent="0.2">
      <c r="A1720" s="32" t="s">
        <v>2677</v>
      </c>
      <c r="B1720" s="32" t="s">
        <v>3951</v>
      </c>
      <c r="C1720" s="32">
        <v>5925</v>
      </c>
      <c r="G1720" s="32">
        <v>1</v>
      </c>
    </row>
    <row r="1721" spans="1:7" x14ac:dyDescent="0.2">
      <c r="A1721" s="32" t="s">
        <v>2678</v>
      </c>
      <c r="B1721" s="32" t="s">
        <v>3952</v>
      </c>
      <c r="C1721" s="32">
        <v>5926</v>
      </c>
      <c r="G1721" s="32">
        <v>1</v>
      </c>
    </row>
    <row r="1722" spans="1:7" x14ac:dyDescent="0.2">
      <c r="A1722" s="32" t="s">
        <v>2679</v>
      </c>
      <c r="B1722" s="32" t="s">
        <v>3953</v>
      </c>
      <c r="C1722" s="32">
        <v>5927</v>
      </c>
      <c r="G1722" s="32">
        <v>1</v>
      </c>
    </row>
    <row r="1723" spans="1:7" x14ac:dyDescent="0.2">
      <c r="A1723" s="32" t="s">
        <v>2680</v>
      </c>
      <c r="B1723" s="32" t="s">
        <v>3954</v>
      </c>
      <c r="C1723" s="32">
        <v>5928</v>
      </c>
      <c r="G1723" s="32">
        <v>1</v>
      </c>
    </row>
    <row r="1724" spans="1:7" x14ac:dyDescent="0.2">
      <c r="A1724" s="32" t="s">
        <v>2681</v>
      </c>
      <c r="B1724" s="32" t="s">
        <v>3955</v>
      </c>
      <c r="C1724" s="32">
        <v>5929</v>
      </c>
      <c r="G1724" s="32">
        <v>1</v>
      </c>
    </row>
    <row r="1725" spans="1:7" x14ac:dyDescent="0.2">
      <c r="A1725" s="32" t="s">
        <v>2682</v>
      </c>
      <c r="B1725" s="32" t="s">
        <v>3956</v>
      </c>
      <c r="C1725" s="32">
        <v>5930</v>
      </c>
      <c r="G1725" s="32">
        <v>1</v>
      </c>
    </row>
    <row r="1726" spans="1:7" x14ac:dyDescent="0.2">
      <c r="A1726" s="32" t="s">
        <v>2683</v>
      </c>
      <c r="B1726" s="32" t="s">
        <v>3957</v>
      </c>
      <c r="C1726" s="32">
        <v>5931</v>
      </c>
      <c r="G1726" s="32">
        <v>1</v>
      </c>
    </row>
    <row r="1727" spans="1:7" x14ac:dyDescent="0.2">
      <c r="A1727" s="32" t="s">
        <v>2689</v>
      </c>
      <c r="B1727" s="32" t="s">
        <v>3963</v>
      </c>
      <c r="C1727" s="32">
        <v>6104</v>
      </c>
      <c r="G1727" s="32">
        <v>1</v>
      </c>
    </row>
    <row r="1728" spans="1:7" x14ac:dyDescent="0.2">
      <c r="A1728" s="32" t="s">
        <v>2690</v>
      </c>
      <c r="B1728" s="32" t="s">
        <v>3964</v>
      </c>
      <c r="C1728" s="32">
        <v>6105</v>
      </c>
      <c r="G1728" s="32">
        <v>1</v>
      </c>
    </row>
    <row r="1729" spans="1:7" x14ac:dyDescent="0.2">
      <c r="A1729" s="32" t="s">
        <v>2691</v>
      </c>
      <c r="B1729" s="32" t="s">
        <v>3965</v>
      </c>
      <c r="C1729" s="32">
        <v>6106</v>
      </c>
      <c r="G1729" s="32">
        <v>1</v>
      </c>
    </row>
    <row r="1730" spans="1:7" x14ac:dyDescent="0.2">
      <c r="A1730" s="32" t="s">
        <v>813</v>
      </c>
      <c r="B1730" s="32" t="s">
        <v>1665</v>
      </c>
      <c r="C1730" s="32">
        <v>6108</v>
      </c>
      <c r="G1730" s="32">
        <v>1</v>
      </c>
    </row>
    <row r="1731" spans="1:7" x14ac:dyDescent="0.2">
      <c r="A1731" s="32" t="s">
        <v>2692</v>
      </c>
      <c r="B1731" s="32" t="s">
        <v>3966</v>
      </c>
      <c r="C1731" s="32">
        <v>6109</v>
      </c>
      <c r="G1731" s="32">
        <v>1</v>
      </c>
    </row>
    <row r="1732" spans="1:7" x14ac:dyDescent="0.2">
      <c r="A1732" s="32" t="s">
        <v>2693</v>
      </c>
      <c r="B1732" s="32" t="s">
        <v>3967</v>
      </c>
      <c r="C1732" s="32">
        <v>6110</v>
      </c>
      <c r="G1732" s="32">
        <v>1</v>
      </c>
    </row>
    <row r="1733" spans="1:7" x14ac:dyDescent="0.2">
      <c r="A1733" s="32" t="s">
        <v>2694</v>
      </c>
      <c r="B1733" s="32" t="s">
        <v>3968</v>
      </c>
      <c r="C1733" s="32">
        <v>6111</v>
      </c>
      <c r="G1733" s="32">
        <v>1</v>
      </c>
    </row>
    <row r="1734" spans="1:7" x14ac:dyDescent="0.2">
      <c r="A1734" s="32" t="s">
        <v>814</v>
      </c>
      <c r="B1734" s="32" t="s">
        <v>1666</v>
      </c>
      <c r="C1734" s="32">
        <v>6112</v>
      </c>
      <c r="G1734" s="32">
        <v>1</v>
      </c>
    </row>
    <row r="1735" spans="1:7" x14ac:dyDescent="0.2">
      <c r="A1735" s="32" t="s">
        <v>2695</v>
      </c>
      <c r="B1735" s="32" t="s">
        <v>3969</v>
      </c>
      <c r="C1735" s="32">
        <v>6159</v>
      </c>
      <c r="G1735" s="32">
        <v>1</v>
      </c>
    </row>
    <row r="1736" spans="1:7" x14ac:dyDescent="0.2">
      <c r="A1736" s="32" t="s">
        <v>2696</v>
      </c>
      <c r="B1736" s="32" t="s">
        <v>3970</v>
      </c>
      <c r="C1736" s="32">
        <v>6160</v>
      </c>
      <c r="G1736" s="32">
        <v>1</v>
      </c>
    </row>
    <row r="1737" spans="1:7" x14ac:dyDescent="0.2">
      <c r="A1737" s="32" t="s">
        <v>2697</v>
      </c>
      <c r="B1737" s="32" t="s">
        <v>3971</v>
      </c>
      <c r="C1737" s="32">
        <v>6161</v>
      </c>
      <c r="G1737" s="32">
        <v>1</v>
      </c>
    </row>
    <row r="1738" spans="1:7" x14ac:dyDescent="0.2">
      <c r="A1738" s="32" t="s">
        <v>2698</v>
      </c>
      <c r="B1738" s="32" t="s">
        <v>3972</v>
      </c>
      <c r="C1738" s="32">
        <v>6163</v>
      </c>
      <c r="G1738" s="32">
        <v>1</v>
      </c>
    </row>
    <row r="1739" spans="1:7" x14ac:dyDescent="0.2">
      <c r="A1739" s="32" t="s">
        <v>2699</v>
      </c>
      <c r="B1739" s="32" t="s">
        <v>3973</v>
      </c>
      <c r="C1739" s="32">
        <v>6164</v>
      </c>
      <c r="G1739" s="32">
        <v>1</v>
      </c>
    </row>
    <row r="1740" spans="1:7" x14ac:dyDescent="0.2">
      <c r="A1740" s="32" t="s">
        <v>2700</v>
      </c>
      <c r="B1740" s="32" t="s">
        <v>3974</v>
      </c>
      <c r="C1740" s="32">
        <v>6168</v>
      </c>
      <c r="G1740" s="32">
        <v>1</v>
      </c>
    </row>
    <row r="1741" spans="1:7" x14ac:dyDescent="0.2">
      <c r="A1741" s="32" t="s">
        <v>2701</v>
      </c>
      <c r="B1741" s="32" t="s">
        <v>3975</v>
      </c>
      <c r="C1741" s="32">
        <v>6169</v>
      </c>
      <c r="G1741" s="32">
        <v>1</v>
      </c>
    </row>
    <row r="1742" spans="1:7" x14ac:dyDescent="0.2">
      <c r="A1742" s="32" t="s">
        <v>2702</v>
      </c>
      <c r="B1742" s="32" t="s">
        <v>3976</v>
      </c>
      <c r="C1742" s="32">
        <v>6170</v>
      </c>
      <c r="G1742" s="32">
        <v>1</v>
      </c>
    </row>
    <row r="1743" spans="1:7" x14ac:dyDescent="0.2">
      <c r="A1743" s="32" t="s">
        <v>815</v>
      </c>
      <c r="B1743" s="32" t="s">
        <v>1667</v>
      </c>
      <c r="C1743" s="32">
        <v>6172</v>
      </c>
      <c r="G1743" s="32">
        <v>1</v>
      </c>
    </row>
    <row r="1744" spans="1:7" x14ac:dyDescent="0.2">
      <c r="A1744" s="32" t="s">
        <v>2703</v>
      </c>
      <c r="B1744" s="32" t="s">
        <v>3977</v>
      </c>
      <c r="C1744" s="32">
        <v>6173</v>
      </c>
      <c r="G1744" s="32">
        <v>1</v>
      </c>
    </row>
    <row r="1745" spans="1:7" x14ac:dyDescent="0.2">
      <c r="A1745" s="32" t="s">
        <v>2704</v>
      </c>
      <c r="B1745" s="32" t="s">
        <v>3978</v>
      </c>
      <c r="C1745" s="32">
        <v>6174</v>
      </c>
      <c r="G1745" s="32">
        <v>1</v>
      </c>
    </row>
    <row r="1746" spans="1:7" x14ac:dyDescent="0.2">
      <c r="A1746" s="32" t="s">
        <v>2705</v>
      </c>
      <c r="B1746" s="32" t="s">
        <v>3979</v>
      </c>
      <c r="C1746" s="32">
        <v>6175</v>
      </c>
      <c r="G1746" s="32">
        <v>1</v>
      </c>
    </row>
    <row r="1747" spans="1:7" x14ac:dyDescent="0.2">
      <c r="A1747" s="32" t="s">
        <v>816</v>
      </c>
      <c r="B1747" s="32" t="s">
        <v>1668</v>
      </c>
      <c r="C1747" s="32">
        <v>6176</v>
      </c>
      <c r="G1747" s="32">
        <v>1</v>
      </c>
    </row>
    <row r="1748" spans="1:7" x14ac:dyDescent="0.2">
      <c r="A1748" s="32" t="s">
        <v>817</v>
      </c>
      <c r="B1748" s="32" t="s">
        <v>1669</v>
      </c>
      <c r="C1748" s="32">
        <v>6177</v>
      </c>
      <c r="G1748" s="32">
        <v>1</v>
      </c>
    </row>
    <row r="1749" spans="1:7" x14ac:dyDescent="0.2">
      <c r="A1749" s="32" t="s">
        <v>818</v>
      </c>
      <c r="B1749" s="32" t="s">
        <v>1670</v>
      </c>
      <c r="C1749" s="32">
        <v>6178</v>
      </c>
      <c r="G1749" s="32">
        <v>1</v>
      </c>
    </row>
    <row r="1750" spans="1:7" x14ac:dyDescent="0.2">
      <c r="A1750" s="32" t="s">
        <v>2706</v>
      </c>
      <c r="B1750" s="32" t="s">
        <v>3980</v>
      </c>
      <c r="C1750" s="32">
        <v>6179</v>
      </c>
      <c r="G1750" s="32">
        <v>1</v>
      </c>
    </row>
    <row r="1751" spans="1:7" x14ac:dyDescent="0.2">
      <c r="A1751" s="32" t="s">
        <v>2707</v>
      </c>
      <c r="B1751" s="32" t="s">
        <v>3981</v>
      </c>
      <c r="C1751" s="32">
        <v>6180</v>
      </c>
      <c r="G1751" s="32">
        <v>1</v>
      </c>
    </row>
    <row r="1752" spans="1:7" x14ac:dyDescent="0.2">
      <c r="A1752" s="32" t="s">
        <v>2708</v>
      </c>
      <c r="B1752" s="32" t="s">
        <v>3982</v>
      </c>
      <c r="C1752" s="32">
        <v>6181</v>
      </c>
      <c r="G1752" s="32">
        <v>1</v>
      </c>
    </row>
    <row r="1753" spans="1:7" x14ac:dyDescent="0.2">
      <c r="A1753" s="32" t="s">
        <v>819</v>
      </c>
      <c r="B1753" s="32" t="s">
        <v>1671</v>
      </c>
      <c r="C1753" s="32">
        <v>6182</v>
      </c>
      <c r="G1753" s="32">
        <v>1</v>
      </c>
    </row>
    <row r="1754" spans="1:7" x14ac:dyDescent="0.2">
      <c r="A1754" s="32" t="s">
        <v>820</v>
      </c>
      <c r="B1754" s="32" t="s">
        <v>1672</v>
      </c>
      <c r="C1754" s="32">
        <v>6183</v>
      </c>
      <c r="G1754" s="32">
        <v>1</v>
      </c>
    </row>
    <row r="1755" spans="1:7" x14ac:dyDescent="0.2">
      <c r="A1755" s="32" t="s">
        <v>821</v>
      </c>
      <c r="B1755" s="32" t="s">
        <v>1673</v>
      </c>
      <c r="C1755" s="32">
        <v>6184</v>
      </c>
      <c r="G1755" s="32">
        <v>1</v>
      </c>
    </row>
    <row r="1756" spans="1:7" x14ac:dyDescent="0.2">
      <c r="A1756" s="32" t="s">
        <v>2709</v>
      </c>
      <c r="B1756" s="32" t="s">
        <v>3983</v>
      </c>
      <c r="C1756" s="32">
        <v>6185</v>
      </c>
      <c r="G1756" s="32">
        <v>1</v>
      </c>
    </row>
    <row r="1757" spans="1:7" x14ac:dyDescent="0.2">
      <c r="A1757" s="32" t="s">
        <v>822</v>
      </c>
      <c r="B1757" s="32" t="s">
        <v>1674</v>
      </c>
      <c r="C1757" s="32">
        <v>6186</v>
      </c>
      <c r="G1757" s="32">
        <v>1</v>
      </c>
    </row>
    <row r="1758" spans="1:7" x14ac:dyDescent="0.2">
      <c r="A1758" s="32" t="s">
        <v>2710</v>
      </c>
      <c r="B1758" s="32" t="s">
        <v>3984</v>
      </c>
      <c r="C1758" s="32">
        <v>6187</v>
      </c>
      <c r="G1758" s="32">
        <v>1</v>
      </c>
    </row>
    <row r="1759" spans="1:7" x14ac:dyDescent="0.2">
      <c r="A1759" s="32" t="s">
        <v>2711</v>
      </c>
      <c r="B1759" s="32" t="s">
        <v>3985</v>
      </c>
      <c r="C1759" s="32">
        <v>6188</v>
      </c>
      <c r="G1759" s="32">
        <v>1</v>
      </c>
    </row>
    <row r="1760" spans="1:7" x14ac:dyDescent="0.2">
      <c r="A1760" s="32" t="s">
        <v>2712</v>
      </c>
      <c r="B1760" s="32" t="s">
        <v>3986</v>
      </c>
      <c r="C1760" s="32">
        <v>6189</v>
      </c>
      <c r="G1760" s="32">
        <v>1</v>
      </c>
    </row>
    <row r="1761" spans="1:7" x14ac:dyDescent="0.2">
      <c r="A1761" s="32" t="s">
        <v>2713</v>
      </c>
      <c r="B1761" s="32" t="s">
        <v>3987</v>
      </c>
      <c r="C1761" s="32">
        <v>6190</v>
      </c>
      <c r="G1761" s="32">
        <v>1</v>
      </c>
    </row>
    <row r="1762" spans="1:7" x14ac:dyDescent="0.2">
      <c r="A1762" s="32" t="s">
        <v>2714</v>
      </c>
      <c r="B1762" s="32" t="s">
        <v>3988</v>
      </c>
      <c r="C1762" s="32">
        <v>6191</v>
      </c>
      <c r="G1762" s="32">
        <v>1</v>
      </c>
    </row>
    <row r="1763" spans="1:7" x14ac:dyDescent="0.2">
      <c r="A1763" s="32" t="s">
        <v>823</v>
      </c>
      <c r="B1763" s="32" t="s">
        <v>1675</v>
      </c>
      <c r="C1763" s="32">
        <v>6192</v>
      </c>
      <c r="G1763" s="32">
        <v>1</v>
      </c>
    </row>
    <row r="1764" spans="1:7" x14ac:dyDescent="0.2">
      <c r="A1764" s="32" t="s">
        <v>2715</v>
      </c>
      <c r="B1764" s="32" t="s">
        <v>3989</v>
      </c>
      <c r="C1764" s="32">
        <v>6193</v>
      </c>
      <c r="G1764" s="32">
        <v>1</v>
      </c>
    </row>
    <row r="1765" spans="1:7" x14ac:dyDescent="0.2">
      <c r="A1765" s="32" t="s">
        <v>2716</v>
      </c>
      <c r="B1765" s="32" t="s">
        <v>3990</v>
      </c>
      <c r="C1765" s="32">
        <v>6194</v>
      </c>
      <c r="G1765" s="32">
        <v>1</v>
      </c>
    </row>
    <row r="1766" spans="1:7" x14ac:dyDescent="0.2">
      <c r="A1766" s="32" t="s">
        <v>2717</v>
      </c>
      <c r="B1766" s="32" t="s">
        <v>3991</v>
      </c>
      <c r="C1766" s="32">
        <v>6195</v>
      </c>
      <c r="G1766" s="32">
        <v>1</v>
      </c>
    </row>
    <row r="1767" spans="1:7" x14ac:dyDescent="0.2">
      <c r="A1767" s="32" t="s">
        <v>2718</v>
      </c>
      <c r="B1767" s="32" t="s">
        <v>3992</v>
      </c>
      <c r="C1767" s="32">
        <v>6196</v>
      </c>
      <c r="G1767" s="32">
        <v>1</v>
      </c>
    </row>
    <row r="1768" spans="1:7" x14ac:dyDescent="0.2">
      <c r="A1768" s="32" t="s">
        <v>2719</v>
      </c>
      <c r="B1768" s="32" t="s">
        <v>3993</v>
      </c>
      <c r="C1768" s="32">
        <v>6197</v>
      </c>
      <c r="G1768" s="32">
        <v>1</v>
      </c>
    </row>
    <row r="1769" spans="1:7" x14ac:dyDescent="0.2">
      <c r="A1769" s="32" t="s">
        <v>2729</v>
      </c>
      <c r="B1769" s="32" t="s">
        <v>4003</v>
      </c>
      <c r="C1769" s="32">
        <v>6209</v>
      </c>
      <c r="G1769" s="32">
        <v>1</v>
      </c>
    </row>
    <row r="1770" spans="1:7" x14ac:dyDescent="0.2">
      <c r="A1770" s="32" t="s">
        <v>2720</v>
      </c>
      <c r="B1770" s="32" t="s">
        <v>3994</v>
      </c>
      <c r="C1770" s="32">
        <v>6198</v>
      </c>
      <c r="G1770" s="32">
        <v>1</v>
      </c>
    </row>
    <row r="1771" spans="1:7" x14ac:dyDescent="0.2">
      <c r="A1771" s="32" t="s">
        <v>2721</v>
      </c>
      <c r="B1771" s="32" t="s">
        <v>3995</v>
      </c>
      <c r="C1771" s="32">
        <v>6199</v>
      </c>
      <c r="G1771" s="32">
        <v>1</v>
      </c>
    </row>
    <row r="1772" spans="1:7" x14ac:dyDescent="0.2">
      <c r="A1772" s="32" t="s">
        <v>2722</v>
      </c>
      <c r="B1772" s="32" t="s">
        <v>3996</v>
      </c>
      <c r="C1772" s="32">
        <v>6200</v>
      </c>
      <c r="G1772" s="32">
        <v>1</v>
      </c>
    </row>
    <row r="1773" spans="1:7" x14ac:dyDescent="0.2">
      <c r="A1773" s="32" t="s">
        <v>2723</v>
      </c>
      <c r="B1773" s="32" t="s">
        <v>3997</v>
      </c>
      <c r="C1773" s="32">
        <v>6201</v>
      </c>
      <c r="G1773" s="32">
        <v>1</v>
      </c>
    </row>
    <row r="1774" spans="1:7" x14ac:dyDescent="0.2">
      <c r="A1774" s="32" t="s">
        <v>2724</v>
      </c>
      <c r="B1774" s="32" t="s">
        <v>3998</v>
      </c>
      <c r="C1774" s="32">
        <v>6202</v>
      </c>
      <c r="G1774" s="32">
        <v>1</v>
      </c>
    </row>
    <row r="1775" spans="1:7" x14ac:dyDescent="0.2">
      <c r="A1775" s="32" t="s">
        <v>2725</v>
      </c>
      <c r="B1775" s="32" t="s">
        <v>3999</v>
      </c>
      <c r="C1775" s="32">
        <v>6203</v>
      </c>
      <c r="G1775" s="32">
        <v>1</v>
      </c>
    </row>
    <row r="1776" spans="1:7" x14ac:dyDescent="0.2">
      <c r="A1776" s="32" t="s">
        <v>2726</v>
      </c>
      <c r="B1776" s="32" t="s">
        <v>4000</v>
      </c>
      <c r="C1776" s="32">
        <v>6204</v>
      </c>
      <c r="G1776" s="32">
        <v>1</v>
      </c>
    </row>
    <row r="1777" spans="1:7" x14ac:dyDescent="0.2">
      <c r="A1777" s="32" t="s">
        <v>2727</v>
      </c>
      <c r="B1777" s="32" t="s">
        <v>4001</v>
      </c>
      <c r="C1777" s="32">
        <v>6205</v>
      </c>
      <c r="G1777" s="32">
        <v>1</v>
      </c>
    </row>
    <row r="1778" spans="1:7" x14ac:dyDescent="0.2">
      <c r="A1778" s="32" t="s">
        <v>2728</v>
      </c>
      <c r="B1778" s="32" t="s">
        <v>4002</v>
      </c>
      <c r="C1778" s="32">
        <v>6208</v>
      </c>
      <c r="G1778" s="32">
        <v>1</v>
      </c>
    </row>
    <row r="1779" spans="1:7" x14ac:dyDescent="0.2">
      <c r="A1779" s="32" t="s">
        <v>2730</v>
      </c>
      <c r="B1779" s="32" t="s">
        <v>4004</v>
      </c>
      <c r="C1779" s="32">
        <v>6210</v>
      </c>
      <c r="G1779" s="32">
        <v>1</v>
      </c>
    </row>
    <row r="1780" spans="1:7" x14ac:dyDescent="0.2">
      <c r="A1780" s="32" t="s">
        <v>824</v>
      </c>
      <c r="B1780" s="32" t="s">
        <v>1676</v>
      </c>
      <c r="C1780" s="32">
        <v>6327</v>
      </c>
      <c r="G1780" s="32">
        <v>1</v>
      </c>
    </row>
    <row r="1781" spans="1:7" x14ac:dyDescent="0.2">
      <c r="A1781" s="32" t="s">
        <v>825</v>
      </c>
      <c r="B1781" s="32" t="s">
        <v>1677</v>
      </c>
      <c r="C1781" s="32">
        <v>6328</v>
      </c>
      <c r="G1781" s="32">
        <v>1</v>
      </c>
    </row>
    <row r="1782" spans="1:7" x14ac:dyDescent="0.2">
      <c r="A1782" s="32" t="s">
        <v>2731</v>
      </c>
      <c r="B1782" s="32" t="s">
        <v>4005</v>
      </c>
      <c r="C1782" s="32">
        <v>6329</v>
      </c>
      <c r="G1782" s="32">
        <v>1</v>
      </c>
    </row>
    <row r="1783" spans="1:7" x14ac:dyDescent="0.2">
      <c r="A1783" s="32" t="s">
        <v>2732</v>
      </c>
      <c r="B1783" s="32" t="s">
        <v>4006</v>
      </c>
      <c r="C1783" s="32">
        <v>6330</v>
      </c>
      <c r="G1783" s="32">
        <v>1</v>
      </c>
    </row>
    <row r="1784" spans="1:7" x14ac:dyDescent="0.2">
      <c r="A1784" s="32" t="s">
        <v>826</v>
      </c>
      <c r="B1784" s="32" t="s">
        <v>1678</v>
      </c>
      <c r="C1784" s="32">
        <v>6331</v>
      </c>
      <c r="G1784" s="32">
        <v>1</v>
      </c>
    </row>
    <row r="1785" spans="1:7" x14ac:dyDescent="0.2">
      <c r="A1785" s="32" t="s">
        <v>827</v>
      </c>
      <c r="B1785" s="32" t="s">
        <v>1679</v>
      </c>
      <c r="C1785" s="32">
        <v>6332</v>
      </c>
      <c r="G1785" s="32">
        <v>1</v>
      </c>
    </row>
    <row r="1786" spans="1:7" x14ac:dyDescent="0.2">
      <c r="A1786" s="32" t="s">
        <v>2733</v>
      </c>
      <c r="B1786" s="32" t="s">
        <v>4007</v>
      </c>
      <c r="C1786" s="32">
        <v>6333</v>
      </c>
      <c r="G1786" s="32">
        <v>1</v>
      </c>
    </row>
    <row r="1787" spans="1:7" x14ac:dyDescent="0.2">
      <c r="A1787" s="32" t="s">
        <v>2734</v>
      </c>
      <c r="B1787" s="32" t="s">
        <v>4008</v>
      </c>
      <c r="C1787" s="32">
        <v>6334</v>
      </c>
      <c r="G1787" s="32">
        <v>1</v>
      </c>
    </row>
    <row r="1788" spans="1:7" x14ac:dyDescent="0.2">
      <c r="A1788" s="32" t="s">
        <v>828</v>
      </c>
      <c r="B1788" s="32" t="s">
        <v>1680</v>
      </c>
      <c r="C1788" s="32">
        <v>6335</v>
      </c>
      <c r="G1788" s="32">
        <v>1</v>
      </c>
    </row>
    <row r="1789" spans="1:7" x14ac:dyDescent="0.2">
      <c r="A1789" s="32" t="s">
        <v>2735</v>
      </c>
      <c r="B1789" s="32" t="s">
        <v>4009</v>
      </c>
      <c r="C1789" s="32">
        <v>6336</v>
      </c>
      <c r="G1789" s="32">
        <v>1</v>
      </c>
    </row>
    <row r="1790" spans="1:7" x14ac:dyDescent="0.2">
      <c r="A1790" s="32" t="s">
        <v>2736</v>
      </c>
      <c r="B1790" s="32" t="s">
        <v>4010</v>
      </c>
      <c r="C1790" s="32">
        <v>6337</v>
      </c>
      <c r="G1790" s="32">
        <v>1</v>
      </c>
    </row>
    <row r="1791" spans="1:7" x14ac:dyDescent="0.2">
      <c r="A1791" s="32" t="s">
        <v>2737</v>
      </c>
      <c r="B1791" s="32" t="s">
        <v>4011</v>
      </c>
      <c r="C1791" s="32">
        <v>6338</v>
      </c>
      <c r="G1791" s="32">
        <v>1</v>
      </c>
    </row>
    <row r="1792" spans="1:7" x14ac:dyDescent="0.2">
      <c r="A1792" s="32" t="s">
        <v>829</v>
      </c>
      <c r="B1792" s="32" t="s">
        <v>1681</v>
      </c>
      <c r="C1792" s="32">
        <v>6339</v>
      </c>
      <c r="G1792" s="32">
        <v>1</v>
      </c>
    </row>
    <row r="1793" spans="1:7" x14ac:dyDescent="0.2">
      <c r="A1793" s="32" t="s">
        <v>2742</v>
      </c>
      <c r="B1793" s="32" t="s">
        <v>4016</v>
      </c>
      <c r="C1793" s="32">
        <v>6470</v>
      </c>
      <c r="D1793" s="32">
        <v>6523</v>
      </c>
      <c r="E1793" s="32">
        <v>6524</v>
      </c>
      <c r="F1793" s="32">
        <v>6525</v>
      </c>
      <c r="G1793" s="32">
        <v>4</v>
      </c>
    </row>
    <row r="1794" spans="1:7" x14ac:dyDescent="0.2">
      <c r="A1794" s="32" t="s">
        <v>2743</v>
      </c>
      <c r="B1794" s="32" t="s">
        <v>4017</v>
      </c>
      <c r="C1794" s="32">
        <v>6471</v>
      </c>
      <c r="G1794" s="32">
        <v>1</v>
      </c>
    </row>
    <row r="1795" spans="1:7" x14ac:dyDescent="0.2">
      <c r="A1795" s="32" t="s">
        <v>2744</v>
      </c>
      <c r="B1795" s="32" t="s">
        <v>4018</v>
      </c>
      <c r="C1795" s="32">
        <v>6472</v>
      </c>
      <c r="G1795" s="32">
        <v>1</v>
      </c>
    </row>
    <row r="1796" spans="1:7" x14ac:dyDescent="0.2">
      <c r="A1796" s="32" t="s">
        <v>2745</v>
      </c>
      <c r="B1796" s="32" t="s">
        <v>4019</v>
      </c>
      <c r="C1796" s="32">
        <v>6473</v>
      </c>
      <c r="G1796" s="32">
        <v>1</v>
      </c>
    </row>
    <row r="1797" spans="1:7" x14ac:dyDescent="0.2">
      <c r="A1797" s="32" t="s">
        <v>830</v>
      </c>
      <c r="B1797" s="32" t="s">
        <v>1682</v>
      </c>
      <c r="C1797" s="32">
        <v>6474</v>
      </c>
      <c r="G1797" s="32">
        <v>1</v>
      </c>
    </row>
    <row r="1798" spans="1:7" x14ac:dyDescent="0.2">
      <c r="A1798" s="32" t="s">
        <v>831</v>
      </c>
      <c r="B1798" s="32" t="s">
        <v>1683</v>
      </c>
      <c r="C1798" s="32">
        <v>6482</v>
      </c>
      <c r="G1798" s="32">
        <v>1</v>
      </c>
    </row>
    <row r="1799" spans="1:7" x14ac:dyDescent="0.2">
      <c r="A1799" s="32" t="s">
        <v>2738</v>
      </c>
      <c r="B1799" s="32" t="s">
        <v>4012</v>
      </c>
      <c r="C1799" s="32">
        <v>6400</v>
      </c>
      <c r="G1799" s="32">
        <v>1</v>
      </c>
    </row>
    <row r="1800" spans="1:7" x14ac:dyDescent="0.2">
      <c r="A1800" s="32" t="s">
        <v>2739</v>
      </c>
      <c r="B1800" s="32" t="s">
        <v>4013</v>
      </c>
      <c r="C1800" s="32">
        <v>6401</v>
      </c>
      <c r="G1800" s="32">
        <v>1</v>
      </c>
    </row>
    <row r="1801" spans="1:7" x14ac:dyDescent="0.2">
      <c r="A1801" s="32" t="s">
        <v>2740</v>
      </c>
      <c r="B1801" s="32" t="s">
        <v>4014</v>
      </c>
      <c r="C1801" s="32">
        <v>6404</v>
      </c>
      <c r="G1801" s="32">
        <v>1</v>
      </c>
    </row>
    <row r="1802" spans="1:7" x14ac:dyDescent="0.2">
      <c r="A1802" s="32" t="s">
        <v>2741</v>
      </c>
      <c r="B1802" s="32" t="s">
        <v>4015</v>
      </c>
      <c r="C1802" s="32">
        <v>6405</v>
      </c>
      <c r="G1802" s="32">
        <v>1</v>
      </c>
    </row>
    <row r="1803" spans="1:7" x14ac:dyDescent="0.2">
      <c r="A1803" s="32" t="s">
        <v>2746</v>
      </c>
      <c r="B1803" s="32" t="s">
        <v>4020</v>
      </c>
      <c r="C1803" s="32">
        <v>6483</v>
      </c>
      <c r="G1803" s="32">
        <v>1</v>
      </c>
    </row>
    <row r="1804" spans="1:7" x14ac:dyDescent="0.2">
      <c r="A1804" s="32" t="s">
        <v>2747</v>
      </c>
      <c r="B1804" s="32" t="s">
        <v>4021</v>
      </c>
      <c r="C1804" s="32">
        <v>6484</v>
      </c>
      <c r="G1804" s="32">
        <v>1</v>
      </c>
    </row>
    <row r="1805" spans="1:7" x14ac:dyDescent="0.2">
      <c r="A1805" s="32" t="s">
        <v>2748</v>
      </c>
      <c r="B1805" s="32" t="s">
        <v>4022</v>
      </c>
      <c r="C1805" s="32">
        <v>6485</v>
      </c>
      <c r="G1805" s="32">
        <v>1</v>
      </c>
    </row>
    <row r="1806" spans="1:7" x14ac:dyDescent="0.2">
      <c r="A1806" s="32" t="s">
        <v>2749</v>
      </c>
      <c r="B1806" s="32" t="s">
        <v>4023</v>
      </c>
      <c r="C1806" s="32">
        <v>6486</v>
      </c>
      <c r="G1806" s="32">
        <v>1</v>
      </c>
    </row>
    <row r="1807" spans="1:7" x14ac:dyDescent="0.2">
      <c r="A1807" s="32" t="s">
        <v>832</v>
      </c>
      <c r="B1807" s="32" t="s">
        <v>1684</v>
      </c>
      <c r="C1807" s="32">
        <v>6487</v>
      </c>
      <c r="G1807" s="32">
        <v>1</v>
      </c>
    </row>
    <row r="1808" spans="1:7" x14ac:dyDescent="0.2">
      <c r="A1808" s="32" t="s">
        <v>833</v>
      </c>
      <c r="B1808" s="32" t="s">
        <v>1685</v>
      </c>
      <c r="C1808" s="32">
        <v>6488</v>
      </c>
      <c r="G1808" s="32">
        <v>1</v>
      </c>
    </row>
    <row r="1809" spans="1:7" x14ac:dyDescent="0.2">
      <c r="A1809" s="32" t="s">
        <v>2750</v>
      </c>
      <c r="B1809" s="32" t="s">
        <v>4024</v>
      </c>
      <c r="C1809" s="32">
        <v>6489</v>
      </c>
      <c r="G1809" s="32">
        <v>1</v>
      </c>
    </row>
    <row r="1810" spans="1:7" x14ac:dyDescent="0.2">
      <c r="A1810" s="32" t="s">
        <v>2751</v>
      </c>
      <c r="B1810" s="32" t="s">
        <v>4025</v>
      </c>
      <c r="C1810" s="32">
        <v>6490</v>
      </c>
      <c r="G1810" s="32">
        <v>1</v>
      </c>
    </row>
    <row r="1811" spans="1:7" x14ac:dyDescent="0.2">
      <c r="A1811" s="32" t="s">
        <v>834</v>
      </c>
      <c r="B1811" s="32" t="s">
        <v>1686</v>
      </c>
      <c r="C1811" s="32">
        <v>6491</v>
      </c>
      <c r="G1811" s="32">
        <v>1</v>
      </c>
    </row>
    <row r="1812" spans="1:7" x14ac:dyDescent="0.2">
      <c r="A1812" s="32" t="s">
        <v>2752</v>
      </c>
      <c r="B1812" s="32" t="s">
        <v>4026</v>
      </c>
      <c r="C1812" s="32">
        <v>6497</v>
      </c>
      <c r="G1812" s="32">
        <v>1</v>
      </c>
    </row>
    <row r="1813" spans="1:7" x14ac:dyDescent="0.2">
      <c r="A1813" s="32" t="s">
        <v>2753</v>
      </c>
      <c r="B1813" s="32" t="s">
        <v>4027</v>
      </c>
      <c r="C1813" s="32">
        <v>6498</v>
      </c>
      <c r="G1813" s="32">
        <v>1</v>
      </c>
    </row>
    <row r="1814" spans="1:7" x14ac:dyDescent="0.2">
      <c r="A1814" s="32" t="s">
        <v>2754</v>
      </c>
      <c r="B1814" s="32" t="s">
        <v>4028</v>
      </c>
      <c r="C1814" s="32">
        <v>6499</v>
      </c>
      <c r="G1814" s="32">
        <v>1</v>
      </c>
    </row>
    <row r="1815" spans="1:7" x14ac:dyDescent="0.2">
      <c r="A1815" s="32" t="s">
        <v>2755</v>
      </c>
      <c r="B1815" s="32" t="s">
        <v>4029</v>
      </c>
      <c r="C1815" s="32">
        <v>6500</v>
      </c>
      <c r="G1815" s="32">
        <v>1</v>
      </c>
    </row>
    <row r="1816" spans="1:7" x14ac:dyDescent="0.2">
      <c r="A1816" s="32" t="s">
        <v>2756</v>
      </c>
      <c r="B1816" s="32" t="s">
        <v>4030</v>
      </c>
      <c r="C1816" s="32">
        <v>6501</v>
      </c>
      <c r="G1816" s="32">
        <v>1</v>
      </c>
    </row>
    <row r="1817" spans="1:7" x14ac:dyDescent="0.2">
      <c r="A1817" s="32" t="s">
        <v>2757</v>
      </c>
      <c r="B1817" s="32" t="s">
        <v>4031</v>
      </c>
      <c r="C1817" s="32">
        <v>6502</v>
      </c>
      <c r="G1817" s="32">
        <v>1</v>
      </c>
    </row>
    <row r="1818" spans="1:7" x14ac:dyDescent="0.2">
      <c r="A1818" s="32" t="s">
        <v>2758</v>
      </c>
      <c r="B1818" s="32" t="s">
        <v>4032</v>
      </c>
      <c r="C1818" s="32">
        <v>6503</v>
      </c>
      <c r="G1818" s="32">
        <v>1</v>
      </c>
    </row>
    <row r="1819" spans="1:7" x14ac:dyDescent="0.2">
      <c r="A1819" s="32" t="s">
        <v>2759</v>
      </c>
      <c r="B1819" s="32" t="s">
        <v>4033</v>
      </c>
      <c r="C1819" s="32">
        <v>6504</v>
      </c>
      <c r="G1819" s="32">
        <v>1</v>
      </c>
    </row>
    <row r="1820" spans="1:7" x14ac:dyDescent="0.2">
      <c r="A1820" s="32" t="s">
        <v>2760</v>
      </c>
      <c r="B1820" s="32" t="s">
        <v>4034</v>
      </c>
      <c r="C1820" s="32">
        <v>6505</v>
      </c>
      <c r="G1820" s="32">
        <v>1</v>
      </c>
    </row>
    <row r="1821" spans="1:7" x14ac:dyDescent="0.2">
      <c r="A1821" s="32" t="s">
        <v>2761</v>
      </c>
      <c r="B1821" s="32" t="s">
        <v>4035</v>
      </c>
      <c r="C1821" s="32">
        <v>6506</v>
      </c>
      <c r="G1821" s="32">
        <v>1</v>
      </c>
    </row>
    <row r="1822" spans="1:7" x14ac:dyDescent="0.2">
      <c r="A1822" s="32" t="s">
        <v>835</v>
      </c>
      <c r="B1822" s="32" t="s">
        <v>1687</v>
      </c>
      <c r="C1822" s="32">
        <v>6522</v>
      </c>
      <c r="G1822" s="32">
        <v>1</v>
      </c>
    </row>
    <row r="1823" spans="1:7" x14ac:dyDescent="0.2">
      <c r="A1823" s="32" t="s">
        <v>836</v>
      </c>
      <c r="B1823" s="32" t="s">
        <v>1688</v>
      </c>
      <c r="C1823" s="32">
        <v>6526</v>
      </c>
      <c r="G1823" s="32">
        <v>1</v>
      </c>
    </row>
    <row r="1824" spans="1:7" x14ac:dyDescent="0.2">
      <c r="A1824" s="32" t="s">
        <v>2762</v>
      </c>
      <c r="B1824" s="32" t="s">
        <v>4036</v>
      </c>
      <c r="C1824" s="32">
        <v>6527</v>
      </c>
      <c r="G1824" s="32">
        <v>1</v>
      </c>
    </row>
    <row r="1825" spans="1:7" x14ac:dyDescent="0.2">
      <c r="A1825" s="32" t="s">
        <v>2763</v>
      </c>
      <c r="B1825" s="32" t="s">
        <v>4037</v>
      </c>
      <c r="C1825" s="32">
        <v>6528</v>
      </c>
      <c r="G1825" s="32">
        <v>1</v>
      </c>
    </row>
    <row r="1826" spans="1:7" x14ac:dyDescent="0.2">
      <c r="A1826" s="32" t="s">
        <v>2764</v>
      </c>
      <c r="B1826" s="32" t="s">
        <v>4038</v>
      </c>
      <c r="C1826" s="32">
        <v>6529</v>
      </c>
      <c r="G1826" s="32">
        <v>1</v>
      </c>
    </row>
    <row r="1827" spans="1:7" x14ac:dyDescent="0.2">
      <c r="A1827" s="32" t="s">
        <v>837</v>
      </c>
      <c r="B1827" s="32" t="s">
        <v>1689</v>
      </c>
      <c r="C1827" s="32">
        <v>6530</v>
      </c>
      <c r="G1827" s="32">
        <v>1</v>
      </c>
    </row>
    <row r="1828" spans="1:7" x14ac:dyDescent="0.2">
      <c r="A1828" s="32" t="s">
        <v>838</v>
      </c>
      <c r="B1828" s="32" t="s">
        <v>1690</v>
      </c>
      <c r="C1828" s="32">
        <v>6531</v>
      </c>
      <c r="G1828" s="32">
        <v>1</v>
      </c>
    </row>
    <row r="1829" spans="1:7" x14ac:dyDescent="0.2">
      <c r="A1829" s="32" t="s">
        <v>2765</v>
      </c>
      <c r="B1829" s="32" t="s">
        <v>4039</v>
      </c>
      <c r="C1829" s="32">
        <v>6532</v>
      </c>
      <c r="G1829" s="32">
        <v>1</v>
      </c>
    </row>
    <row r="1830" spans="1:7" x14ac:dyDescent="0.2">
      <c r="A1830" s="32" t="s">
        <v>2766</v>
      </c>
      <c r="B1830" s="32" t="s">
        <v>4040</v>
      </c>
      <c r="C1830" s="32">
        <v>6533</v>
      </c>
      <c r="G1830" s="32">
        <v>1</v>
      </c>
    </row>
    <row r="1831" spans="1:7" x14ac:dyDescent="0.2">
      <c r="A1831" s="32" t="s">
        <v>2767</v>
      </c>
      <c r="B1831" s="32" t="s">
        <v>4041</v>
      </c>
      <c r="C1831" s="32">
        <v>6534</v>
      </c>
      <c r="G1831" s="32">
        <v>1</v>
      </c>
    </row>
    <row r="1832" spans="1:7" x14ac:dyDescent="0.2">
      <c r="A1832" s="32" t="s">
        <v>2768</v>
      </c>
      <c r="B1832" s="32" t="s">
        <v>4042</v>
      </c>
      <c r="C1832" s="32">
        <v>6535</v>
      </c>
      <c r="G1832" s="32">
        <v>1</v>
      </c>
    </row>
    <row r="1833" spans="1:7" x14ac:dyDescent="0.2">
      <c r="A1833" s="32" t="s">
        <v>2769</v>
      </c>
      <c r="B1833" s="32" t="s">
        <v>4043</v>
      </c>
      <c r="C1833" s="32">
        <v>6536</v>
      </c>
      <c r="G1833" s="32">
        <v>1</v>
      </c>
    </row>
    <row r="1834" spans="1:7" x14ac:dyDescent="0.2">
      <c r="A1834" s="32" t="s">
        <v>2770</v>
      </c>
      <c r="B1834" s="32" t="s">
        <v>4044</v>
      </c>
      <c r="C1834" s="32">
        <v>6537</v>
      </c>
      <c r="G1834" s="32">
        <v>1</v>
      </c>
    </row>
    <row r="1835" spans="1:7" x14ac:dyDescent="0.2">
      <c r="A1835" s="32" t="s">
        <v>2771</v>
      </c>
      <c r="B1835" s="32" t="s">
        <v>4045</v>
      </c>
      <c r="C1835" s="32">
        <v>6538</v>
      </c>
      <c r="G1835" s="32">
        <v>1</v>
      </c>
    </row>
    <row r="1836" spans="1:7" x14ac:dyDescent="0.2">
      <c r="A1836" s="32" t="s">
        <v>2772</v>
      </c>
      <c r="B1836" s="32" t="s">
        <v>4046</v>
      </c>
      <c r="C1836" s="32">
        <v>6539</v>
      </c>
      <c r="G1836" s="32">
        <v>1</v>
      </c>
    </row>
    <row r="1837" spans="1:7" x14ac:dyDescent="0.2">
      <c r="A1837" s="32" t="s">
        <v>2773</v>
      </c>
      <c r="B1837" s="32" t="s">
        <v>4047</v>
      </c>
      <c r="C1837" s="32">
        <v>6540</v>
      </c>
      <c r="G1837" s="32">
        <v>1</v>
      </c>
    </row>
    <row r="1838" spans="1:7" x14ac:dyDescent="0.2">
      <c r="A1838" s="32" t="s">
        <v>2774</v>
      </c>
      <c r="B1838" s="32" t="s">
        <v>4048</v>
      </c>
      <c r="C1838" s="32">
        <v>6702</v>
      </c>
      <c r="G1838" s="32">
        <v>1</v>
      </c>
    </row>
    <row r="1839" spans="1:7" x14ac:dyDescent="0.2">
      <c r="A1839" s="32" t="s">
        <v>2775</v>
      </c>
      <c r="B1839" s="32" t="s">
        <v>4049</v>
      </c>
      <c r="C1839" s="32">
        <v>6703</v>
      </c>
      <c r="G1839" s="32">
        <v>1</v>
      </c>
    </row>
    <row r="1840" spans="1:7" x14ac:dyDescent="0.2">
      <c r="A1840" s="32" t="s">
        <v>2776</v>
      </c>
      <c r="B1840" s="32" t="s">
        <v>4050</v>
      </c>
      <c r="C1840" s="32">
        <v>6704</v>
      </c>
      <c r="G1840" s="32">
        <v>1</v>
      </c>
    </row>
    <row r="1841" spans="1:7" x14ac:dyDescent="0.2">
      <c r="A1841" s="32" t="s">
        <v>2777</v>
      </c>
      <c r="B1841" s="32" t="s">
        <v>4051</v>
      </c>
      <c r="C1841" s="32">
        <v>6705</v>
      </c>
      <c r="G1841" s="32">
        <v>1</v>
      </c>
    </row>
    <row r="1842" spans="1:7" x14ac:dyDescent="0.2">
      <c r="A1842" s="32" t="s">
        <v>2778</v>
      </c>
      <c r="B1842" s="32" t="s">
        <v>4052</v>
      </c>
      <c r="C1842" s="32">
        <v>6706</v>
      </c>
      <c r="G1842" s="32">
        <v>1</v>
      </c>
    </row>
    <row r="1843" spans="1:7" x14ac:dyDescent="0.2">
      <c r="A1843" s="32" t="s">
        <v>2779</v>
      </c>
      <c r="B1843" s="32" t="s">
        <v>4053</v>
      </c>
      <c r="C1843" s="32">
        <v>6763</v>
      </c>
      <c r="G1843" s="32">
        <v>1</v>
      </c>
    </row>
    <row r="1844" spans="1:7" x14ac:dyDescent="0.2">
      <c r="A1844" s="32" t="s">
        <v>2780</v>
      </c>
      <c r="B1844" s="32" t="s">
        <v>4054</v>
      </c>
      <c r="C1844" s="32">
        <v>6764</v>
      </c>
      <c r="G1844" s="32">
        <v>1</v>
      </c>
    </row>
    <row r="1845" spans="1:7" x14ac:dyDescent="0.2">
      <c r="A1845" s="32" t="s">
        <v>2781</v>
      </c>
      <c r="B1845" s="32" t="s">
        <v>4055</v>
      </c>
      <c r="C1845" s="32">
        <v>6765</v>
      </c>
      <c r="G1845" s="32">
        <v>1</v>
      </c>
    </row>
    <row r="1846" spans="1:7" x14ac:dyDescent="0.2">
      <c r="A1846" s="32" t="s">
        <v>2782</v>
      </c>
      <c r="B1846" s="32" t="s">
        <v>4056</v>
      </c>
      <c r="C1846" s="32">
        <v>6766</v>
      </c>
      <c r="G1846" s="32">
        <v>1</v>
      </c>
    </row>
    <row r="1847" spans="1:7" x14ac:dyDescent="0.2">
      <c r="A1847" s="32" t="s">
        <v>2783</v>
      </c>
      <c r="B1847" s="32" t="s">
        <v>4057</v>
      </c>
      <c r="C1847" s="32">
        <v>6767</v>
      </c>
      <c r="G1847" s="32">
        <v>1</v>
      </c>
    </row>
    <row r="1848" spans="1:7" x14ac:dyDescent="0.2">
      <c r="A1848" s="32" t="s">
        <v>2784</v>
      </c>
      <c r="B1848" s="32" t="s">
        <v>4058</v>
      </c>
      <c r="C1848" s="32">
        <v>6768</v>
      </c>
      <c r="G1848" s="32">
        <v>1</v>
      </c>
    </row>
    <row r="1849" spans="1:7" x14ac:dyDescent="0.2">
      <c r="A1849" s="32" t="s">
        <v>2785</v>
      </c>
      <c r="B1849" s="32" t="s">
        <v>4059</v>
      </c>
      <c r="C1849" s="32">
        <v>6769</v>
      </c>
      <c r="G1849" s="32">
        <v>1</v>
      </c>
    </row>
    <row r="1850" spans="1:7" x14ac:dyDescent="0.2">
      <c r="A1850" s="32" t="s">
        <v>2786</v>
      </c>
      <c r="B1850" s="32" t="s">
        <v>4060</v>
      </c>
      <c r="C1850" s="32">
        <v>6770</v>
      </c>
      <c r="G1850" s="32">
        <v>1</v>
      </c>
    </row>
    <row r="1851" spans="1:7" x14ac:dyDescent="0.2">
      <c r="A1851" s="32" t="s">
        <v>2787</v>
      </c>
      <c r="B1851" s="32" t="s">
        <v>4061</v>
      </c>
      <c r="C1851" s="32">
        <v>6771</v>
      </c>
      <c r="G1851" s="32">
        <v>1</v>
      </c>
    </row>
    <row r="1852" spans="1:7" x14ac:dyDescent="0.2">
      <c r="A1852" s="32" t="s">
        <v>839</v>
      </c>
      <c r="B1852" s="32" t="s">
        <v>1691</v>
      </c>
      <c r="C1852" s="32">
        <v>6772</v>
      </c>
      <c r="G1852" s="32">
        <v>1</v>
      </c>
    </row>
    <row r="1853" spans="1:7" x14ac:dyDescent="0.2">
      <c r="A1853" s="32" t="s">
        <v>840</v>
      </c>
      <c r="B1853" s="32" t="s">
        <v>1692</v>
      </c>
      <c r="C1853" s="32">
        <v>6773</v>
      </c>
      <c r="G1853" s="32">
        <v>1</v>
      </c>
    </row>
    <row r="1854" spans="1:7" x14ac:dyDescent="0.2">
      <c r="A1854" s="32" t="s">
        <v>841</v>
      </c>
      <c r="B1854" s="32" t="s">
        <v>1693</v>
      </c>
      <c r="C1854" s="32">
        <v>6774</v>
      </c>
      <c r="G1854" s="32">
        <v>1</v>
      </c>
    </row>
    <row r="1855" spans="1:7" x14ac:dyDescent="0.2">
      <c r="A1855" s="32" t="s">
        <v>2788</v>
      </c>
      <c r="B1855" s="32" t="s">
        <v>4062</v>
      </c>
      <c r="C1855" s="32">
        <v>6775</v>
      </c>
      <c r="G1855" s="32">
        <v>1</v>
      </c>
    </row>
    <row r="1856" spans="1:7" x14ac:dyDescent="0.2">
      <c r="A1856" s="32" t="s">
        <v>842</v>
      </c>
      <c r="B1856" s="32" t="s">
        <v>1694</v>
      </c>
      <c r="C1856" s="32">
        <v>6776</v>
      </c>
      <c r="G1856" s="32">
        <v>1</v>
      </c>
    </row>
    <row r="1857" spans="1:7" x14ac:dyDescent="0.2">
      <c r="A1857" s="32" t="s">
        <v>2789</v>
      </c>
      <c r="B1857" s="32" t="s">
        <v>4063</v>
      </c>
      <c r="C1857" s="32">
        <v>6777</v>
      </c>
      <c r="G1857" s="32">
        <v>1</v>
      </c>
    </row>
    <row r="1858" spans="1:7" x14ac:dyDescent="0.2">
      <c r="A1858" s="32" t="s">
        <v>2790</v>
      </c>
      <c r="B1858" s="32" t="s">
        <v>4064</v>
      </c>
      <c r="C1858" s="32">
        <v>6778</v>
      </c>
      <c r="G1858" s="32">
        <v>1</v>
      </c>
    </row>
    <row r="1859" spans="1:7" x14ac:dyDescent="0.2">
      <c r="A1859" s="32" t="s">
        <v>2791</v>
      </c>
      <c r="B1859" s="32" t="s">
        <v>4065</v>
      </c>
      <c r="C1859" s="32">
        <v>6779</v>
      </c>
      <c r="G1859" s="32">
        <v>1</v>
      </c>
    </row>
    <row r="1860" spans="1:7" x14ac:dyDescent="0.2">
      <c r="A1860" s="32" t="s">
        <v>2792</v>
      </c>
      <c r="B1860" s="32" t="s">
        <v>4066</v>
      </c>
      <c r="C1860" s="32">
        <v>6780</v>
      </c>
      <c r="G1860" s="32">
        <v>1</v>
      </c>
    </row>
    <row r="1861" spans="1:7" x14ac:dyDescent="0.2">
      <c r="A1861" s="32" t="s">
        <v>843</v>
      </c>
      <c r="B1861" s="32" t="s">
        <v>1695</v>
      </c>
      <c r="C1861" s="32">
        <v>6781</v>
      </c>
      <c r="G1861" s="32">
        <v>1</v>
      </c>
    </row>
    <row r="1862" spans="1:7" x14ac:dyDescent="0.2">
      <c r="A1862" s="32" t="s">
        <v>844</v>
      </c>
      <c r="B1862" s="32" t="s">
        <v>1696</v>
      </c>
      <c r="C1862" s="32">
        <v>6782</v>
      </c>
      <c r="G1862" s="32">
        <v>1</v>
      </c>
    </row>
    <row r="1863" spans="1:7" x14ac:dyDescent="0.2">
      <c r="A1863" s="32" t="s">
        <v>845</v>
      </c>
      <c r="B1863" s="32" t="s">
        <v>1697</v>
      </c>
      <c r="C1863" s="32">
        <v>6783</v>
      </c>
      <c r="G1863" s="32">
        <v>1</v>
      </c>
    </row>
    <row r="1864" spans="1:7" x14ac:dyDescent="0.2">
      <c r="A1864" s="32" t="s">
        <v>2793</v>
      </c>
      <c r="B1864" s="32" t="s">
        <v>4067</v>
      </c>
      <c r="C1864" s="32">
        <v>6784</v>
      </c>
      <c r="G1864" s="32">
        <v>1</v>
      </c>
    </row>
    <row r="1865" spans="1:7" x14ac:dyDescent="0.2">
      <c r="A1865" s="32" t="s">
        <v>2794</v>
      </c>
      <c r="B1865" s="32" t="s">
        <v>4068</v>
      </c>
      <c r="C1865" s="32">
        <v>6785</v>
      </c>
      <c r="G1865" s="32">
        <v>1</v>
      </c>
    </row>
    <row r="1866" spans="1:7" x14ac:dyDescent="0.2">
      <c r="A1866" s="32" t="s">
        <v>2795</v>
      </c>
      <c r="B1866" s="32" t="s">
        <v>4069</v>
      </c>
      <c r="C1866" s="32">
        <v>6786</v>
      </c>
      <c r="G1866" s="32">
        <v>1</v>
      </c>
    </row>
    <row r="1867" spans="1:7" x14ac:dyDescent="0.2">
      <c r="A1867" s="32" t="s">
        <v>2796</v>
      </c>
      <c r="B1867" s="32" t="s">
        <v>4070</v>
      </c>
      <c r="C1867" s="32">
        <v>6787</v>
      </c>
      <c r="G1867" s="32">
        <v>1</v>
      </c>
    </row>
    <row r="1868" spans="1:7" x14ac:dyDescent="0.2">
      <c r="A1868" s="32" t="s">
        <v>2810</v>
      </c>
      <c r="B1868" s="32" t="s">
        <v>4084</v>
      </c>
      <c r="C1868" s="32">
        <v>6803</v>
      </c>
      <c r="G1868" s="32">
        <v>1</v>
      </c>
    </row>
    <row r="1869" spans="1:7" x14ac:dyDescent="0.2">
      <c r="A1869" s="32" t="s">
        <v>2797</v>
      </c>
      <c r="B1869" s="32" t="s">
        <v>4071</v>
      </c>
      <c r="C1869" s="32">
        <v>6790</v>
      </c>
      <c r="G1869" s="32">
        <v>1</v>
      </c>
    </row>
    <row r="1870" spans="1:7" x14ac:dyDescent="0.2">
      <c r="A1870" s="32" t="s">
        <v>2798</v>
      </c>
      <c r="B1870" s="32" t="s">
        <v>4072</v>
      </c>
      <c r="C1870" s="32">
        <v>6791</v>
      </c>
      <c r="G1870" s="32">
        <v>1</v>
      </c>
    </row>
    <row r="1871" spans="1:7" x14ac:dyDescent="0.2">
      <c r="A1871" s="32" t="s">
        <v>2799</v>
      </c>
      <c r="B1871" s="32" t="s">
        <v>4073</v>
      </c>
      <c r="C1871" s="32">
        <v>6792</v>
      </c>
      <c r="G1871" s="32">
        <v>1</v>
      </c>
    </row>
    <row r="1872" spans="1:7" x14ac:dyDescent="0.2">
      <c r="A1872" s="32" t="s">
        <v>2800</v>
      </c>
      <c r="B1872" s="32" t="s">
        <v>4074</v>
      </c>
      <c r="C1872" s="32">
        <v>6793</v>
      </c>
      <c r="G1872" s="32">
        <v>1</v>
      </c>
    </row>
    <row r="1873" spans="1:7" x14ac:dyDescent="0.2">
      <c r="A1873" s="32" t="s">
        <v>2801</v>
      </c>
      <c r="B1873" s="32" t="s">
        <v>4075</v>
      </c>
      <c r="C1873" s="32">
        <v>6794</v>
      </c>
      <c r="G1873" s="32">
        <v>1</v>
      </c>
    </row>
    <row r="1874" spans="1:7" x14ac:dyDescent="0.2">
      <c r="A1874" s="32" t="s">
        <v>2802</v>
      </c>
      <c r="B1874" s="32" t="s">
        <v>4076</v>
      </c>
      <c r="C1874" s="32">
        <v>6795</v>
      </c>
      <c r="G1874" s="32">
        <v>1</v>
      </c>
    </row>
    <row r="1875" spans="1:7" x14ac:dyDescent="0.2">
      <c r="A1875" s="32" t="s">
        <v>2803</v>
      </c>
      <c r="B1875" s="32" t="s">
        <v>4077</v>
      </c>
      <c r="C1875" s="32">
        <v>6796</v>
      </c>
      <c r="G1875" s="32">
        <v>1</v>
      </c>
    </row>
    <row r="1876" spans="1:7" x14ac:dyDescent="0.2">
      <c r="A1876" s="32" t="s">
        <v>2804</v>
      </c>
      <c r="B1876" s="32" t="s">
        <v>4078</v>
      </c>
      <c r="C1876" s="32">
        <v>6797</v>
      </c>
      <c r="G1876" s="32">
        <v>1</v>
      </c>
    </row>
    <row r="1877" spans="1:7" x14ac:dyDescent="0.2">
      <c r="A1877" s="32" t="s">
        <v>2805</v>
      </c>
      <c r="B1877" s="32" t="s">
        <v>4079</v>
      </c>
      <c r="C1877" s="32">
        <v>6798</v>
      </c>
      <c r="G1877" s="32">
        <v>1</v>
      </c>
    </row>
    <row r="1878" spans="1:7" x14ac:dyDescent="0.2">
      <c r="A1878" s="32" t="s">
        <v>2811</v>
      </c>
      <c r="B1878" s="32" t="s">
        <v>4085</v>
      </c>
      <c r="C1878" s="32">
        <v>6804</v>
      </c>
      <c r="G1878" s="32">
        <v>1</v>
      </c>
    </row>
    <row r="1879" spans="1:7" x14ac:dyDescent="0.2">
      <c r="A1879" s="32" t="s">
        <v>2806</v>
      </c>
      <c r="B1879" s="32" t="s">
        <v>4080</v>
      </c>
      <c r="C1879" s="32">
        <v>6799</v>
      </c>
      <c r="G1879" s="32">
        <v>1</v>
      </c>
    </row>
    <row r="1880" spans="1:7" x14ac:dyDescent="0.2">
      <c r="A1880" s="32" t="s">
        <v>2807</v>
      </c>
      <c r="B1880" s="32" t="s">
        <v>4081</v>
      </c>
      <c r="C1880" s="32">
        <v>6800</v>
      </c>
      <c r="G1880" s="32">
        <v>1</v>
      </c>
    </row>
    <row r="1881" spans="1:7" x14ac:dyDescent="0.2">
      <c r="A1881" s="32" t="s">
        <v>2808</v>
      </c>
      <c r="B1881" s="32" t="s">
        <v>4082</v>
      </c>
      <c r="C1881" s="32">
        <v>6801</v>
      </c>
      <c r="G1881" s="32">
        <v>1</v>
      </c>
    </row>
    <row r="1882" spans="1:7" x14ac:dyDescent="0.2">
      <c r="A1882" s="32" t="s">
        <v>2809</v>
      </c>
      <c r="B1882" s="32" t="s">
        <v>4083</v>
      </c>
      <c r="C1882" s="32">
        <v>6802</v>
      </c>
      <c r="G1882" s="32">
        <v>1</v>
      </c>
    </row>
    <row r="1883" spans="1:7" x14ac:dyDescent="0.2">
      <c r="A1883" s="32" t="s">
        <v>2812</v>
      </c>
      <c r="B1883" s="32" t="s">
        <v>4086</v>
      </c>
      <c r="C1883" s="32">
        <v>6805</v>
      </c>
      <c r="G1883" s="32">
        <v>1</v>
      </c>
    </row>
    <row r="1884" spans="1:7" x14ac:dyDescent="0.2">
      <c r="A1884" s="32" t="s">
        <v>2813</v>
      </c>
      <c r="B1884" s="32" t="s">
        <v>4087</v>
      </c>
      <c r="C1884" s="32">
        <v>7001</v>
      </c>
      <c r="G1884" s="32">
        <v>1</v>
      </c>
    </row>
    <row r="1885" spans="1:7" x14ac:dyDescent="0.2">
      <c r="A1885" s="32" t="s">
        <v>2814</v>
      </c>
      <c r="B1885" s="32" t="s">
        <v>4088</v>
      </c>
      <c r="C1885" s="32">
        <v>7002</v>
      </c>
      <c r="G1885" s="32">
        <v>1</v>
      </c>
    </row>
    <row r="1886" spans="1:7" x14ac:dyDescent="0.2">
      <c r="A1886" s="32" t="s">
        <v>2815</v>
      </c>
      <c r="B1886" s="32" t="s">
        <v>4089</v>
      </c>
      <c r="C1886" s="32">
        <v>7003</v>
      </c>
      <c r="G1886" s="32">
        <v>1</v>
      </c>
    </row>
    <row r="1887" spans="1:7" x14ac:dyDescent="0.2">
      <c r="A1887" s="32" t="s">
        <v>2816</v>
      </c>
      <c r="B1887" s="32" t="s">
        <v>4090</v>
      </c>
      <c r="C1887" s="32">
        <v>7064</v>
      </c>
      <c r="G1887" s="32">
        <v>1</v>
      </c>
    </row>
    <row r="1888" spans="1:7" x14ac:dyDescent="0.2">
      <c r="A1888" s="32" t="s">
        <v>2817</v>
      </c>
      <c r="B1888" s="32" t="s">
        <v>4091</v>
      </c>
      <c r="C1888" s="32">
        <v>7065</v>
      </c>
      <c r="G1888" s="32">
        <v>1</v>
      </c>
    </row>
    <row r="1889" spans="1:7" x14ac:dyDescent="0.2">
      <c r="A1889" s="32" t="s">
        <v>2818</v>
      </c>
      <c r="B1889" s="32" t="s">
        <v>4092</v>
      </c>
      <c r="C1889" s="32">
        <v>7066</v>
      </c>
      <c r="G1889" s="32">
        <v>1</v>
      </c>
    </row>
    <row r="1890" spans="1:7" x14ac:dyDescent="0.2">
      <c r="A1890" s="32" t="s">
        <v>2819</v>
      </c>
      <c r="B1890" s="32" t="s">
        <v>4093</v>
      </c>
      <c r="C1890" s="32">
        <v>7067</v>
      </c>
      <c r="G1890" s="32">
        <v>1</v>
      </c>
    </row>
    <row r="1891" spans="1:7" x14ac:dyDescent="0.2">
      <c r="A1891" s="32" t="s">
        <v>846</v>
      </c>
      <c r="B1891" s="32" t="s">
        <v>1698</v>
      </c>
      <c r="C1891" s="32">
        <v>7068</v>
      </c>
      <c r="G1891" s="32">
        <v>1</v>
      </c>
    </row>
    <row r="1892" spans="1:7" x14ac:dyDescent="0.2">
      <c r="A1892" s="32" t="s">
        <v>2820</v>
      </c>
      <c r="B1892" s="32" t="s">
        <v>4094</v>
      </c>
      <c r="C1892" s="32">
        <v>7069</v>
      </c>
      <c r="G1892" s="32">
        <v>1</v>
      </c>
    </row>
    <row r="1893" spans="1:7" x14ac:dyDescent="0.2">
      <c r="A1893" s="32" t="s">
        <v>2821</v>
      </c>
      <c r="B1893" s="32" t="s">
        <v>4095</v>
      </c>
      <c r="C1893" s="32">
        <v>7070</v>
      </c>
      <c r="G1893" s="32">
        <v>1</v>
      </c>
    </row>
    <row r="1894" spans="1:7" x14ac:dyDescent="0.2">
      <c r="A1894" s="32" t="s">
        <v>2822</v>
      </c>
      <c r="B1894" s="32" t="s">
        <v>4096</v>
      </c>
      <c r="C1894" s="32">
        <v>7071</v>
      </c>
      <c r="G1894" s="32">
        <v>1</v>
      </c>
    </row>
    <row r="1895" spans="1:7" x14ac:dyDescent="0.2">
      <c r="A1895" s="32" t="s">
        <v>2823</v>
      </c>
      <c r="B1895" s="32" t="s">
        <v>4097</v>
      </c>
      <c r="C1895" s="32">
        <v>7072</v>
      </c>
      <c r="G1895" s="32">
        <v>1</v>
      </c>
    </row>
    <row r="1896" spans="1:7" x14ac:dyDescent="0.2">
      <c r="A1896" s="32" t="s">
        <v>2824</v>
      </c>
      <c r="B1896" s="32" t="s">
        <v>4098</v>
      </c>
      <c r="C1896" s="32">
        <v>7073</v>
      </c>
      <c r="G1896" s="32">
        <v>1</v>
      </c>
    </row>
    <row r="1897" spans="1:7" x14ac:dyDescent="0.2">
      <c r="A1897" s="32" t="s">
        <v>2825</v>
      </c>
      <c r="B1897" s="32" t="s">
        <v>4099</v>
      </c>
      <c r="C1897" s="32">
        <v>7074</v>
      </c>
      <c r="G1897" s="32">
        <v>1</v>
      </c>
    </row>
    <row r="1898" spans="1:7" x14ac:dyDescent="0.2">
      <c r="A1898" s="32" t="s">
        <v>2826</v>
      </c>
      <c r="B1898" s="32" t="s">
        <v>4100</v>
      </c>
      <c r="C1898" s="32">
        <v>7075</v>
      </c>
      <c r="G1898" s="32">
        <v>1</v>
      </c>
    </row>
    <row r="1899" spans="1:7" x14ac:dyDescent="0.2">
      <c r="A1899" s="32" t="s">
        <v>2827</v>
      </c>
      <c r="B1899" s="32" t="s">
        <v>4101</v>
      </c>
      <c r="C1899" s="32">
        <v>7076</v>
      </c>
      <c r="G1899" s="32">
        <v>1</v>
      </c>
    </row>
    <row r="1900" spans="1:7" x14ac:dyDescent="0.2">
      <c r="A1900" s="32" t="s">
        <v>2828</v>
      </c>
      <c r="B1900" s="32" t="s">
        <v>4102</v>
      </c>
      <c r="C1900" s="32">
        <v>7077</v>
      </c>
      <c r="G1900" s="32">
        <v>1</v>
      </c>
    </row>
    <row r="1901" spans="1:7" x14ac:dyDescent="0.2">
      <c r="A1901" s="32" t="s">
        <v>847</v>
      </c>
      <c r="B1901" s="32" t="s">
        <v>1699</v>
      </c>
      <c r="C1901" s="32">
        <v>7078</v>
      </c>
      <c r="G1901" s="32">
        <v>1</v>
      </c>
    </row>
    <row r="1902" spans="1:7" x14ac:dyDescent="0.2">
      <c r="A1902" s="32" t="s">
        <v>2829</v>
      </c>
      <c r="B1902" s="32" t="s">
        <v>4103</v>
      </c>
      <c r="C1902" s="32">
        <v>7079</v>
      </c>
      <c r="G1902" s="32">
        <v>1</v>
      </c>
    </row>
    <row r="1903" spans="1:7" x14ac:dyDescent="0.2">
      <c r="A1903" s="32" t="s">
        <v>2830</v>
      </c>
      <c r="B1903" s="32" t="s">
        <v>4104</v>
      </c>
      <c r="C1903" s="32">
        <v>7080</v>
      </c>
      <c r="G1903" s="32">
        <v>1</v>
      </c>
    </row>
    <row r="1904" spans="1:7" x14ac:dyDescent="0.2">
      <c r="A1904" s="32" t="s">
        <v>2831</v>
      </c>
      <c r="B1904" s="32" t="s">
        <v>4105</v>
      </c>
      <c r="C1904" s="32">
        <v>7081</v>
      </c>
      <c r="G1904" s="32">
        <v>1</v>
      </c>
    </row>
    <row r="1905" spans="1:7" x14ac:dyDescent="0.2">
      <c r="A1905" s="32" t="s">
        <v>2832</v>
      </c>
      <c r="B1905" s="32" t="s">
        <v>4106</v>
      </c>
      <c r="C1905" s="32">
        <v>7083</v>
      </c>
      <c r="G1905" s="32">
        <v>1</v>
      </c>
    </row>
    <row r="1906" spans="1:7" x14ac:dyDescent="0.2">
      <c r="A1906" s="32" t="s">
        <v>2833</v>
      </c>
      <c r="B1906" s="32" t="s">
        <v>4107</v>
      </c>
      <c r="C1906" s="32">
        <v>7084</v>
      </c>
      <c r="G1906" s="32">
        <v>1</v>
      </c>
    </row>
    <row r="1907" spans="1:7" x14ac:dyDescent="0.2">
      <c r="A1907" s="32" t="s">
        <v>2834</v>
      </c>
      <c r="B1907" s="32" t="s">
        <v>4108</v>
      </c>
      <c r="C1907" s="32">
        <v>7085</v>
      </c>
      <c r="G1907" s="32">
        <v>1</v>
      </c>
    </row>
    <row r="1908" spans="1:7" x14ac:dyDescent="0.2">
      <c r="A1908" s="32" t="s">
        <v>2835</v>
      </c>
      <c r="B1908" s="32" t="s">
        <v>4109</v>
      </c>
      <c r="C1908" s="32">
        <v>7086</v>
      </c>
      <c r="G1908" s="32">
        <v>1</v>
      </c>
    </row>
    <row r="1909" spans="1:7" x14ac:dyDescent="0.2">
      <c r="A1909" s="32" t="s">
        <v>2836</v>
      </c>
      <c r="B1909" s="32" t="s">
        <v>4110</v>
      </c>
      <c r="C1909" s="32">
        <v>7087</v>
      </c>
      <c r="G1909" s="32">
        <v>1</v>
      </c>
    </row>
    <row r="1910" spans="1:7" x14ac:dyDescent="0.2">
      <c r="A1910" s="32" t="s">
        <v>2837</v>
      </c>
      <c r="B1910" s="32" t="s">
        <v>4111</v>
      </c>
      <c r="C1910" s="32">
        <v>7088</v>
      </c>
      <c r="G1910" s="32">
        <v>1</v>
      </c>
    </row>
    <row r="1911" spans="1:7" x14ac:dyDescent="0.2">
      <c r="A1911" s="32" t="s">
        <v>2838</v>
      </c>
      <c r="B1911" s="32" t="s">
        <v>4112</v>
      </c>
      <c r="C1911" s="32">
        <v>7089</v>
      </c>
      <c r="G1911" s="32">
        <v>1</v>
      </c>
    </row>
    <row r="1912" spans="1:7" x14ac:dyDescent="0.2">
      <c r="A1912" s="32" t="s">
        <v>2839</v>
      </c>
      <c r="B1912" s="32" t="s">
        <v>4113</v>
      </c>
      <c r="C1912" s="32">
        <v>7090</v>
      </c>
      <c r="G1912" s="32">
        <v>1</v>
      </c>
    </row>
    <row r="1913" spans="1:7" x14ac:dyDescent="0.2">
      <c r="A1913" s="32" t="s">
        <v>2840</v>
      </c>
      <c r="B1913" s="32" t="s">
        <v>4114</v>
      </c>
      <c r="C1913" s="32">
        <v>7091</v>
      </c>
      <c r="G1913" s="32">
        <v>1</v>
      </c>
    </row>
    <row r="1914" spans="1:7" x14ac:dyDescent="0.2">
      <c r="A1914" s="32" t="s">
        <v>2841</v>
      </c>
      <c r="B1914" s="32" t="s">
        <v>4115</v>
      </c>
      <c r="C1914" s="32">
        <v>7093</v>
      </c>
      <c r="G1914" s="32">
        <v>1</v>
      </c>
    </row>
    <row r="1915" spans="1:7" x14ac:dyDescent="0.2">
      <c r="A1915" s="32" t="s">
        <v>2842</v>
      </c>
      <c r="B1915" s="32" t="s">
        <v>4116</v>
      </c>
      <c r="C1915" s="32">
        <v>7094</v>
      </c>
      <c r="G1915" s="32">
        <v>1</v>
      </c>
    </row>
    <row r="1916" spans="1:7" x14ac:dyDescent="0.2">
      <c r="A1916" s="32" t="s">
        <v>2843</v>
      </c>
      <c r="B1916" s="32" t="s">
        <v>4117</v>
      </c>
      <c r="C1916" s="32">
        <v>7095</v>
      </c>
      <c r="G1916" s="32">
        <v>1</v>
      </c>
    </row>
    <row r="1917" spans="1:7" x14ac:dyDescent="0.2">
      <c r="A1917" s="32" t="s">
        <v>2844</v>
      </c>
      <c r="B1917" s="32" t="s">
        <v>4118</v>
      </c>
      <c r="C1917" s="32">
        <v>7096</v>
      </c>
      <c r="G1917" s="32">
        <v>1</v>
      </c>
    </row>
    <row r="1918" spans="1:7" x14ac:dyDescent="0.2">
      <c r="A1918" s="32" t="s">
        <v>2845</v>
      </c>
      <c r="B1918" s="32" t="s">
        <v>4119</v>
      </c>
      <c r="C1918" s="32">
        <v>7097</v>
      </c>
      <c r="G1918" s="32">
        <v>1</v>
      </c>
    </row>
    <row r="1919" spans="1:7" x14ac:dyDescent="0.2">
      <c r="A1919" s="32" t="s">
        <v>2846</v>
      </c>
      <c r="B1919" s="32" t="s">
        <v>4120</v>
      </c>
      <c r="C1919" s="32">
        <v>7098</v>
      </c>
      <c r="G1919" s="32">
        <v>1</v>
      </c>
    </row>
    <row r="1920" spans="1:7" x14ac:dyDescent="0.2">
      <c r="A1920" s="32" t="s">
        <v>2847</v>
      </c>
      <c r="B1920" s="32" t="s">
        <v>4121</v>
      </c>
      <c r="C1920" s="32">
        <v>7099</v>
      </c>
      <c r="G1920" s="32">
        <v>1</v>
      </c>
    </row>
    <row r="1921" spans="1:7" x14ac:dyDescent="0.2">
      <c r="A1921" s="32" t="s">
        <v>2848</v>
      </c>
      <c r="B1921" s="32" t="s">
        <v>4122</v>
      </c>
      <c r="C1921" s="32">
        <v>7100</v>
      </c>
      <c r="G1921" s="32">
        <v>1</v>
      </c>
    </row>
    <row r="1922" spans="1:7" x14ac:dyDescent="0.2">
      <c r="A1922" s="32" t="s">
        <v>2849</v>
      </c>
      <c r="B1922" s="32" t="s">
        <v>4123</v>
      </c>
      <c r="C1922" s="32">
        <v>7101</v>
      </c>
      <c r="G1922" s="32">
        <v>1</v>
      </c>
    </row>
    <row r="1923" spans="1:7" x14ac:dyDescent="0.2">
      <c r="A1923" s="32" t="s">
        <v>2850</v>
      </c>
      <c r="B1923" s="32" t="s">
        <v>4124</v>
      </c>
      <c r="C1923" s="32">
        <v>7103</v>
      </c>
      <c r="G1923" s="32">
        <v>1</v>
      </c>
    </row>
    <row r="1924" spans="1:7" x14ac:dyDescent="0.2">
      <c r="A1924" s="32" t="s">
        <v>2851</v>
      </c>
      <c r="B1924" s="32" t="s">
        <v>4125</v>
      </c>
      <c r="C1924" s="32">
        <v>7104</v>
      </c>
      <c r="G1924" s="32">
        <v>1</v>
      </c>
    </row>
    <row r="1925" spans="1:7" x14ac:dyDescent="0.2">
      <c r="A1925" s="32" t="s">
        <v>2852</v>
      </c>
      <c r="B1925" s="32" t="s">
        <v>4126</v>
      </c>
      <c r="C1925" s="32">
        <v>7105</v>
      </c>
      <c r="G1925" s="32">
        <v>1</v>
      </c>
    </row>
    <row r="1926" spans="1:7" x14ac:dyDescent="0.2">
      <c r="A1926" s="32" t="s">
        <v>2853</v>
      </c>
      <c r="B1926" s="32" t="s">
        <v>4127</v>
      </c>
      <c r="C1926" s="32">
        <v>7106</v>
      </c>
      <c r="G1926" s="32">
        <v>1</v>
      </c>
    </row>
    <row r="1927" spans="1:7" x14ac:dyDescent="0.2">
      <c r="A1927" s="32" t="s">
        <v>2854</v>
      </c>
      <c r="B1927" s="32" t="s">
        <v>4128</v>
      </c>
      <c r="C1927" s="32">
        <v>7108</v>
      </c>
      <c r="G1927" s="32">
        <v>1</v>
      </c>
    </row>
    <row r="1928" spans="1:7" x14ac:dyDescent="0.2">
      <c r="A1928" s="32" t="s">
        <v>2855</v>
      </c>
      <c r="B1928" s="32" t="s">
        <v>4129</v>
      </c>
      <c r="C1928" s="32">
        <v>7109</v>
      </c>
      <c r="G1928" s="32">
        <v>1</v>
      </c>
    </row>
    <row r="1929" spans="1:7" x14ac:dyDescent="0.2">
      <c r="A1929" s="32" t="s">
        <v>2856</v>
      </c>
      <c r="B1929" s="32" t="s">
        <v>4130</v>
      </c>
      <c r="C1929" s="32">
        <v>7110</v>
      </c>
      <c r="G1929" s="32">
        <v>1</v>
      </c>
    </row>
    <row r="1930" spans="1:7" x14ac:dyDescent="0.2">
      <c r="A1930" s="32" t="s">
        <v>2857</v>
      </c>
      <c r="B1930" s="32" t="s">
        <v>4131</v>
      </c>
      <c r="C1930" s="32">
        <v>7111</v>
      </c>
      <c r="G1930" s="32">
        <v>1</v>
      </c>
    </row>
    <row r="1931" spans="1:7" x14ac:dyDescent="0.2">
      <c r="A1931" s="32" t="s">
        <v>2858</v>
      </c>
      <c r="B1931" s="32" t="s">
        <v>4132</v>
      </c>
      <c r="C1931" s="32">
        <v>7113</v>
      </c>
      <c r="G1931" s="32">
        <v>1</v>
      </c>
    </row>
    <row r="1932" spans="1:7" x14ac:dyDescent="0.2">
      <c r="A1932" s="32" t="s">
        <v>2859</v>
      </c>
      <c r="B1932" s="32" t="s">
        <v>4133</v>
      </c>
      <c r="C1932" s="32">
        <v>7114</v>
      </c>
      <c r="G1932" s="32">
        <v>1</v>
      </c>
    </row>
    <row r="1933" spans="1:7" x14ac:dyDescent="0.2">
      <c r="A1933" s="32" t="s">
        <v>2860</v>
      </c>
      <c r="B1933" s="32" t="s">
        <v>4134</v>
      </c>
      <c r="C1933" s="32">
        <v>7118</v>
      </c>
      <c r="G1933" s="32">
        <v>1</v>
      </c>
    </row>
    <row r="1934" spans="1:7" x14ac:dyDescent="0.2">
      <c r="A1934" s="32" t="s">
        <v>2861</v>
      </c>
      <c r="B1934" s="32" t="s">
        <v>4135</v>
      </c>
      <c r="C1934" s="32">
        <v>7119</v>
      </c>
      <c r="G1934" s="32">
        <v>1</v>
      </c>
    </row>
    <row r="1935" spans="1:7" x14ac:dyDescent="0.2">
      <c r="A1935" s="32" t="s">
        <v>2862</v>
      </c>
      <c r="B1935" s="32" t="s">
        <v>4136</v>
      </c>
      <c r="C1935" s="32">
        <v>7122</v>
      </c>
      <c r="G1935" s="32">
        <v>1</v>
      </c>
    </row>
    <row r="1936" spans="1:7" x14ac:dyDescent="0.2">
      <c r="A1936" s="32" t="s">
        <v>2863</v>
      </c>
      <c r="B1936" s="32" t="s">
        <v>4137</v>
      </c>
      <c r="C1936" s="32">
        <v>7123</v>
      </c>
      <c r="G1936" s="32">
        <v>1</v>
      </c>
    </row>
    <row r="1937" spans="1:7" x14ac:dyDescent="0.2">
      <c r="A1937" s="32" t="s">
        <v>2864</v>
      </c>
      <c r="B1937" s="32" t="s">
        <v>4138</v>
      </c>
      <c r="C1937" s="32">
        <v>7124</v>
      </c>
      <c r="G1937" s="32">
        <v>1</v>
      </c>
    </row>
    <row r="1938" spans="1:7" x14ac:dyDescent="0.2">
      <c r="A1938" s="32" t="s">
        <v>2865</v>
      </c>
      <c r="B1938" s="32" t="s">
        <v>4139</v>
      </c>
      <c r="C1938" s="32">
        <v>7125</v>
      </c>
      <c r="G1938" s="32">
        <v>1</v>
      </c>
    </row>
    <row r="1939" spans="1:7" x14ac:dyDescent="0.2">
      <c r="A1939" s="32" t="s">
        <v>2866</v>
      </c>
      <c r="B1939" s="32" t="s">
        <v>4140</v>
      </c>
      <c r="C1939" s="32">
        <v>7126</v>
      </c>
      <c r="G1939" s="32">
        <v>1</v>
      </c>
    </row>
    <row r="1940" spans="1:7" x14ac:dyDescent="0.2">
      <c r="A1940" s="32" t="s">
        <v>2867</v>
      </c>
      <c r="B1940" s="32" t="s">
        <v>4141</v>
      </c>
      <c r="C1940" s="32">
        <v>7127</v>
      </c>
      <c r="G1940" s="32">
        <v>1</v>
      </c>
    </row>
    <row r="1941" spans="1:7" x14ac:dyDescent="0.2">
      <c r="A1941" s="32" t="s">
        <v>2868</v>
      </c>
      <c r="B1941" s="32" t="s">
        <v>4142</v>
      </c>
      <c r="C1941" s="32">
        <v>7128</v>
      </c>
      <c r="G1941" s="32">
        <v>1</v>
      </c>
    </row>
    <row r="1942" spans="1:7" x14ac:dyDescent="0.2">
      <c r="A1942" s="32" t="s">
        <v>2869</v>
      </c>
      <c r="B1942" s="32" t="s">
        <v>4143</v>
      </c>
      <c r="C1942" s="32">
        <v>7129</v>
      </c>
      <c r="G1942" s="32">
        <v>1</v>
      </c>
    </row>
    <row r="1943" spans="1:7" x14ac:dyDescent="0.2">
      <c r="A1943" s="32" t="s">
        <v>2870</v>
      </c>
      <c r="B1943" s="32" t="s">
        <v>4144</v>
      </c>
      <c r="C1943" s="32">
        <v>7130</v>
      </c>
      <c r="G1943" s="32">
        <v>1</v>
      </c>
    </row>
    <row r="1944" spans="1:7" x14ac:dyDescent="0.2">
      <c r="A1944" s="32" t="s">
        <v>2871</v>
      </c>
      <c r="B1944" s="32" t="s">
        <v>4145</v>
      </c>
      <c r="C1944" s="32">
        <v>7132</v>
      </c>
      <c r="G1944" s="32">
        <v>1</v>
      </c>
    </row>
    <row r="1945" spans="1:7" x14ac:dyDescent="0.2">
      <c r="A1945" s="32" t="s">
        <v>2872</v>
      </c>
      <c r="B1945" s="32" t="s">
        <v>4146</v>
      </c>
      <c r="C1945" s="32">
        <v>7133</v>
      </c>
      <c r="G1945" s="32">
        <v>1</v>
      </c>
    </row>
    <row r="1946" spans="1:7" x14ac:dyDescent="0.2">
      <c r="A1946" s="32" t="s">
        <v>2874</v>
      </c>
      <c r="B1946" s="32" t="s">
        <v>4148</v>
      </c>
      <c r="C1946" s="32">
        <v>7135</v>
      </c>
      <c r="G1946" s="32">
        <v>1</v>
      </c>
    </row>
    <row r="1947" spans="1:7" x14ac:dyDescent="0.2">
      <c r="A1947" s="32" t="s">
        <v>2873</v>
      </c>
      <c r="B1947" s="32" t="s">
        <v>4147</v>
      </c>
      <c r="C1947" s="32">
        <v>7134</v>
      </c>
      <c r="G1947" s="32">
        <v>1</v>
      </c>
    </row>
    <row r="1948" spans="1:7" x14ac:dyDescent="0.2">
      <c r="A1948" s="32" t="s">
        <v>2875</v>
      </c>
      <c r="B1948" s="32" t="s">
        <v>4149</v>
      </c>
      <c r="C1948" s="32">
        <v>7258</v>
      </c>
      <c r="D1948" s="32">
        <v>7285</v>
      </c>
      <c r="G1948" s="32">
        <v>2</v>
      </c>
    </row>
    <row r="1949" spans="1:7" x14ac:dyDescent="0.2">
      <c r="A1949" s="32" t="s">
        <v>2876</v>
      </c>
      <c r="B1949" s="32" t="s">
        <v>4150</v>
      </c>
      <c r="C1949" s="32">
        <v>7259</v>
      </c>
      <c r="D1949" s="32">
        <v>7286</v>
      </c>
      <c r="G1949" s="32">
        <v>2</v>
      </c>
    </row>
    <row r="1950" spans="1:7" x14ac:dyDescent="0.2">
      <c r="A1950" s="32" t="s">
        <v>2877</v>
      </c>
      <c r="B1950" s="32" t="s">
        <v>4151</v>
      </c>
      <c r="C1950" s="32">
        <v>7260</v>
      </c>
      <c r="G1950" s="32">
        <v>1</v>
      </c>
    </row>
    <row r="1951" spans="1:7" x14ac:dyDescent="0.2">
      <c r="A1951" s="32" t="s">
        <v>2878</v>
      </c>
      <c r="B1951" s="32" t="s">
        <v>4152</v>
      </c>
      <c r="C1951" s="32">
        <v>7262</v>
      </c>
      <c r="G1951" s="32">
        <v>1</v>
      </c>
    </row>
    <row r="1952" spans="1:7" x14ac:dyDescent="0.2">
      <c r="A1952" s="32" t="s">
        <v>2879</v>
      </c>
      <c r="B1952" s="32" t="s">
        <v>4153</v>
      </c>
      <c r="C1952" s="32">
        <v>7263</v>
      </c>
      <c r="G1952" s="32">
        <v>1</v>
      </c>
    </row>
    <row r="1953" spans="1:7" x14ac:dyDescent="0.2">
      <c r="A1953" s="32" t="s">
        <v>848</v>
      </c>
      <c r="B1953" s="32" t="s">
        <v>1700</v>
      </c>
      <c r="C1953" s="32">
        <v>7267</v>
      </c>
      <c r="D1953" s="32">
        <v>7281</v>
      </c>
      <c r="G1953" s="32">
        <v>2</v>
      </c>
    </row>
    <row r="1954" spans="1:7" x14ac:dyDescent="0.2">
      <c r="A1954" s="32" t="s">
        <v>2880</v>
      </c>
      <c r="B1954" s="32" t="s">
        <v>4154</v>
      </c>
      <c r="C1954" s="32">
        <v>7268</v>
      </c>
      <c r="D1954" s="32">
        <v>7282</v>
      </c>
      <c r="G1954" s="32">
        <v>2</v>
      </c>
    </row>
    <row r="1955" spans="1:7" x14ac:dyDescent="0.2">
      <c r="A1955" s="32" t="s">
        <v>2881</v>
      </c>
      <c r="B1955" s="32" t="s">
        <v>4155</v>
      </c>
      <c r="C1955" s="32">
        <v>7269</v>
      </c>
      <c r="D1955" s="32">
        <v>7283</v>
      </c>
      <c r="G1955" s="32">
        <v>2</v>
      </c>
    </row>
    <row r="1956" spans="1:7" x14ac:dyDescent="0.2">
      <c r="A1956" s="32" t="s">
        <v>2882</v>
      </c>
      <c r="B1956" s="32" t="s">
        <v>4156</v>
      </c>
      <c r="C1956" s="32">
        <v>7270</v>
      </c>
      <c r="G1956" s="32">
        <v>1</v>
      </c>
    </row>
    <row r="1957" spans="1:7" x14ac:dyDescent="0.2">
      <c r="A1957" s="32" t="s">
        <v>2883</v>
      </c>
      <c r="B1957" s="32" t="s">
        <v>4157</v>
      </c>
      <c r="C1957" s="32">
        <v>7271</v>
      </c>
      <c r="G1957" s="32">
        <v>1</v>
      </c>
    </row>
    <row r="1958" spans="1:7" x14ac:dyDescent="0.2">
      <c r="A1958" s="32" t="s">
        <v>849</v>
      </c>
      <c r="B1958" s="32" t="s">
        <v>1701</v>
      </c>
      <c r="C1958" s="32">
        <v>7272</v>
      </c>
      <c r="G1958" s="32">
        <v>1</v>
      </c>
    </row>
    <row r="1959" spans="1:7" x14ac:dyDescent="0.2">
      <c r="A1959" s="32" t="s">
        <v>2884</v>
      </c>
      <c r="B1959" s="32" t="s">
        <v>4158</v>
      </c>
      <c r="C1959" s="32">
        <v>7273</v>
      </c>
      <c r="G1959" s="32">
        <v>1</v>
      </c>
    </row>
    <row r="1960" spans="1:7" x14ac:dyDescent="0.2">
      <c r="A1960" s="32" t="s">
        <v>2885</v>
      </c>
      <c r="B1960" s="32" t="s">
        <v>4159</v>
      </c>
      <c r="C1960" s="32">
        <v>7274</v>
      </c>
      <c r="G1960" s="32">
        <v>1</v>
      </c>
    </row>
    <row r="1961" spans="1:7" x14ac:dyDescent="0.2">
      <c r="A1961" s="32" t="s">
        <v>2886</v>
      </c>
      <c r="B1961" s="32" t="s">
        <v>4160</v>
      </c>
      <c r="C1961" s="32">
        <v>7276</v>
      </c>
      <c r="G1961" s="32">
        <v>1</v>
      </c>
    </row>
    <row r="1962" spans="1:7" x14ac:dyDescent="0.2">
      <c r="A1962" s="32" t="s">
        <v>2887</v>
      </c>
      <c r="B1962" s="32" t="s">
        <v>4161</v>
      </c>
      <c r="C1962" s="32">
        <v>7277</v>
      </c>
      <c r="G1962" s="32">
        <v>1</v>
      </c>
    </row>
    <row r="1963" spans="1:7" x14ac:dyDescent="0.2">
      <c r="A1963" s="32" t="s">
        <v>2888</v>
      </c>
      <c r="B1963" s="32" t="s">
        <v>4162</v>
      </c>
      <c r="C1963" s="32">
        <v>7278</v>
      </c>
      <c r="G1963" s="32">
        <v>1</v>
      </c>
    </row>
    <row r="1964" spans="1:7" x14ac:dyDescent="0.2">
      <c r="A1964" s="32" t="s">
        <v>2889</v>
      </c>
      <c r="B1964" s="32" t="s">
        <v>4163</v>
      </c>
      <c r="C1964" s="32">
        <v>7280</v>
      </c>
      <c r="G1964" s="32">
        <v>1</v>
      </c>
    </row>
    <row r="1965" spans="1:7" x14ac:dyDescent="0.2">
      <c r="A1965" s="32" t="s">
        <v>850</v>
      </c>
      <c r="B1965" s="32" t="s">
        <v>1702</v>
      </c>
      <c r="C1965" s="32">
        <v>7415</v>
      </c>
      <c r="G1965" s="32">
        <v>1</v>
      </c>
    </row>
    <row r="1966" spans="1:7" x14ac:dyDescent="0.2">
      <c r="A1966" s="32" t="s">
        <v>851</v>
      </c>
      <c r="B1966" s="32" t="s">
        <v>1703</v>
      </c>
      <c r="C1966" s="32">
        <v>7419</v>
      </c>
      <c r="G1966" s="32">
        <v>1</v>
      </c>
    </row>
    <row r="1967" spans="1:7" x14ac:dyDescent="0.2">
      <c r="A1967" s="32" t="s">
        <v>852</v>
      </c>
      <c r="B1967" s="32" t="s">
        <v>1704</v>
      </c>
      <c r="C1967" s="32">
        <v>7420</v>
      </c>
      <c r="G1967" s="32">
        <v>1</v>
      </c>
    </row>
    <row r="1968" spans="1:7" x14ac:dyDescent="0.2">
      <c r="A1968" s="32" t="s">
        <v>853</v>
      </c>
      <c r="B1968" s="32" t="s">
        <v>1705</v>
      </c>
      <c r="C1968" s="32">
        <v>7421</v>
      </c>
      <c r="G1968" s="32">
        <v>1</v>
      </c>
    </row>
    <row r="1969" spans="1:7" x14ac:dyDescent="0.2">
      <c r="A1969" s="32" t="s">
        <v>854</v>
      </c>
      <c r="B1969" s="32" t="s">
        <v>1706</v>
      </c>
      <c r="C1969" s="32">
        <v>7422</v>
      </c>
      <c r="G1969" s="32">
        <v>1</v>
      </c>
    </row>
    <row r="1970" spans="1:7" x14ac:dyDescent="0.2">
      <c r="A1970" s="32" t="s">
        <v>2890</v>
      </c>
      <c r="B1970" s="32" t="s">
        <v>4164</v>
      </c>
      <c r="C1970" s="32">
        <v>7423</v>
      </c>
      <c r="G1970" s="32">
        <v>1</v>
      </c>
    </row>
    <row r="1971" spans="1:7" x14ac:dyDescent="0.2">
      <c r="A1971" s="32" t="s">
        <v>855</v>
      </c>
      <c r="B1971" s="32" t="s">
        <v>1707</v>
      </c>
      <c r="C1971" s="32">
        <v>7424</v>
      </c>
      <c r="G1971" s="32">
        <v>1</v>
      </c>
    </row>
    <row r="1972" spans="1:7" x14ac:dyDescent="0.2">
      <c r="A1972" s="32" t="s">
        <v>856</v>
      </c>
      <c r="B1972" s="32" t="s">
        <v>1708</v>
      </c>
      <c r="C1972" s="32">
        <v>7426</v>
      </c>
      <c r="G1972" s="32">
        <v>1</v>
      </c>
    </row>
    <row r="1973" spans="1:7" x14ac:dyDescent="0.2">
      <c r="A1973" s="32" t="s">
        <v>2891</v>
      </c>
      <c r="B1973" s="32" t="s">
        <v>4165</v>
      </c>
      <c r="C1973" s="32">
        <v>7427</v>
      </c>
      <c r="G1973" s="32">
        <v>1</v>
      </c>
    </row>
    <row r="1974" spans="1:7" x14ac:dyDescent="0.2">
      <c r="A1974" s="32" t="s">
        <v>2892</v>
      </c>
      <c r="B1974" s="32" t="s">
        <v>4166</v>
      </c>
      <c r="C1974" s="32">
        <v>7428</v>
      </c>
      <c r="G1974" s="32">
        <v>1</v>
      </c>
    </row>
    <row r="1975" spans="1:7" x14ac:dyDescent="0.2">
      <c r="A1975" s="32" t="s">
        <v>2893</v>
      </c>
      <c r="B1975" s="32" t="s">
        <v>4167</v>
      </c>
      <c r="C1975" s="32">
        <v>7429</v>
      </c>
      <c r="G1975" s="32">
        <v>1</v>
      </c>
    </row>
    <row r="1976" spans="1:7" x14ac:dyDescent="0.2">
      <c r="A1976" s="32" t="s">
        <v>857</v>
      </c>
      <c r="B1976" s="32" t="s">
        <v>1709</v>
      </c>
      <c r="C1976" s="32">
        <v>7430</v>
      </c>
      <c r="G1976" s="32">
        <v>1</v>
      </c>
    </row>
    <row r="1977" spans="1:7" x14ac:dyDescent="0.2">
      <c r="A1977" s="32" t="s">
        <v>858</v>
      </c>
      <c r="B1977" s="32" t="s">
        <v>1710</v>
      </c>
      <c r="C1977" s="32">
        <v>7563</v>
      </c>
      <c r="G1977" s="32">
        <v>1</v>
      </c>
    </row>
    <row r="1978" spans="1:7" x14ac:dyDescent="0.2">
      <c r="A1978" s="32" t="s">
        <v>2894</v>
      </c>
      <c r="B1978" s="32" t="s">
        <v>4168</v>
      </c>
      <c r="C1978" s="32">
        <v>7564</v>
      </c>
      <c r="G1978" s="32">
        <v>1</v>
      </c>
    </row>
    <row r="1979" spans="1:7" x14ac:dyDescent="0.2">
      <c r="A1979" s="32" t="s">
        <v>2895</v>
      </c>
      <c r="B1979" s="32" t="s">
        <v>4169</v>
      </c>
      <c r="C1979" s="32">
        <v>7565</v>
      </c>
      <c r="G1979" s="32">
        <v>1</v>
      </c>
    </row>
    <row r="1980" spans="1:7" x14ac:dyDescent="0.2">
      <c r="A1980" s="32" t="s">
        <v>2896</v>
      </c>
      <c r="B1980" s="32" t="s">
        <v>4170</v>
      </c>
      <c r="C1980" s="32">
        <v>7566</v>
      </c>
      <c r="G1980" s="32">
        <v>1</v>
      </c>
    </row>
    <row r="1981" spans="1:7" x14ac:dyDescent="0.2">
      <c r="A1981" s="32" t="s">
        <v>2926</v>
      </c>
      <c r="B1981" s="32" t="s">
        <v>4200</v>
      </c>
      <c r="C1981" s="32">
        <v>7614</v>
      </c>
      <c r="G1981" s="32">
        <v>1</v>
      </c>
    </row>
    <row r="1982" spans="1:7" x14ac:dyDescent="0.2">
      <c r="A1982" s="32" t="s">
        <v>2897</v>
      </c>
      <c r="B1982" s="32" t="s">
        <v>4171</v>
      </c>
      <c r="C1982" s="32">
        <v>7568</v>
      </c>
      <c r="G1982" s="32">
        <v>1</v>
      </c>
    </row>
    <row r="1983" spans="1:7" x14ac:dyDescent="0.2">
      <c r="A1983" s="32" t="s">
        <v>2929</v>
      </c>
      <c r="B1983" s="32" t="s">
        <v>4203</v>
      </c>
      <c r="C1983" s="32">
        <v>7619</v>
      </c>
      <c r="G1983" s="32">
        <v>1</v>
      </c>
    </row>
    <row r="1984" spans="1:7" x14ac:dyDescent="0.2">
      <c r="A1984" s="32" t="s">
        <v>2898</v>
      </c>
      <c r="B1984" s="32" t="s">
        <v>4172</v>
      </c>
      <c r="C1984" s="32">
        <v>7572</v>
      </c>
      <c r="G1984" s="32">
        <v>1</v>
      </c>
    </row>
    <row r="1985" spans="1:7" x14ac:dyDescent="0.2">
      <c r="A1985" s="32" t="s">
        <v>2899</v>
      </c>
      <c r="B1985" s="32" t="s">
        <v>4173</v>
      </c>
      <c r="C1985" s="32">
        <v>7573</v>
      </c>
      <c r="G1985" s="32">
        <v>1</v>
      </c>
    </row>
    <row r="1986" spans="1:7" x14ac:dyDescent="0.2">
      <c r="A1986" s="32" t="s">
        <v>864</v>
      </c>
      <c r="B1986" s="32" t="s">
        <v>1716</v>
      </c>
      <c r="C1986" s="32">
        <v>7620</v>
      </c>
      <c r="G1986" s="32">
        <v>1</v>
      </c>
    </row>
    <row r="1987" spans="1:7" x14ac:dyDescent="0.2">
      <c r="A1987" s="32" t="s">
        <v>2900</v>
      </c>
      <c r="B1987" s="32" t="s">
        <v>4174</v>
      </c>
      <c r="C1987" s="32">
        <v>7576</v>
      </c>
      <c r="G1987" s="32">
        <v>1</v>
      </c>
    </row>
    <row r="1988" spans="1:7" x14ac:dyDescent="0.2">
      <c r="A1988" s="32" t="s">
        <v>2901</v>
      </c>
      <c r="B1988" s="32" t="s">
        <v>4175</v>
      </c>
      <c r="C1988" s="32">
        <v>7580</v>
      </c>
      <c r="G1988" s="32">
        <v>1</v>
      </c>
    </row>
    <row r="1989" spans="1:7" x14ac:dyDescent="0.2">
      <c r="A1989" s="32" t="s">
        <v>2902</v>
      </c>
      <c r="B1989" s="32" t="s">
        <v>4176</v>
      </c>
      <c r="C1989" s="32">
        <v>7581</v>
      </c>
      <c r="G1989" s="32">
        <v>1</v>
      </c>
    </row>
    <row r="1990" spans="1:7" x14ac:dyDescent="0.2">
      <c r="A1990" s="32" t="s">
        <v>2903</v>
      </c>
      <c r="B1990" s="32" t="s">
        <v>4177</v>
      </c>
      <c r="C1990" s="32">
        <v>7582</v>
      </c>
      <c r="G1990" s="32">
        <v>1</v>
      </c>
    </row>
    <row r="1991" spans="1:7" x14ac:dyDescent="0.2">
      <c r="A1991" s="32" t="s">
        <v>862</v>
      </c>
      <c r="B1991" s="32" t="s">
        <v>1714</v>
      </c>
      <c r="C1991" s="32">
        <v>7615</v>
      </c>
      <c r="G1991" s="32">
        <v>1</v>
      </c>
    </row>
    <row r="1992" spans="1:7" x14ac:dyDescent="0.2">
      <c r="A1992" s="32" t="s">
        <v>2904</v>
      </c>
      <c r="B1992" s="32" t="s">
        <v>4178</v>
      </c>
      <c r="C1992" s="32">
        <v>7584</v>
      </c>
      <c r="G1992" s="32">
        <v>1</v>
      </c>
    </row>
    <row r="1993" spans="1:7" x14ac:dyDescent="0.2">
      <c r="A1993" s="32" t="s">
        <v>2905</v>
      </c>
      <c r="B1993" s="32" t="s">
        <v>4179</v>
      </c>
      <c r="C1993" s="32">
        <v>7585</v>
      </c>
      <c r="G1993" s="32">
        <v>1</v>
      </c>
    </row>
    <row r="1994" spans="1:7" x14ac:dyDescent="0.2">
      <c r="A1994" s="32" t="s">
        <v>2906</v>
      </c>
      <c r="B1994" s="32" t="s">
        <v>4180</v>
      </c>
      <c r="C1994" s="32">
        <v>7586</v>
      </c>
      <c r="G1994" s="32">
        <v>1</v>
      </c>
    </row>
    <row r="1995" spans="1:7" x14ac:dyDescent="0.2">
      <c r="A1995" s="32" t="s">
        <v>2907</v>
      </c>
      <c r="B1995" s="32" t="s">
        <v>4181</v>
      </c>
      <c r="C1995" s="32">
        <v>7587</v>
      </c>
      <c r="G1995" s="32">
        <v>1</v>
      </c>
    </row>
    <row r="1996" spans="1:7" x14ac:dyDescent="0.2">
      <c r="A1996" s="32" t="s">
        <v>863</v>
      </c>
      <c r="B1996" s="32" t="s">
        <v>1715</v>
      </c>
      <c r="C1996" s="32">
        <v>7616</v>
      </c>
      <c r="G1996" s="32">
        <v>1</v>
      </c>
    </row>
    <row r="1997" spans="1:7" x14ac:dyDescent="0.2">
      <c r="A1997" s="32" t="s">
        <v>2908</v>
      </c>
      <c r="B1997" s="32" t="s">
        <v>4182</v>
      </c>
      <c r="C1997" s="32">
        <v>7588</v>
      </c>
      <c r="G1997" s="32">
        <v>1</v>
      </c>
    </row>
    <row r="1998" spans="1:7" x14ac:dyDescent="0.2">
      <c r="A1998" s="32" t="s">
        <v>2909</v>
      </c>
      <c r="B1998" s="32" t="s">
        <v>4183</v>
      </c>
      <c r="C1998" s="32">
        <v>7589</v>
      </c>
      <c r="G1998" s="32">
        <v>1</v>
      </c>
    </row>
    <row r="1999" spans="1:7" x14ac:dyDescent="0.2">
      <c r="A1999" s="32" t="s">
        <v>2927</v>
      </c>
      <c r="B1999" s="32" t="s">
        <v>4201</v>
      </c>
      <c r="C1999" s="32">
        <v>7617</v>
      </c>
      <c r="G1999" s="32">
        <v>1</v>
      </c>
    </row>
    <row r="2000" spans="1:7" x14ac:dyDescent="0.2">
      <c r="A2000" s="32" t="s">
        <v>2910</v>
      </c>
      <c r="B2000" s="32" t="s">
        <v>4184</v>
      </c>
      <c r="C2000" s="32">
        <v>7592</v>
      </c>
      <c r="G2000" s="32">
        <v>1</v>
      </c>
    </row>
    <row r="2001" spans="1:7" x14ac:dyDescent="0.2">
      <c r="A2001" s="32" t="s">
        <v>2911</v>
      </c>
      <c r="B2001" s="32" t="s">
        <v>4185</v>
      </c>
      <c r="C2001" s="32">
        <v>7593</v>
      </c>
      <c r="G2001" s="32">
        <v>1</v>
      </c>
    </row>
    <row r="2002" spans="1:7" x14ac:dyDescent="0.2">
      <c r="A2002" s="32" t="s">
        <v>2912</v>
      </c>
      <c r="B2002" s="32" t="s">
        <v>4186</v>
      </c>
      <c r="C2002" s="32">
        <v>7594</v>
      </c>
      <c r="G2002" s="32">
        <v>1</v>
      </c>
    </row>
    <row r="2003" spans="1:7" x14ac:dyDescent="0.2">
      <c r="A2003" s="32" t="s">
        <v>2913</v>
      </c>
      <c r="B2003" s="32" t="s">
        <v>4187</v>
      </c>
      <c r="C2003" s="32">
        <v>7596</v>
      </c>
      <c r="G2003" s="32">
        <v>1</v>
      </c>
    </row>
    <row r="2004" spans="1:7" x14ac:dyDescent="0.2">
      <c r="A2004" s="32" t="s">
        <v>2914</v>
      </c>
      <c r="B2004" s="32" t="s">
        <v>4188</v>
      </c>
      <c r="C2004" s="32">
        <v>7597</v>
      </c>
      <c r="G2004" s="32">
        <v>1</v>
      </c>
    </row>
    <row r="2005" spans="1:7" x14ac:dyDescent="0.2">
      <c r="A2005" s="32" t="s">
        <v>2915</v>
      </c>
      <c r="B2005" s="32" t="s">
        <v>4189</v>
      </c>
      <c r="C2005" s="32">
        <v>7600</v>
      </c>
      <c r="G2005" s="32">
        <v>1</v>
      </c>
    </row>
    <row r="2006" spans="1:7" x14ac:dyDescent="0.2">
      <c r="A2006" s="32" t="s">
        <v>2916</v>
      </c>
      <c r="B2006" s="32" t="s">
        <v>4190</v>
      </c>
      <c r="C2006" s="32">
        <v>7601</v>
      </c>
      <c r="G2006" s="32">
        <v>1</v>
      </c>
    </row>
    <row r="2007" spans="1:7" x14ac:dyDescent="0.2">
      <c r="A2007" s="32" t="s">
        <v>2917</v>
      </c>
      <c r="B2007" s="32" t="s">
        <v>4191</v>
      </c>
      <c r="C2007" s="32">
        <v>7602</v>
      </c>
      <c r="G2007" s="32">
        <v>1</v>
      </c>
    </row>
    <row r="2008" spans="1:7" x14ac:dyDescent="0.2">
      <c r="A2008" s="32" t="s">
        <v>2918</v>
      </c>
      <c r="B2008" s="32" t="s">
        <v>4192</v>
      </c>
      <c r="C2008" s="32">
        <v>7603</v>
      </c>
      <c r="G2008" s="32">
        <v>1</v>
      </c>
    </row>
    <row r="2009" spans="1:7" x14ac:dyDescent="0.2">
      <c r="A2009" s="32" t="s">
        <v>2928</v>
      </c>
      <c r="B2009" s="32" t="s">
        <v>4202</v>
      </c>
      <c r="C2009" s="32">
        <v>7618</v>
      </c>
      <c r="G2009" s="32">
        <v>1</v>
      </c>
    </row>
    <row r="2010" spans="1:7" x14ac:dyDescent="0.2">
      <c r="A2010" s="32" t="s">
        <v>2919</v>
      </c>
      <c r="B2010" s="32" t="s">
        <v>4193</v>
      </c>
      <c r="C2010" s="32">
        <v>7604</v>
      </c>
      <c r="G2010" s="32">
        <v>1</v>
      </c>
    </row>
    <row r="2011" spans="1:7" x14ac:dyDescent="0.2">
      <c r="A2011" s="32" t="s">
        <v>2920</v>
      </c>
      <c r="B2011" s="32" t="s">
        <v>4194</v>
      </c>
      <c r="C2011" s="32">
        <v>7605</v>
      </c>
      <c r="G2011" s="32">
        <v>1</v>
      </c>
    </row>
    <row r="2012" spans="1:7" x14ac:dyDescent="0.2">
      <c r="A2012" s="32" t="s">
        <v>2921</v>
      </c>
      <c r="B2012" s="32" t="s">
        <v>4195</v>
      </c>
      <c r="C2012" s="32">
        <v>7606</v>
      </c>
      <c r="G2012" s="32">
        <v>1</v>
      </c>
    </row>
    <row r="2013" spans="1:7" x14ac:dyDescent="0.2">
      <c r="A2013" s="32" t="s">
        <v>2922</v>
      </c>
      <c r="B2013" s="32" t="s">
        <v>4196</v>
      </c>
      <c r="C2013" s="32">
        <v>7607</v>
      </c>
      <c r="G2013" s="32">
        <v>1</v>
      </c>
    </row>
    <row r="2014" spans="1:7" x14ac:dyDescent="0.2">
      <c r="A2014" s="32" t="s">
        <v>2923</v>
      </c>
      <c r="B2014" s="32" t="s">
        <v>4197</v>
      </c>
      <c r="C2014" s="32">
        <v>7608</v>
      </c>
      <c r="G2014" s="32">
        <v>1</v>
      </c>
    </row>
    <row r="2015" spans="1:7" x14ac:dyDescent="0.2">
      <c r="A2015" s="32" t="s">
        <v>859</v>
      </c>
      <c r="B2015" s="32" t="s">
        <v>1711</v>
      </c>
      <c r="C2015" s="32">
        <v>7609</v>
      </c>
      <c r="G2015" s="32">
        <v>1</v>
      </c>
    </row>
    <row r="2016" spans="1:7" x14ac:dyDescent="0.2">
      <c r="A2016" s="32" t="s">
        <v>860</v>
      </c>
      <c r="B2016" s="32" t="s">
        <v>1712</v>
      </c>
      <c r="C2016" s="32">
        <v>7610</v>
      </c>
      <c r="G2016" s="32">
        <v>1</v>
      </c>
    </row>
    <row r="2017" spans="1:7" x14ac:dyDescent="0.2">
      <c r="A2017" s="32" t="s">
        <v>2924</v>
      </c>
      <c r="B2017" s="32" t="s">
        <v>4198</v>
      </c>
      <c r="C2017" s="32">
        <v>7611</v>
      </c>
      <c r="G2017" s="32">
        <v>1</v>
      </c>
    </row>
    <row r="2018" spans="1:7" x14ac:dyDescent="0.2">
      <c r="A2018" s="32" t="s">
        <v>2925</v>
      </c>
      <c r="B2018" s="32" t="s">
        <v>4199</v>
      </c>
      <c r="C2018" s="32">
        <v>7612</v>
      </c>
      <c r="G2018" s="32">
        <v>1</v>
      </c>
    </row>
    <row r="2019" spans="1:7" x14ac:dyDescent="0.2">
      <c r="A2019" s="32" t="s">
        <v>861</v>
      </c>
      <c r="B2019" s="32" t="s">
        <v>1713</v>
      </c>
      <c r="C2019" s="32">
        <v>7613</v>
      </c>
      <c r="G2019" s="32">
        <v>1</v>
      </c>
    </row>
    <row r="2020" spans="1:7" x14ac:dyDescent="0.2">
      <c r="A2020" s="32" t="s">
        <v>2930</v>
      </c>
      <c r="B2020" s="32" t="s">
        <v>4204</v>
      </c>
      <c r="C2020" s="32">
        <v>7802</v>
      </c>
      <c r="G2020" s="32">
        <v>1</v>
      </c>
    </row>
    <row r="2021" spans="1:7" x14ac:dyDescent="0.2">
      <c r="A2021" s="32" t="s">
        <v>2931</v>
      </c>
      <c r="B2021" s="32" t="s">
        <v>4205</v>
      </c>
      <c r="C2021" s="32">
        <v>7803</v>
      </c>
      <c r="G2021" s="32">
        <v>1</v>
      </c>
    </row>
    <row r="2022" spans="1:7" x14ac:dyDescent="0.2">
      <c r="A2022" s="32" t="s">
        <v>2932</v>
      </c>
      <c r="B2022" s="32" t="s">
        <v>4206</v>
      </c>
      <c r="C2022" s="32">
        <v>7804</v>
      </c>
      <c r="G2022" s="32">
        <v>1</v>
      </c>
    </row>
    <row r="2023" spans="1:7" x14ac:dyDescent="0.2">
      <c r="A2023" s="32" t="s">
        <v>2933</v>
      </c>
      <c r="B2023" s="32" t="s">
        <v>4207</v>
      </c>
      <c r="C2023" s="32">
        <v>7805</v>
      </c>
      <c r="G2023" s="32">
        <v>1</v>
      </c>
    </row>
    <row r="2024" spans="1:7" x14ac:dyDescent="0.2">
      <c r="A2024" s="32" t="s">
        <v>2935</v>
      </c>
      <c r="B2024" s="32" t="s">
        <v>4209</v>
      </c>
      <c r="C2024" s="32">
        <v>7810</v>
      </c>
      <c r="G2024" s="32">
        <v>1</v>
      </c>
    </row>
    <row r="2025" spans="1:7" x14ac:dyDescent="0.2">
      <c r="A2025" s="32" t="s">
        <v>2934</v>
      </c>
      <c r="B2025" s="32" t="s">
        <v>4208</v>
      </c>
      <c r="C2025" s="32">
        <v>7806</v>
      </c>
      <c r="G2025" s="32">
        <v>1</v>
      </c>
    </row>
    <row r="2026" spans="1:7" x14ac:dyDescent="0.2">
      <c r="A2026" s="32" t="s">
        <v>2936</v>
      </c>
      <c r="B2026" s="32" t="s">
        <v>4210</v>
      </c>
      <c r="C2026" s="32">
        <v>7852</v>
      </c>
      <c r="G2026" s="32">
        <v>1</v>
      </c>
    </row>
    <row r="2027" spans="1:7" x14ac:dyDescent="0.2">
      <c r="A2027" s="32" t="s">
        <v>2937</v>
      </c>
      <c r="B2027" s="32" t="s">
        <v>4211</v>
      </c>
      <c r="C2027" s="32">
        <v>7853</v>
      </c>
      <c r="G2027" s="32">
        <v>1</v>
      </c>
    </row>
    <row r="2028" spans="1:7" x14ac:dyDescent="0.2">
      <c r="A2028" s="32" t="s">
        <v>2938</v>
      </c>
      <c r="B2028" s="32" t="s">
        <v>4212</v>
      </c>
      <c r="C2028" s="32">
        <v>7854</v>
      </c>
      <c r="G2028" s="32">
        <v>1</v>
      </c>
    </row>
    <row r="2029" spans="1:7" x14ac:dyDescent="0.2">
      <c r="A2029" s="32" t="s">
        <v>2939</v>
      </c>
      <c r="B2029" s="32" t="s">
        <v>4213</v>
      </c>
      <c r="C2029" s="32">
        <v>7855</v>
      </c>
      <c r="G2029" s="32">
        <v>1</v>
      </c>
    </row>
    <row r="2030" spans="1:7" x14ac:dyDescent="0.2">
      <c r="A2030" s="32" t="s">
        <v>2940</v>
      </c>
      <c r="B2030" s="32" t="s">
        <v>4214</v>
      </c>
      <c r="C2030" s="32">
        <v>7856</v>
      </c>
      <c r="G2030" s="32">
        <v>1</v>
      </c>
    </row>
    <row r="2031" spans="1:7" x14ac:dyDescent="0.2">
      <c r="A2031" s="32" t="s">
        <v>2945</v>
      </c>
      <c r="B2031" s="32" t="s">
        <v>4219</v>
      </c>
      <c r="C2031" s="32">
        <v>7862</v>
      </c>
      <c r="G2031" s="32">
        <v>1</v>
      </c>
    </row>
    <row r="2032" spans="1:7" x14ac:dyDescent="0.2">
      <c r="A2032" s="32" t="s">
        <v>2941</v>
      </c>
      <c r="B2032" s="32" t="s">
        <v>4215</v>
      </c>
      <c r="C2032" s="32">
        <v>7857</v>
      </c>
      <c r="G2032" s="32">
        <v>1</v>
      </c>
    </row>
    <row r="2033" spans="1:7" x14ac:dyDescent="0.2">
      <c r="A2033" s="32" t="s">
        <v>2942</v>
      </c>
      <c r="B2033" s="32" t="s">
        <v>4216</v>
      </c>
      <c r="C2033" s="32">
        <v>7859</v>
      </c>
      <c r="G2033" s="32">
        <v>1</v>
      </c>
    </row>
    <row r="2034" spans="1:7" x14ac:dyDescent="0.2">
      <c r="A2034" s="32" t="s">
        <v>2943</v>
      </c>
      <c r="B2034" s="32" t="s">
        <v>4217</v>
      </c>
      <c r="C2034" s="32">
        <v>7860</v>
      </c>
      <c r="G2034" s="32">
        <v>1</v>
      </c>
    </row>
    <row r="2035" spans="1:7" x14ac:dyDescent="0.2">
      <c r="A2035" s="32" t="s">
        <v>2944</v>
      </c>
      <c r="B2035" s="32" t="s">
        <v>4218</v>
      </c>
      <c r="C2035" s="32">
        <v>7861</v>
      </c>
      <c r="G2035" s="32">
        <v>1</v>
      </c>
    </row>
    <row r="2036" spans="1:7" x14ac:dyDescent="0.2">
      <c r="A2036" s="32" t="s">
        <v>865</v>
      </c>
      <c r="B2036" s="32" t="s">
        <v>1717</v>
      </c>
      <c r="C2036" s="32">
        <v>7901</v>
      </c>
      <c r="G2036" s="32">
        <v>1</v>
      </c>
    </row>
    <row r="2037" spans="1:7" x14ac:dyDescent="0.2">
      <c r="A2037" s="32" t="s">
        <v>866</v>
      </c>
      <c r="B2037" s="32" t="s">
        <v>1718</v>
      </c>
      <c r="C2037" s="32">
        <v>7902</v>
      </c>
      <c r="G2037" s="32">
        <v>1</v>
      </c>
    </row>
    <row r="2038" spans="1:7" x14ac:dyDescent="0.2">
      <c r="A2038" s="32" t="s">
        <v>2946</v>
      </c>
      <c r="B2038" s="32" t="s">
        <v>4220</v>
      </c>
      <c r="C2038" s="32">
        <v>7903</v>
      </c>
      <c r="G2038" s="32">
        <v>1</v>
      </c>
    </row>
    <row r="2039" spans="1:7" x14ac:dyDescent="0.2">
      <c r="A2039" s="32" t="s">
        <v>2947</v>
      </c>
      <c r="B2039" s="32" t="s">
        <v>4221</v>
      </c>
      <c r="C2039" s="32">
        <v>7904</v>
      </c>
      <c r="G2039" s="32">
        <v>1</v>
      </c>
    </row>
    <row r="2040" spans="1:7" x14ac:dyDescent="0.2">
      <c r="A2040" s="32" t="s">
        <v>867</v>
      </c>
      <c r="B2040" s="32" t="s">
        <v>1719</v>
      </c>
      <c r="C2040" s="32">
        <v>7905</v>
      </c>
      <c r="G2040" s="32">
        <v>1</v>
      </c>
    </row>
    <row r="2041" spans="1:7" x14ac:dyDescent="0.2">
      <c r="A2041" s="32" t="s">
        <v>868</v>
      </c>
      <c r="B2041" s="32" t="s">
        <v>1720</v>
      </c>
      <c r="C2041" s="32">
        <v>7959</v>
      </c>
      <c r="G2041" s="32">
        <v>1</v>
      </c>
    </row>
    <row r="2042" spans="1:7" x14ac:dyDescent="0.2">
      <c r="A2042" s="32" t="s">
        <v>869</v>
      </c>
      <c r="B2042" s="32" t="s">
        <v>1721</v>
      </c>
      <c r="C2042" s="32">
        <v>7960</v>
      </c>
      <c r="G2042" s="32">
        <v>1</v>
      </c>
    </row>
    <row r="2043" spans="1:7" x14ac:dyDescent="0.2">
      <c r="A2043" s="32" t="s">
        <v>2948</v>
      </c>
      <c r="B2043" s="32" t="s">
        <v>4222</v>
      </c>
      <c r="C2043" s="32">
        <v>7961</v>
      </c>
      <c r="G2043" s="32">
        <v>1</v>
      </c>
    </row>
    <row r="2044" spans="1:7" x14ac:dyDescent="0.2">
      <c r="A2044" s="32" t="s">
        <v>2949</v>
      </c>
      <c r="B2044" s="32" t="s">
        <v>4223</v>
      </c>
      <c r="C2044" s="32">
        <v>7962</v>
      </c>
      <c r="G2044" s="32">
        <v>1</v>
      </c>
    </row>
    <row r="2045" spans="1:7" x14ac:dyDescent="0.2">
      <c r="A2045" s="32" t="s">
        <v>870</v>
      </c>
      <c r="B2045" s="32" t="s">
        <v>1722</v>
      </c>
      <c r="C2045" s="32">
        <v>7963</v>
      </c>
      <c r="G2045" s="32">
        <v>1</v>
      </c>
    </row>
    <row r="2046" spans="1:7" x14ac:dyDescent="0.2">
      <c r="A2046" s="32" t="s">
        <v>871</v>
      </c>
      <c r="B2046" s="32" t="s">
        <v>1723</v>
      </c>
      <c r="C2046" s="32">
        <v>7964</v>
      </c>
      <c r="G2046" s="32">
        <v>1</v>
      </c>
    </row>
    <row r="2047" spans="1:7" x14ac:dyDescent="0.2">
      <c r="A2047" s="32" t="s">
        <v>2950</v>
      </c>
      <c r="B2047" s="32" t="s">
        <v>4224</v>
      </c>
      <c r="C2047" s="32">
        <v>7965</v>
      </c>
      <c r="G2047" s="32">
        <v>1</v>
      </c>
    </row>
    <row r="2048" spans="1:7" x14ac:dyDescent="0.2">
      <c r="A2048" s="32" t="s">
        <v>2951</v>
      </c>
      <c r="B2048" s="32" t="s">
        <v>4225</v>
      </c>
      <c r="C2048" s="32">
        <v>7966</v>
      </c>
      <c r="G2048" s="32">
        <v>1</v>
      </c>
    </row>
    <row r="2049" spans="1:7" x14ac:dyDescent="0.2">
      <c r="A2049" s="32" t="s">
        <v>872</v>
      </c>
      <c r="B2049" s="32" t="s">
        <v>1724</v>
      </c>
      <c r="C2049" s="32">
        <v>7967</v>
      </c>
      <c r="G2049" s="32">
        <v>1</v>
      </c>
    </row>
    <row r="2050" spans="1:7" x14ac:dyDescent="0.2">
      <c r="A2050" s="32" t="s">
        <v>2952</v>
      </c>
      <c r="B2050" s="32" t="s">
        <v>4226</v>
      </c>
      <c r="C2050" s="32">
        <v>7968</v>
      </c>
      <c r="G2050" s="32">
        <v>1</v>
      </c>
    </row>
    <row r="2051" spans="1:7" x14ac:dyDescent="0.2">
      <c r="A2051" s="32" t="s">
        <v>2953</v>
      </c>
      <c r="B2051" s="32" t="s">
        <v>4227</v>
      </c>
      <c r="C2051" s="32">
        <v>7969</v>
      </c>
      <c r="G2051" s="32">
        <v>1</v>
      </c>
    </row>
    <row r="2052" spans="1:7" x14ac:dyDescent="0.2">
      <c r="A2052" s="32" t="s">
        <v>873</v>
      </c>
      <c r="B2052" s="32" t="s">
        <v>1725</v>
      </c>
      <c r="C2052" s="32">
        <v>7970</v>
      </c>
      <c r="G2052" s="32">
        <v>1</v>
      </c>
    </row>
    <row r="2053" spans="1:7" x14ac:dyDescent="0.2">
      <c r="A2053" s="32" t="s">
        <v>2954</v>
      </c>
      <c r="B2053" s="32" t="s">
        <v>4228</v>
      </c>
      <c r="C2053" s="32">
        <v>7971</v>
      </c>
      <c r="G2053" s="32">
        <v>1</v>
      </c>
    </row>
    <row r="2054" spans="1:7" x14ac:dyDescent="0.2">
      <c r="A2054" s="32" t="s">
        <v>2955</v>
      </c>
      <c r="B2054" s="32" t="s">
        <v>4229</v>
      </c>
      <c r="C2054" s="32">
        <v>7972</v>
      </c>
      <c r="G2054" s="32">
        <v>1</v>
      </c>
    </row>
    <row r="2055" spans="1:7" x14ac:dyDescent="0.2">
      <c r="A2055" s="32" t="s">
        <v>2956</v>
      </c>
      <c r="B2055" s="32" t="s">
        <v>4230</v>
      </c>
      <c r="C2055" s="32">
        <v>7973</v>
      </c>
      <c r="G2055" s="32">
        <v>1</v>
      </c>
    </row>
    <row r="2056" spans="1:7" x14ac:dyDescent="0.2">
      <c r="A2056" s="32" t="s">
        <v>874</v>
      </c>
      <c r="B2056" s="32" t="s">
        <v>1726</v>
      </c>
      <c r="C2056" s="32">
        <v>7974</v>
      </c>
      <c r="G2056" s="32">
        <v>1</v>
      </c>
    </row>
    <row r="2057" spans="1:7" x14ac:dyDescent="0.2">
      <c r="A2057" s="32" t="s">
        <v>875</v>
      </c>
      <c r="B2057" s="32" t="s">
        <v>1727</v>
      </c>
      <c r="C2057" s="32">
        <v>7975</v>
      </c>
      <c r="G2057" s="32">
        <v>1</v>
      </c>
    </row>
    <row r="2058" spans="1:7" x14ac:dyDescent="0.2">
      <c r="A2058" s="32" t="s">
        <v>876</v>
      </c>
      <c r="B2058" s="32" t="s">
        <v>1728</v>
      </c>
      <c r="C2058" s="32">
        <v>7976</v>
      </c>
      <c r="G2058" s="32">
        <v>1</v>
      </c>
    </row>
    <row r="2059" spans="1:7" x14ac:dyDescent="0.2">
      <c r="A2059" s="32" t="s">
        <v>2957</v>
      </c>
      <c r="B2059" s="32" t="s">
        <v>4231</v>
      </c>
      <c r="C2059" s="32">
        <v>7977</v>
      </c>
      <c r="G2059" s="32">
        <v>1</v>
      </c>
    </row>
    <row r="2060" spans="1:7" x14ac:dyDescent="0.2">
      <c r="A2060" s="32" t="s">
        <v>2958</v>
      </c>
      <c r="B2060" s="32" t="s">
        <v>4232</v>
      </c>
      <c r="C2060" s="32">
        <v>7978</v>
      </c>
      <c r="G2060" s="32">
        <v>1</v>
      </c>
    </row>
    <row r="2061" spans="1:7" x14ac:dyDescent="0.2">
      <c r="A2061" s="32" t="s">
        <v>2959</v>
      </c>
      <c r="B2061" s="32" t="s">
        <v>4233</v>
      </c>
      <c r="C2061" s="32">
        <v>7979</v>
      </c>
      <c r="G2061" s="32">
        <v>1</v>
      </c>
    </row>
    <row r="2062" spans="1:7" x14ac:dyDescent="0.2">
      <c r="A2062" s="32" t="s">
        <v>2960</v>
      </c>
      <c r="B2062" s="32" t="s">
        <v>4234</v>
      </c>
      <c r="C2062" s="32">
        <v>7980</v>
      </c>
      <c r="G2062" s="32">
        <v>1</v>
      </c>
    </row>
    <row r="2063" spans="1:7" x14ac:dyDescent="0.2">
      <c r="A2063" s="32" t="s">
        <v>2964</v>
      </c>
      <c r="B2063" s="32" t="s">
        <v>4238</v>
      </c>
      <c r="C2063" s="32">
        <v>7995</v>
      </c>
      <c r="G2063" s="32">
        <v>1</v>
      </c>
    </row>
    <row r="2064" spans="1:7" x14ac:dyDescent="0.2">
      <c r="A2064" s="32" t="s">
        <v>877</v>
      </c>
      <c r="B2064" s="32" t="s">
        <v>1729</v>
      </c>
      <c r="C2064" s="32">
        <v>7984</v>
      </c>
      <c r="G2064" s="32">
        <v>1</v>
      </c>
    </row>
    <row r="2065" spans="1:7" x14ac:dyDescent="0.2">
      <c r="A2065" s="32" t="s">
        <v>878</v>
      </c>
      <c r="B2065" s="32" t="s">
        <v>1730</v>
      </c>
      <c r="C2065" s="32">
        <v>7985</v>
      </c>
      <c r="G2065" s="32">
        <v>1</v>
      </c>
    </row>
    <row r="2066" spans="1:7" x14ac:dyDescent="0.2">
      <c r="A2066" s="32" t="s">
        <v>2965</v>
      </c>
      <c r="B2066" s="32" t="s">
        <v>4239</v>
      </c>
      <c r="C2066" s="32">
        <v>7996</v>
      </c>
      <c r="G2066" s="32">
        <v>1</v>
      </c>
    </row>
    <row r="2067" spans="1:7" x14ac:dyDescent="0.2">
      <c r="A2067" s="32" t="s">
        <v>2961</v>
      </c>
      <c r="B2067" s="32" t="s">
        <v>4235</v>
      </c>
      <c r="C2067" s="32">
        <v>7986</v>
      </c>
      <c r="G2067" s="32">
        <v>1</v>
      </c>
    </row>
    <row r="2068" spans="1:7" x14ac:dyDescent="0.2">
      <c r="A2068" s="32" t="s">
        <v>2962</v>
      </c>
      <c r="B2068" s="32" t="s">
        <v>4236</v>
      </c>
      <c r="C2068" s="32">
        <v>7988</v>
      </c>
      <c r="G2068" s="32">
        <v>1</v>
      </c>
    </row>
    <row r="2069" spans="1:7" x14ac:dyDescent="0.2">
      <c r="A2069" s="32" t="s">
        <v>879</v>
      </c>
      <c r="B2069" s="32" t="s">
        <v>1731</v>
      </c>
      <c r="C2069" s="32">
        <v>7989</v>
      </c>
      <c r="G2069" s="32">
        <v>1</v>
      </c>
    </row>
    <row r="2070" spans="1:7" x14ac:dyDescent="0.2">
      <c r="A2070" s="32" t="s">
        <v>880</v>
      </c>
      <c r="B2070" s="32" t="s">
        <v>1732</v>
      </c>
      <c r="C2070" s="32">
        <v>7990</v>
      </c>
      <c r="G2070" s="32">
        <v>1</v>
      </c>
    </row>
    <row r="2071" spans="1:7" x14ac:dyDescent="0.2">
      <c r="A2071" s="32" t="s">
        <v>2966</v>
      </c>
      <c r="B2071" s="32" t="s">
        <v>4240</v>
      </c>
      <c r="C2071" s="32">
        <v>7997</v>
      </c>
      <c r="G2071" s="32">
        <v>1</v>
      </c>
    </row>
    <row r="2072" spans="1:7" x14ac:dyDescent="0.2">
      <c r="A2072" s="32" t="s">
        <v>2967</v>
      </c>
      <c r="B2072" s="32" t="s">
        <v>4241</v>
      </c>
      <c r="C2072" s="32">
        <v>7998</v>
      </c>
      <c r="G2072" s="32">
        <v>1</v>
      </c>
    </row>
    <row r="2073" spans="1:7" x14ac:dyDescent="0.2">
      <c r="A2073" s="32" t="s">
        <v>2963</v>
      </c>
      <c r="B2073" s="32" t="s">
        <v>4237</v>
      </c>
      <c r="C2073" s="32">
        <v>7991</v>
      </c>
      <c r="G2073" s="32">
        <v>1</v>
      </c>
    </row>
    <row r="2074" spans="1:7" x14ac:dyDescent="0.2">
      <c r="A2074" s="32" t="s">
        <v>881</v>
      </c>
      <c r="B2074" s="32" t="s">
        <v>1733</v>
      </c>
      <c r="C2074" s="32">
        <v>7992</v>
      </c>
      <c r="D2074" s="32">
        <v>7993</v>
      </c>
      <c r="E2074" s="32">
        <v>7994</v>
      </c>
      <c r="G2074" s="32">
        <v>3</v>
      </c>
    </row>
    <row r="2075" spans="1:7" x14ac:dyDescent="0.2">
      <c r="A2075" s="32" t="s">
        <v>2968</v>
      </c>
      <c r="B2075" s="32" t="s">
        <v>4242</v>
      </c>
      <c r="C2075" s="32">
        <v>8701</v>
      </c>
      <c r="G2075" s="32">
        <v>1</v>
      </c>
    </row>
    <row r="2076" spans="1:7" x14ac:dyDescent="0.2">
      <c r="A2076" s="32" t="s">
        <v>2969</v>
      </c>
      <c r="B2076" s="32" t="s">
        <v>4243</v>
      </c>
      <c r="C2076" s="32">
        <v>8702</v>
      </c>
      <c r="G2076" s="32">
        <v>1</v>
      </c>
    </row>
    <row r="2077" spans="1:7" x14ac:dyDescent="0.2">
      <c r="A2077" s="32" t="s">
        <v>2970</v>
      </c>
      <c r="B2077" s="32" t="s">
        <v>4244</v>
      </c>
      <c r="C2077" s="32">
        <v>8704</v>
      </c>
      <c r="G2077" s="32">
        <v>1</v>
      </c>
    </row>
    <row r="2078" spans="1:7" x14ac:dyDescent="0.2">
      <c r="A2078" s="32" t="s">
        <v>2971</v>
      </c>
      <c r="B2078" s="32" t="s">
        <v>4245</v>
      </c>
      <c r="C2078" s="32">
        <v>8755</v>
      </c>
      <c r="G2078" s="32">
        <v>1</v>
      </c>
    </row>
    <row r="2079" spans="1:7" x14ac:dyDescent="0.2">
      <c r="A2079" s="32" t="s">
        <v>2972</v>
      </c>
      <c r="B2079" s="32" t="s">
        <v>4246</v>
      </c>
      <c r="C2079" s="32">
        <v>8756</v>
      </c>
      <c r="G2079" s="32">
        <v>1</v>
      </c>
    </row>
    <row r="2080" spans="1:7" x14ac:dyDescent="0.2">
      <c r="A2080" s="32" t="s">
        <v>2973</v>
      </c>
      <c r="B2080" s="32" t="s">
        <v>4247</v>
      </c>
      <c r="C2080" s="32">
        <v>8757</v>
      </c>
      <c r="G2080" s="32">
        <v>1</v>
      </c>
    </row>
    <row r="2081" spans="1:7" x14ac:dyDescent="0.2">
      <c r="A2081" s="32" t="s">
        <v>2974</v>
      </c>
      <c r="B2081" s="32" t="s">
        <v>4248</v>
      </c>
      <c r="C2081" s="32">
        <v>8758</v>
      </c>
      <c r="G2081" s="32">
        <v>1</v>
      </c>
    </row>
    <row r="2082" spans="1:7" x14ac:dyDescent="0.2">
      <c r="A2082" s="32" t="s">
        <v>2975</v>
      </c>
      <c r="B2082" s="32" t="s">
        <v>4249</v>
      </c>
      <c r="C2082" s="32">
        <v>8759</v>
      </c>
      <c r="G2082" s="32">
        <v>1</v>
      </c>
    </row>
    <row r="2083" spans="1:7" x14ac:dyDescent="0.2">
      <c r="A2083" s="32" t="s">
        <v>2976</v>
      </c>
      <c r="B2083" s="32" t="s">
        <v>4250</v>
      </c>
      <c r="C2083" s="32">
        <v>8802</v>
      </c>
      <c r="G2083" s="32">
        <v>1</v>
      </c>
    </row>
    <row r="2084" spans="1:7" x14ac:dyDescent="0.2">
      <c r="A2084" s="32" t="s">
        <v>2977</v>
      </c>
      <c r="B2084" s="32" t="s">
        <v>4251</v>
      </c>
      <c r="C2084" s="32">
        <v>8803</v>
      </c>
      <c r="G2084" s="32">
        <v>1</v>
      </c>
    </row>
    <row r="2085" spans="1:7" x14ac:dyDescent="0.2">
      <c r="A2085" s="32" t="s">
        <v>2978</v>
      </c>
      <c r="B2085" s="32" t="s">
        <v>4252</v>
      </c>
      <c r="C2085" s="32">
        <v>8804</v>
      </c>
      <c r="G2085" s="32">
        <v>1</v>
      </c>
    </row>
    <row r="2086" spans="1:7" x14ac:dyDescent="0.2">
      <c r="A2086" s="32" t="s">
        <v>2979</v>
      </c>
      <c r="B2086" s="32" t="s">
        <v>4253</v>
      </c>
      <c r="C2086" s="32">
        <v>8805</v>
      </c>
      <c r="G2086" s="32">
        <v>1</v>
      </c>
    </row>
    <row r="2087" spans="1:7" x14ac:dyDescent="0.2">
      <c r="A2087" s="32" t="s">
        <v>2980</v>
      </c>
      <c r="B2087" s="32" t="s">
        <v>4254</v>
      </c>
      <c r="C2087" s="32">
        <v>8852</v>
      </c>
      <c r="G2087" s="32">
        <v>1</v>
      </c>
    </row>
    <row r="2088" spans="1:7" x14ac:dyDescent="0.2">
      <c r="A2088" s="32" t="s">
        <v>2981</v>
      </c>
      <c r="B2088" s="32" t="s">
        <v>4255</v>
      </c>
      <c r="C2088" s="32">
        <v>8853</v>
      </c>
      <c r="G2088" s="32">
        <v>1</v>
      </c>
    </row>
    <row r="2089" spans="1:7" x14ac:dyDescent="0.2">
      <c r="A2089" s="32" t="s">
        <v>2982</v>
      </c>
      <c r="B2089" s="32" t="s">
        <v>4256</v>
      </c>
      <c r="C2089" s="32">
        <v>8854</v>
      </c>
      <c r="G2089" s="32">
        <v>1</v>
      </c>
    </row>
    <row r="2090" spans="1:7" x14ac:dyDescent="0.2">
      <c r="A2090" s="32" t="s">
        <v>2983</v>
      </c>
      <c r="B2090" s="32" t="s">
        <v>4257</v>
      </c>
      <c r="C2090" s="32">
        <v>8855</v>
      </c>
      <c r="G2090" s="32">
        <v>1</v>
      </c>
    </row>
    <row r="2091" spans="1:7" x14ac:dyDescent="0.2">
      <c r="A2091" s="32" t="s">
        <v>2984</v>
      </c>
      <c r="B2091" s="32" t="s">
        <v>4258</v>
      </c>
      <c r="C2091" s="32">
        <v>8907</v>
      </c>
      <c r="G2091" s="32">
        <v>1</v>
      </c>
    </row>
    <row r="2092" spans="1:7" x14ac:dyDescent="0.2">
      <c r="A2092" s="32" t="s">
        <v>2985</v>
      </c>
      <c r="B2092" s="32" t="s">
        <v>4259</v>
      </c>
      <c r="C2092" s="32">
        <v>8908</v>
      </c>
      <c r="G2092" s="32">
        <v>1</v>
      </c>
    </row>
    <row r="2093" spans="1:7" x14ac:dyDescent="0.2">
      <c r="A2093" s="32" t="s">
        <v>2986</v>
      </c>
      <c r="B2093" s="32" t="s">
        <v>4260</v>
      </c>
      <c r="C2093" s="32">
        <v>8909</v>
      </c>
      <c r="G2093" s="32">
        <v>1</v>
      </c>
    </row>
    <row r="2094" spans="1:7" x14ac:dyDescent="0.2">
      <c r="A2094" s="32" t="s">
        <v>2987</v>
      </c>
      <c r="B2094" s="32" t="s">
        <v>4261</v>
      </c>
      <c r="C2094" s="32">
        <v>8912</v>
      </c>
      <c r="G2094" s="32">
        <v>1</v>
      </c>
    </row>
    <row r="2095" spans="1:7" x14ac:dyDescent="0.2">
      <c r="A2095" s="32" t="s">
        <v>2988</v>
      </c>
      <c r="B2095" s="32" t="s">
        <v>4262</v>
      </c>
      <c r="C2095" s="32">
        <v>8916</v>
      </c>
      <c r="G2095" s="32">
        <v>1</v>
      </c>
    </row>
    <row r="2096" spans="1:7" x14ac:dyDescent="0.2">
      <c r="A2096" s="32" t="s">
        <v>2989</v>
      </c>
      <c r="B2096" s="32" t="s">
        <v>4263</v>
      </c>
      <c r="C2096" s="32">
        <v>8917</v>
      </c>
      <c r="G2096" s="32">
        <v>1</v>
      </c>
    </row>
    <row r="2097" spans="1:7" x14ac:dyDescent="0.2">
      <c r="A2097" s="32" t="s">
        <v>2990</v>
      </c>
      <c r="B2097" s="32" t="s">
        <v>4264</v>
      </c>
      <c r="C2097" s="32">
        <v>8920</v>
      </c>
      <c r="G2097" s="32">
        <v>1</v>
      </c>
    </row>
    <row r="2098" spans="1:7" x14ac:dyDescent="0.2">
      <c r="A2098" s="32" t="s">
        <v>2991</v>
      </c>
      <c r="B2098" s="32" t="s">
        <v>4265</v>
      </c>
      <c r="C2098" s="32">
        <v>8921</v>
      </c>
      <c r="G2098" s="32">
        <v>1</v>
      </c>
    </row>
    <row r="2099" spans="1:7" x14ac:dyDescent="0.2">
      <c r="A2099" s="32" t="s">
        <v>2992</v>
      </c>
      <c r="B2099" s="32" t="s">
        <v>4266</v>
      </c>
      <c r="C2099" s="32">
        <v>8922</v>
      </c>
      <c r="G2099" s="32">
        <v>1</v>
      </c>
    </row>
    <row r="2100" spans="1:7" x14ac:dyDescent="0.2">
      <c r="A2100" s="32" t="s">
        <v>2993</v>
      </c>
      <c r="B2100" s="32" t="s">
        <v>4267</v>
      </c>
      <c r="C2100" s="32">
        <v>8923</v>
      </c>
      <c r="G2100" s="32">
        <v>1</v>
      </c>
    </row>
    <row r="2101" spans="1:7" x14ac:dyDescent="0.2">
      <c r="A2101" s="32" t="s">
        <v>2994</v>
      </c>
      <c r="B2101" s="32" t="s">
        <v>4268</v>
      </c>
      <c r="C2101" s="32">
        <v>8924</v>
      </c>
      <c r="G2101" s="32">
        <v>1</v>
      </c>
    </row>
    <row r="2102" spans="1:7" x14ac:dyDescent="0.2">
      <c r="A2102" s="32" t="s">
        <v>2995</v>
      </c>
      <c r="B2102" s="32" t="s">
        <v>4269</v>
      </c>
      <c r="C2102" s="32">
        <v>8925</v>
      </c>
      <c r="G2102" s="32">
        <v>1</v>
      </c>
    </row>
    <row r="2103" spans="1:7" x14ac:dyDescent="0.2">
      <c r="A2103" s="32" t="s">
        <v>2996</v>
      </c>
      <c r="B2103" s="32" t="s">
        <v>4270</v>
      </c>
      <c r="C2103" s="32">
        <v>8970</v>
      </c>
      <c r="G2103" s="32">
        <v>1</v>
      </c>
    </row>
    <row r="2104" spans="1:7" x14ac:dyDescent="0.2">
      <c r="A2104" s="32" t="s">
        <v>2997</v>
      </c>
      <c r="B2104" s="32" t="s">
        <v>4271</v>
      </c>
      <c r="C2104" s="32">
        <v>8971</v>
      </c>
      <c r="G2104" s="32">
        <v>1</v>
      </c>
    </row>
    <row r="2105" spans="1:7" x14ac:dyDescent="0.2">
      <c r="A2105" s="32" t="s">
        <v>2998</v>
      </c>
      <c r="B2105" s="32" t="s">
        <v>4272</v>
      </c>
      <c r="C2105" s="32">
        <v>8972</v>
      </c>
      <c r="G2105" s="32">
        <v>1</v>
      </c>
    </row>
    <row r="2106" spans="1:7" x14ac:dyDescent="0.2">
      <c r="A2106" s="32" t="s">
        <v>2999</v>
      </c>
      <c r="B2106" s="32" t="s">
        <v>4273</v>
      </c>
      <c r="C2106" s="32">
        <v>8973</v>
      </c>
      <c r="G2106" s="32">
        <v>1</v>
      </c>
    </row>
    <row r="2107" spans="1:7" x14ac:dyDescent="0.2">
      <c r="A2107" s="32" t="s">
        <v>3001</v>
      </c>
      <c r="B2107" s="32" t="s">
        <v>4275</v>
      </c>
      <c r="C2107" s="32">
        <v>8977</v>
      </c>
      <c r="G2107" s="32">
        <v>1</v>
      </c>
    </row>
    <row r="2108" spans="1:7" x14ac:dyDescent="0.2">
      <c r="A2108" s="32" t="s">
        <v>3000</v>
      </c>
      <c r="B2108" s="32" t="s">
        <v>4274</v>
      </c>
      <c r="C2108" s="32">
        <v>8976</v>
      </c>
      <c r="G2108" s="32">
        <v>1</v>
      </c>
    </row>
    <row r="2109" spans="1:7" x14ac:dyDescent="0.2">
      <c r="A2109" s="32" t="s">
        <v>882</v>
      </c>
      <c r="B2109" s="32" t="s">
        <v>1734</v>
      </c>
      <c r="C2109" s="32">
        <v>9602</v>
      </c>
      <c r="G2109" s="32">
        <v>1</v>
      </c>
    </row>
    <row r="2110" spans="1:7" x14ac:dyDescent="0.2">
      <c r="A2110" s="32" t="s">
        <v>883</v>
      </c>
      <c r="B2110" s="32" t="s">
        <v>1735</v>
      </c>
      <c r="C2110" s="32">
        <v>9603</v>
      </c>
      <c r="G2110" s="32">
        <v>1</v>
      </c>
    </row>
    <row r="2111" spans="1:7" x14ac:dyDescent="0.2">
      <c r="A2111" s="32" t="s">
        <v>3002</v>
      </c>
      <c r="B2111" s="32" t="s">
        <v>4276</v>
      </c>
      <c r="C2111" s="32">
        <v>9604</v>
      </c>
      <c r="G2111" s="32">
        <v>1</v>
      </c>
    </row>
    <row r="2112" spans="1:7" x14ac:dyDescent="0.2">
      <c r="A2112" s="32" t="s">
        <v>884</v>
      </c>
      <c r="B2112" s="32" t="s">
        <v>1736</v>
      </c>
      <c r="C2112" s="32">
        <v>9605</v>
      </c>
      <c r="D2112" s="32">
        <v>9617</v>
      </c>
      <c r="G2112" s="32">
        <v>2</v>
      </c>
    </row>
    <row r="2113" spans="1:7" x14ac:dyDescent="0.2">
      <c r="A2113" s="32" t="s">
        <v>885</v>
      </c>
      <c r="B2113" s="32" t="s">
        <v>1737</v>
      </c>
      <c r="C2113" s="32">
        <v>9606</v>
      </c>
      <c r="G2113" s="32">
        <v>1</v>
      </c>
    </row>
    <row r="2114" spans="1:7" x14ac:dyDescent="0.2">
      <c r="A2114" s="32" t="s">
        <v>3003</v>
      </c>
      <c r="B2114" s="32" t="s">
        <v>4277</v>
      </c>
      <c r="C2114" s="32">
        <v>9609</v>
      </c>
      <c r="G2114" s="32">
        <v>1</v>
      </c>
    </row>
    <row r="2115" spans="1:7" x14ac:dyDescent="0.2">
      <c r="A2115" s="32" t="s">
        <v>3004</v>
      </c>
      <c r="B2115" s="32" t="s">
        <v>4278</v>
      </c>
      <c r="C2115" s="32">
        <v>9610</v>
      </c>
      <c r="D2115" s="32">
        <v>9620</v>
      </c>
      <c r="E2115" s="32">
        <v>9623</v>
      </c>
      <c r="G2115" s="32">
        <v>3</v>
      </c>
    </row>
    <row r="2116" spans="1:7" x14ac:dyDescent="0.2">
      <c r="A2116" s="32" t="s">
        <v>886</v>
      </c>
      <c r="B2116" s="32" t="s">
        <v>1738</v>
      </c>
      <c r="C2116" s="32">
        <v>9613</v>
      </c>
      <c r="G2116" s="32">
        <v>1</v>
      </c>
    </row>
    <row r="2117" spans="1:7" x14ac:dyDescent="0.2">
      <c r="A2117" s="32" t="s">
        <v>3005</v>
      </c>
      <c r="B2117" s="32" t="s">
        <v>4279</v>
      </c>
      <c r="C2117" s="32">
        <v>9614</v>
      </c>
      <c r="G2117" s="32">
        <v>1</v>
      </c>
    </row>
    <row r="2118" spans="1:7" x14ac:dyDescent="0.2">
      <c r="A2118" s="32" t="s">
        <v>3006</v>
      </c>
      <c r="B2118" s="32" t="s">
        <v>4280</v>
      </c>
      <c r="C2118" s="32">
        <v>9615</v>
      </c>
      <c r="G2118" s="32">
        <v>1</v>
      </c>
    </row>
    <row r="2119" spans="1:7" x14ac:dyDescent="0.2">
      <c r="A2119" s="32" t="s">
        <v>887</v>
      </c>
      <c r="B2119" s="32" t="s">
        <v>1739</v>
      </c>
      <c r="C2119" s="32">
        <v>9616</v>
      </c>
      <c r="G2119" s="32">
        <v>1</v>
      </c>
    </row>
    <row r="2120" spans="1:7" x14ac:dyDescent="0.2">
      <c r="A2120" s="32" t="s">
        <v>3007</v>
      </c>
      <c r="B2120" s="32" t="s">
        <v>4281</v>
      </c>
      <c r="C2120" s="32">
        <v>9622</v>
      </c>
      <c r="D2120" s="32">
        <v>9625</v>
      </c>
      <c r="G2120" s="32">
        <v>2</v>
      </c>
    </row>
    <row r="2121" spans="1:7" x14ac:dyDescent="0.2">
      <c r="A2121" s="32" t="s">
        <v>3008</v>
      </c>
      <c r="B2121" s="32" t="s">
        <v>4282</v>
      </c>
      <c r="C2121" s="32">
        <v>9626</v>
      </c>
      <c r="G2121" s="32">
        <v>1</v>
      </c>
    </row>
    <row r="2122" spans="1:7" x14ac:dyDescent="0.2">
      <c r="A2122" s="32" t="s">
        <v>3009</v>
      </c>
      <c r="B2122" s="32" t="s">
        <v>4283</v>
      </c>
      <c r="C2122" s="32">
        <v>9628</v>
      </c>
      <c r="G2122" s="32">
        <v>1</v>
      </c>
    </row>
    <row r="2123" spans="1:7" x14ac:dyDescent="0.2">
      <c r="A2123" s="32" t="s">
        <v>3010</v>
      </c>
      <c r="B2123" s="32" t="s">
        <v>4284</v>
      </c>
      <c r="C2123" s="32">
        <v>9629</v>
      </c>
      <c r="G2123" s="32">
        <v>1</v>
      </c>
    </row>
    <row r="2124" spans="1:7" x14ac:dyDescent="0.2">
      <c r="A2124" s="32" t="s">
        <v>3011</v>
      </c>
      <c r="B2124" s="32" t="s">
        <v>4285</v>
      </c>
      <c r="C2124" s="32">
        <v>9630</v>
      </c>
      <c r="G2124" s="32">
        <v>1</v>
      </c>
    </row>
    <row r="2125" spans="1:7" x14ac:dyDescent="0.2">
      <c r="A2125" s="32" t="s">
        <v>3012</v>
      </c>
      <c r="B2125" s="32" t="s">
        <v>4286</v>
      </c>
      <c r="C2125" s="32">
        <v>9631</v>
      </c>
      <c r="G2125" s="32">
        <v>1</v>
      </c>
    </row>
    <row r="2126" spans="1:7" x14ac:dyDescent="0.2">
      <c r="A2126" s="32" t="s">
        <v>3013</v>
      </c>
      <c r="B2126" s="32" t="s">
        <v>4287</v>
      </c>
      <c r="C2126" s="32">
        <v>9632</v>
      </c>
      <c r="G2126" s="32">
        <v>1</v>
      </c>
    </row>
    <row r="2127" spans="1:7" x14ac:dyDescent="0.2">
      <c r="A2127" s="32" t="s">
        <v>3014</v>
      </c>
      <c r="B2127" s="32" t="s">
        <v>4288</v>
      </c>
      <c r="C2127" s="32">
        <v>9633</v>
      </c>
      <c r="G2127" s="32">
        <v>1</v>
      </c>
    </row>
  </sheetData>
  <autoFilter ref="A1:G212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2"/>
  <sheetViews>
    <sheetView workbookViewId="0">
      <selection activeCell="E17" sqref="E17"/>
    </sheetView>
  </sheetViews>
  <sheetFormatPr baseColWidth="10" defaultRowHeight="12.75" x14ac:dyDescent="0.2"/>
  <cols>
    <col min="1" max="16384" width="11.42578125" style="1"/>
  </cols>
  <sheetData>
    <row r="3" spans="1:14" x14ac:dyDescent="0.2">
      <c r="A3" s="34" t="s">
        <v>30</v>
      </c>
    </row>
    <row r="5" spans="1:14" x14ac:dyDescent="0.2">
      <c r="A5" s="1" t="s">
        <v>6</v>
      </c>
    </row>
    <row r="6" spans="1:14" x14ac:dyDescent="0.2">
      <c r="A6" s="34" t="s">
        <v>31</v>
      </c>
    </row>
    <row r="7" spans="1:14" x14ac:dyDescent="0.2">
      <c r="A7" s="1" t="s">
        <v>8</v>
      </c>
    </row>
    <row r="9" spans="1:14" x14ac:dyDescent="0.2">
      <c r="A9" s="34" t="s">
        <v>6467</v>
      </c>
    </row>
    <row r="10" spans="1:14" x14ac:dyDescent="0.2">
      <c r="A10" s="1" t="s">
        <v>6468</v>
      </c>
    </row>
    <row r="12" spans="1:14" x14ac:dyDescent="0.2">
      <c r="A12" s="2" t="s">
        <v>7</v>
      </c>
      <c r="B12" s="2"/>
      <c r="C12" s="2"/>
      <c r="D12" s="2"/>
      <c r="E12" s="2"/>
      <c r="F12" s="2"/>
      <c r="G12" s="2"/>
      <c r="H12" s="2"/>
      <c r="I12" s="2"/>
      <c r="J12" s="2"/>
      <c r="K12" s="2"/>
      <c r="L12" s="2"/>
      <c r="M12" s="2"/>
      <c r="N12"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7"/>
  <sheetViews>
    <sheetView tabSelected="1" topLeftCell="A10" workbookViewId="0">
      <selection activeCell="I8" sqref="I8"/>
    </sheetView>
  </sheetViews>
  <sheetFormatPr baseColWidth="10" defaultRowHeight="12.75" x14ac:dyDescent="0.2"/>
  <cols>
    <col min="1" max="1" width="4.85546875" style="12" customWidth="1"/>
    <col min="2" max="2" width="16" style="12" customWidth="1"/>
    <col min="3" max="3" width="14.5703125" style="12" customWidth="1"/>
    <col min="4" max="4" width="35.5703125" style="12" customWidth="1"/>
    <col min="5" max="5" width="21.140625" style="12" customWidth="1"/>
    <col min="6" max="6" width="20.85546875" style="12" customWidth="1"/>
    <col min="7" max="7" width="13" style="12" customWidth="1"/>
    <col min="8" max="256" width="11.42578125" style="12"/>
    <col min="257" max="257" width="4.85546875" style="12" customWidth="1"/>
    <col min="258" max="258" width="16" style="12" customWidth="1"/>
    <col min="259" max="259" width="14.5703125" style="12" customWidth="1"/>
    <col min="260" max="260" width="55.7109375" style="12" customWidth="1"/>
    <col min="261" max="261" width="19" style="12" customWidth="1"/>
    <col min="262" max="262" width="16.7109375" style="12" customWidth="1"/>
    <col min="263" max="263" width="13" style="12" customWidth="1"/>
    <col min="264" max="512" width="11.42578125" style="12"/>
    <col min="513" max="513" width="4.85546875" style="12" customWidth="1"/>
    <col min="514" max="514" width="16" style="12" customWidth="1"/>
    <col min="515" max="515" width="14.5703125" style="12" customWidth="1"/>
    <col min="516" max="516" width="55.7109375" style="12" customWidth="1"/>
    <col min="517" max="517" width="19" style="12" customWidth="1"/>
    <col min="518" max="518" width="16.7109375" style="12" customWidth="1"/>
    <col min="519" max="519" width="13" style="12" customWidth="1"/>
    <col min="520" max="768" width="11.42578125" style="12"/>
    <col min="769" max="769" width="4.85546875" style="12" customWidth="1"/>
    <col min="770" max="770" width="16" style="12" customWidth="1"/>
    <col min="771" max="771" width="14.5703125" style="12" customWidth="1"/>
    <col min="772" max="772" width="55.7109375" style="12" customWidth="1"/>
    <col min="773" max="773" width="19" style="12" customWidth="1"/>
    <col min="774" max="774" width="16.7109375" style="12" customWidth="1"/>
    <col min="775" max="775" width="13" style="12" customWidth="1"/>
    <col min="776" max="1024" width="11.42578125" style="12"/>
    <col min="1025" max="1025" width="4.85546875" style="12" customWidth="1"/>
    <col min="1026" max="1026" width="16" style="12" customWidth="1"/>
    <col min="1027" max="1027" width="14.5703125" style="12" customWidth="1"/>
    <col min="1028" max="1028" width="55.7109375" style="12" customWidth="1"/>
    <col min="1029" max="1029" width="19" style="12" customWidth="1"/>
    <col min="1030" max="1030" width="16.7109375" style="12" customWidth="1"/>
    <col min="1031" max="1031" width="13" style="12" customWidth="1"/>
    <col min="1032" max="1280" width="11.42578125" style="12"/>
    <col min="1281" max="1281" width="4.85546875" style="12" customWidth="1"/>
    <col min="1282" max="1282" width="16" style="12" customWidth="1"/>
    <col min="1283" max="1283" width="14.5703125" style="12" customWidth="1"/>
    <col min="1284" max="1284" width="55.7109375" style="12" customWidth="1"/>
    <col min="1285" max="1285" width="19" style="12" customWidth="1"/>
    <col min="1286" max="1286" width="16.7109375" style="12" customWidth="1"/>
    <col min="1287" max="1287" width="13" style="12" customWidth="1"/>
    <col min="1288" max="1536" width="11.42578125" style="12"/>
    <col min="1537" max="1537" width="4.85546875" style="12" customWidth="1"/>
    <col min="1538" max="1538" width="16" style="12" customWidth="1"/>
    <col min="1539" max="1539" width="14.5703125" style="12" customWidth="1"/>
    <col min="1540" max="1540" width="55.7109375" style="12" customWidth="1"/>
    <col min="1541" max="1541" width="19" style="12" customWidth="1"/>
    <col min="1542" max="1542" width="16.7109375" style="12" customWidth="1"/>
    <col min="1543" max="1543" width="13" style="12" customWidth="1"/>
    <col min="1544" max="1792" width="11.42578125" style="12"/>
    <col min="1793" max="1793" width="4.85546875" style="12" customWidth="1"/>
    <col min="1794" max="1794" width="16" style="12" customWidth="1"/>
    <col min="1795" max="1795" width="14.5703125" style="12" customWidth="1"/>
    <col min="1796" max="1796" width="55.7109375" style="12" customWidth="1"/>
    <col min="1797" max="1797" width="19" style="12" customWidth="1"/>
    <col min="1798" max="1798" width="16.7109375" style="12" customWidth="1"/>
    <col min="1799" max="1799" width="13" style="12" customWidth="1"/>
    <col min="1800" max="2048" width="11.42578125" style="12"/>
    <col min="2049" max="2049" width="4.85546875" style="12" customWidth="1"/>
    <col min="2050" max="2050" width="16" style="12" customWidth="1"/>
    <col min="2051" max="2051" width="14.5703125" style="12" customWidth="1"/>
    <col min="2052" max="2052" width="55.7109375" style="12" customWidth="1"/>
    <col min="2053" max="2053" width="19" style="12" customWidth="1"/>
    <col min="2054" max="2054" width="16.7109375" style="12" customWidth="1"/>
    <col min="2055" max="2055" width="13" style="12" customWidth="1"/>
    <col min="2056" max="2304" width="11.42578125" style="12"/>
    <col min="2305" max="2305" width="4.85546875" style="12" customWidth="1"/>
    <col min="2306" max="2306" width="16" style="12" customWidth="1"/>
    <col min="2307" max="2307" width="14.5703125" style="12" customWidth="1"/>
    <col min="2308" max="2308" width="55.7109375" style="12" customWidth="1"/>
    <col min="2309" max="2309" width="19" style="12" customWidth="1"/>
    <col min="2310" max="2310" width="16.7109375" style="12" customWidth="1"/>
    <col min="2311" max="2311" width="13" style="12" customWidth="1"/>
    <col min="2312" max="2560" width="11.42578125" style="12"/>
    <col min="2561" max="2561" width="4.85546875" style="12" customWidth="1"/>
    <col min="2562" max="2562" width="16" style="12" customWidth="1"/>
    <col min="2563" max="2563" width="14.5703125" style="12" customWidth="1"/>
    <col min="2564" max="2564" width="55.7109375" style="12" customWidth="1"/>
    <col min="2565" max="2565" width="19" style="12" customWidth="1"/>
    <col min="2566" max="2566" width="16.7109375" style="12" customWidth="1"/>
    <col min="2567" max="2567" width="13" style="12" customWidth="1"/>
    <col min="2568" max="2816" width="11.42578125" style="12"/>
    <col min="2817" max="2817" width="4.85546875" style="12" customWidth="1"/>
    <col min="2818" max="2818" width="16" style="12" customWidth="1"/>
    <col min="2819" max="2819" width="14.5703125" style="12" customWidth="1"/>
    <col min="2820" max="2820" width="55.7109375" style="12" customWidth="1"/>
    <col min="2821" max="2821" width="19" style="12" customWidth="1"/>
    <col min="2822" max="2822" width="16.7109375" style="12" customWidth="1"/>
    <col min="2823" max="2823" width="13" style="12" customWidth="1"/>
    <col min="2824" max="3072" width="11.42578125" style="12"/>
    <col min="3073" max="3073" width="4.85546875" style="12" customWidth="1"/>
    <col min="3074" max="3074" width="16" style="12" customWidth="1"/>
    <col min="3075" max="3075" width="14.5703125" style="12" customWidth="1"/>
    <col min="3076" max="3076" width="55.7109375" style="12" customWidth="1"/>
    <col min="3077" max="3077" width="19" style="12" customWidth="1"/>
    <col min="3078" max="3078" width="16.7109375" style="12" customWidth="1"/>
    <col min="3079" max="3079" width="13" style="12" customWidth="1"/>
    <col min="3080" max="3328" width="11.42578125" style="12"/>
    <col min="3329" max="3329" width="4.85546875" style="12" customWidth="1"/>
    <col min="3330" max="3330" width="16" style="12" customWidth="1"/>
    <col min="3331" max="3331" width="14.5703125" style="12" customWidth="1"/>
    <col min="3332" max="3332" width="55.7109375" style="12" customWidth="1"/>
    <col min="3333" max="3333" width="19" style="12" customWidth="1"/>
    <col min="3334" max="3334" width="16.7109375" style="12" customWidth="1"/>
    <col min="3335" max="3335" width="13" style="12" customWidth="1"/>
    <col min="3336" max="3584" width="11.42578125" style="12"/>
    <col min="3585" max="3585" width="4.85546875" style="12" customWidth="1"/>
    <col min="3586" max="3586" width="16" style="12" customWidth="1"/>
    <col min="3587" max="3587" width="14.5703125" style="12" customWidth="1"/>
    <col min="3588" max="3588" width="55.7109375" style="12" customWidth="1"/>
    <col min="3589" max="3589" width="19" style="12" customWidth="1"/>
    <col min="3590" max="3590" width="16.7109375" style="12" customWidth="1"/>
    <col min="3591" max="3591" width="13" style="12" customWidth="1"/>
    <col min="3592" max="3840" width="11.42578125" style="12"/>
    <col min="3841" max="3841" width="4.85546875" style="12" customWidth="1"/>
    <col min="3842" max="3842" width="16" style="12" customWidth="1"/>
    <col min="3843" max="3843" width="14.5703125" style="12" customWidth="1"/>
    <col min="3844" max="3844" width="55.7109375" style="12" customWidth="1"/>
    <col min="3845" max="3845" width="19" style="12" customWidth="1"/>
    <col min="3846" max="3846" width="16.7109375" style="12" customWidth="1"/>
    <col min="3847" max="3847" width="13" style="12" customWidth="1"/>
    <col min="3848" max="4096" width="11.42578125" style="12"/>
    <col min="4097" max="4097" width="4.85546875" style="12" customWidth="1"/>
    <col min="4098" max="4098" width="16" style="12" customWidth="1"/>
    <col min="4099" max="4099" width="14.5703125" style="12" customWidth="1"/>
    <col min="4100" max="4100" width="55.7109375" style="12" customWidth="1"/>
    <col min="4101" max="4101" width="19" style="12" customWidth="1"/>
    <col min="4102" max="4102" width="16.7109375" style="12" customWidth="1"/>
    <col min="4103" max="4103" width="13" style="12" customWidth="1"/>
    <col min="4104" max="4352" width="11.42578125" style="12"/>
    <col min="4353" max="4353" width="4.85546875" style="12" customWidth="1"/>
    <col min="4354" max="4354" width="16" style="12" customWidth="1"/>
    <col min="4355" max="4355" width="14.5703125" style="12" customWidth="1"/>
    <col min="4356" max="4356" width="55.7109375" style="12" customWidth="1"/>
    <col min="4357" max="4357" width="19" style="12" customWidth="1"/>
    <col min="4358" max="4358" width="16.7109375" style="12" customWidth="1"/>
    <col min="4359" max="4359" width="13" style="12" customWidth="1"/>
    <col min="4360" max="4608" width="11.42578125" style="12"/>
    <col min="4609" max="4609" width="4.85546875" style="12" customWidth="1"/>
    <col min="4610" max="4610" width="16" style="12" customWidth="1"/>
    <col min="4611" max="4611" width="14.5703125" style="12" customWidth="1"/>
    <col min="4612" max="4612" width="55.7109375" style="12" customWidth="1"/>
    <col min="4613" max="4613" width="19" style="12" customWidth="1"/>
    <col min="4614" max="4614" width="16.7109375" style="12" customWidth="1"/>
    <col min="4615" max="4615" width="13" style="12" customWidth="1"/>
    <col min="4616" max="4864" width="11.42578125" style="12"/>
    <col min="4865" max="4865" width="4.85546875" style="12" customWidth="1"/>
    <col min="4866" max="4866" width="16" style="12" customWidth="1"/>
    <col min="4867" max="4867" width="14.5703125" style="12" customWidth="1"/>
    <col min="4868" max="4868" width="55.7109375" style="12" customWidth="1"/>
    <col min="4869" max="4869" width="19" style="12" customWidth="1"/>
    <col min="4870" max="4870" width="16.7109375" style="12" customWidth="1"/>
    <col min="4871" max="4871" width="13" style="12" customWidth="1"/>
    <col min="4872" max="5120" width="11.42578125" style="12"/>
    <col min="5121" max="5121" width="4.85546875" style="12" customWidth="1"/>
    <col min="5122" max="5122" width="16" style="12" customWidth="1"/>
    <col min="5123" max="5123" width="14.5703125" style="12" customWidth="1"/>
    <col min="5124" max="5124" width="55.7109375" style="12" customWidth="1"/>
    <col min="5125" max="5125" width="19" style="12" customWidth="1"/>
    <col min="5126" max="5126" width="16.7109375" style="12" customWidth="1"/>
    <col min="5127" max="5127" width="13" style="12" customWidth="1"/>
    <col min="5128" max="5376" width="11.42578125" style="12"/>
    <col min="5377" max="5377" width="4.85546875" style="12" customWidth="1"/>
    <col min="5378" max="5378" width="16" style="12" customWidth="1"/>
    <col min="5379" max="5379" width="14.5703125" style="12" customWidth="1"/>
    <col min="5380" max="5380" width="55.7109375" style="12" customWidth="1"/>
    <col min="5381" max="5381" width="19" style="12" customWidth="1"/>
    <col min="5382" max="5382" width="16.7109375" style="12" customWidth="1"/>
    <col min="5383" max="5383" width="13" style="12" customWidth="1"/>
    <col min="5384" max="5632" width="11.42578125" style="12"/>
    <col min="5633" max="5633" width="4.85546875" style="12" customWidth="1"/>
    <col min="5634" max="5634" width="16" style="12" customWidth="1"/>
    <col min="5635" max="5635" width="14.5703125" style="12" customWidth="1"/>
    <col min="5636" max="5636" width="55.7109375" style="12" customWidth="1"/>
    <col min="5637" max="5637" width="19" style="12" customWidth="1"/>
    <col min="5638" max="5638" width="16.7109375" style="12" customWidth="1"/>
    <col min="5639" max="5639" width="13" style="12" customWidth="1"/>
    <col min="5640" max="5888" width="11.42578125" style="12"/>
    <col min="5889" max="5889" width="4.85546875" style="12" customWidth="1"/>
    <col min="5890" max="5890" width="16" style="12" customWidth="1"/>
    <col min="5891" max="5891" width="14.5703125" style="12" customWidth="1"/>
    <col min="5892" max="5892" width="55.7109375" style="12" customWidth="1"/>
    <col min="5893" max="5893" width="19" style="12" customWidth="1"/>
    <col min="5894" max="5894" width="16.7109375" style="12" customWidth="1"/>
    <col min="5895" max="5895" width="13" style="12" customWidth="1"/>
    <col min="5896" max="6144" width="11.42578125" style="12"/>
    <col min="6145" max="6145" width="4.85546875" style="12" customWidth="1"/>
    <col min="6146" max="6146" width="16" style="12" customWidth="1"/>
    <col min="6147" max="6147" width="14.5703125" style="12" customWidth="1"/>
    <col min="6148" max="6148" width="55.7109375" style="12" customWidth="1"/>
    <col min="6149" max="6149" width="19" style="12" customWidth="1"/>
    <col min="6150" max="6150" width="16.7109375" style="12" customWidth="1"/>
    <col min="6151" max="6151" width="13" style="12" customWidth="1"/>
    <col min="6152" max="6400" width="11.42578125" style="12"/>
    <col min="6401" max="6401" width="4.85546875" style="12" customWidth="1"/>
    <col min="6402" max="6402" width="16" style="12" customWidth="1"/>
    <col min="6403" max="6403" width="14.5703125" style="12" customWidth="1"/>
    <col min="6404" max="6404" width="55.7109375" style="12" customWidth="1"/>
    <col min="6405" max="6405" width="19" style="12" customWidth="1"/>
    <col min="6406" max="6406" width="16.7109375" style="12" customWidth="1"/>
    <col min="6407" max="6407" width="13" style="12" customWidth="1"/>
    <col min="6408" max="6656" width="11.42578125" style="12"/>
    <col min="6657" max="6657" width="4.85546875" style="12" customWidth="1"/>
    <col min="6658" max="6658" width="16" style="12" customWidth="1"/>
    <col min="6659" max="6659" width="14.5703125" style="12" customWidth="1"/>
    <col min="6660" max="6660" width="55.7109375" style="12" customWidth="1"/>
    <col min="6661" max="6661" width="19" style="12" customWidth="1"/>
    <col min="6662" max="6662" width="16.7109375" style="12" customWidth="1"/>
    <col min="6663" max="6663" width="13" style="12" customWidth="1"/>
    <col min="6664" max="6912" width="11.42578125" style="12"/>
    <col min="6913" max="6913" width="4.85546875" style="12" customWidth="1"/>
    <col min="6914" max="6914" width="16" style="12" customWidth="1"/>
    <col min="6915" max="6915" width="14.5703125" style="12" customWidth="1"/>
    <col min="6916" max="6916" width="55.7109375" style="12" customWidth="1"/>
    <col min="6917" max="6917" width="19" style="12" customWidth="1"/>
    <col min="6918" max="6918" width="16.7109375" style="12" customWidth="1"/>
    <col min="6919" max="6919" width="13" style="12" customWidth="1"/>
    <col min="6920" max="7168" width="11.42578125" style="12"/>
    <col min="7169" max="7169" width="4.85546875" style="12" customWidth="1"/>
    <col min="7170" max="7170" width="16" style="12" customWidth="1"/>
    <col min="7171" max="7171" width="14.5703125" style="12" customWidth="1"/>
    <col min="7172" max="7172" width="55.7109375" style="12" customWidth="1"/>
    <col min="7173" max="7173" width="19" style="12" customWidth="1"/>
    <col min="7174" max="7174" width="16.7109375" style="12" customWidth="1"/>
    <col min="7175" max="7175" width="13" style="12" customWidth="1"/>
    <col min="7176" max="7424" width="11.42578125" style="12"/>
    <col min="7425" max="7425" width="4.85546875" style="12" customWidth="1"/>
    <col min="7426" max="7426" width="16" style="12" customWidth="1"/>
    <col min="7427" max="7427" width="14.5703125" style="12" customWidth="1"/>
    <col min="7428" max="7428" width="55.7109375" style="12" customWidth="1"/>
    <col min="7429" max="7429" width="19" style="12" customWidth="1"/>
    <col min="7430" max="7430" width="16.7109375" style="12" customWidth="1"/>
    <col min="7431" max="7431" width="13" style="12" customWidth="1"/>
    <col min="7432" max="7680" width="11.42578125" style="12"/>
    <col min="7681" max="7681" width="4.85546875" style="12" customWidth="1"/>
    <col min="7682" max="7682" width="16" style="12" customWidth="1"/>
    <col min="7683" max="7683" width="14.5703125" style="12" customWidth="1"/>
    <col min="7684" max="7684" width="55.7109375" style="12" customWidth="1"/>
    <col min="7685" max="7685" width="19" style="12" customWidth="1"/>
    <col min="7686" max="7686" width="16.7109375" style="12" customWidth="1"/>
    <col min="7687" max="7687" width="13" style="12" customWidth="1"/>
    <col min="7688" max="7936" width="11.42578125" style="12"/>
    <col min="7937" max="7937" width="4.85546875" style="12" customWidth="1"/>
    <col min="7938" max="7938" width="16" style="12" customWidth="1"/>
    <col min="7939" max="7939" width="14.5703125" style="12" customWidth="1"/>
    <col min="7940" max="7940" width="55.7109375" style="12" customWidth="1"/>
    <col min="7941" max="7941" width="19" style="12" customWidth="1"/>
    <col min="7942" max="7942" width="16.7109375" style="12" customWidth="1"/>
    <col min="7943" max="7943" width="13" style="12" customWidth="1"/>
    <col min="7944" max="8192" width="11.42578125" style="12"/>
    <col min="8193" max="8193" width="4.85546875" style="12" customWidth="1"/>
    <col min="8194" max="8194" width="16" style="12" customWidth="1"/>
    <col min="8195" max="8195" width="14.5703125" style="12" customWidth="1"/>
    <col min="8196" max="8196" width="55.7109375" style="12" customWidth="1"/>
    <col min="8197" max="8197" width="19" style="12" customWidth="1"/>
    <col min="8198" max="8198" width="16.7109375" style="12" customWidth="1"/>
    <col min="8199" max="8199" width="13" style="12" customWidth="1"/>
    <col min="8200" max="8448" width="11.42578125" style="12"/>
    <col min="8449" max="8449" width="4.85546875" style="12" customWidth="1"/>
    <col min="8450" max="8450" width="16" style="12" customWidth="1"/>
    <col min="8451" max="8451" width="14.5703125" style="12" customWidth="1"/>
    <col min="8452" max="8452" width="55.7109375" style="12" customWidth="1"/>
    <col min="8453" max="8453" width="19" style="12" customWidth="1"/>
    <col min="8454" max="8454" width="16.7109375" style="12" customWidth="1"/>
    <col min="8455" max="8455" width="13" style="12" customWidth="1"/>
    <col min="8456" max="8704" width="11.42578125" style="12"/>
    <col min="8705" max="8705" width="4.85546875" style="12" customWidth="1"/>
    <col min="8706" max="8706" width="16" style="12" customWidth="1"/>
    <col min="8707" max="8707" width="14.5703125" style="12" customWidth="1"/>
    <col min="8708" max="8708" width="55.7109375" style="12" customWidth="1"/>
    <col min="8709" max="8709" width="19" style="12" customWidth="1"/>
    <col min="8710" max="8710" width="16.7109375" style="12" customWidth="1"/>
    <col min="8711" max="8711" width="13" style="12" customWidth="1"/>
    <col min="8712" max="8960" width="11.42578125" style="12"/>
    <col min="8961" max="8961" width="4.85546875" style="12" customWidth="1"/>
    <col min="8962" max="8962" width="16" style="12" customWidth="1"/>
    <col min="8963" max="8963" width="14.5703125" style="12" customWidth="1"/>
    <col min="8964" max="8964" width="55.7109375" style="12" customWidth="1"/>
    <col min="8965" max="8965" width="19" style="12" customWidth="1"/>
    <col min="8966" max="8966" width="16.7109375" style="12" customWidth="1"/>
    <col min="8967" max="8967" width="13" style="12" customWidth="1"/>
    <col min="8968" max="9216" width="11.42578125" style="12"/>
    <col min="9217" max="9217" width="4.85546875" style="12" customWidth="1"/>
    <col min="9218" max="9218" width="16" style="12" customWidth="1"/>
    <col min="9219" max="9219" width="14.5703125" style="12" customWidth="1"/>
    <col min="9220" max="9220" width="55.7109375" style="12" customWidth="1"/>
    <col min="9221" max="9221" width="19" style="12" customWidth="1"/>
    <col min="9222" max="9222" width="16.7109375" style="12" customWidth="1"/>
    <col min="9223" max="9223" width="13" style="12" customWidth="1"/>
    <col min="9224" max="9472" width="11.42578125" style="12"/>
    <col min="9473" max="9473" width="4.85546875" style="12" customWidth="1"/>
    <col min="9474" max="9474" width="16" style="12" customWidth="1"/>
    <col min="9475" max="9475" width="14.5703125" style="12" customWidth="1"/>
    <col min="9476" max="9476" width="55.7109375" style="12" customWidth="1"/>
    <col min="9477" max="9477" width="19" style="12" customWidth="1"/>
    <col min="9478" max="9478" width="16.7109375" style="12" customWidth="1"/>
    <col min="9479" max="9479" width="13" style="12" customWidth="1"/>
    <col min="9480" max="9728" width="11.42578125" style="12"/>
    <col min="9729" max="9729" width="4.85546875" style="12" customWidth="1"/>
    <col min="9730" max="9730" width="16" style="12" customWidth="1"/>
    <col min="9731" max="9731" width="14.5703125" style="12" customWidth="1"/>
    <col min="9732" max="9732" width="55.7109375" style="12" customWidth="1"/>
    <col min="9733" max="9733" width="19" style="12" customWidth="1"/>
    <col min="9734" max="9734" width="16.7109375" style="12" customWidth="1"/>
    <col min="9735" max="9735" width="13" style="12" customWidth="1"/>
    <col min="9736" max="9984" width="11.42578125" style="12"/>
    <col min="9985" max="9985" width="4.85546875" style="12" customWidth="1"/>
    <col min="9986" max="9986" width="16" style="12" customWidth="1"/>
    <col min="9987" max="9987" width="14.5703125" style="12" customWidth="1"/>
    <col min="9988" max="9988" width="55.7109375" style="12" customWidth="1"/>
    <col min="9989" max="9989" width="19" style="12" customWidth="1"/>
    <col min="9990" max="9990" width="16.7109375" style="12" customWidth="1"/>
    <col min="9991" max="9991" width="13" style="12" customWidth="1"/>
    <col min="9992" max="10240" width="11.42578125" style="12"/>
    <col min="10241" max="10241" width="4.85546875" style="12" customWidth="1"/>
    <col min="10242" max="10242" width="16" style="12" customWidth="1"/>
    <col min="10243" max="10243" width="14.5703125" style="12" customWidth="1"/>
    <col min="10244" max="10244" width="55.7109375" style="12" customWidth="1"/>
    <col min="10245" max="10245" width="19" style="12" customWidth="1"/>
    <col min="10246" max="10246" width="16.7109375" style="12" customWidth="1"/>
    <col min="10247" max="10247" width="13" style="12" customWidth="1"/>
    <col min="10248" max="10496" width="11.42578125" style="12"/>
    <col min="10497" max="10497" width="4.85546875" style="12" customWidth="1"/>
    <col min="10498" max="10498" width="16" style="12" customWidth="1"/>
    <col min="10499" max="10499" width="14.5703125" style="12" customWidth="1"/>
    <col min="10500" max="10500" width="55.7109375" style="12" customWidth="1"/>
    <col min="10501" max="10501" width="19" style="12" customWidth="1"/>
    <col min="10502" max="10502" width="16.7109375" style="12" customWidth="1"/>
    <col min="10503" max="10503" width="13" style="12" customWidth="1"/>
    <col min="10504" max="10752" width="11.42578125" style="12"/>
    <col min="10753" max="10753" width="4.85546875" style="12" customWidth="1"/>
    <col min="10754" max="10754" width="16" style="12" customWidth="1"/>
    <col min="10755" max="10755" width="14.5703125" style="12" customWidth="1"/>
    <col min="10756" max="10756" width="55.7109375" style="12" customWidth="1"/>
    <col min="10757" max="10757" width="19" style="12" customWidth="1"/>
    <col min="10758" max="10758" width="16.7109375" style="12" customWidth="1"/>
    <col min="10759" max="10759" width="13" style="12" customWidth="1"/>
    <col min="10760" max="11008" width="11.42578125" style="12"/>
    <col min="11009" max="11009" width="4.85546875" style="12" customWidth="1"/>
    <col min="11010" max="11010" width="16" style="12" customWidth="1"/>
    <col min="11011" max="11011" width="14.5703125" style="12" customWidth="1"/>
    <col min="11012" max="11012" width="55.7109375" style="12" customWidth="1"/>
    <col min="11013" max="11013" width="19" style="12" customWidth="1"/>
    <col min="11014" max="11014" width="16.7109375" style="12" customWidth="1"/>
    <col min="11015" max="11015" width="13" style="12" customWidth="1"/>
    <col min="11016" max="11264" width="11.42578125" style="12"/>
    <col min="11265" max="11265" width="4.85546875" style="12" customWidth="1"/>
    <col min="11266" max="11266" width="16" style="12" customWidth="1"/>
    <col min="11267" max="11267" width="14.5703125" style="12" customWidth="1"/>
    <col min="11268" max="11268" width="55.7109375" style="12" customWidth="1"/>
    <col min="11269" max="11269" width="19" style="12" customWidth="1"/>
    <col min="11270" max="11270" width="16.7109375" style="12" customWidth="1"/>
    <col min="11271" max="11271" width="13" style="12" customWidth="1"/>
    <col min="11272" max="11520" width="11.42578125" style="12"/>
    <col min="11521" max="11521" width="4.85546875" style="12" customWidth="1"/>
    <col min="11522" max="11522" width="16" style="12" customWidth="1"/>
    <col min="11523" max="11523" width="14.5703125" style="12" customWidth="1"/>
    <col min="11524" max="11524" width="55.7109375" style="12" customWidth="1"/>
    <col min="11525" max="11525" width="19" style="12" customWidth="1"/>
    <col min="11526" max="11526" width="16.7109375" style="12" customWidth="1"/>
    <col min="11527" max="11527" width="13" style="12" customWidth="1"/>
    <col min="11528" max="11776" width="11.42578125" style="12"/>
    <col min="11777" max="11777" width="4.85546875" style="12" customWidth="1"/>
    <col min="11778" max="11778" width="16" style="12" customWidth="1"/>
    <col min="11779" max="11779" width="14.5703125" style="12" customWidth="1"/>
    <col min="11780" max="11780" width="55.7109375" style="12" customWidth="1"/>
    <col min="11781" max="11781" width="19" style="12" customWidth="1"/>
    <col min="11782" max="11782" width="16.7109375" style="12" customWidth="1"/>
    <col min="11783" max="11783" width="13" style="12" customWidth="1"/>
    <col min="11784" max="12032" width="11.42578125" style="12"/>
    <col min="12033" max="12033" width="4.85546875" style="12" customWidth="1"/>
    <col min="12034" max="12034" width="16" style="12" customWidth="1"/>
    <col min="12035" max="12035" width="14.5703125" style="12" customWidth="1"/>
    <col min="12036" max="12036" width="55.7109375" style="12" customWidth="1"/>
    <col min="12037" max="12037" width="19" style="12" customWidth="1"/>
    <col min="12038" max="12038" width="16.7109375" style="12" customWidth="1"/>
    <col min="12039" max="12039" width="13" style="12" customWidth="1"/>
    <col min="12040" max="12288" width="11.42578125" style="12"/>
    <col min="12289" max="12289" width="4.85546875" style="12" customWidth="1"/>
    <col min="12290" max="12290" width="16" style="12" customWidth="1"/>
    <col min="12291" max="12291" width="14.5703125" style="12" customWidth="1"/>
    <col min="12292" max="12292" width="55.7109375" style="12" customWidth="1"/>
    <col min="12293" max="12293" width="19" style="12" customWidth="1"/>
    <col min="12294" max="12294" width="16.7109375" style="12" customWidth="1"/>
    <col min="12295" max="12295" width="13" style="12" customWidth="1"/>
    <col min="12296" max="12544" width="11.42578125" style="12"/>
    <col min="12545" max="12545" width="4.85546875" style="12" customWidth="1"/>
    <col min="12546" max="12546" width="16" style="12" customWidth="1"/>
    <col min="12547" max="12547" width="14.5703125" style="12" customWidth="1"/>
    <col min="12548" max="12548" width="55.7109375" style="12" customWidth="1"/>
    <col min="12549" max="12549" width="19" style="12" customWidth="1"/>
    <col min="12550" max="12550" width="16.7109375" style="12" customWidth="1"/>
    <col min="12551" max="12551" width="13" style="12" customWidth="1"/>
    <col min="12552" max="12800" width="11.42578125" style="12"/>
    <col min="12801" max="12801" width="4.85546875" style="12" customWidth="1"/>
    <col min="12802" max="12802" width="16" style="12" customWidth="1"/>
    <col min="12803" max="12803" width="14.5703125" style="12" customWidth="1"/>
    <col min="12804" max="12804" width="55.7109375" style="12" customWidth="1"/>
    <col min="12805" max="12805" width="19" style="12" customWidth="1"/>
    <col min="12806" max="12806" width="16.7109375" style="12" customWidth="1"/>
    <col min="12807" max="12807" width="13" style="12" customWidth="1"/>
    <col min="12808" max="13056" width="11.42578125" style="12"/>
    <col min="13057" max="13057" width="4.85546875" style="12" customWidth="1"/>
    <col min="13058" max="13058" width="16" style="12" customWidth="1"/>
    <col min="13059" max="13059" width="14.5703125" style="12" customWidth="1"/>
    <col min="13060" max="13060" width="55.7109375" style="12" customWidth="1"/>
    <col min="13061" max="13061" width="19" style="12" customWidth="1"/>
    <col min="13062" max="13062" width="16.7109375" style="12" customWidth="1"/>
    <col min="13063" max="13063" width="13" style="12" customWidth="1"/>
    <col min="13064" max="13312" width="11.42578125" style="12"/>
    <col min="13313" max="13313" width="4.85546875" style="12" customWidth="1"/>
    <col min="13314" max="13314" width="16" style="12" customWidth="1"/>
    <col min="13315" max="13315" width="14.5703125" style="12" customWidth="1"/>
    <col min="13316" max="13316" width="55.7109375" style="12" customWidth="1"/>
    <col min="13317" max="13317" width="19" style="12" customWidth="1"/>
    <col min="13318" max="13318" width="16.7109375" style="12" customWidth="1"/>
    <col min="13319" max="13319" width="13" style="12" customWidth="1"/>
    <col min="13320" max="13568" width="11.42578125" style="12"/>
    <col min="13569" max="13569" width="4.85546875" style="12" customWidth="1"/>
    <col min="13570" max="13570" width="16" style="12" customWidth="1"/>
    <col min="13571" max="13571" width="14.5703125" style="12" customWidth="1"/>
    <col min="13572" max="13572" width="55.7109375" style="12" customWidth="1"/>
    <col min="13573" max="13573" width="19" style="12" customWidth="1"/>
    <col min="13574" max="13574" width="16.7109375" style="12" customWidth="1"/>
    <col min="13575" max="13575" width="13" style="12" customWidth="1"/>
    <col min="13576" max="13824" width="11.42578125" style="12"/>
    <col min="13825" max="13825" width="4.85546875" style="12" customWidth="1"/>
    <col min="13826" max="13826" width="16" style="12" customWidth="1"/>
    <col min="13827" max="13827" width="14.5703125" style="12" customWidth="1"/>
    <col min="13828" max="13828" width="55.7109375" style="12" customWidth="1"/>
    <col min="13829" max="13829" width="19" style="12" customWidth="1"/>
    <col min="13830" max="13830" width="16.7109375" style="12" customWidth="1"/>
    <col min="13831" max="13831" width="13" style="12" customWidth="1"/>
    <col min="13832" max="14080" width="11.42578125" style="12"/>
    <col min="14081" max="14081" width="4.85546875" style="12" customWidth="1"/>
    <col min="14082" max="14082" width="16" style="12" customWidth="1"/>
    <col min="14083" max="14083" width="14.5703125" style="12" customWidth="1"/>
    <col min="14084" max="14084" width="55.7109375" style="12" customWidth="1"/>
    <col min="14085" max="14085" width="19" style="12" customWidth="1"/>
    <col min="14086" max="14086" width="16.7109375" style="12" customWidth="1"/>
    <col min="14087" max="14087" width="13" style="12" customWidth="1"/>
    <col min="14088" max="14336" width="11.42578125" style="12"/>
    <col min="14337" max="14337" width="4.85546875" style="12" customWidth="1"/>
    <col min="14338" max="14338" width="16" style="12" customWidth="1"/>
    <col min="14339" max="14339" width="14.5703125" style="12" customWidth="1"/>
    <col min="14340" max="14340" width="55.7109375" style="12" customWidth="1"/>
    <col min="14341" max="14341" width="19" style="12" customWidth="1"/>
    <col min="14342" max="14342" width="16.7109375" style="12" customWidth="1"/>
    <col min="14343" max="14343" width="13" style="12" customWidth="1"/>
    <col min="14344" max="14592" width="11.42578125" style="12"/>
    <col min="14593" max="14593" width="4.85546875" style="12" customWidth="1"/>
    <col min="14594" max="14594" width="16" style="12" customWidth="1"/>
    <col min="14595" max="14595" width="14.5703125" style="12" customWidth="1"/>
    <col min="14596" max="14596" width="55.7109375" style="12" customWidth="1"/>
    <col min="14597" max="14597" width="19" style="12" customWidth="1"/>
    <col min="14598" max="14598" width="16.7109375" style="12" customWidth="1"/>
    <col min="14599" max="14599" width="13" style="12" customWidth="1"/>
    <col min="14600" max="14848" width="11.42578125" style="12"/>
    <col min="14849" max="14849" width="4.85546875" style="12" customWidth="1"/>
    <col min="14850" max="14850" width="16" style="12" customWidth="1"/>
    <col min="14851" max="14851" width="14.5703125" style="12" customWidth="1"/>
    <col min="14852" max="14852" width="55.7109375" style="12" customWidth="1"/>
    <col min="14853" max="14853" width="19" style="12" customWidth="1"/>
    <col min="14854" max="14854" width="16.7109375" style="12" customWidth="1"/>
    <col min="14855" max="14855" width="13" style="12" customWidth="1"/>
    <col min="14856" max="15104" width="11.42578125" style="12"/>
    <col min="15105" max="15105" width="4.85546875" style="12" customWidth="1"/>
    <col min="15106" max="15106" width="16" style="12" customWidth="1"/>
    <col min="15107" max="15107" width="14.5703125" style="12" customWidth="1"/>
    <col min="15108" max="15108" width="55.7109375" style="12" customWidth="1"/>
    <col min="15109" max="15109" width="19" style="12" customWidth="1"/>
    <col min="15110" max="15110" width="16.7109375" style="12" customWidth="1"/>
    <col min="15111" max="15111" width="13" style="12" customWidth="1"/>
    <col min="15112" max="15360" width="11.42578125" style="12"/>
    <col min="15361" max="15361" width="4.85546875" style="12" customWidth="1"/>
    <col min="15362" max="15362" width="16" style="12" customWidth="1"/>
    <col min="15363" max="15363" width="14.5703125" style="12" customWidth="1"/>
    <col min="15364" max="15364" width="55.7109375" style="12" customWidth="1"/>
    <col min="15365" max="15365" width="19" style="12" customWidth="1"/>
    <col min="15366" max="15366" width="16.7109375" style="12" customWidth="1"/>
    <col min="15367" max="15367" width="13" style="12" customWidth="1"/>
    <col min="15368" max="15616" width="11.42578125" style="12"/>
    <col min="15617" max="15617" width="4.85546875" style="12" customWidth="1"/>
    <col min="15618" max="15618" width="16" style="12" customWidth="1"/>
    <col min="15619" max="15619" width="14.5703125" style="12" customWidth="1"/>
    <col min="15620" max="15620" width="55.7109375" style="12" customWidth="1"/>
    <col min="15621" max="15621" width="19" style="12" customWidth="1"/>
    <col min="15622" max="15622" width="16.7109375" style="12" customWidth="1"/>
    <col min="15623" max="15623" width="13" style="12" customWidth="1"/>
    <col min="15624" max="15872" width="11.42578125" style="12"/>
    <col min="15873" max="15873" width="4.85546875" style="12" customWidth="1"/>
    <col min="15874" max="15874" width="16" style="12" customWidth="1"/>
    <col min="15875" max="15875" width="14.5703125" style="12" customWidth="1"/>
    <col min="15876" max="15876" width="55.7109375" style="12" customWidth="1"/>
    <col min="15877" max="15877" width="19" style="12" customWidth="1"/>
    <col min="15878" max="15878" width="16.7109375" style="12" customWidth="1"/>
    <col min="15879" max="15879" width="13" style="12" customWidth="1"/>
    <col min="15880" max="16128" width="11.42578125" style="12"/>
    <col min="16129" max="16129" width="4.85546875" style="12" customWidth="1"/>
    <col min="16130" max="16130" width="16" style="12" customWidth="1"/>
    <col min="16131" max="16131" width="14.5703125" style="12" customWidth="1"/>
    <col min="16132" max="16132" width="55.7109375" style="12" customWidth="1"/>
    <col min="16133" max="16133" width="19" style="12" customWidth="1"/>
    <col min="16134" max="16134" width="16.7109375" style="12" customWidth="1"/>
    <col min="16135" max="16135" width="13" style="12" customWidth="1"/>
    <col min="16136" max="16384" width="11.42578125" style="12"/>
  </cols>
  <sheetData>
    <row r="1" spans="1:11" hidden="1" x14ac:dyDescent="0.2"/>
    <row r="2" spans="1:11" hidden="1" x14ac:dyDescent="0.2"/>
    <row r="3" spans="1:11" hidden="1" x14ac:dyDescent="0.2"/>
    <row r="5" spans="1:11" s="3" customFormat="1" ht="36" customHeight="1" x14ac:dyDescent="0.2">
      <c r="A5" s="68" t="s">
        <v>10</v>
      </c>
      <c r="B5" s="68"/>
      <c r="C5" s="68"/>
      <c r="D5" s="68"/>
      <c r="E5" s="68"/>
      <c r="F5" s="68"/>
      <c r="G5" s="68"/>
    </row>
    <row r="6" spans="1:11" s="3" customFormat="1" ht="36" customHeight="1" x14ac:dyDescent="0.2"/>
    <row r="7" spans="1:11" s="3" customFormat="1" ht="36" customHeight="1" x14ac:dyDescent="0.2">
      <c r="C7" s="4" t="s">
        <v>11</v>
      </c>
      <c r="D7" s="5" t="s">
        <v>794</v>
      </c>
    </row>
    <row r="8" spans="1:11" s="3" customFormat="1" ht="36" customHeight="1" x14ac:dyDescent="0.2">
      <c r="C8" s="6" t="s">
        <v>12</v>
      </c>
      <c r="D8" s="7" t="str">
        <f>IF(ISNA(VLOOKUP($D$7,'Liste GHM'!$A$2:$F$4544,2,FALSE)),"",VLOOKUP($D$7,'Liste GHM'!$A$2:$F$4544,2,FALSE))</f>
        <v>Accouchements uniques par voie basse chez une multipare, sans complication significative</v>
      </c>
    </row>
    <row r="9" spans="1:11" s="3" customFormat="1" ht="36" customHeight="1" x14ac:dyDescent="0.2">
      <c r="C9" s="8" t="s">
        <v>5</v>
      </c>
      <c r="D9" s="9">
        <f>IF(D7&lt;&gt;"",IF(VLOOKUP(Synthèse!D7,'Liste GHM'!$A$1:$X$7544,7,FALSE)=1,IF(ISNA(VLOOKUP(Synthèse!D7,'Liste GHM'!$A$1:$E$7544,3,FALSE)),"",VLOOKUP(Synthèse!D7,'Liste GHM'!$A$1:$E$7544,3,FALSE)),"Veuillez sélectionner le GHS"),"")</f>
        <v>5495</v>
      </c>
      <c r="E9" s="10"/>
      <c r="F9" s="11"/>
    </row>
    <row r="10" spans="1:11" ht="10.5" customHeight="1" x14ac:dyDescent="0.2">
      <c r="C10" s="13" t="s">
        <v>13</v>
      </c>
      <c r="D10" s="13" t="str">
        <f>IF(VLOOKUP(D7,'Liste GHM'!A:G,7,FALSE)=1,TRIM(CONCATENATE(D9,D7)),TRIM(CONCATENATE(E9,D7)))</f>
        <v>549514Z14A</v>
      </c>
    </row>
    <row r="11" spans="1:11" ht="10.5" customHeight="1" x14ac:dyDescent="0.2"/>
    <row r="12" spans="1:11" ht="10.5" customHeight="1" x14ac:dyDescent="0.2"/>
    <row r="13" spans="1:11" ht="10.5" customHeight="1" thickBot="1" x14ac:dyDescent="0.25"/>
    <row r="14" spans="1:11" s="14" customFormat="1" ht="36" customHeight="1" thickBot="1" x14ac:dyDescent="0.25">
      <c r="B14" s="75" t="s">
        <v>6469</v>
      </c>
      <c r="C14" s="15"/>
      <c r="D14" s="15"/>
      <c r="E14" s="15"/>
      <c r="F14" s="15"/>
      <c r="G14" s="16"/>
      <c r="H14" s="17"/>
      <c r="I14" s="17"/>
      <c r="J14" s="18" t="s">
        <v>14</v>
      </c>
    </row>
    <row r="15" spans="1:11" s="14" customFormat="1" ht="36" customHeight="1" x14ac:dyDescent="0.2">
      <c r="B15" s="76"/>
      <c r="C15" s="69" t="s">
        <v>15</v>
      </c>
      <c r="D15" s="70"/>
      <c r="E15" s="61" t="s">
        <v>16</v>
      </c>
      <c r="F15" s="62" t="s">
        <v>17</v>
      </c>
      <c r="G15" s="19"/>
      <c r="H15" s="17"/>
      <c r="I15" s="17"/>
      <c r="J15" s="17"/>
      <c r="K15" s="18" t="s">
        <v>14</v>
      </c>
    </row>
    <row r="16" spans="1:11" s="14" customFormat="1" ht="36" customHeight="1" x14ac:dyDescent="0.2">
      <c r="B16" s="76"/>
      <c r="C16" s="71" t="s">
        <v>4289</v>
      </c>
      <c r="D16" s="72"/>
      <c r="E16" s="20">
        <f>IF(ISNA(VLOOKUP($D$10,'Secteur ex DG'!$A$1:$N$2164,5,FALSE)),"",VLOOKUP($D$10,'Secteur ex DG'!$A$1:$N$2164,5,FALSE))</f>
        <v>254749.75</v>
      </c>
      <c r="F16" s="21">
        <f>IF(ISNA(VLOOKUP($D$10,'Secteur ex OQN'!$A$1:$N$859,5,FALSE)),"",VLOOKUP($D$10,'Secteur ex OQN'!$A$1:$N$859,5,FALSE))</f>
        <v>86181.57</v>
      </c>
      <c r="G16" s="19"/>
      <c r="H16" s="17"/>
      <c r="I16" s="17"/>
      <c r="J16" s="17"/>
      <c r="K16" s="18" t="s">
        <v>14</v>
      </c>
    </row>
    <row r="17" spans="2:11" s="14" customFormat="1" ht="36" customHeight="1" x14ac:dyDescent="0.2">
      <c r="B17" s="76"/>
      <c r="C17" s="64" t="s">
        <v>4290</v>
      </c>
      <c r="D17" s="73"/>
      <c r="E17" s="22">
        <f>IF(ISNA(VLOOKUP($D$10,'Secteur ex DG'!$A$1:$N$2164,6,FALSE)),"",VLOOKUP($D$10,'Secteur ex DG'!$A$1:$N$2164,6,FALSE))</f>
        <v>520112044.61000001</v>
      </c>
      <c r="F17" s="23">
        <f>IF(ISNA(VLOOKUP($D$10,'Secteur ex OQN'!$A$1:$N$859,6,FALSE)),"",VLOOKUP($D$10,'Secteur ex OQN'!$A$1:$N$859,6,FALSE))</f>
        <v>108675081.16</v>
      </c>
      <c r="G17" s="19"/>
      <c r="H17" s="17"/>
      <c r="I17" s="17"/>
      <c r="J17" s="17"/>
      <c r="K17" s="18" t="s">
        <v>14</v>
      </c>
    </row>
    <row r="18" spans="2:11" s="14" customFormat="1" ht="36" customHeight="1" x14ac:dyDescent="0.2">
      <c r="B18" s="76"/>
      <c r="C18" s="71" t="s">
        <v>18</v>
      </c>
      <c r="D18" s="74"/>
      <c r="E18" s="20">
        <f>IF(ISNA(VLOOKUP($D$10,'Secteur ex DG'!$A$1:$N$2164,7,FALSE)),"",VLOOKUP($D$10,'Secteur ex DG'!$A$1:$N$2164,7,FALSE))</f>
        <v>503280297.52999997</v>
      </c>
      <c r="F18" s="21">
        <f>IF(ISNA(VLOOKUP($D$10,'Secteur ex OQN'!$A$1:$N$859,7,FALSE)),"",VLOOKUP($D$10,'Secteur ex OQN'!$A$1:$N$859,7,FALSE))</f>
        <v>112735335.12</v>
      </c>
      <c r="G18" s="19"/>
      <c r="H18" s="17"/>
      <c r="I18" s="17"/>
      <c r="J18" s="17"/>
      <c r="K18" s="18" t="s">
        <v>14</v>
      </c>
    </row>
    <row r="19" spans="2:11" s="14" customFormat="1" ht="36" customHeight="1" x14ac:dyDescent="0.2">
      <c r="B19" s="76"/>
      <c r="C19" s="64" t="s">
        <v>19</v>
      </c>
      <c r="D19" s="73"/>
      <c r="E19" s="53">
        <f>IF(ISNA(VLOOKUP($D$10,'Secteur ex DG'!$A$1:$N$2164,8,FALSE)),"",VLOOKUP($D$10,'Secteur ex DG'!$A$1:$N$2164,8,FALSE))</f>
        <v>3.3439999999999998E-2</v>
      </c>
      <c r="F19" s="54">
        <f>IF(ISNA(VLOOKUP($D$10,'Secteur ex OQN'!$A$1:$N$859,8,FALSE)),"",VLOOKUP($D$10,'Secteur ex OQN'!$A$1:$N$859,8,FALSE))</f>
        <v>-3.6020000000000003E-2</v>
      </c>
      <c r="G19" s="19"/>
      <c r="H19" s="17"/>
      <c r="I19" s="17"/>
      <c r="J19" s="17"/>
      <c r="K19" s="18" t="s">
        <v>14</v>
      </c>
    </row>
    <row r="20" spans="2:11" s="14" customFormat="1" ht="36" customHeight="1" x14ac:dyDescent="0.2">
      <c r="B20" s="76"/>
      <c r="C20" s="71" t="s">
        <v>20</v>
      </c>
      <c r="D20" s="74"/>
      <c r="E20" s="63">
        <f>IF(ISNA(VLOOKUP($D$10,'Secteur ex DG'!$A$1:$N$2164,9,FALSE)),"",VLOOKUP($D$10,'Secteur ex DG'!$A$1:$N$2164,9,FALSE))</f>
        <v>16831747.09</v>
      </c>
      <c r="F20" s="55">
        <f>IF(ISNA(VLOOKUP($D$10,'Secteur ex OQN'!$A$1:$N$859,9,FALSE)),"",VLOOKUP($D$10,'Secteur ex OQN'!$A$1:$N$859,9,FALSE))</f>
        <v>-4060253.95</v>
      </c>
      <c r="G20" s="19"/>
      <c r="H20" s="17"/>
      <c r="I20" s="17"/>
      <c r="J20" s="17"/>
      <c r="K20" s="18"/>
    </row>
    <row r="21" spans="2:11" s="14" customFormat="1" ht="36" customHeight="1" x14ac:dyDescent="0.2">
      <c r="B21" s="76"/>
      <c r="C21" s="64" t="s">
        <v>4291</v>
      </c>
      <c r="D21" s="65"/>
      <c r="E21" s="24">
        <f>IF(ISNA(VLOOKUP($D$10,'Secteur ex DG'!$A$1:$N$2164,10,FALSE)),"",VLOOKUP($D$10,'Secteur ex DG'!$A$1:$N$2164,10,FALSE))</f>
        <v>2041.66</v>
      </c>
      <c r="F21" s="25">
        <f>IF(ISNA(VLOOKUP($D$10,'Secteur ex OQN'!$A$1:$N$859,10,FALSE)),"",VLOOKUP($D$10,'Secteur ex OQN'!$A$1:$N$859,10,FALSE))</f>
        <v>1261</v>
      </c>
      <c r="G21" s="19"/>
      <c r="H21" s="17"/>
      <c r="I21" s="17"/>
      <c r="J21" s="17"/>
      <c r="K21" s="18"/>
    </row>
    <row r="22" spans="2:11" s="14" customFormat="1" ht="36" customHeight="1" x14ac:dyDescent="0.2">
      <c r="B22" s="76"/>
      <c r="C22" s="71" t="s">
        <v>21</v>
      </c>
      <c r="D22" s="72"/>
      <c r="E22" s="20">
        <f>IF(ISNA(VLOOKUP($D$10,'Secteur ex DG'!$A$1:$N$2164,11,FALSE)),"",VLOOKUP($D$10,'Secteur ex DG'!$A$1:$N$2164,11,FALSE))</f>
        <v>1975.59</v>
      </c>
      <c r="F22" s="21">
        <f>IF(ISNA(VLOOKUP($D$10,'Secteur ex OQN'!$A$1:$N$859,11,FALSE)),"",VLOOKUP($D$10,'Secteur ex OQN'!$A$1:$N$859,11,FALSE))</f>
        <v>1308.1099999999999</v>
      </c>
      <c r="G22" s="19"/>
      <c r="H22" s="17"/>
      <c r="I22" s="17"/>
      <c r="J22" s="17"/>
      <c r="K22" s="18" t="s">
        <v>14</v>
      </c>
    </row>
    <row r="23" spans="2:11" s="14" customFormat="1" ht="36" customHeight="1" x14ac:dyDescent="0.2">
      <c r="B23" s="76"/>
      <c r="C23" s="64" t="s">
        <v>4303</v>
      </c>
      <c r="D23" s="65"/>
      <c r="E23" s="24">
        <f>IF(ISNA(VLOOKUP($D$10,'Secteur ex DG'!$A$1:$N$2164,12,FALSE)),"",VLOOKUP($D$10,'Secteur ex DG'!$A$1:$N$2164,12,FALSE))</f>
        <v>2040.35</v>
      </c>
      <c r="F23" s="25">
        <f>IF(ISNA(VLOOKUP($D$10,'Secteur ex OQN'!$A$1:$N$859,12,FALSE)),"",VLOOKUP($D$10,'Secteur ex OQN'!$A$1:$N$859,12,FALSE))</f>
        <v>1260.97</v>
      </c>
      <c r="G23" s="19"/>
      <c r="H23" s="17"/>
      <c r="I23" s="17"/>
      <c r="J23" s="18" t="s">
        <v>14</v>
      </c>
    </row>
    <row r="24" spans="2:11" s="14" customFormat="1" ht="36" customHeight="1" x14ac:dyDescent="0.2">
      <c r="B24" s="76"/>
      <c r="C24" s="71" t="s">
        <v>1740</v>
      </c>
      <c r="D24" s="72"/>
      <c r="E24" s="50" t="str">
        <f>IF(ISNA(VLOOKUP($D$10,'Secteur ex DG'!$A$1:$N$2164,13,FALSE)),"",VLOOKUP($D$10,'Secteur ex DG'!$A$1:$N$2164,13,FALSE))</f>
        <v>BON</v>
      </c>
      <c r="F24" s="49" t="str">
        <f>IF(ISNA(VLOOKUP($D$10,'Secteur ex OQN'!$A$1:$N$859,13,FALSE)),"",VLOOKUP($D$10,'Secteur ex OQN'!$A$1:$N$859,13,FALSE))</f>
        <v>BON</v>
      </c>
      <c r="G24" s="19"/>
      <c r="H24" s="17"/>
      <c r="I24" s="17"/>
      <c r="J24" s="18"/>
    </row>
    <row r="25" spans="2:11" s="14" customFormat="1" ht="36" customHeight="1" thickBot="1" x14ac:dyDescent="0.25">
      <c r="B25" s="76"/>
      <c r="C25" s="66" t="s">
        <v>22</v>
      </c>
      <c r="D25" s="67"/>
      <c r="E25" s="51" t="str">
        <f>IF(ISNA(VLOOKUP($D$10,'Secteur ex DG'!$A$1:$N$2164,14,FALSE)),"",VLOOKUP($D$10,'Secteur ex DG'!$A$1:$N$2164,14,FALSE))</f>
        <v>2010 - 2011 - 2012</v>
      </c>
      <c r="F25" s="52" t="str">
        <f>IF(ISNA(VLOOKUP($D$10,'Secteur ex OQN'!$A$1:$N$859,14,FALSE)),"",VLOOKUP($D$10,'Secteur ex OQN'!$A$1:$N$859,14,FALSE))</f>
        <v>2010 - 2011 - 2012</v>
      </c>
      <c r="G25" s="26"/>
      <c r="H25" s="17"/>
      <c r="I25" s="17"/>
      <c r="J25" s="18" t="s">
        <v>14</v>
      </c>
    </row>
    <row r="26" spans="2:11" ht="36" customHeight="1" x14ac:dyDescent="0.2">
      <c r="B26" s="76"/>
      <c r="C26" s="27"/>
      <c r="D26" s="27"/>
      <c r="E26" s="27"/>
      <c r="F26" s="27"/>
      <c r="G26" s="26"/>
    </row>
    <row r="27" spans="2:11" ht="36" customHeight="1" thickBot="1" x14ac:dyDescent="0.25">
      <c r="B27" s="77"/>
      <c r="C27" s="28"/>
      <c r="D27" s="28"/>
      <c r="E27" s="29"/>
      <c r="F27" s="30"/>
      <c r="G27" s="31"/>
    </row>
  </sheetData>
  <mergeCells count="13">
    <mergeCell ref="C23:D23"/>
    <mergeCell ref="C25:D25"/>
    <mergeCell ref="A5:G5"/>
    <mergeCell ref="B14:B27"/>
    <mergeCell ref="C15:D15"/>
    <mergeCell ref="C16:D16"/>
    <mergeCell ref="C17:D17"/>
    <mergeCell ref="C18:D18"/>
    <mergeCell ref="C19:D19"/>
    <mergeCell ref="C20:D20"/>
    <mergeCell ref="C21:D21"/>
    <mergeCell ref="C22:D22"/>
    <mergeCell ref="C24:D24"/>
  </mergeCells>
  <dataValidations count="2">
    <dataValidation type="list" allowBlank="1" showInputMessage="1" showErrorMessage="1" promptTitle="Saisir le Numéro de GHS" sqref="WVM983050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formula1>ListeGHS</formula1>
    </dataValidation>
    <dataValidation type="list" allowBlank="1" showInputMessage="1" showErrorMessage="1" sqref="WVL983048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formula1>ListeGHM</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'Choix GHS'!$B$2:$B$5</xm:f>
          </x14:formula1>
          <xm:sqref>E9</xm:sqref>
        </x14:dataValidation>
        <x14:dataValidation type="list" allowBlank="1" showInputMessage="1" showErrorMessage="1">
          <x14:formula1>
            <xm:f>'Liste GHM'!$A$2:$A$2127</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0"/>
  <sheetViews>
    <sheetView zoomScaleNormal="100" workbookViewId="0">
      <pane xSplit="4" ySplit="2" topLeftCell="E3" activePane="bottomRight" state="frozen"/>
      <selection pane="topRight" activeCell="E1" sqref="E1"/>
      <selection pane="bottomLeft" activeCell="A3" sqref="A3"/>
      <selection pane="bottomRight" activeCell="D9" sqref="D9"/>
    </sheetView>
  </sheetViews>
  <sheetFormatPr baseColWidth="10" defaultRowHeight="12.75" x14ac:dyDescent="0.2"/>
  <cols>
    <col min="1" max="1" width="14.7109375" customWidth="1"/>
    <col min="4" max="4" width="46" customWidth="1"/>
    <col min="5" max="5" width="14.5703125" style="38" bestFit="1" customWidth="1"/>
    <col min="6" max="7" width="18.140625" style="38" bestFit="1" customWidth="1"/>
    <col min="8" max="8" width="11.42578125" style="42"/>
    <col min="9" max="9" width="12.85546875" style="40" bestFit="1" customWidth="1"/>
    <col min="10" max="12" width="11.5703125" style="40" bestFit="1" customWidth="1"/>
    <col min="13" max="13" width="15.140625" style="44" customWidth="1"/>
    <col min="14" max="14" width="19.7109375" customWidth="1"/>
  </cols>
  <sheetData>
    <row r="1" spans="1:14" s="35" customFormat="1" ht="57.75" customHeight="1" x14ac:dyDescent="0.2">
      <c r="A1" s="36" t="s">
        <v>6470</v>
      </c>
      <c r="B1" s="36" t="s">
        <v>32</v>
      </c>
      <c r="C1" s="36" t="s">
        <v>5</v>
      </c>
      <c r="D1" s="36" t="s">
        <v>4</v>
      </c>
      <c r="E1" s="37" t="s">
        <v>33</v>
      </c>
      <c r="F1" s="37" t="s">
        <v>3</v>
      </c>
      <c r="G1" s="37" t="s">
        <v>2</v>
      </c>
      <c r="H1" s="41" t="s">
        <v>1</v>
      </c>
      <c r="I1" s="39" t="s">
        <v>0</v>
      </c>
      <c r="J1" s="39" t="s">
        <v>34</v>
      </c>
      <c r="K1" s="39" t="s">
        <v>29</v>
      </c>
      <c r="L1" s="39" t="s">
        <v>35</v>
      </c>
      <c r="M1" s="36" t="s">
        <v>1740</v>
      </c>
      <c r="N1" s="36" t="s">
        <v>9</v>
      </c>
    </row>
    <row r="2" spans="1:14" ht="16.5" customHeight="1" x14ac:dyDescent="0.2">
      <c r="A2" t="s">
        <v>4304</v>
      </c>
      <c r="B2" t="s">
        <v>36</v>
      </c>
      <c r="C2">
        <v>26</v>
      </c>
      <c r="D2" t="s">
        <v>888</v>
      </c>
      <c r="E2" s="38">
        <v>690.36</v>
      </c>
      <c r="F2" s="38">
        <v>1733450.86</v>
      </c>
      <c r="G2" s="38">
        <v>1987374.76</v>
      </c>
      <c r="H2" s="42">
        <v>-0.12776999999999999</v>
      </c>
      <c r="I2" s="40">
        <v>-253923.9</v>
      </c>
      <c r="J2" s="40">
        <v>2510.94</v>
      </c>
      <c r="K2" s="40">
        <v>2878.75</v>
      </c>
      <c r="L2" s="40">
        <v>2504.9899999999998</v>
      </c>
      <c r="M2" s="44" t="s">
        <v>4297</v>
      </c>
      <c r="N2" s="43" t="s">
        <v>4299</v>
      </c>
    </row>
    <row r="3" spans="1:14" ht="16.5" customHeight="1" x14ac:dyDescent="0.2">
      <c r="A3" t="s">
        <v>4305</v>
      </c>
      <c r="B3" t="s">
        <v>37</v>
      </c>
      <c r="C3">
        <v>27</v>
      </c>
      <c r="D3" t="s">
        <v>889</v>
      </c>
      <c r="E3" s="38">
        <v>483.54</v>
      </c>
      <c r="F3" s="38">
        <v>2155686.4</v>
      </c>
      <c r="G3" s="38">
        <v>2570078.09</v>
      </c>
      <c r="H3" s="42">
        <v>-0.16123999999999999</v>
      </c>
      <c r="I3" s="40">
        <v>-414391.69</v>
      </c>
      <c r="J3" s="40">
        <v>4458.13</v>
      </c>
      <c r="K3" s="40">
        <v>5315.13</v>
      </c>
      <c r="L3" s="40">
        <v>4600.8500000000004</v>
      </c>
      <c r="M3" s="44" t="s">
        <v>4297</v>
      </c>
      <c r="N3" s="43" t="s">
        <v>4301</v>
      </c>
    </row>
    <row r="4" spans="1:14" ht="16.5" customHeight="1" x14ac:dyDescent="0.2">
      <c r="A4" t="s">
        <v>4306</v>
      </c>
      <c r="B4" t="s">
        <v>38</v>
      </c>
      <c r="C4">
        <v>28</v>
      </c>
      <c r="D4" t="s">
        <v>890</v>
      </c>
      <c r="E4" s="38">
        <v>245.26</v>
      </c>
      <c r="F4" s="38">
        <v>1524858.48</v>
      </c>
      <c r="G4" s="38">
        <v>1633117.57</v>
      </c>
      <c r="H4" s="42">
        <v>-6.6290000000000002E-2</v>
      </c>
      <c r="I4" s="40">
        <v>-108259.09</v>
      </c>
      <c r="J4" s="40">
        <v>6217.31</v>
      </c>
      <c r="K4" s="40">
        <v>6658.72</v>
      </c>
      <c r="L4" s="40">
        <v>6578.43</v>
      </c>
      <c r="M4" s="44" t="s">
        <v>4297</v>
      </c>
      <c r="N4" s="43" t="s">
        <v>4301</v>
      </c>
    </row>
    <row r="5" spans="1:14" ht="16.5" customHeight="1" x14ac:dyDescent="0.2">
      <c r="A5" t="s">
        <v>4307</v>
      </c>
      <c r="B5" t="s">
        <v>39</v>
      </c>
      <c r="C5">
        <v>30</v>
      </c>
      <c r="D5" t="s">
        <v>891</v>
      </c>
      <c r="E5" s="38">
        <v>4986.3100000000004</v>
      </c>
      <c r="F5" s="38">
        <v>10877329.17</v>
      </c>
      <c r="G5" s="38">
        <v>10352741.43</v>
      </c>
      <c r="H5" s="42">
        <v>5.067E-2</v>
      </c>
      <c r="I5" s="40">
        <v>524587.74</v>
      </c>
      <c r="J5" s="40">
        <v>2181.44</v>
      </c>
      <c r="K5" s="40">
        <v>2076.23</v>
      </c>
      <c r="L5" s="40">
        <v>2179.4299999999998</v>
      </c>
      <c r="M5" s="44" t="s">
        <v>4297</v>
      </c>
      <c r="N5" s="43" t="s">
        <v>4293</v>
      </c>
    </row>
    <row r="6" spans="1:14" ht="16.5" customHeight="1" x14ac:dyDescent="0.2">
      <c r="A6" t="s">
        <v>4308</v>
      </c>
      <c r="B6" t="s">
        <v>40</v>
      </c>
      <c r="C6">
        <v>31</v>
      </c>
      <c r="D6" t="s">
        <v>892</v>
      </c>
      <c r="E6" s="38">
        <v>1737.35</v>
      </c>
      <c r="F6" s="38">
        <v>5138190.2699999996</v>
      </c>
      <c r="G6" s="38">
        <v>4708275.96</v>
      </c>
      <c r="H6" s="42">
        <v>9.1310000000000002E-2</v>
      </c>
      <c r="I6" s="40">
        <v>429914.31</v>
      </c>
      <c r="J6" s="40">
        <v>2957.49</v>
      </c>
      <c r="K6" s="40">
        <v>2710.03</v>
      </c>
      <c r="L6" s="40">
        <v>2926.06</v>
      </c>
      <c r="M6" s="44" t="s">
        <v>4297</v>
      </c>
      <c r="N6" s="43" t="s">
        <v>4293</v>
      </c>
    </row>
    <row r="7" spans="1:14" ht="16.5" customHeight="1" x14ac:dyDescent="0.2">
      <c r="A7" t="s">
        <v>4309</v>
      </c>
      <c r="B7" t="s">
        <v>41</v>
      </c>
      <c r="C7">
        <v>32</v>
      </c>
      <c r="D7" t="s">
        <v>893</v>
      </c>
      <c r="E7" s="38">
        <v>422.32</v>
      </c>
      <c r="F7" s="38">
        <v>2352550.4700000002</v>
      </c>
      <c r="G7" s="38">
        <v>1821599.98</v>
      </c>
      <c r="H7" s="42">
        <v>0.29147000000000001</v>
      </c>
      <c r="I7" s="40">
        <v>530950.49</v>
      </c>
      <c r="J7" s="40">
        <v>5570.54</v>
      </c>
      <c r="K7" s="40">
        <v>4313.32</v>
      </c>
      <c r="L7" s="40">
        <v>5766.74</v>
      </c>
      <c r="M7" s="44" t="s">
        <v>4297</v>
      </c>
      <c r="N7" s="43" t="s">
        <v>4300</v>
      </c>
    </row>
    <row r="8" spans="1:14" ht="16.5" customHeight="1" x14ac:dyDescent="0.2">
      <c r="A8" t="s">
        <v>4310</v>
      </c>
      <c r="B8" t="s">
        <v>42</v>
      </c>
      <c r="C8">
        <v>34</v>
      </c>
      <c r="D8" t="s">
        <v>894</v>
      </c>
      <c r="E8" s="38">
        <v>6182.77</v>
      </c>
      <c r="F8" s="38">
        <v>15934372.539999999</v>
      </c>
      <c r="G8" s="38">
        <v>16107543.289999999</v>
      </c>
      <c r="H8" s="42">
        <v>-1.0749999999999999E-2</v>
      </c>
      <c r="I8" s="40">
        <v>-173170.75</v>
      </c>
      <c r="J8" s="40">
        <v>2577.2199999999998</v>
      </c>
      <c r="K8" s="40">
        <v>2605.23</v>
      </c>
      <c r="L8" s="40">
        <v>2574.66</v>
      </c>
      <c r="M8" s="44" t="s">
        <v>4296</v>
      </c>
      <c r="N8" s="43" t="s">
        <v>4293</v>
      </c>
    </row>
    <row r="9" spans="1:14" ht="16.5" customHeight="1" x14ac:dyDescent="0.2">
      <c r="A9" t="s">
        <v>4311</v>
      </c>
      <c r="B9" t="s">
        <v>43</v>
      </c>
      <c r="C9">
        <v>35</v>
      </c>
      <c r="D9" t="s">
        <v>895</v>
      </c>
      <c r="E9" s="38">
        <v>1926.84</v>
      </c>
      <c r="F9" s="38">
        <v>6448000.6200000001</v>
      </c>
      <c r="G9" s="38">
        <v>6302524.7000000002</v>
      </c>
      <c r="H9" s="42">
        <v>2.308E-2</v>
      </c>
      <c r="I9" s="40">
        <v>145475.92000000001</v>
      </c>
      <c r="J9" s="40">
        <v>3346.41</v>
      </c>
      <c r="K9" s="40">
        <v>3270.91</v>
      </c>
      <c r="L9" s="40">
        <v>3322.95</v>
      </c>
      <c r="M9" s="44" t="s">
        <v>4296</v>
      </c>
      <c r="N9" s="43" t="s">
        <v>4293</v>
      </c>
    </row>
    <row r="10" spans="1:14" ht="16.5" customHeight="1" x14ac:dyDescent="0.2">
      <c r="A10" t="s">
        <v>4312</v>
      </c>
      <c r="B10" t="s">
        <v>44</v>
      </c>
      <c r="C10">
        <v>36</v>
      </c>
      <c r="D10" t="s">
        <v>896</v>
      </c>
      <c r="E10" s="38">
        <v>356.17</v>
      </c>
      <c r="F10" s="38">
        <v>2149398.9500000002</v>
      </c>
      <c r="G10" s="38">
        <v>1602534.21</v>
      </c>
      <c r="H10" s="42">
        <v>0.34125</v>
      </c>
      <c r="I10" s="40">
        <v>546864.74</v>
      </c>
      <c r="J10" s="40">
        <v>6034.76</v>
      </c>
      <c r="K10" s="40">
        <v>4499.3500000000004</v>
      </c>
      <c r="L10" s="40">
        <v>6808.36</v>
      </c>
      <c r="M10" s="44" t="s">
        <v>4297</v>
      </c>
      <c r="N10" s="43" t="s">
        <v>4299</v>
      </c>
    </row>
    <row r="11" spans="1:14" ht="16.5" customHeight="1" x14ac:dyDescent="0.2">
      <c r="A11" t="s">
        <v>4313</v>
      </c>
      <c r="B11" t="s">
        <v>45</v>
      </c>
      <c r="C11">
        <v>38</v>
      </c>
      <c r="D11" t="s">
        <v>897</v>
      </c>
      <c r="E11" s="38">
        <v>2076.75</v>
      </c>
      <c r="F11" s="38">
        <v>1826497.54</v>
      </c>
      <c r="G11" s="38">
        <v>2483928.81</v>
      </c>
      <c r="H11" s="42">
        <v>-0.26467000000000002</v>
      </c>
      <c r="I11" s="40">
        <v>-657431.27</v>
      </c>
      <c r="J11" s="40">
        <v>879.5</v>
      </c>
      <c r="K11" s="40">
        <v>1196.07</v>
      </c>
      <c r="L11" s="40">
        <v>873.76</v>
      </c>
      <c r="M11" s="44" t="s">
        <v>4292</v>
      </c>
      <c r="N11" s="43" t="s">
        <v>4293</v>
      </c>
    </row>
    <row r="12" spans="1:14" ht="16.5" customHeight="1" x14ac:dyDescent="0.2">
      <c r="A12" t="s">
        <v>4314</v>
      </c>
      <c r="B12" t="s">
        <v>46</v>
      </c>
      <c r="C12">
        <v>42</v>
      </c>
      <c r="D12" t="s">
        <v>898</v>
      </c>
      <c r="E12" s="38">
        <v>4882.54</v>
      </c>
      <c r="F12" s="38">
        <v>4266168.1500000004</v>
      </c>
      <c r="G12" s="38">
        <v>3800183.84</v>
      </c>
      <c r="H12" s="42">
        <v>0.12262000000000001</v>
      </c>
      <c r="I12" s="40">
        <v>465984.31</v>
      </c>
      <c r="J12" s="40">
        <v>873.76</v>
      </c>
      <c r="K12" s="40">
        <v>778.32</v>
      </c>
      <c r="L12" s="40">
        <v>873.76</v>
      </c>
      <c r="M12" s="44" t="s">
        <v>4297</v>
      </c>
      <c r="N12" s="43" t="s">
        <v>4293</v>
      </c>
    </row>
    <row r="13" spans="1:14" ht="16.5" customHeight="1" x14ac:dyDescent="0.2">
      <c r="A13" t="s">
        <v>4315</v>
      </c>
      <c r="B13" t="s">
        <v>47</v>
      </c>
      <c r="C13">
        <v>47</v>
      </c>
      <c r="D13" t="s">
        <v>899</v>
      </c>
      <c r="E13" s="38">
        <v>1268.3900000000001</v>
      </c>
      <c r="F13" s="38">
        <v>1119723.97</v>
      </c>
      <c r="G13" s="38">
        <v>1270794.48</v>
      </c>
      <c r="H13" s="42">
        <v>-0.11888</v>
      </c>
      <c r="I13" s="40">
        <v>-151070.51</v>
      </c>
      <c r="J13" s="40">
        <v>882.79</v>
      </c>
      <c r="K13" s="40">
        <v>1001.9</v>
      </c>
      <c r="L13" s="40">
        <v>871.36</v>
      </c>
      <c r="M13" s="44" t="s">
        <v>4297</v>
      </c>
      <c r="N13" s="43" t="s">
        <v>4298</v>
      </c>
    </row>
    <row r="14" spans="1:14" ht="16.5" customHeight="1" x14ac:dyDescent="0.2">
      <c r="A14" t="s">
        <v>4316</v>
      </c>
      <c r="B14" t="s">
        <v>48</v>
      </c>
      <c r="C14">
        <v>74</v>
      </c>
      <c r="D14" t="s">
        <v>900</v>
      </c>
      <c r="E14" s="38">
        <v>3144.93</v>
      </c>
      <c r="F14" s="38">
        <v>1595502.61</v>
      </c>
      <c r="G14" s="38">
        <v>2435115.39</v>
      </c>
      <c r="H14" s="42">
        <v>-0.34478999999999999</v>
      </c>
      <c r="I14" s="40">
        <v>-839612.78</v>
      </c>
      <c r="J14" s="40">
        <v>507.33</v>
      </c>
      <c r="K14" s="40">
        <v>774.3</v>
      </c>
      <c r="L14" s="40">
        <v>504.33</v>
      </c>
      <c r="M14" s="44" t="s">
        <v>4292</v>
      </c>
      <c r="N14" s="43" t="s">
        <v>4293</v>
      </c>
    </row>
    <row r="15" spans="1:14" ht="16.5" customHeight="1" x14ac:dyDescent="0.2">
      <c r="A15" t="s">
        <v>4317</v>
      </c>
      <c r="B15" t="s">
        <v>49</v>
      </c>
      <c r="C15">
        <v>78</v>
      </c>
      <c r="D15" t="s">
        <v>901</v>
      </c>
      <c r="E15" s="38">
        <v>14476.09</v>
      </c>
      <c r="F15" s="38">
        <v>7300726.4699999997</v>
      </c>
      <c r="G15" s="38">
        <v>8748836.4100000001</v>
      </c>
      <c r="H15" s="42">
        <v>-0.16552</v>
      </c>
      <c r="I15" s="40">
        <v>-1448109.94</v>
      </c>
      <c r="J15" s="40">
        <v>504.33</v>
      </c>
      <c r="K15" s="40">
        <v>604.36</v>
      </c>
      <c r="L15" s="40">
        <v>504.33</v>
      </c>
      <c r="M15" s="44" t="s">
        <v>4296</v>
      </c>
      <c r="N15" s="43" t="s">
        <v>4293</v>
      </c>
    </row>
    <row r="16" spans="1:14" ht="16.5" customHeight="1" x14ac:dyDescent="0.2">
      <c r="A16" t="s">
        <v>4318</v>
      </c>
      <c r="B16" t="s">
        <v>50</v>
      </c>
      <c r="C16">
        <v>79</v>
      </c>
      <c r="D16" t="s">
        <v>902</v>
      </c>
      <c r="E16" s="38">
        <v>3714.07</v>
      </c>
      <c r="F16" s="38">
        <v>1468622.64</v>
      </c>
      <c r="G16" s="38">
        <v>2156797.23</v>
      </c>
      <c r="H16" s="42">
        <v>-0.31907000000000002</v>
      </c>
      <c r="I16" s="40">
        <v>-688174.6</v>
      </c>
      <c r="J16" s="40">
        <v>395.42</v>
      </c>
      <c r="K16" s="40">
        <v>580.71</v>
      </c>
      <c r="L16" s="40">
        <v>389.49</v>
      </c>
      <c r="M16" s="44" t="s">
        <v>4292</v>
      </c>
      <c r="N16" s="43" t="s">
        <v>4294</v>
      </c>
    </row>
    <row r="17" spans="1:14" ht="16.5" customHeight="1" x14ac:dyDescent="0.2">
      <c r="A17" t="s">
        <v>4319</v>
      </c>
      <c r="B17" t="s">
        <v>51</v>
      </c>
      <c r="C17">
        <v>83</v>
      </c>
      <c r="D17" t="s">
        <v>903</v>
      </c>
      <c r="E17" s="38">
        <v>90609.72</v>
      </c>
      <c r="F17" s="38">
        <v>35291579.840000004</v>
      </c>
      <c r="G17" s="38">
        <v>35698390.020000003</v>
      </c>
      <c r="H17" s="42">
        <v>-1.14E-2</v>
      </c>
      <c r="I17" s="40">
        <v>-406810.18</v>
      </c>
      <c r="J17" s="40">
        <v>389.49</v>
      </c>
      <c r="K17" s="40">
        <v>393.98</v>
      </c>
      <c r="L17" s="40">
        <v>389.49</v>
      </c>
      <c r="M17" s="44" t="s">
        <v>4296</v>
      </c>
      <c r="N17" s="43" t="s">
        <v>4298</v>
      </c>
    </row>
    <row r="18" spans="1:14" ht="16.5" customHeight="1" x14ac:dyDescent="0.2">
      <c r="A18" t="s">
        <v>4320</v>
      </c>
      <c r="B18" t="s">
        <v>52</v>
      </c>
      <c r="C18">
        <v>197</v>
      </c>
      <c r="D18" t="s">
        <v>904</v>
      </c>
      <c r="E18" s="38">
        <v>7435.55</v>
      </c>
      <c r="F18" s="38">
        <v>2267099.2000000002</v>
      </c>
      <c r="G18" s="38">
        <v>2070107.89</v>
      </c>
      <c r="H18" s="42">
        <v>9.5159999999999995E-2</v>
      </c>
      <c r="I18" s="40">
        <v>196991.3</v>
      </c>
      <c r="J18" s="40">
        <v>304.89999999999998</v>
      </c>
      <c r="K18" s="40">
        <v>278.41000000000003</v>
      </c>
      <c r="L18" s="40">
        <v>304.89999999999998</v>
      </c>
      <c r="M18" s="44" t="s">
        <v>4297</v>
      </c>
      <c r="N18" s="43" t="s">
        <v>4293</v>
      </c>
    </row>
    <row r="19" spans="1:14" ht="16.5" customHeight="1" x14ac:dyDescent="0.2">
      <c r="A19" t="s">
        <v>4321</v>
      </c>
      <c r="B19" t="s">
        <v>53</v>
      </c>
      <c r="C19">
        <v>198</v>
      </c>
      <c r="D19" t="s">
        <v>905</v>
      </c>
      <c r="E19" s="38">
        <v>3624.26</v>
      </c>
      <c r="F19" s="38">
        <v>1500624.85</v>
      </c>
      <c r="G19" s="38">
        <v>1635109.9</v>
      </c>
      <c r="H19" s="42">
        <v>-8.2250000000000004E-2</v>
      </c>
      <c r="I19" s="40">
        <v>-134485.04999999999</v>
      </c>
      <c r="J19" s="40">
        <v>414.05</v>
      </c>
      <c r="K19" s="40">
        <v>451.16</v>
      </c>
      <c r="L19" s="40">
        <v>414.05</v>
      </c>
      <c r="M19" s="44" t="s">
        <v>4297</v>
      </c>
      <c r="N19" s="43" t="s">
        <v>4294</v>
      </c>
    </row>
    <row r="20" spans="1:14" ht="16.5" customHeight="1" x14ac:dyDescent="0.2">
      <c r="A20" t="s">
        <v>4322</v>
      </c>
      <c r="B20" t="s">
        <v>54</v>
      </c>
      <c r="C20">
        <v>199</v>
      </c>
      <c r="D20" t="s">
        <v>906</v>
      </c>
      <c r="E20" s="38">
        <v>2394.35</v>
      </c>
      <c r="F20" s="38">
        <v>1496253.26</v>
      </c>
      <c r="G20" s="38">
        <v>1079785.58</v>
      </c>
      <c r="H20" s="42">
        <v>0.38568999999999998</v>
      </c>
      <c r="I20" s="40">
        <v>416467.68</v>
      </c>
      <c r="J20" s="40">
        <v>624.91</v>
      </c>
      <c r="K20" s="40">
        <v>450.97</v>
      </c>
      <c r="L20" s="40">
        <v>624.91</v>
      </c>
      <c r="M20" s="44" t="s">
        <v>4297</v>
      </c>
      <c r="N20" s="43" t="s">
        <v>4294</v>
      </c>
    </row>
    <row r="21" spans="1:14" ht="16.5" customHeight="1" x14ac:dyDescent="0.2">
      <c r="A21" t="s">
        <v>4323</v>
      </c>
      <c r="B21" t="s">
        <v>55</v>
      </c>
      <c r="C21">
        <v>213</v>
      </c>
      <c r="D21" t="s">
        <v>907</v>
      </c>
      <c r="E21" s="38">
        <v>202.51</v>
      </c>
      <c r="F21" s="38">
        <v>221914</v>
      </c>
      <c r="G21" s="38">
        <v>274470.92</v>
      </c>
      <c r="H21" s="42">
        <v>-0.19148000000000001</v>
      </c>
      <c r="I21" s="40">
        <v>-52556.92</v>
      </c>
      <c r="J21" s="40">
        <v>1095.82</v>
      </c>
      <c r="K21" s="40">
        <v>1355.35</v>
      </c>
      <c r="L21" s="40">
        <v>1087.74</v>
      </c>
      <c r="M21" s="44" t="s">
        <v>4297</v>
      </c>
      <c r="N21" s="43" t="s">
        <v>4301</v>
      </c>
    </row>
    <row r="22" spans="1:14" ht="16.5" customHeight="1" x14ac:dyDescent="0.2">
      <c r="A22" t="s">
        <v>4324</v>
      </c>
      <c r="B22" t="s">
        <v>56</v>
      </c>
      <c r="C22">
        <v>218</v>
      </c>
      <c r="D22" t="s">
        <v>908</v>
      </c>
      <c r="E22" s="38">
        <v>340.14</v>
      </c>
      <c r="F22" s="38">
        <v>282515.37</v>
      </c>
      <c r="G22" s="38">
        <v>344527.94</v>
      </c>
      <c r="H22" s="42">
        <v>-0.17999000000000001</v>
      </c>
      <c r="I22" s="40">
        <v>-62012.58</v>
      </c>
      <c r="J22" s="40">
        <v>830.59</v>
      </c>
      <c r="K22" s="40">
        <v>1012.9</v>
      </c>
      <c r="L22" s="40">
        <v>812.52</v>
      </c>
      <c r="M22" s="44" t="s">
        <v>4297</v>
      </c>
      <c r="N22" s="43" t="s">
        <v>4298</v>
      </c>
    </row>
    <row r="23" spans="1:14" ht="16.5" customHeight="1" x14ac:dyDescent="0.2">
      <c r="A23" t="s">
        <v>4325</v>
      </c>
      <c r="B23" t="s">
        <v>57</v>
      </c>
      <c r="C23">
        <v>219</v>
      </c>
      <c r="D23" t="s">
        <v>909</v>
      </c>
      <c r="E23" s="38">
        <v>371.76</v>
      </c>
      <c r="F23" s="38">
        <v>739145.83</v>
      </c>
      <c r="G23" s="38">
        <v>821028.05</v>
      </c>
      <c r="H23" s="42">
        <v>-9.9729999999999999E-2</v>
      </c>
      <c r="I23" s="40">
        <v>-81882.22</v>
      </c>
      <c r="J23" s="40">
        <v>1988.23</v>
      </c>
      <c r="K23" s="40">
        <v>2208.4899999999998</v>
      </c>
      <c r="L23" s="40">
        <v>2174.1799999999998</v>
      </c>
      <c r="M23" s="44" t="s">
        <v>4297</v>
      </c>
      <c r="N23" s="43" t="s">
        <v>4301</v>
      </c>
    </row>
    <row r="24" spans="1:14" ht="16.5" customHeight="1" x14ac:dyDescent="0.2">
      <c r="A24" t="s">
        <v>4326</v>
      </c>
      <c r="B24" t="s">
        <v>58</v>
      </c>
      <c r="C24">
        <v>233</v>
      </c>
      <c r="D24" t="s">
        <v>910</v>
      </c>
      <c r="E24" s="38">
        <v>1397.62</v>
      </c>
      <c r="F24" s="38">
        <v>1277179.3700000001</v>
      </c>
      <c r="G24" s="38">
        <v>1534726.72</v>
      </c>
      <c r="H24" s="42">
        <v>-0.16780999999999999</v>
      </c>
      <c r="I24" s="40">
        <v>-257547.35</v>
      </c>
      <c r="J24" s="40">
        <v>913.82</v>
      </c>
      <c r="K24" s="40">
        <v>1098.0999999999999</v>
      </c>
      <c r="L24" s="40">
        <v>908.62</v>
      </c>
      <c r="M24" s="44" t="s">
        <v>4297</v>
      </c>
      <c r="N24" s="43" t="s">
        <v>4293</v>
      </c>
    </row>
    <row r="25" spans="1:14" ht="16.5" customHeight="1" x14ac:dyDescent="0.2">
      <c r="A25" t="s">
        <v>4327</v>
      </c>
      <c r="B25" t="s">
        <v>59</v>
      </c>
      <c r="C25">
        <v>234</v>
      </c>
      <c r="D25" t="s">
        <v>911</v>
      </c>
      <c r="E25" s="38">
        <v>537.11</v>
      </c>
      <c r="F25" s="38">
        <v>822581.85</v>
      </c>
      <c r="G25" s="38">
        <v>989372.57</v>
      </c>
      <c r="H25" s="42">
        <v>-0.16858000000000001</v>
      </c>
      <c r="I25" s="40">
        <v>-166790.72</v>
      </c>
      <c r="J25" s="40">
        <v>1531.5</v>
      </c>
      <c r="K25" s="40">
        <v>1842.03</v>
      </c>
      <c r="L25" s="40">
        <v>1595.16</v>
      </c>
      <c r="M25" s="44" t="s">
        <v>4295</v>
      </c>
      <c r="N25" s="43" t="s">
        <v>4301</v>
      </c>
    </row>
    <row r="26" spans="1:14" ht="16.5" customHeight="1" x14ac:dyDescent="0.2">
      <c r="A26" t="s">
        <v>4328</v>
      </c>
      <c r="B26" t="s">
        <v>60</v>
      </c>
      <c r="C26">
        <v>237</v>
      </c>
      <c r="D26" t="s">
        <v>912</v>
      </c>
      <c r="E26" s="38">
        <v>2903.98</v>
      </c>
      <c r="F26" s="38">
        <v>1304642.05</v>
      </c>
      <c r="G26" s="38">
        <v>986434.5</v>
      </c>
      <c r="H26" s="42">
        <v>0.32257999999999998</v>
      </c>
      <c r="I26" s="40">
        <v>318207.56</v>
      </c>
      <c r="J26" s="40">
        <v>449.26</v>
      </c>
      <c r="K26" s="40">
        <v>339.68</v>
      </c>
      <c r="L26" s="40">
        <v>449.26</v>
      </c>
      <c r="M26" s="44" t="s">
        <v>4297</v>
      </c>
      <c r="N26" s="43" t="s">
        <v>4294</v>
      </c>
    </row>
    <row r="27" spans="1:14" ht="16.5" customHeight="1" x14ac:dyDescent="0.2">
      <c r="A27" t="s">
        <v>4329</v>
      </c>
      <c r="B27" t="s">
        <v>61</v>
      </c>
      <c r="C27">
        <v>238</v>
      </c>
      <c r="D27" t="s">
        <v>913</v>
      </c>
      <c r="E27" s="38">
        <v>200.36</v>
      </c>
      <c r="F27" s="38">
        <v>155854.87</v>
      </c>
      <c r="G27" s="38">
        <v>189473.16</v>
      </c>
      <c r="H27" s="42">
        <v>-0.17743</v>
      </c>
      <c r="I27" s="40">
        <v>-33618.29</v>
      </c>
      <c r="J27" s="40">
        <v>777.87</v>
      </c>
      <c r="K27" s="40">
        <v>945.66</v>
      </c>
      <c r="L27" s="40">
        <v>772.82</v>
      </c>
      <c r="M27" s="44" t="s">
        <v>4297</v>
      </c>
      <c r="N27" s="43" t="s">
        <v>4301</v>
      </c>
    </row>
    <row r="28" spans="1:14" ht="16.5" customHeight="1" x14ac:dyDescent="0.2">
      <c r="A28" t="s">
        <v>4330</v>
      </c>
      <c r="B28" t="s">
        <v>62</v>
      </c>
      <c r="C28">
        <v>251</v>
      </c>
      <c r="D28" t="s">
        <v>914</v>
      </c>
      <c r="E28" s="38">
        <v>470.61</v>
      </c>
      <c r="F28" s="38">
        <v>514495.54</v>
      </c>
      <c r="G28" s="38">
        <v>593152.76</v>
      </c>
      <c r="H28" s="42">
        <v>-0.13261000000000001</v>
      </c>
      <c r="I28" s="40">
        <v>-78657.22</v>
      </c>
      <c r="J28" s="40">
        <v>1093.25</v>
      </c>
      <c r="K28" s="40">
        <v>1260.3900000000001</v>
      </c>
      <c r="L28" s="40">
        <v>1092.07</v>
      </c>
      <c r="M28" s="44" t="s">
        <v>4297</v>
      </c>
      <c r="N28" s="43" t="s">
        <v>4294</v>
      </c>
    </row>
    <row r="29" spans="1:14" ht="16.5" customHeight="1" x14ac:dyDescent="0.2">
      <c r="A29" t="s">
        <v>4331</v>
      </c>
      <c r="B29" t="s">
        <v>63</v>
      </c>
      <c r="C29">
        <v>255</v>
      </c>
      <c r="D29" t="s">
        <v>915</v>
      </c>
      <c r="E29" s="38">
        <v>547.05999999999995</v>
      </c>
      <c r="F29" s="38">
        <v>329044.52</v>
      </c>
      <c r="G29" s="38">
        <v>387560.59</v>
      </c>
      <c r="H29" s="42">
        <v>-0.15099000000000001</v>
      </c>
      <c r="I29" s="40">
        <v>-58516.07</v>
      </c>
      <c r="J29" s="40">
        <v>601.48</v>
      </c>
      <c r="K29" s="40">
        <v>708.44</v>
      </c>
      <c r="L29" s="40">
        <v>624.69000000000005</v>
      </c>
      <c r="M29" s="44" t="s">
        <v>4297</v>
      </c>
      <c r="N29" s="43" t="s">
        <v>4294</v>
      </c>
    </row>
    <row r="30" spans="1:14" ht="16.5" customHeight="1" x14ac:dyDescent="0.2">
      <c r="A30" t="s">
        <v>4332</v>
      </c>
      <c r="B30" t="s">
        <v>64</v>
      </c>
      <c r="C30">
        <v>268</v>
      </c>
      <c r="D30" t="s">
        <v>916</v>
      </c>
      <c r="E30" s="38">
        <v>1444.35</v>
      </c>
      <c r="F30" s="38">
        <v>584875.09</v>
      </c>
      <c r="G30" s="38">
        <v>641219.35</v>
      </c>
      <c r="H30" s="42">
        <v>-8.7870000000000004E-2</v>
      </c>
      <c r="I30" s="40">
        <v>-56344.26</v>
      </c>
      <c r="J30" s="40">
        <v>404.94</v>
      </c>
      <c r="K30" s="40">
        <v>443.95</v>
      </c>
      <c r="L30" s="40">
        <v>404.94</v>
      </c>
      <c r="M30" s="44" t="s">
        <v>4297</v>
      </c>
      <c r="N30" s="43" t="s">
        <v>4300</v>
      </c>
    </row>
    <row r="31" spans="1:14" ht="16.5" customHeight="1" x14ac:dyDescent="0.2">
      <c r="A31" t="s">
        <v>4333</v>
      </c>
      <c r="B31" t="s">
        <v>65</v>
      </c>
      <c r="C31">
        <v>272</v>
      </c>
      <c r="D31" t="s">
        <v>917</v>
      </c>
      <c r="E31" s="38">
        <v>4733.1899999999996</v>
      </c>
      <c r="F31" s="38">
        <v>5210016.49</v>
      </c>
      <c r="G31" s="38">
        <v>5580745.0099999998</v>
      </c>
      <c r="H31" s="42">
        <v>-6.6430000000000003E-2</v>
      </c>
      <c r="I31" s="40">
        <v>-370728.52</v>
      </c>
      <c r="J31" s="40">
        <v>1100.74</v>
      </c>
      <c r="K31" s="40">
        <v>1179.07</v>
      </c>
      <c r="L31" s="40">
        <v>1095.98</v>
      </c>
      <c r="M31" s="44" t="s">
        <v>4297</v>
      </c>
      <c r="N31" s="43" t="s">
        <v>4294</v>
      </c>
    </row>
    <row r="32" spans="1:14" ht="16.5" customHeight="1" x14ac:dyDescent="0.2">
      <c r="A32" t="s">
        <v>4334</v>
      </c>
      <c r="B32" t="s">
        <v>66</v>
      </c>
      <c r="C32">
        <v>276</v>
      </c>
      <c r="D32" t="s">
        <v>918</v>
      </c>
      <c r="E32" s="38">
        <v>1479.55</v>
      </c>
      <c r="F32" s="38">
        <v>916832.34</v>
      </c>
      <c r="G32" s="38">
        <v>975937.95</v>
      </c>
      <c r="H32" s="42">
        <v>-6.0560000000000003E-2</v>
      </c>
      <c r="I32" s="40">
        <v>-59105.61</v>
      </c>
      <c r="J32" s="40">
        <v>619.66999999999996</v>
      </c>
      <c r="K32" s="40">
        <v>659.62</v>
      </c>
      <c r="L32" s="40">
        <v>618.98</v>
      </c>
      <c r="M32" s="44" t="s">
        <v>4292</v>
      </c>
      <c r="N32" s="43" t="s">
        <v>4293</v>
      </c>
    </row>
    <row r="33" spans="1:14" ht="16.5" customHeight="1" x14ac:dyDescent="0.2">
      <c r="A33" t="s">
        <v>4335</v>
      </c>
      <c r="B33" t="s">
        <v>67</v>
      </c>
      <c r="C33">
        <v>280</v>
      </c>
      <c r="D33" t="s">
        <v>919</v>
      </c>
      <c r="E33" s="38">
        <v>1508.72</v>
      </c>
      <c r="F33" s="38">
        <v>384572.73</v>
      </c>
      <c r="G33" s="38">
        <v>468608.5</v>
      </c>
      <c r="H33" s="42">
        <v>-0.17932999999999999</v>
      </c>
      <c r="I33" s="40">
        <v>-84035.77</v>
      </c>
      <c r="J33" s="40">
        <v>254.9</v>
      </c>
      <c r="K33" s="40">
        <v>310.60000000000002</v>
      </c>
      <c r="L33" s="40">
        <v>254.9</v>
      </c>
      <c r="M33" s="44" t="s">
        <v>4297</v>
      </c>
      <c r="N33" s="43" t="s">
        <v>4298</v>
      </c>
    </row>
    <row r="34" spans="1:14" ht="16.5" customHeight="1" x14ac:dyDescent="0.2">
      <c r="A34" t="s">
        <v>4336</v>
      </c>
      <c r="B34" t="s">
        <v>68</v>
      </c>
      <c r="C34">
        <v>290</v>
      </c>
      <c r="D34" t="s">
        <v>920</v>
      </c>
      <c r="E34" s="38">
        <v>386.2</v>
      </c>
      <c r="F34" s="38">
        <v>295663.56</v>
      </c>
      <c r="G34" s="38">
        <v>396104.75</v>
      </c>
      <c r="H34" s="42">
        <v>-0.25357000000000002</v>
      </c>
      <c r="I34" s="40">
        <v>-100441.19</v>
      </c>
      <c r="J34" s="40">
        <v>765.57</v>
      </c>
      <c r="K34" s="40">
        <v>1025.6500000000001</v>
      </c>
      <c r="L34" s="40">
        <v>759.56</v>
      </c>
      <c r="M34" s="44" t="s">
        <v>4297</v>
      </c>
      <c r="N34" s="43" t="s">
        <v>4301</v>
      </c>
    </row>
    <row r="35" spans="1:14" ht="16.5" customHeight="1" x14ac:dyDescent="0.2">
      <c r="A35" t="s">
        <v>4337</v>
      </c>
      <c r="B35" t="s">
        <v>69</v>
      </c>
      <c r="C35">
        <v>294</v>
      </c>
      <c r="D35" t="s">
        <v>921</v>
      </c>
      <c r="E35" s="38">
        <v>666.1</v>
      </c>
      <c r="F35" s="38">
        <v>234194.1</v>
      </c>
      <c r="G35" s="38">
        <v>263276.73</v>
      </c>
      <c r="H35" s="42">
        <v>-0.11046</v>
      </c>
      <c r="I35" s="40">
        <v>-29082.639999999999</v>
      </c>
      <c r="J35" s="40">
        <v>351.59</v>
      </c>
      <c r="K35" s="40">
        <v>395.25</v>
      </c>
      <c r="L35" s="40">
        <v>351.59</v>
      </c>
      <c r="M35" s="44" t="s">
        <v>4297</v>
      </c>
      <c r="N35" s="43" t="s">
        <v>4300</v>
      </c>
    </row>
    <row r="36" spans="1:14" ht="16.5" customHeight="1" x14ac:dyDescent="0.2">
      <c r="A36" t="s">
        <v>4338</v>
      </c>
      <c r="B36" t="s">
        <v>70</v>
      </c>
      <c r="C36">
        <v>314</v>
      </c>
      <c r="D36" t="s">
        <v>922</v>
      </c>
      <c r="E36" s="38">
        <v>1102.33</v>
      </c>
      <c r="F36" s="38">
        <v>1657258.02</v>
      </c>
      <c r="G36" s="38">
        <v>1775242.12</v>
      </c>
      <c r="H36" s="42">
        <v>-6.6460000000000005E-2</v>
      </c>
      <c r="I36" s="40">
        <v>-117984.1</v>
      </c>
      <c r="J36" s="40">
        <v>1503.41</v>
      </c>
      <c r="K36" s="40">
        <v>1610.45</v>
      </c>
      <c r="L36" s="40">
        <v>1490.72</v>
      </c>
      <c r="M36" s="44" t="s">
        <v>4297</v>
      </c>
      <c r="N36" s="43" t="s">
        <v>4294</v>
      </c>
    </row>
    <row r="37" spans="1:14" ht="16.5" customHeight="1" x14ac:dyDescent="0.2">
      <c r="A37" t="s">
        <v>4339</v>
      </c>
      <c r="B37" t="s">
        <v>71</v>
      </c>
      <c r="C37">
        <v>315</v>
      </c>
      <c r="D37" t="s">
        <v>923</v>
      </c>
      <c r="E37" s="38">
        <v>858.83</v>
      </c>
      <c r="F37" s="38">
        <v>1952985.37</v>
      </c>
      <c r="G37" s="38">
        <v>1869031.65</v>
      </c>
      <c r="H37" s="42">
        <v>4.4920000000000002E-2</v>
      </c>
      <c r="I37" s="40">
        <v>83953.71</v>
      </c>
      <c r="J37" s="40">
        <v>2274.0100000000002</v>
      </c>
      <c r="K37" s="40">
        <v>2176.25</v>
      </c>
      <c r="L37" s="40">
        <v>2305.7600000000002</v>
      </c>
      <c r="M37" s="44" t="s">
        <v>4297</v>
      </c>
      <c r="N37" s="43" t="s">
        <v>4294</v>
      </c>
    </row>
    <row r="38" spans="1:14" ht="16.5" customHeight="1" x14ac:dyDescent="0.2">
      <c r="A38" t="s">
        <v>4340</v>
      </c>
      <c r="B38" t="s">
        <v>72</v>
      </c>
      <c r="C38">
        <v>324</v>
      </c>
      <c r="D38" t="s">
        <v>924</v>
      </c>
      <c r="E38" s="38">
        <v>1453.01</v>
      </c>
      <c r="F38" s="38">
        <v>1481346.59</v>
      </c>
      <c r="G38" s="38">
        <v>1862488.83</v>
      </c>
      <c r="H38" s="42">
        <v>-0.20463999999999999</v>
      </c>
      <c r="I38" s="40">
        <v>-381142.24</v>
      </c>
      <c r="J38" s="40">
        <v>1019.5</v>
      </c>
      <c r="K38" s="40">
        <v>1281.81</v>
      </c>
      <c r="L38" s="40">
        <v>978.51</v>
      </c>
      <c r="M38" s="44" t="s">
        <v>4297</v>
      </c>
      <c r="N38" s="43" t="s">
        <v>4301</v>
      </c>
    </row>
    <row r="39" spans="1:14" ht="16.5" customHeight="1" x14ac:dyDescent="0.2">
      <c r="A39" t="s">
        <v>4341</v>
      </c>
      <c r="B39" t="s">
        <v>73</v>
      </c>
      <c r="C39">
        <v>329</v>
      </c>
      <c r="D39" t="s">
        <v>925</v>
      </c>
      <c r="E39" s="38">
        <v>2738.7</v>
      </c>
      <c r="F39" s="38">
        <v>4836496.57</v>
      </c>
      <c r="G39" s="38">
        <v>5815711.25</v>
      </c>
      <c r="H39" s="42">
        <v>-0.16836999999999999</v>
      </c>
      <c r="I39" s="40">
        <v>-979214.69</v>
      </c>
      <c r="J39" s="40">
        <v>1765.98</v>
      </c>
      <c r="K39" s="40">
        <v>2123.5300000000002</v>
      </c>
      <c r="L39" s="40">
        <v>1730.67</v>
      </c>
      <c r="M39" s="44" t="s">
        <v>4297</v>
      </c>
      <c r="N39" s="43" t="s">
        <v>4293</v>
      </c>
    </row>
    <row r="40" spans="1:14" ht="16.5" customHeight="1" x14ac:dyDescent="0.2">
      <c r="A40" t="s">
        <v>4342</v>
      </c>
      <c r="B40" t="s">
        <v>74</v>
      </c>
      <c r="C40">
        <v>330</v>
      </c>
      <c r="D40" t="s">
        <v>926</v>
      </c>
      <c r="E40" s="38">
        <v>490.89</v>
      </c>
      <c r="F40" s="38">
        <v>564079.78</v>
      </c>
      <c r="G40" s="38">
        <v>644201.77</v>
      </c>
      <c r="H40" s="42">
        <v>-0.12436999999999999</v>
      </c>
      <c r="I40" s="40">
        <v>-80121.990000000005</v>
      </c>
      <c r="J40" s="40">
        <v>1149.0999999999999</v>
      </c>
      <c r="K40" s="40">
        <v>1312.31</v>
      </c>
      <c r="L40" s="40">
        <v>1179.8900000000001</v>
      </c>
      <c r="M40" s="44" t="s">
        <v>4297</v>
      </c>
      <c r="N40" s="43" t="s">
        <v>4301</v>
      </c>
    </row>
    <row r="41" spans="1:14" ht="16.5" customHeight="1" x14ac:dyDescent="0.2">
      <c r="A41" t="s">
        <v>4343</v>
      </c>
      <c r="B41" t="s">
        <v>75</v>
      </c>
      <c r="C41">
        <v>334</v>
      </c>
      <c r="D41" t="s">
        <v>927</v>
      </c>
      <c r="E41" s="38">
        <v>363.26</v>
      </c>
      <c r="F41" s="38">
        <v>204860.48</v>
      </c>
      <c r="G41" s="38">
        <v>249563.64</v>
      </c>
      <c r="H41" s="42">
        <v>-0.17913000000000001</v>
      </c>
      <c r="I41" s="40">
        <v>-44703.17</v>
      </c>
      <c r="J41" s="40">
        <v>563.95000000000005</v>
      </c>
      <c r="K41" s="40">
        <v>687.01</v>
      </c>
      <c r="L41" s="40">
        <v>563.95000000000005</v>
      </c>
      <c r="M41" s="44" t="s">
        <v>4297</v>
      </c>
      <c r="N41" s="43" t="s">
        <v>4301</v>
      </c>
    </row>
    <row r="42" spans="1:14" ht="16.5" customHeight="1" x14ac:dyDescent="0.2">
      <c r="A42" t="s">
        <v>4344</v>
      </c>
      <c r="B42" t="s">
        <v>76</v>
      </c>
      <c r="C42">
        <v>335</v>
      </c>
      <c r="D42" t="s">
        <v>928</v>
      </c>
      <c r="E42" s="38">
        <v>1123.0899999999999</v>
      </c>
      <c r="F42" s="38">
        <v>642699.48</v>
      </c>
      <c r="G42" s="38">
        <v>771726</v>
      </c>
      <c r="H42" s="42">
        <v>-0.16719000000000001</v>
      </c>
      <c r="I42" s="40">
        <v>-129026.52</v>
      </c>
      <c r="J42" s="40">
        <v>572.26</v>
      </c>
      <c r="K42" s="40">
        <v>687.15</v>
      </c>
      <c r="L42" s="40">
        <v>572.26</v>
      </c>
      <c r="M42" s="44" t="s">
        <v>4297</v>
      </c>
      <c r="N42" s="43" t="s">
        <v>4298</v>
      </c>
    </row>
    <row r="43" spans="1:14" ht="16.5" customHeight="1" x14ac:dyDescent="0.2">
      <c r="A43" t="s">
        <v>4345</v>
      </c>
      <c r="B43" t="s">
        <v>77</v>
      </c>
      <c r="C43">
        <v>337</v>
      </c>
      <c r="D43" t="s">
        <v>929</v>
      </c>
      <c r="E43" s="38">
        <v>4547.79</v>
      </c>
      <c r="F43" s="38">
        <v>1119847.81</v>
      </c>
      <c r="G43" s="38">
        <v>2200600.13</v>
      </c>
      <c r="H43" s="42">
        <v>-0.49112</v>
      </c>
      <c r="I43" s="40">
        <v>-1080752.32</v>
      </c>
      <c r="J43" s="40">
        <v>246.24</v>
      </c>
      <c r="K43" s="40">
        <v>483.88</v>
      </c>
      <c r="L43" s="40">
        <v>246.24</v>
      </c>
      <c r="M43" s="44" t="s">
        <v>4297</v>
      </c>
      <c r="N43" s="43" t="s">
        <v>4294</v>
      </c>
    </row>
    <row r="44" spans="1:14" ht="16.5" customHeight="1" x14ac:dyDescent="0.2">
      <c r="A44" t="s">
        <v>4346</v>
      </c>
      <c r="B44" t="s">
        <v>78</v>
      </c>
      <c r="C44">
        <v>339</v>
      </c>
      <c r="D44" t="s">
        <v>930</v>
      </c>
      <c r="E44" s="38">
        <v>455.66</v>
      </c>
      <c r="F44" s="38">
        <v>126937.76</v>
      </c>
      <c r="G44" s="38">
        <v>152574.82999999999</v>
      </c>
      <c r="H44" s="42">
        <v>-0.16803000000000001</v>
      </c>
      <c r="I44" s="40">
        <v>-25637.06</v>
      </c>
      <c r="J44" s="40">
        <v>278.58</v>
      </c>
      <c r="K44" s="40">
        <v>334.84</v>
      </c>
      <c r="L44" s="40">
        <v>278.58</v>
      </c>
      <c r="M44" s="44" t="s">
        <v>4297</v>
      </c>
      <c r="N44" s="43" t="s">
        <v>4300</v>
      </c>
    </row>
    <row r="45" spans="1:14" ht="16.5" customHeight="1" x14ac:dyDescent="0.2">
      <c r="A45" t="s">
        <v>4347</v>
      </c>
      <c r="B45" t="s">
        <v>79</v>
      </c>
      <c r="C45">
        <v>410</v>
      </c>
      <c r="D45" t="s">
        <v>931</v>
      </c>
      <c r="E45" s="38">
        <v>17975.93</v>
      </c>
      <c r="F45" s="38">
        <v>21434372.530000001</v>
      </c>
      <c r="G45" s="38">
        <v>21654464.039999999</v>
      </c>
      <c r="H45" s="42">
        <v>-1.0160000000000001E-2</v>
      </c>
      <c r="I45" s="40">
        <v>-220091.51</v>
      </c>
      <c r="J45" s="40">
        <v>1192.3900000000001</v>
      </c>
      <c r="K45" s="40">
        <v>1204.6400000000001</v>
      </c>
      <c r="L45" s="40">
        <v>1189.3800000000001</v>
      </c>
      <c r="M45" s="44" t="s">
        <v>4297</v>
      </c>
      <c r="N45" s="43" t="s">
        <v>4298</v>
      </c>
    </row>
    <row r="46" spans="1:14" ht="16.5" customHeight="1" x14ac:dyDescent="0.2">
      <c r="A46" t="s">
        <v>4348</v>
      </c>
      <c r="B46" t="s">
        <v>80</v>
      </c>
      <c r="C46">
        <v>414</v>
      </c>
      <c r="D46" t="s">
        <v>932</v>
      </c>
      <c r="E46" s="38">
        <v>7975</v>
      </c>
      <c r="F46" s="38">
        <v>9485305.5</v>
      </c>
      <c r="G46" s="38">
        <v>8053204.7699999996</v>
      </c>
      <c r="H46" s="42">
        <v>0.17782999999999999</v>
      </c>
      <c r="I46" s="40">
        <v>1432100.73</v>
      </c>
      <c r="J46" s="40">
        <v>1189.3800000000001</v>
      </c>
      <c r="K46" s="40">
        <v>1009.81</v>
      </c>
      <c r="L46" s="40">
        <v>1189.3800000000001</v>
      </c>
      <c r="M46" s="44" t="s">
        <v>4297</v>
      </c>
      <c r="N46" s="43" t="s">
        <v>4293</v>
      </c>
    </row>
    <row r="47" spans="1:14" ht="16.5" customHeight="1" x14ac:dyDescent="0.2">
      <c r="A47" t="s">
        <v>4349</v>
      </c>
      <c r="B47" t="s">
        <v>81</v>
      </c>
      <c r="C47">
        <v>420</v>
      </c>
      <c r="D47" t="s">
        <v>933</v>
      </c>
      <c r="E47" s="38">
        <v>52899.07</v>
      </c>
      <c r="F47" s="38">
        <v>38569446.57</v>
      </c>
      <c r="G47" s="38">
        <v>40695554.130000003</v>
      </c>
      <c r="H47" s="42">
        <v>-5.2240000000000002E-2</v>
      </c>
      <c r="I47" s="40">
        <v>-2126107.56</v>
      </c>
      <c r="J47" s="40">
        <v>729.11</v>
      </c>
      <c r="K47" s="40">
        <v>769.31</v>
      </c>
      <c r="L47" s="40">
        <v>728.49</v>
      </c>
      <c r="M47" s="44" t="s">
        <v>4292</v>
      </c>
      <c r="N47" s="43" t="s">
        <v>4298</v>
      </c>
    </row>
    <row r="48" spans="1:14" ht="16.5" customHeight="1" x14ac:dyDescent="0.2">
      <c r="A48" t="s">
        <v>4350</v>
      </c>
      <c r="B48" t="s">
        <v>82</v>
      </c>
      <c r="C48">
        <v>424</v>
      </c>
      <c r="D48" t="s">
        <v>934</v>
      </c>
      <c r="E48" s="38">
        <v>517211.99</v>
      </c>
      <c r="F48" s="38">
        <v>376783762.60000002</v>
      </c>
      <c r="G48" s="38">
        <v>392230062.22000003</v>
      </c>
      <c r="H48" s="42">
        <v>-3.9379999999999998E-2</v>
      </c>
      <c r="I48" s="40">
        <v>-15446299.619999999</v>
      </c>
      <c r="J48" s="40">
        <v>728.49</v>
      </c>
      <c r="K48" s="40">
        <v>758.35</v>
      </c>
      <c r="L48" s="40">
        <v>728.49</v>
      </c>
      <c r="M48" s="44" t="s">
        <v>4292</v>
      </c>
      <c r="N48" s="43" t="s">
        <v>4293</v>
      </c>
    </row>
    <row r="49" spans="1:14" ht="16.5" customHeight="1" x14ac:dyDescent="0.2">
      <c r="A49" t="s">
        <v>4351</v>
      </c>
      <c r="B49" t="s">
        <v>83</v>
      </c>
      <c r="C49">
        <v>434</v>
      </c>
      <c r="D49" t="s">
        <v>935</v>
      </c>
      <c r="E49" s="38">
        <v>4322.6099999999997</v>
      </c>
      <c r="F49" s="38">
        <v>2949921.97</v>
      </c>
      <c r="G49" s="38">
        <v>1408459.58</v>
      </c>
      <c r="H49" s="42">
        <v>1.09443</v>
      </c>
      <c r="I49" s="40">
        <v>1541462.39</v>
      </c>
      <c r="J49" s="40">
        <v>682.44</v>
      </c>
      <c r="K49" s="40">
        <v>325.83999999999997</v>
      </c>
      <c r="L49" s="40">
        <v>682.44</v>
      </c>
      <c r="M49" s="44" t="s">
        <v>4292</v>
      </c>
      <c r="N49" s="43" t="s">
        <v>4293</v>
      </c>
    </row>
    <row r="50" spans="1:14" ht="16.5" customHeight="1" x14ac:dyDescent="0.2">
      <c r="A50" t="s">
        <v>4352</v>
      </c>
      <c r="B50" t="s">
        <v>84</v>
      </c>
      <c r="C50">
        <v>435</v>
      </c>
      <c r="D50" t="s">
        <v>936</v>
      </c>
      <c r="E50" s="38">
        <v>6771.53</v>
      </c>
      <c r="F50" s="38">
        <v>3894379.07</v>
      </c>
      <c r="G50" s="38">
        <v>5016342.51</v>
      </c>
      <c r="H50" s="42">
        <v>-0.22366</v>
      </c>
      <c r="I50" s="40">
        <v>-1121963.44</v>
      </c>
      <c r="J50" s="40">
        <v>575.11</v>
      </c>
      <c r="K50" s="40">
        <v>740.8</v>
      </c>
      <c r="L50" s="40">
        <v>572.66</v>
      </c>
      <c r="M50" s="44" t="s">
        <v>4292</v>
      </c>
      <c r="N50" s="43" t="s">
        <v>4293</v>
      </c>
    </row>
    <row r="51" spans="1:14" ht="16.5" customHeight="1" x14ac:dyDescent="0.2">
      <c r="A51" t="s">
        <v>4353</v>
      </c>
      <c r="B51" t="s">
        <v>85</v>
      </c>
      <c r="C51">
        <v>439</v>
      </c>
      <c r="D51" t="s">
        <v>937</v>
      </c>
      <c r="E51" s="38">
        <v>37548.79</v>
      </c>
      <c r="F51" s="38">
        <v>21502690.079999998</v>
      </c>
      <c r="G51" s="38">
        <v>20383057.82</v>
      </c>
      <c r="H51" s="42">
        <v>5.493E-2</v>
      </c>
      <c r="I51" s="40">
        <v>1119632.26</v>
      </c>
      <c r="J51" s="40">
        <v>572.66</v>
      </c>
      <c r="K51" s="40">
        <v>542.84</v>
      </c>
      <c r="L51" s="40">
        <v>572.66</v>
      </c>
      <c r="M51" s="44" t="s">
        <v>4296</v>
      </c>
      <c r="N51" s="43" t="s">
        <v>4293</v>
      </c>
    </row>
    <row r="52" spans="1:14" ht="16.5" customHeight="1" x14ac:dyDescent="0.2">
      <c r="A52" t="s">
        <v>4354</v>
      </c>
      <c r="B52" t="s">
        <v>86</v>
      </c>
      <c r="C52">
        <v>440</v>
      </c>
      <c r="D52" t="s">
        <v>938</v>
      </c>
      <c r="E52" s="38">
        <v>1182.4000000000001</v>
      </c>
      <c r="F52" s="38">
        <v>3356130.07</v>
      </c>
      <c r="G52" s="38">
        <v>1799822.06</v>
      </c>
      <c r="H52" s="42">
        <v>0.86470000000000002</v>
      </c>
      <c r="I52" s="40">
        <v>1556308.01</v>
      </c>
      <c r="J52" s="40">
        <v>2838.41</v>
      </c>
      <c r="K52" s="40">
        <v>1522.18</v>
      </c>
      <c r="L52" s="40">
        <v>2832.63</v>
      </c>
      <c r="M52" s="44" t="s">
        <v>4297</v>
      </c>
      <c r="N52" s="43" t="s">
        <v>4294</v>
      </c>
    </row>
    <row r="53" spans="1:14" ht="16.5" customHeight="1" x14ac:dyDescent="0.2">
      <c r="A53" t="s">
        <v>4355</v>
      </c>
      <c r="B53" t="s">
        <v>87</v>
      </c>
      <c r="C53">
        <v>444</v>
      </c>
      <c r="D53" t="s">
        <v>939</v>
      </c>
      <c r="E53" s="38">
        <v>1556.43</v>
      </c>
      <c r="F53" s="38">
        <v>4408790.3099999996</v>
      </c>
      <c r="G53" s="38">
        <v>905594.64</v>
      </c>
      <c r="H53" s="42">
        <v>3.8683900000000002</v>
      </c>
      <c r="I53" s="40">
        <v>3503195.67</v>
      </c>
      <c r="J53" s="40">
        <v>2832.63</v>
      </c>
      <c r="K53" s="40">
        <v>581.84</v>
      </c>
      <c r="L53" s="40">
        <v>2832.63</v>
      </c>
      <c r="M53" s="44" t="s">
        <v>4297</v>
      </c>
      <c r="N53" s="43" t="s">
        <v>4299</v>
      </c>
    </row>
    <row r="54" spans="1:14" ht="16.5" customHeight="1" x14ac:dyDescent="0.2">
      <c r="A54" t="s">
        <v>4356</v>
      </c>
      <c r="B54" t="s">
        <v>88</v>
      </c>
      <c r="C54">
        <v>450</v>
      </c>
      <c r="D54" t="s">
        <v>940</v>
      </c>
      <c r="E54" s="38">
        <v>2624.22</v>
      </c>
      <c r="F54" s="38">
        <v>1520665.57</v>
      </c>
      <c r="G54" s="38">
        <v>1606363.21</v>
      </c>
      <c r="H54" s="42">
        <v>-5.3350000000000002E-2</v>
      </c>
      <c r="I54" s="40">
        <v>-85697.65</v>
      </c>
      <c r="J54" s="40">
        <v>579.47</v>
      </c>
      <c r="K54" s="40">
        <v>612.13</v>
      </c>
      <c r="L54" s="40">
        <v>576.57000000000005</v>
      </c>
      <c r="M54" s="44" t="s">
        <v>4296</v>
      </c>
      <c r="N54" s="43" t="s">
        <v>4293</v>
      </c>
    </row>
    <row r="55" spans="1:14" ht="16.5" customHeight="1" x14ac:dyDescent="0.2">
      <c r="A55" t="s">
        <v>4357</v>
      </c>
      <c r="B55" t="s">
        <v>89</v>
      </c>
      <c r="C55">
        <v>454</v>
      </c>
      <c r="D55" t="s">
        <v>941</v>
      </c>
      <c r="E55" s="38">
        <v>5836.25</v>
      </c>
      <c r="F55" s="38">
        <v>3365006.66</v>
      </c>
      <c r="G55" s="38">
        <v>3272499.92</v>
      </c>
      <c r="H55" s="42">
        <v>2.827E-2</v>
      </c>
      <c r="I55" s="40">
        <v>92506.74</v>
      </c>
      <c r="J55" s="40">
        <v>576.57000000000005</v>
      </c>
      <c r="K55" s="40">
        <v>560.72</v>
      </c>
      <c r="L55" s="40">
        <v>576.57000000000005</v>
      </c>
      <c r="M55" s="44" t="s">
        <v>4295</v>
      </c>
      <c r="N55" s="43" t="s">
        <v>4298</v>
      </c>
    </row>
    <row r="56" spans="1:14" ht="16.5" customHeight="1" x14ac:dyDescent="0.2">
      <c r="A56" t="s">
        <v>4358</v>
      </c>
      <c r="B56" t="s">
        <v>90</v>
      </c>
      <c r="C56">
        <v>455</v>
      </c>
      <c r="D56" t="s">
        <v>942</v>
      </c>
      <c r="E56" s="38">
        <v>1199.1199999999999</v>
      </c>
      <c r="F56" s="38">
        <v>1217015.1200000001</v>
      </c>
      <c r="G56" s="38">
        <v>1333690.71</v>
      </c>
      <c r="H56" s="42">
        <v>-8.7480000000000002E-2</v>
      </c>
      <c r="I56" s="40">
        <v>-116675.59</v>
      </c>
      <c r="J56" s="40">
        <v>1014.92</v>
      </c>
      <c r="K56" s="40">
        <v>1112.22</v>
      </c>
      <c r="L56" s="40">
        <v>1006.82</v>
      </c>
      <c r="M56" s="44" t="s">
        <v>4297</v>
      </c>
      <c r="N56" s="43" t="s">
        <v>4293</v>
      </c>
    </row>
    <row r="57" spans="1:14" ht="16.5" customHeight="1" x14ac:dyDescent="0.2">
      <c r="A57" t="s">
        <v>4359</v>
      </c>
      <c r="B57" t="s">
        <v>91</v>
      </c>
      <c r="C57">
        <v>459</v>
      </c>
      <c r="D57" t="s">
        <v>943</v>
      </c>
      <c r="E57" s="38">
        <v>2805.31</v>
      </c>
      <c r="F57" s="38">
        <v>2824442.21</v>
      </c>
      <c r="G57" s="38">
        <v>2699434.76</v>
      </c>
      <c r="H57" s="42">
        <v>4.6309999999999997E-2</v>
      </c>
      <c r="I57" s="40">
        <v>125007.46</v>
      </c>
      <c r="J57" s="40">
        <v>1006.82</v>
      </c>
      <c r="K57" s="40">
        <v>962.26</v>
      </c>
      <c r="L57" s="40">
        <v>1006.82</v>
      </c>
      <c r="M57" s="44" t="s">
        <v>4296</v>
      </c>
      <c r="N57" s="43" t="s">
        <v>4293</v>
      </c>
    </row>
    <row r="58" spans="1:14" ht="16.5" customHeight="1" x14ac:dyDescent="0.2">
      <c r="A58" t="s">
        <v>4360</v>
      </c>
      <c r="B58" t="s">
        <v>92</v>
      </c>
      <c r="C58">
        <v>465</v>
      </c>
      <c r="D58" t="s">
        <v>944</v>
      </c>
      <c r="E58" s="38">
        <v>1730.32</v>
      </c>
      <c r="F58" s="38">
        <v>1125988.44</v>
      </c>
      <c r="G58" s="38">
        <v>1112974.23</v>
      </c>
      <c r="H58" s="42">
        <v>1.1690000000000001E-2</v>
      </c>
      <c r="I58" s="40">
        <v>13014.21</v>
      </c>
      <c r="J58" s="40">
        <v>650.74</v>
      </c>
      <c r="K58" s="40">
        <v>643.22</v>
      </c>
      <c r="L58" s="40">
        <v>650.74</v>
      </c>
      <c r="M58" s="44" t="s">
        <v>4296</v>
      </c>
      <c r="N58" s="43" t="s">
        <v>4300</v>
      </c>
    </row>
    <row r="59" spans="1:14" ht="16.5" customHeight="1" x14ac:dyDescent="0.2">
      <c r="A59" t="s">
        <v>4361</v>
      </c>
      <c r="B59" t="s">
        <v>93</v>
      </c>
      <c r="C59">
        <v>469</v>
      </c>
      <c r="D59" t="s">
        <v>945</v>
      </c>
      <c r="E59" s="38">
        <v>3563.04</v>
      </c>
      <c r="F59" s="38">
        <v>2318612.65</v>
      </c>
      <c r="G59" s="38">
        <v>1937185.37</v>
      </c>
      <c r="H59" s="42">
        <v>0.19689999999999999</v>
      </c>
      <c r="I59" s="40">
        <v>381427.28</v>
      </c>
      <c r="J59" s="40">
        <v>650.74</v>
      </c>
      <c r="K59" s="40">
        <v>543.69000000000005</v>
      </c>
      <c r="L59" s="40">
        <v>650.74</v>
      </c>
      <c r="M59" s="44" t="s">
        <v>4297</v>
      </c>
      <c r="N59" s="43" t="s">
        <v>4299</v>
      </c>
    </row>
    <row r="60" spans="1:14" ht="16.5" customHeight="1" x14ac:dyDescent="0.2">
      <c r="A60" t="s">
        <v>4362</v>
      </c>
      <c r="B60" t="s">
        <v>94</v>
      </c>
      <c r="C60">
        <v>529</v>
      </c>
      <c r="D60" t="s">
        <v>946</v>
      </c>
      <c r="E60" s="38">
        <v>790.07</v>
      </c>
      <c r="F60" s="38">
        <v>641741.48</v>
      </c>
      <c r="G60" s="38">
        <v>536761.52</v>
      </c>
      <c r="H60" s="42">
        <v>0.19558</v>
      </c>
      <c r="I60" s="40">
        <v>104979.96</v>
      </c>
      <c r="J60" s="40">
        <v>812.26</v>
      </c>
      <c r="K60" s="40">
        <v>679.38</v>
      </c>
      <c r="L60" s="40">
        <v>792.23</v>
      </c>
      <c r="M60" s="44" t="s">
        <v>4296</v>
      </c>
      <c r="N60" s="43" t="s">
        <v>4293</v>
      </c>
    </row>
    <row r="61" spans="1:14" ht="16.5" customHeight="1" x14ac:dyDescent="0.2">
      <c r="A61" t="s">
        <v>4363</v>
      </c>
      <c r="B61" t="s">
        <v>95</v>
      </c>
      <c r="C61">
        <v>533</v>
      </c>
      <c r="D61" t="s">
        <v>947</v>
      </c>
      <c r="E61" s="38">
        <v>1365.51</v>
      </c>
      <c r="F61" s="38">
        <v>403153.17</v>
      </c>
      <c r="G61" s="38">
        <v>488228.67</v>
      </c>
      <c r="H61" s="42">
        <v>-0.17424999999999999</v>
      </c>
      <c r="I61" s="40">
        <v>-85075.5</v>
      </c>
      <c r="J61" s="40">
        <v>295.24</v>
      </c>
      <c r="K61" s="40">
        <v>357.54</v>
      </c>
      <c r="L61" s="40">
        <v>295.24</v>
      </c>
      <c r="M61" s="44" t="s">
        <v>4297</v>
      </c>
      <c r="N61" s="43" t="s">
        <v>4300</v>
      </c>
    </row>
    <row r="62" spans="1:14" ht="16.5" customHeight="1" x14ac:dyDescent="0.2">
      <c r="A62" t="s">
        <v>4364</v>
      </c>
      <c r="B62" t="s">
        <v>96</v>
      </c>
      <c r="C62">
        <v>628</v>
      </c>
      <c r="D62" t="s">
        <v>948</v>
      </c>
      <c r="E62" s="38">
        <v>439.95</v>
      </c>
      <c r="F62" s="38">
        <v>365774.09</v>
      </c>
      <c r="G62" s="38">
        <v>358746.87</v>
      </c>
      <c r="H62" s="42">
        <v>1.959E-2</v>
      </c>
      <c r="I62" s="40">
        <v>7027.22</v>
      </c>
      <c r="J62" s="40">
        <v>831.4</v>
      </c>
      <c r="K62" s="40">
        <v>815.43</v>
      </c>
      <c r="L62" s="40">
        <v>829.14</v>
      </c>
      <c r="M62" s="44" t="s">
        <v>4297</v>
      </c>
      <c r="N62" s="43" t="s">
        <v>4300</v>
      </c>
    </row>
    <row r="63" spans="1:14" ht="16.5" customHeight="1" x14ac:dyDescent="0.2">
      <c r="A63" t="s">
        <v>4365</v>
      </c>
      <c r="B63" t="s">
        <v>97</v>
      </c>
      <c r="C63">
        <v>633</v>
      </c>
      <c r="D63" t="s">
        <v>949</v>
      </c>
      <c r="E63" s="38">
        <v>16928.23</v>
      </c>
      <c r="F63" s="38">
        <v>14702446.33</v>
      </c>
      <c r="G63" s="38">
        <v>13972393.630000001</v>
      </c>
      <c r="H63" s="42">
        <v>5.2249999999999998E-2</v>
      </c>
      <c r="I63" s="40">
        <v>730052.7</v>
      </c>
      <c r="J63" s="40">
        <v>868.52</v>
      </c>
      <c r="K63" s="40">
        <v>825.39</v>
      </c>
      <c r="L63" s="40">
        <v>867.88</v>
      </c>
      <c r="M63" s="44" t="s">
        <v>4292</v>
      </c>
      <c r="N63" s="43" t="s">
        <v>4293</v>
      </c>
    </row>
    <row r="64" spans="1:14" ht="16.5" customHeight="1" x14ac:dyDescent="0.2">
      <c r="A64" t="s">
        <v>4366</v>
      </c>
      <c r="B64" t="s">
        <v>98</v>
      </c>
      <c r="C64">
        <v>637</v>
      </c>
      <c r="D64" t="s">
        <v>950</v>
      </c>
      <c r="E64" s="38">
        <v>10361.030000000001</v>
      </c>
      <c r="F64" s="38">
        <v>8992130.7200000007</v>
      </c>
      <c r="G64" s="38">
        <v>4626506.42</v>
      </c>
      <c r="H64" s="42">
        <v>0.94360999999999995</v>
      </c>
      <c r="I64" s="40">
        <v>4365624.3</v>
      </c>
      <c r="J64" s="40">
        <v>867.88</v>
      </c>
      <c r="K64" s="40">
        <v>446.53</v>
      </c>
      <c r="L64" s="40">
        <v>867.88</v>
      </c>
      <c r="M64" s="44" t="s">
        <v>4292</v>
      </c>
      <c r="N64" s="43" t="s">
        <v>4294</v>
      </c>
    </row>
    <row r="65" spans="1:14" ht="16.5" customHeight="1" x14ac:dyDescent="0.2">
      <c r="A65" t="s">
        <v>4367</v>
      </c>
      <c r="B65" t="s">
        <v>99</v>
      </c>
      <c r="C65">
        <v>638</v>
      </c>
      <c r="D65" t="s">
        <v>951</v>
      </c>
      <c r="E65" s="38">
        <v>15068.8</v>
      </c>
      <c r="F65" s="38">
        <v>11595067.699999999</v>
      </c>
      <c r="G65" s="38">
        <v>11468390.68</v>
      </c>
      <c r="H65" s="42">
        <v>1.1050000000000001E-2</v>
      </c>
      <c r="I65" s="40">
        <v>126677.02</v>
      </c>
      <c r="J65" s="40">
        <v>769.48</v>
      </c>
      <c r="K65" s="40">
        <v>761.07</v>
      </c>
      <c r="L65" s="40">
        <v>768.73</v>
      </c>
      <c r="M65" s="44" t="s">
        <v>4292</v>
      </c>
      <c r="N65" s="43" t="s">
        <v>4293</v>
      </c>
    </row>
    <row r="66" spans="1:14" ht="16.5" customHeight="1" x14ac:dyDescent="0.2">
      <c r="A66" t="s">
        <v>4368</v>
      </c>
      <c r="B66" t="s">
        <v>100</v>
      </c>
      <c r="C66">
        <v>642</v>
      </c>
      <c r="D66" t="s">
        <v>952</v>
      </c>
      <c r="E66" s="38">
        <v>8378.6200000000008</v>
      </c>
      <c r="F66" s="38">
        <v>6440896.5499999998</v>
      </c>
      <c r="G66" s="38">
        <v>4389960.5599999996</v>
      </c>
      <c r="H66" s="42">
        <v>0.46718999999999999</v>
      </c>
      <c r="I66" s="40">
        <v>2050935.99</v>
      </c>
      <c r="J66" s="40">
        <v>768.73</v>
      </c>
      <c r="K66" s="40">
        <v>523.95000000000005</v>
      </c>
      <c r="L66" s="40">
        <v>768.73</v>
      </c>
      <c r="M66" s="44" t="s">
        <v>4296</v>
      </c>
      <c r="N66" s="43" t="s">
        <v>4293</v>
      </c>
    </row>
    <row r="67" spans="1:14" ht="16.5" customHeight="1" x14ac:dyDescent="0.2">
      <c r="A67" t="s">
        <v>4369</v>
      </c>
      <c r="B67" t="s">
        <v>101</v>
      </c>
      <c r="C67">
        <v>643</v>
      </c>
      <c r="D67" t="s">
        <v>953</v>
      </c>
      <c r="E67" s="38">
        <v>19600.59</v>
      </c>
      <c r="F67" s="38">
        <v>11438120.300000001</v>
      </c>
      <c r="G67" s="38">
        <v>8860610.6500000004</v>
      </c>
      <c r="H67" s="42">
        <v>0.29089999999999999</v>
      </c>
      <c r="I67" s="40">
        <v>2577509.66</v>
      </c>
      <c r="J67" s="40">
        <v>583.55999999999995</v>
      </c>
      <c r="K67" s="40">
        <v>452.06</v>
      </c>
      <c r="L67" s="40">
        <v>583.55999999999995</v>
      </c>
      <c r="M67" s="44" t="s">
        <v>4292</v>
      </c>
      <c r="N67" s="43" t="s">
        <v>4298</v>
      </c>
    </row>
    <row r="68" spans="1:14" ht="16.5" customHeight="1" x14ac:dyDescent="0.2">
      <c r="A68" t="s">
        <v>4370</v>
      </c>
      <c r="B68" t="s">
        <v>102</v>
      </c>
      <c r="C68">
        <v>647</v>
      </c>
      <c r="D68" t="s">
        <v>954</v>
      </c>
      <c r="E68" s="38">
        <v>7044.29</v>
      </c>
      <c r="F68" s="38">
        <v>4184487.52</v>
      </c>
      <c r="G68" s="38">
        <v>4081095.19</v>
      </c>
      <c r="H68" s="42">
        <v>2.5329999999999998E-2</v>
      </c>
      <c r="I68" s="40">
        <v>103392.33</v>
      </c>
      <c r="J68" s="40">
        <v>594.03</v>
      </c>
      <c r="K68" s="40">
        <v>579.35</v>
      </c>
      <c r="L68" s="40">
        <v>593.30999999999995</v>
      </c>
      <c r="M68" s="44" t="s">
        <v>4292</v>
      </c>
      <c r="N68" s="43" t="s">
        <v>4298</v>
      </c>
    </row>
    <row r="69" spans="1:14" ht="16.5" customHeight="1" x14ac:dyDescent="0.2">
      <c r="A69" t="s">
        <v>4371</v>
      </c>
      <c r="B69" t="s">
        <v>103</v>
      </c>
      <c r="C69">
        <v>651</v>
      </c>
      <c r="D69" t="s">
        <v>955</v>
      </c>
      <c r="E69" s="38">
        <v>3755.42</v>
      </c>
      <c r="F69" s="38">
        <v>1871062.91</v>
      </c>
      <c r="G69" s="38">
        <v>1878739.5</v>
      </c>
      <c r="H69" s="42">
        <v>-4.0899999999999999E-3</v>
      </c>
      <c r="I69" s="40">
        <v>-7676.59</v>
      </c>
      <c r="J69" s="40">
        <v>498.23</v>
      </c>
      <c r="K69" s="40">
        <v>500.27</v>
      </c>
      <c r="L69" s="40">
        <v>498.23</v>
      </c>
      <c r="M69" s="44" t="s">
        <v>4292</v>
      </c>
      <c r="N69" s="43" t="s">
        <v>4293</v>
      </c>
    </row>
    <row r="70" spans="1:14" ht="16.5" customHeight="1" x14ac:dyDescent="0.2">
      <c r="A70" t="s">
        <v>4372</v>
      </c>
      <c r="B70" t="s">
        <v>104</v>
      </c>
      <c r="C70">
        <v>655</v>
      </c>
      <c r="D70" t="s">
        <v>956</v>
      </c>
      <c r="E70" s="38">
        <v>1582.49</v>
      </c>
      <c r="F70" s="38">
        <v>1090576.05</v>
      </c>
      <c r="G70" s="38">
        <v>1161986.1499999999</v>
      </c>
      <c r="H70" s="42">
        <v>-6.1460000000000001E-2</v>
      </c>
      <c r="I70" s="40">
        <v>-71410.100000000006</v>
      </c>
      <c r="J70" s="40">
        <v>689.15</v>
      </c>
      <c r="K70" s="40">
        <v>734.28</v>
      </c>
      <c r="L70" s="40">
        <v>681.11</v>
      </c>
      <c r="M70" s="44" t="s">
        <v>4296</v>
      </c>
      <c r="N70" s="43" t="s">
        <v>4293</v>
      </c>
    </row>
    <row r="71" spans="1:14" ht="16.5" customHeight="1" x14ac:dyDescent="0.2">
      <c r="A71" t="s">
        <v>4373</v>
      </c>
      <c r="B71" t="s">
        <v>105</v>
      </c>
      <c r="C71">
        <v>663</v>
      </c>
      <c r="D71" t="s">
        <v>957</v>
      </c>
      <c r="E71" s="38">
        <v>21498.3</v>
      </c>
      <c r="F71" s="38">
        <v>7830325.8099999996</v>
      </c>
      <c r="G71" s="38">
        <v>5517119.3200000003</v>
      </c>
      <c r="H71" s="42">
        <v>0.41927999999999999</v>
      </c>
      <c r="I71" s="40">
        <v>2313206.4900000002</v>
      </c>
      <c r="J71" s="40">
        <v>364.23</v>
      </c>
      <c r="K71" s="40">
        <v>256.63</v>
      </c>
      <c r="L71" s="40">
        <v>364.23</v>
      </c>
      <c r="M71" s="44" t="s">
        <v>4292</v>
      </c>
      <c r="N71" s="43" t="s">
        <v>4293</v>
      </c>
    </row>
    <row r="72" spans="1:14" ht="16.5" customHeight="1" x14ac:dyDescent="0.2">
      <c r="A72" t="s">
        <v>4374</v>
      </c>
      <c r="B72" t="s">
        <v>106</v>
      </c>
      <c r="C72">
        <v>668</v>
      </c>
      <c r="D72" t="s">
        <v>958</v>
      </c>
      <c r="E72" s="38">
        <v>5710.08</v>
      </c>
      <c r="F72" s="38">
        <v>1738433.86</v>
      </c>
      <c r="G72" s="38">
        <v>1456419.69</v>
      </c>
      <c r="H72" s="42">
        <v>0.19364000000000001</v>
      </c>
      <c r="I72" s="40">
        <v>282014.17</v>
      </c>
      <c r="J72" s="40">
        <v>304.45</v>
      </c>
      <c r="K72" s="40">
        <v>255.06</v>
      </c>
      <c r="L72" s="40">
        <v>304.45</v>
      </c>
      <c r="M72" s="44" t="s">
        <v>4292</v>
      </c>
      <c r="N72" s="43" t="s">
        <v>4293</v>
      </c>
    </row>
    <row r="73" spans="1:14" ht="16.5" customHeight="1" x14ac:dyDescent="0.2">
      <c r="A73" t="s">
        <v>4375</v>
      </c>
      <c r="B73" t="s">
        <v>107</v>
      </c>
      <c r="C73">
        <v>669</v>
      </c>
      <c r="D73" t="s">
        <v>959</v>
      </c>
      <c r="E73" s="38">
        <v>2980.28</v>
      </c>
      <c r="F73" s="38">
        <v>1654025.97</v>
      </c>
      <c r="G73" s="38">
        <v>2434771.63</v>
      </c>
      <c r="H73" s="42">
        <v>-0.32066</v>
      </c>
      <c r="I73" s="40">
        <v>-780745.66</v>
      </c>
      <c r="J73" s="40">
        <v>554.99</v>
      </c>
      <c r="K73" s="40">
        <v>816.96</v>
      </c>
      <c r="L73" s="40">
        <v>543.35</v>
      </c>
      <c r="M73" s="44" t="s">
        <v>4292</v>
      </c>
      <c r="N73" s="43" t="s">
        <v>4298</v>
      </c>
    </row>
    <row r="74" spans="1:14" ht="16.5" customHeight="1" x14ac:dyDescent="0.2">
      <c r="A74" t="s">
        <v>4376</v>
      </c>
      <c r="B74" t="s">
        <v>108</v>
      </c>
      <c r="C74">
        <v>673</v>
      </c>
      <c r="D74" t="s">
        <v>960</v>
      </c>
      <c r="E74" s="38">
        <v>6110.07</v>
      </c>
      <c r="F74" s="38">
        <v>3319906.53</v>
      </c>
      <c r="G74" s="38">
        <v>2583736.38</v>
      </c>
      <c r="H74" s="42">
        <v>0.28492000000000001</v>
      </c>
      <c r="I74" s="40">
        <v>736170.16</v>
      </c>
      <c r="J74" s="40">
        <v>543.35</v>
      </c>
      <c r="K74" s="40">
        <v>422.87</v>
      </c>
      <c r="L74" s="40">
        <v>543.35</v>
      </c>
      <c r="M74" s="44" t="s">
        <v>4292</v>
      </c>
      <c r="N74" s="43" t="s">
        <v>4293</v>
      </c>
    </row>
    <row r="75" spans="1:14" ht="16.5" customHeight="1" x14ac:dyDescent="0.2">
      <c r="A75" t="s">
        <v>4377</v>
      </c>
      <c r="B75" t="s">
        <v>109</v>
      </c>
      <c r="C75">
        <v>674</v>
      </c>
      <c r="D75" t="s">
        <v>961</v>
      </c>
      <c r="E75" s="38">
        <v>1566.07</v>
      </c>
      <c r="F75" s="38">
        <v>777927.79</v>
      </c>
      <c r="G75" s="38">
        <v>1092830.53</v>
      </c>
      <c r="H75" s="42">
        <v>-0.28815000000000002</v>
      </c>
      <c r="I75" s="40">
        <v>-314902.75</v>
      </c>
      <c r="J75" s="40">
        <v>496.74</v>
      </c>
      <c r="K75" s="40">
        <v>697.82</v>
      </c>
      <c r="L75" s="40">
        <v>493.41</v>
      </c>
      <c r="M75" s="44" t="s">
        <v>4296</v>
      </c>
      <c r="N75" s="43" t="s">
        <v>4300</v>
      </c>
    </row>
    <row r="76" spans="1:14" ht="16.5" customHeight="1" x14ac:dyDescent="0.2">
      <c r="A76" t="s">
        <v>4378</v>
      </c>
      <c r="B76" t="s">
        <v>110</v>
      </c>
      <c r="C76">
        <v>678</v>
      </c>
      <c r="D76" t="s">
        <v>962</v>
      </c>
      <c r="E76" s="38">
        <v>11535.5</v>
      </c>
      <c r="F76" s="38">
        <v>5691731.0599999996</v>
      </c>
      <c r="G76" s="38">
        <v>5580494.1900000004</v>
      </c>
      <c r="H76" s="42">
        <v>1.993E-2</v>
      </c>
      <c r="I76" s="40">
        <v>111236.87</v>
      </c>
      <c r="J76" s="40">
        <v>493.41</v>
      </c>
      <c r="K76" s="40">
        <v>483.77</v>
      </c>
      <c r="L76" s="40">
        <v>493.41</v>
      </c>
      <c r="M76" s="44" t="s">
        <v>4292</v>
      </c>
      <c r="N76" s="43" t="s">
        <v>4293</v>
      </c>
    </row>
    <row r="77" spans="1:14" ht="16.5" customHeight="1" x14ac:dyDescent="0.2">
      <c r="A77" t="s">
        <v>4379</v>
      </c>
      <c r="B77" t="s">
        <v>111</v>
      </c>
      <c r="C77">
        <v>683</v>
      </c>
      <c r="D77" t="s">
        <v>963</v>
      </c>
      <c r="E77" s="38">
        <v>5604.91</v>
      </c>
      <c r="F77" s="38">
        <v>10160377.91</v>
      </c>
      <c r="G77" s="38">
        <v>11016719.5</v>
      </c>
      <c r="H77" s="42">
        <v>-7.7729999999999994E-2</v>
      </c>
      <c r="I77" s="40">
        <v>-856341.59</v>
      </c>
      <c r="J77" s="40">
        <v>1812.76</v>
      </c>
      <c r="K77" s="40">
        <v>1965.55</v>
      </c>
      <c r="L77" s="40">
        <v>1812.47</v>
      </c>
      <c r="M77" s="44" t="s">
        <v>4297</v>
      </c>
      <c r="N77" s="43" t="s">
        <v>4293</v>
      </c>
    </row>
    <row r="78" spans="1:14" ht="16.5" customHeight="1" x14ac:dyDescent="0.2">
      <c r="A78" t="s">
        <v>4380</v>
      </c>
      <c r="B78" t="s">
        <v>112</v>
      </c>
      <c r="C78">
        <v>687</v>
      </c>
      <c r="D78" t="s">
        <v>964</v>
      </c>
      <c r="E78" s="38">
        <v>10236.77</v>
      </c>
      <c r="F78" s="38">
        <v>10620730.83</v>
      </c>
      <c r="G78" s="38">
        <v>9396703.8399999999</v>
      </c>
      <c r="H78" s="42">
        <v>0.13025999999999999</v>
      </c>
      <c r="I78" s="40">
        <v>1224026.99</v>
      </c>
      <c r="J78" s="40">
        <v>1037.51</v>
      </c>
      <c r="K78" s="40">
        <v>917.94</v>
      </c>
      <c r="L78" s="40">
        <v>1000.8</v>
      </c>
      <c r="M78" s="44" t="s">
        <v>4295</v>
      </c>
      <c r="N78" s="43" t="s">
        <v>4298</v>
      </c>
    </row>
    <row r="79" spans="1:14" ht="16.5" customHeight="1" x14ac:dyDescent="0.2">
      <c r="A79" t="s">
        <v>4381</v>
      </c>
      <c r="B79" t="s">
        <v>113</v>
      </c>
      <c r="C79">
        <v>691</v>
      </c>
      <c r="D79" t="s">
        <v>965</v>
      </c>
      <c r="E79" s="38">
        <v>5033.03</v>
      </c>
      <c r="F79" s="38">
        <v>5037056.42</v>
      </c>
      <c r="G79" s="38">
        <v>2094779.41</v>
      </c>
      <c r="H79" s="42">
        <v>1.4045799999999999</v>
      </c>
      <c r="I79" s="40">
        <v>2942277.01</v>
      </c>
      <c r="J79" s="40">
        <v>1000.8</v>
      </c>
      <c r="K79" s="40">
        <v>416.21</v>
      </c>
      <c r="L79" s="40">
        <v>1000.8</v>
      </c>
      <c r="M79" s="44" t="s">
        <v>4292</v>
      </c>
      <c r="N79" s="43" t="s">
        <v>4293</v>
      </c>
    </row>
    <row r="80" spans="1:14" ht="16.5" customHeight="1" x14ac:dyDescent="0.2">
      <c r="A80" t="s">
        <v>4382</v>
      </c>
      <c r="B80" t="s">
        <v>114</v>
      </c>
      <c r="C80">
        <v>692</v>
      </c>
      <c r="D80" t="s">
        <v>966</v>
      </c>
      <c r="E80" s="38">
        <v>4198.03</v>
      </c>
      <c r="F80" s="38">
        <v>2577237.4700000002</v>
      </c>
      <c r="G80" s="38">
        <v>2803429.27</v>
      </c>
      <c r="H80" s="42">
        <v>-8.0680000000000002E-2</v>
      </c>
      <c r="I80" s="40">
        <v>-226191.81</v>
      </c>
      <c r="J80" s="40">
        <v>613.91999999999996</v>
      </c>
      <c r="K80" s="40">
        <v>667.8</v>
      </c>
      <c r="L80" s="40">
        <v>611.84</v>
      </c>
      <c r="M80" s="44" t="s">
        <v>4292</v>
      </c>
      <c r="N80" s="43" t="s">
        <v>4293</v>
      </c>
    </row>
    <row r="81" spans="1:14" ht="16.5" customHeight="1" x14ac:dyDescent="0.2">
      <c r="A81" t="s">
        <v>4383</v>
      </c>
      <c r="B81" t="s">
        <v>115</v>
      </c>
      <c r="C81">
        <v>696</v>
      </c>
      <c r="D81" t="s">
        <v>967</v>
      </c>
      <c r="E81" s="38">
        <v>5356.94</v>
      </c>
      <c r="F81" s="38">
        <v>3277590.17</v>
      </c>
      <c r="G81" s="38">
        <v>3063803.01</v>
      </c>
      <c r="H81" s="42">
        <v>6.9779999999999995E-2</v>
      </c>
      <c r="I81" s="40">
        <v>213787.16</v>
      </c>
      <c r="J81" s="40">
        <v>611.84</v>
      </c>
      <c r="K81" s="40">
        <v>571.92999999999995</v>
      </c>
      <c r="L81" s="40">
        <v>611.84</v>
      </c>
      <c r="M81" s="44" t="s">
        <v>4296</v>
      </c>
      <c r="N81" s="43" t="s">
        <v>4293</v>
      </c>
    </row>
    <row r="82" spans="1:14" ht="16.5" customHeight="1" x14ac:dyDescent="0.2">
      <c r="A82" t="s">
        <v>4384</v>
      </c>
      <c r="B82" t="s">
        <v>116</v>
      </c>
      <c r="C82">
        <v>698</v>
      </c>
      <c r="D82" t="s">
        <v>968</v>
      </c>
      <c r="E82" s="38">
        <v>3055.61</v>
      </c>
      <c r="F82" s="38">
        <v>2626115.88</v>
      </c>
      <c r="G82" s="38">
        <v>3785866.13</v>
      </c>
      <c r="H82" s="42">
        <v>-0.30634</v>
      </c>
      <c r="I82" s="40">
        <v>-1159750.25</v>
      </c>
      <c r="J82" s="40">
        <v>859.44</v>
      </c>
      <c r="K82" s="40">
        <v>1238.99</v>
      </c>
      <c r="L82" s="40">
        <v>858.82</v>
      </c>
      <c r="M82" s="44" t="s">
        <v>4292</v>
      </c>
      <c r="N82" s="43" t="s">
        <v>4293</v>
      </c>
    </row>
    <row r="83" spans="1:14" ht="16.5" customHeight="1" x14ac:dyDescent="0.2">
      <c r="A83" t="s">
        <v>4385</v>
      </c>
      <c r="B83" t="s">
        <v>117</v>
      </c>
      <c r="C83">
        <v>702</v>
      </c>
      <c r="D83" t="s">
        <v>969</v>
      </c>
      <c r="E83" s="38">
        <v>1689.48</v>
      </c>
      <c r="F83" s="38">
        <v>1450959.21</v>
      </c>
      <c r="G83" s="38">
        <v>694311.86</v>
      </c>
      <c r="H83" s="42">
        <v>1.08978</v>
      </c>
      <c r="I83" s="40">
        <v>756647.35</v>
      </c>
      <c r="J83" s="40">
        <v>858.82</v>
      </c>
      <c r="K83" s="40">
        <v>410.96</v>
      </c>
      <c r="L83" s="40">
        <v>858.82</v>
      </c>
      <c r="M83" s="44" t="s">
        <v>4296</v>
      </c>
      <c r="N83" s="43" t="s">
        <v>4293</v>
      </c>
    </row>
    <row r="84" spans="1:14" ht="16.5" customHeight="1" x14ac:dyDescent="0.2">
      <c r="A84" t="s">
        <v>4386</v>
      </c>
      <c r="B84" t="s">
        <v>118</v>
      </c>
      <c r="C84">
        <v>707</v>
      </c>
      <c r="D84" t="s">
        <v>970</v>
      </c>
      <c r="E84" s="38">
        <v>1309.78</v>
      </c>
      <c r="F84" s="38">
        <v>2217137.39</v>
      </c>
      <c r="G84" s="38">
        <v>2131795.48</v>
      </c>
      <c r="H84" s="42">
        <v>4.0030000000000003E-2</v>
      </c>
      <c r="I84" s="40">
        <v>85341.91</v>
      </c>
      <c r="J84" s="40">
        <v>1692.76</v>
      </c>
      <c r="K84" s="40">
        <v>1627.6</v>
      </c>
      <c r="L84" s="40">
        <v>1666.27</v>
      </c>
      <c r="M84" s="44" t="s">
        <v>4296</v>
      </c>
      <c r="N84" s="43" t="s">
        <v>4298</v>
      </c>
    </row>
    <row r="85" spans="1:14" ht="16.5" customHeight="1" x14ac:dyDescent="0.2">
      <c r="A85" t="s">
        <v>4387</v>
      </c>
      <c r="B85" t="s">
        <v>119</v>
      </c>
      <c r="C85">
        <v>712</v>
      </c>
      <c r="D85" t="s">
        <v>971</v>
      </c>
      <c r="E85" s="38">
        <v>799.92</v>
      </c>
      <c r="F85" s="38">
        <v>1449831</v>
      </c>
      <c r="G85" s="38">
        <v>601346.62</v>
      </c>
      <c r="H85" s="42">
        <v>1.4109700000000001</v>
      </c>
      <c r="I85" s="40">
        <v>848484.38</v>
      </c>
      <c r="J85" s="40">
        <v>1812.47</v>
      </c>
      <c r="K85" s="40">
        <v>751.76</v>
      </c>
      <c r="L85" s="40">
        <v>1812.47</v>
      </c>
      <c r="M85" s="44" t="s">
        <v>4297</v>
      </c>
      <c r="N85" s="43" t="s">
        <v>4302</v>
      </c>
    </row>
    <row r="86" spans="1:14" ht="16.5" customHeight="1" x14ac:dyDescent="0.2">
      <c r="A86" t="s">
        <v>4388</v>
      </c>
      <c r="B86" t="s">
        <v>120</v>
      </c>
      <c r="C86">
        <v>713</v>
      </c>
      <c r="D86" t="s">
        <v>972</v>
      </c>
      <c r="E86" s="38">
        <v>11105.29</v>
      </c>
      <c r="F86" s="38">
        <v>6480603.0300000003</v>
      </c>
      <c r="G86" s="38">
        <v>3578264.49</v>
      </c>
      <c r="H86" s="42">
        <v>0.81110000000000004</v>
      </c>
      <c r="I86" s="40">
        <v>2902338.54</v>
      </c>
      <c r="J86" s="40">
        <v>583.55999999999995</v>
      </c>
      <c r="K86" s="40">
        <v>322.20999999999998</v>
      </c>
      <c r="L86" s="40">
        <v>583.55999999999995</v>
      </c>
      <c r="M86" s="44" t="s">
        <v>4292</v>
      </c>
      <c r="N86" s="43" t="s">
        <v>4294</v>
      </c>
    </row>
    <row r="87" spans="1:14" ht="16.5" customHeight="1" x14ac:dyDescent="0.2">
      <c r="A87" t="s">
        <v>4389</v>
      </c>
      <c r="B87" t="s">
        <v>121</v>
      </c>
      <c r="C87">
        <v>714</v>
      </c>
      <c r="D87" t="s">
        <v>973</v>
      </c>
      <c r="E87" s="38">
        <v>51534.18</v>
      </c>
      <c r="F87" s="38">
        <v>11837401.15</v>
      </c>
      <c r="G87" s="38">
        <v>12523492.52</v>
      </c>
      <c r="H87" s="42">
        <v>-5.4780000000000002E-2</v>
      </c>
      <c r="I87" s="40">
        <v>-686091.38</v>
      </c>
      <c r="J87" s="40">
        <v>229.7</v>
      </c>
      <c r="K87" s="40">
        <v>243.01</v>
      </c>
      <c r="L87" s="40">
        <v>229.7</v>
      </c>
      <c r="M87" s="44" t="s">
        <v>4292</v>
      </c>
      <c r="N87" s="43" t="s">
        <v>4293</v>
      </c>
    </row>
    <row r="88" spans="1:14" ht="16.5" customHeight="1" x14ac:dyDescent="0.2">
      <c r="A88" t="s">
        <v>4390</v>
      </c>
      <c r="B88" t="s">
        <v>122</v>
      </c>
      <c r="C88">
        <v>724</v>
      </c>
      <c r="D88" t="s">
        <v>974</v>
      </c>
      <c r="E88" s="38">
        <v>1468.3</v>
      </c>
      <c r="F88" s="38">
        <v>717308.6</v>
      </c>
      <c r="G88" s="38">
        <v>702455.26</v>
      </c>
      <c r="H88" s="42">
        <v>2.1139999999999999E-2</v>
      </c>
      <c r="I88" s="40">
        <v>14853.34</v>
      </c>
      <c r="J88" s="40">
        <v>488.53</v>
      </c>
      <c r="K88" s="40">
        <v>478.41</v>
      </c>
      <c r="L88" s="40">
        <v>488.53</v>
      </c>
      <c r="M88" s="44" t="s">
        <v>4296</v>
      </c>
      <c r="N88" s="43" t="s">
        <v>4293</v>
      </c>
    </row>
    <row r="89" spans="1:14" ht="16.5" customHeight="1" x14ac:dyDescent="0.2">
      <c r="A89" t="s">
        <v>4391</v>
      </c>
      <c r="B89" t="s">
        <v>123</v>
      </c>
      <c r="C89">
        <v>815</v>
      </c>
      <c r="D89" t="s">
        <v>975</v>
      </c>
      <c r="E89" s="38">
        <v>8350.6</v>
      </c>
      <c r="F89" s="38">
        <v>4286028.96</v>
      </c>
      <c r="G89" s="38">
        <v>4832824.3</v>
      </c>
      <c r="H89" s="42">
        <v>-0.11314</v>
      </c>
      <c r="I89" s="40">
        <v>-546795.34</v>
      </c>
      <c r="J89" s="40">
        <v>513.26</v>
      </c>
      <c r="K89" s="40">
        <v>578.74</v>
      </c>
      <c r="L89" s="40">
        <v>513.26</v>
      </c>
      <c r="M89" s="44" t="s">
        <v>4292</v>
      </c>
      <c r="N89" s="43" t="s">
        <v>4293</v>
      </c>
    </row>
    <row r="90" spans="1:14" ht="16.5" customHeight="1" x14ac:dyDescent="0.2">
      <c r="A90" t="s">
        <v>4392</v>
      </c>
      <c r="B90" t="s">
        <v>124</v>
      </c>
      <c r="C90">
        <v>819</v>
      </c>
      <c r="D90" t="s">
        <v>976</v>
      </c>
      <c r="E90" s="38">
        <v>237323.61</v>
      </c>
      <c r="F90" s="38">
        <v>121808716.06999999</v>
      </c>
      <c r="G90" s="38">
        <v>123841063.34999999</v>
      </c>
      <c r="H90" s="42">
        <v>-1.6410000000000001E-2</v>
      </c>
      <c r="I90" s="40">
        <v>-2032347.28</v>
      </c>
      <c r="J90" s="40">
        <v>513.26</v>
      </c>
      <c r="K90" s="40">
        <v>521.82000000000005</v>
      </c>
      <c r="L90" s="40">
        <v>513.26</v>
      </c>
      <c r="M90" s="44" t="s">
        <v>4296</v>
      </c>
      <c r="N90" s="43" t="s">
        <v>4293</v>
      </c>
    </row>
    <row r="91" spans="1:14" ht="16.5" customHeight="1" x14ac:dyDescent="0.2">
      <c r="A91" t="s">
        <v>4393</v>
      </c>
      <c r="B91" t="s">
        <v>125</v>
      </c>
      <c r="C91">
        <v>820</v>
      </c>
      <c r="D91" t="s">
        <v>977</v>
      </c>
      <c r="E91" s="38">
        <v>10786.29</v>
      </c>
      <c r="F91" s="38">
        <v>3986720.65</v>
      </c>
      <c r="G91" s="38">
        <v>3249089.74</v>
      </c>
      <c r="H91" s="42">
        <v>0.22703000000000001</v>
      </c>
      <c r="I91" s="40">
        <v>737630.91</v>
      </c>
      <c r="J91" s="40">
        <v>369.61</v>
      </c>
      <c r="K91" s="40">
        <v>301.22000000000003</v>
      </c>
      <c r="L91" s="40">
        <v>369.61</v>
      </c>
      <c r="M91" s="44" t="s">
        <v>4292</v>
      </c>
      <c r="N91" s="43" t="s">
        <v>4294</v>
      </c>
    </row>
    <row r="92" spans="1:14" ht="16.5" customHeight="1" x14ac:dyDescent="0.2">
      <c r="A92" t="s">
        <v>4394</v>
      </c>
      <c r="B92" t="s">
        <v>126</v>
      </c>
      <c r="C92">
        <v>821</v>
      </c>
      <c r="D92" t="s">
        <v>978</v>
      </c>
      <c r="E92" s="38">
        <v>4508.0600000000004</v>
      </c>
      <c r="F92" s="38">
        <v>1413907.94</v>
      </c>
      <c r="G92" s="38">
        <v>1215443.07</v>
      </c>
      <c r="H92" s="42">
        <v>0.16328999999999999</v>
      </c>
      <c r="I92" s="40">
        <v>198464.87</v>
      </c>
      <c r="J92" s="40">
        <v>313.64</v>
      </c>
      <c r="K92" s="40">
        <v>269.62</v>
      </c>
      <c r="L92" s="40">
        <v>313.64</v>
      </c>
      <c r="M92" s="44" t="s">
        <v>4292</v>
      </c>
      <c r="N92" s="43" t="s">
        <v>4293</v>
      </c>
    </row>
    <row r="93" spans="1:14" ht="16.5" customHeight="1" x14ac:dyDescent="0.2">
      <c r="A93" t="s">
        <v>4395</v>
      </c>
      <c r="B93" t="s">
        <v>127</v>
      </c>
      <c r="C93">
        <v>822</v>
      </c>
      <c r="D93" t="s">
        <v>979</v>
      </c>
      <c r="E93" s="38">
        <v>372.22</v>
      </c>
      <c r="F93" s="38">
        <v>195709.55</v>
      </c>
      <c r="G93" s="38">
        <v>169700.22</v>
      </c>
      <c r="H93" s="42">
        <v>0.15326999999999999</v>
      </c>
      <c r="I93" s="40">
        <v>26009.33</v>
      </c>
      <c r="J93" s="40">
        <v>525.79</v>
      </c>
      <c r="K93" s="40">
        <v>455.91</v>
      </c>
      <c r="L93" s="40">
        <v>525.79</v>
      </c>
      <c r="M93" s="44" t="s">
        <v>4297</v>
      </c>
      <c r="N93" s="43" t="s">
        <v>4294</v>
      </c>
    </row>
    <row r="94" spans="1:14" ht="16.5" customHeight="1" x14ac:dyDescent="0.2">
      <c r="A94" t="s">
        <v>4396</v>
      </c>
      <c r="B94" t="s">
        <v>128</v>
      </c>
      <c r="C94">
        <v>830</v>
      </c>
      <c r="D94" t="s">
        <v>980</v>
      </c>
      <c r="E94" s="38">
        <v>415.3</v>
      </c>
      <c r="F94" s="38">
        <v>274609.69</v>
      </c>
      <c r="G94" s="38">
        <v>355090.48</v>
      </c>
      <c r="H94" s="42">
        <v>-0.22664999999999999</v>
      </c>
      <c r="I94" s="40">
        <v>-80480.78</v>
      </c>
      <c r="J94" s="40">
        <v>661.23</v>
      </c>
      <c r="K94" s="40">
        <v>855.02</v>
      </c>
      <c r="L94" s="40">
        <v>635.24</v>
      </c>
      <c r="M94" s="44" t="s">
        <v>4295</v>
      </c>
      <c r="N94" s="43" t="s">
        <v>4301</v>
      </c>
    </row>
    <row r="95" spans="1:14" ht="16.5" customHeight="1" x14ac:dyDescent="0.2">
      <c r="A95" t="s">
        <v>4397</v>
      </c>
      <c r="B95" t="s">
        <v>129</v>
      </c>
      <c r="C95">
        <v>834</v>
      </c>
      <c r="D95" t="s">
        <v>981</v>
      </c>
      <c r="E95" s="38">
        <v>976.6</v>
      </c>
      <c r="F95" s="38">
        <v>794177.62</v>
      </c>
      <c r="G95" s="38">
        <v>946446.64</v>
      </c>
      <c r="H95" s="42">
        <v>-0.16088</v>
      </c>
      <c r="I95" s="40">
        <v>-152269.01999999999</v>
      </c>
      <c r="J95" s="40">
        <v>813.21</v>
      </c>
      <c r="K95" s="40">
        <v>969.12</v>
      </c>
      <c r="L95" s="40">
        <v>810.9</v>
      </c>
      <c r="M95" s="44" t="s">
        <v>4297</v>
      </c>
      <c r="N95" s="43" t="s">
        <v>4293</v>
      </c>
    </row>
    <row r="96" spans="1:14" ht="16.5" customHeight="1" x14ac:dyDescent="0.2">
      <c r="A96" t="s">
        <v>4398</v>
      </c>
      <c r="B96" t="s">
        <v>130</v>
      </c>
      <c r="C96">
        <v>838</v>
      </c>
      <c r="D96" t="s">
        <v>982</v>
      </c>
      <c r="E96" s="38">
        <v>423.97</v>
      </c>
      <c r="F96" s="38">
        <v>339943.83</v>
      </c>
      <c r="G96" s="38">
        <v>392340.94</v>
      </c>
      <c r="H96" s="42">
        <v>-0.13355</v>
      </c>
      <c r="I96" s="40">
        <v>-52397.1</v>
      </c>
      <c r="J96" s="40">
        <v>801.81</v>
      </c>
      <c r="K96" s="40">
        <v>925.4</v>
      </c>
      <c r="L96" s="40">
        <v>794.91</v>
      </c>
      <c r="M96" s="44" t="s">
        <v>4296</v>
      </c>
      <c r="N96" s="43" t="s">
        <v>4298</v>
      </c>
    </row>
    <row r="97" spans="1:14" ht="16.5" customHeight="1" x14ac:dyDescent="0.2">
      <c r="A97" t="s">
        <v>4399</v>
      </c>
      <c r="B97" t="s">
        <v>131</v>
      </c>
      <c r="C97">
        <v>842</v>
      </c>
      <c r="D97" t="s">
        <v>983</v>
      </c>
      <c r="E97" s="38">
        <v>1998.16</v>
      </c>
      <c r="F97" s="38">
        <v>1148392.5900000001</v>
      </c>
      <c r="G97" s="38">
        <v>1254320.1200000001</v>
      </c>
      <c r="H97" s="42">
        <v>-8.4449999999999997E-2</v>
      </c>
      <c r="I97" s="40">
        <v>-105927.53</v>
      </c>
      <c r="J97" s="40">
        <v>574.73</v>
      </c>
      <c r="K97" s="40">
        <v>627.74</v>
      </c>
      <c r="L97" s="40">
        <v>562.28</v>
      </c>
      <c r="M97" s="44" t="s">
        <v>4292</v>
      </c>
      <c r="N97" s="43" t="s">
        <v>4293</v>
      </c>
    </row>
    <row r="98" spans="1:14" ht="16.5" customHeight="1" x14ac:dyDescent="0.2">
      <c r="A98" t="s">
        <v>4400</v>
      </c>
      <c r="B98" t="s">
        <v>132</v>
      </c>
      <c r="C98">
        <v>851</v>
      </c>
      <c r="D98" t="s">
        <v>984</v>
      </c>
      <c r="E98" s="38">
        <v>768.94</v>
      </c>
      <c r="F98" s="38">
        <v>542633.68000000005</v>
      </c>
      <c r="G98" s="38">
        <v>554661.48</v>
      </c>
      <c r="H98" s="42">
        <v>-2.1680000000000001E-2</v>
      </c>
      <c r="I98" s="40">
        <v>-12027.8</v>
      </c>
      <c r="J98" s="40">
        <v>705.69</v>
      </c>
      <c r="K98" s="40">
        <v>721.33</v>
      </c>
      <c r="L98" s="40">
        <v>688.05</v>
      </c>
      <c r="M98" s="44" t="s">
        <v>4292</v>
      </c>
      <c r="N98" s="43" t="s">
        <v>4298</v>
      </c>
    </row>
    <row r="99" spans="1:14" ht="16.5" customHeight="1" x14ac:dyDescent="0.2">
      <c r="A99" t="s">
        <v>4401</v>
      </c>
      <c r="B99" t="s">
        <v>133</v>
      </c>
      <c r="C99">
        <v>855</v>
      </c>
      <c r="D99" t="s">
        <v>985</v>
      </c>
      <c r="E99" s="38">
        <v>2467.96</v>
      </c>
      <c r="F99" s="38">
        <v>783009.67</v>
      </c>
      <c r="G99" s="38">
        <v>813356.01</v>
      </c>
      <c r="H99" s="42">
        <v>-3.7310000000000003E-2</v>
      </c>
      <c r="I99" s="40">
        <v>-30346.34</v>
      </c>
      <c r="J99" s="40">
        <v>317.27</v>
      </c>
      <c r="K99" s="40">
        <v>329.57</v>
      </c>
      <c r="L99" s="40">
        <v>317.27</v>
      </c>
      <c r="M99" s="44" t="s">
        <v>4292</v>
      </c>
      <c r="N99" s="43" t="s">
        <v>4293</v>
      </c>
    </row>
    <row r="100" spans="1:14" ht="16.5" customHeight="1" x14ac:dyDescent="0.2">
      <c r="A100" t="s">
        <v>4402</v>
      </c>
      <c r="B100" t="s">
        <v>134</v>
      </c>
      <c r="C100">
        <v>860</v>
      </c>
      <c r="D100" t="s">
        <v>986</v>
      </c>
      <c r="E100" s="38">
        <v>1490.49</v>
      </c>
      <c r="F100" s="38">
        <v>856881.36</v>
      </c>
      <c r="G100" s="38">
        <v>785460.66</v>
      </c>
      <c r="H100" s="42">
        <v>9.0929999999999997E-2</v>
      </c>
      <c r="I100" s="40">
        <v>71420.710000000006</v>
      </c>
      <c r="J100" s="40">
        <v>574.9</v>
      </c>
      <c r="K100" s="40">
        <v>526.98</v>
      </c>
      <c r="L100" s="40">
        <v>567.41</v>
      </c>
      <c r="M100" s="44" t="s">
        <v>4292</v>
      </c>
      <c r="N100" s="43" t="s">
        <v>4293</v>
      </c>
    </row>
    <row r="101" spans="1:14" ht="16.5" customHeight="1" x14ac:dyDescent="0.2">
      <c r="A101" t="s">
        <v>4403</v>
      </c>
      <c r="B101" t="s">
        <v>135</v>
      </c>
      <c r="C101">
        <v>868</v>
      </c>
      <c r="D101" t="s">
        <v>987</v>
      </c>
      <c r="E101" s="38">
        <v>686.19</v>
      </c>
      <c r="F101" s="38">
        <v>353453.12</v>
      </c>
      <c r="G101" s="38">
        <v>430350.95</v>
      </c>
      <c r="H101" s="42">
        <v>-0.17868999999999999</v>
      </c>
      <c r="I101" s="40">
        <v>-76897.83</v>
      </c>
      <c r="J101" s="40">
        <v>515.1</v>
      </c>
      <c r="K101" s="40">
        <v>627.16</v>
      </c>
      <c r="L101" s="40">
        <v>511.22</v>
      </c>
      <c r="M101" s="44" t="s">
        <v>4296</v>
      </c>
      <c r="N101" s="43" t="s">
        <v>4294</v>
      </c>
    </row>
    <row r="102" spans="1:14" ht="16.5" customHeight="1" x14ac:dyDescent="0.2">
      <c r="A102" t="s">
        <v>4404</v>
      </c>
      <c r="B102" t="s">
        <v>136</v>
      </c>
      <c r="C102">
        <v>873</v>
      </c>
      <c r="D102" t="s">
        <v>988</v>
      </c>
      <c r="E102" s="38">
        <v>488.1</v>
      </c>
      <c r="F102" s="38">
        <v>446825.5</v>
      </c>
      <c r="G102" s="38">
        <v>521062.14</v>
      </c>
      <c r="H102" s="42">
        <v>-0.14247000000000001</v>
      </c>
      <c r="I102" s="40">
        <v>-74236.639999999999</v>
      </c>
      <c r="J102" s="40">
        <v>915.44</v>
      </c>
      <c r="K102" s="40">
        <v>1067.53</v>
      </c>
      <c r="L102" s="40">
        <v>901.64</v>
      </c>
      <c r="M102" s="44" t="s">
        <v>4297</v>
      </c>
      <c r="N102" s="43" t="s">
        <v>4301</v>
      </c>
    </row>
    <row r="103" spans="1:14" ht="16.5" customHeight="1" x14ac:dyDescent="0.2">
      <c r="A103" t="s">
        <v>4405</v>
      </c>
      <c r="B103" t="s">
        <v>137</v>
      </c>
      <c r="C103">
        <v>874</v>
      </c>
      <c r="D103" t="s">
        <v>989</v>
      </c>
      <c r="E103" s="38">
        <v>3474.54</v>
      </c>
      <c r="F103" s="38">
        <v>933052.97</v>
      </c>
      <c r="G103" s="38">
        <v>748835.48</v>
      </c>
      <c r="H103" s="42">
        <v>0.24601000000000001</v>
      </c>
      <c r="I103" s="40">
        <v>184217.49</v>
      </c>
      <c r="J103" s="40">
        <v>268.54000000000002</v>
      </c>
      <c r="K103" s="40">
        <v>215.52</v>
      </c>
      <c r="L103" s="40">
        <v>268.54000000000002</v>
      </c>
      <c r="M103" s="44" t="s">
        <v>4292</v>
      </c>
      <c r="N103" s="43" t="s">
        <v>4293</v>
      </c>
    </row>
    <row r="104" spans="1:14" ht="16.5" customHeight="1" x14ac:dyDescent="0.2">
      <c r="A104" t="s">
        <v>4406</v>
      </c>
      <c r="B104" t="s">
        <v>138</v>
      </c>
      <c r="C104">
        <v>876</v>
      </c>
      <c r="D104" t="s">
        <v>990</v>
      </c>
      <c r="E104" s="38">
        <v>1778.89</v>
      </c>
      <c r="F104" s="38">
        <v>563267.73</v>
      </c>
      <c r="G104" s="38">
        <v>620903.52</v>
      </c>
      <c r="H104" s="42">
        <v>-9.2829999999999996E-2</v>
      </c>
      <c r="I104" s="40">
        <v>-57635.79</v>
      </c>
      <c r="J104" s="40">
        <v>316.64</v>
      </c>
      <c r="K104" s="40">
        <v>349.04</v>
      </c>
      <c r="L104" s="40">
        <v>316.64</v>
      </c>
      <c r="M104" s="44" t="s">
        <v>4296</v>
      </c>
      <c r="N104" s="43" t="s">
        <v>4293</v>
      </c>
    </row>
    <row r="105" spans="1:14" ht="16.5" customHeight="1" x14ac:dyDescent="0.2">
      <c r="A105" t="s">
        <v>4407</v>
      </c>
      <c r="B105" t="s">
        <v>139</v>
      </c>
      <c r="C105">
        <v>877</v>
      </c>
      <c r="D105" t="s">
        <v>991</v>
      </c>
      <c r="E105" s="38">
        <v>1953.22</v>
      </c>
      <c r="F105" s="38">
        <v>546608.62</v>
      </c>
      <c r="G105" s="38">
        <v>615793.64</v>
      </c>
      <c r="H105" s="42">
        <v>-0.11235000000000001</v>
      </c>
      <c r="I105" s="40">
        <v>-69185.02</v>
      </c>
      <c r="J105" s="40">
        <v>279.85000000000002</v>
      </c>
      <c r="K105" s="40">
        <v>315.27</v>
      </c>
      <c r="L105" s="40">
        <v>279.85000000000002</v>
      </c>
      <c r="M105" s="44" t="s">
        <v>4297</v>
      </c>
      <c r="N105" s="43" t="s">
        <v>4298</v>
      </c>
    </row>
    <row r="106" spans="1:14" ht="16.5" customHeight="1" x14ac:dyDescent="0.2">
      <c r="A106" t="s">
        <v>4408</v>
      </c>
      <c r="B106" t="s">
        <v>140</v>
      </c>
      <c r="C106">
        <v>878</v>
      </c>
      <c r="D106" t="s">
        <v>992</v>
      </c>
      <c r="E106" s="38">
        <v>821.9</v>
      </c>
      <c r="F106" s="38">
        <v>241466</v>
      </c>
      <c r="G106" s="38">
        <v>299904.44</v>
      </c>
      <c r="H106" s="42">
        <v>-0.19486000000000001</v>
      </c>
      <c r="I106" s="40">
        <v>-58438.44</v>
      </c>
      <c r="J106" s="40">
        <v>293.79000000000002</v>
      </c>
      <c r="K106" s="40">
        <v>364.89</v>
      </c>
      <c r="L106" s="40">
        <v>293.79000000000002</v>
      </c>
      <c r="M106" s="44" t="s">
        <v>4297</v>
      </c>
      <c r="N106" s="43" t="s">
        <v>4294</v>
      </c>
    </row>
    <row r="107" spans="1:14" ht="16.5" customHeight="1" x14ac:dyDescent="0.2">
      <c r="A107" t="s">
        <v>4409</v>
      </c>
      <c r="B107" t="s">
        <v>141</v>
      </c>
      <c r="C107">
        <v>880</v>
      </c>
      <c r="D107" t="s">
        <v>993</v>
      </c>
      <c r="E107" s="38">
        <v>6681.74</v>
      </c>
      <c r="F107" s="38">
        <v>2433756.98</v>
      </c>
      <c r="G107" s="38">
        <v>2573253.58</v>
      </c>
      <c r="H107" s="42">
        <v>-5.4210000000000001E-2</v>
      </c>
      <c r="I107" s="40">
        <v>-139496.60999999999</v>
      </c>
      <c r="J107" s="40">
        <v>364.24</v>
      </c>
      <c r="K107" s="40">
        <v>385.12</v>
      </c>
      <c r="L107" s="40">
        <v>364.24</v>
      </c>
      <c r="M107" s="44" t="s">
        <v>4292</v>
      </c>
      <c r="N107" s="43" t="s">
        <v>4294</v>
      </c>
    </row>
    <row r="108" spans="1:14" ht="16.5" customHeight="1" x14ac:dyDescent="0.2">
      <c r="A108" t="s">
        <v>4410</v>
      </c>
      <c r="B108" t="s">
        <v>142</v>
      </c>
      <c r="C108">
        <v>881</v>
      </c>
      <c r="D108" t="s">
        <v>994</v>
      </c>
      <c r="E108" s="38">
        <v>10317.379999999999</v>
      </c>
      <c r="F108" s="38">
        <v>3130499.44</v>
      </c>
      <c r="G108" s="38">
        <v>3275582.73</v>
      </c>
      <c r="H108" s="42">
        <v>-4.4290000000000003E-2</v>
      </c>
      <c r="I108" s="40">
        <v>-145083.29</v>
      </c>
      <c r="J108" s="40">
        <v>303.42</v>
      </c>
      <c r="K108" s="40">
        <v>317.48</v>
      </c>
      <c r="L108" s="40">
        <v>303.42</v>
      </c>
      <c r="M108" s="44" t="s">
        <v>4296</v>
      </c>
      <c r="N108" s="43" t="s">
        <v>4300</v>
      </c>
    </row>
    <row r="109" spans="1:14" ht="16.5" customHeight="1" x14ac:dyDescent="0.2">
      <c r="A109" t="s">
        <v>4411</v>
      </c>
      <c r="B109" t="s">
        <v>143</v>
      </c>
      <c r="C109">
        <v>1005</v>
      </c>
      <c r="D109" t="s">
        <v>995</v>
      </c>
      <c r="E109" s="38">
        <v>2642.99</v>
      </c>
      <c r="F109" s="38">
        <v>8576244.3499999996</v>
      </c>
      <c r="G109" s="38">
        <v>7882612.5</v>
      </c>
      <c r="H109" s="42">
        <v>8.7999999999999995E-2</v>
      </c>
      <c r="I109" s="40">
        <v>693631.85</v>
      </c>
      <c r="J109" s="40">
        <v>3244.9</v>
      </c>
      <c r="K109" s="40">
        <v>2982.46</v>
      </c>
      <c r="L109" s="40">
        <v>3242.51</v>
      </c>
      <c r="M109" s="44" t="s">
        <v>4296</v>
      </c>
      <c r="N109" s="43" t="s">
        <v>4293</v>
      </c>
    </row>
    <row r="110" spans="1:14" ht="16.5" customHeight="1" x14ac:dyDescent="0.2">
      <c r="A110" t="s">
        <v>4412</v>
      </c>
      <c r="B110" t="s">
        <v>144</v>
      </c>
      <c r="C110">
        <v>1006</v>
      </c>
      <c r="D110" t="s">
        <v>996</v>
      </c>
      <c r="E110" s="38">
        <v>2914.66</v>
      </c>
      <c r="F110" s="38">
        <v>13882619.23</v>
      </c>
      <c r="G110" s="38">
        <v>11463612.42</v>
      </c>
      <c r="H110" s="42">
        <v>0.21102000000000001</v>
      </c>
      <c r="I110" s="40">
        <v>2419006.81</v>
      </c>
      <c r="J110" s="40">
        <v>4763.03</v>
      </c>
      <c r="K110" s="40">
        <v>3933.09</v>
      </c>
      <c r="L110" s="40">
        <v>4838.4799999999996</v>
      </c>
      <c r="M110" s="44" t="s">
        <v>4296</v>
      </c>
      <c r="N110" s="43" t="s">
        <v>4293</v>
      </c>
    </row>
    <row r="111" spans="1:14" ht="16.5" customHeight="1" x14ac:dyDescent="0.2">
      <c r="A111" t="s">
        <v>4413</v>
      </c>
      <c r="B111" t="s">
        <v>145</v>
      </c>
      <c r="C111">
        <v>1007</v>
      </c>
      <c r="D111" t="s">
        <v>997</v>
      </c>
      <c r="E111" s="38">
        <v>1007.02</v>
      </c>
      <c r="F111" s="38">
        <v>6268886.8600000003</v>
      </c>
      <c r="G111" s="38">
        <v>4949086.32</v>
      </c>
      <c r="H111" s="42">
        <v>0.26667999999999997</v>
      </c>
      <c r="I111" s="40">
        <v>1319800.54</v>
      </c>
      <c r="J111" s="40">
        <v>6225.19</v>
      </c>
      <c r="K111" s="40">
        <v>4914.59</v>
      </c>
      <c r="L111" s="40">
        <v>6250.36</v>
      </c>
      <c r="M111" s="44" t="s">
        <v>4297</v>
      </c>
      <c r="N111" s="43" t="s">
        <v>4294</v>
      </c>
    </row>
    <row r="112" spans="1:14" ht="16.5" customHeight="1" x14ac:dyDescent="0.2">
      <c r="A112" t="s">
        <v>4414</v>
      </c>
      <c r="B112" t="s">
        <v>146</v>
      </c>
      <c r="C112">
        <v>1008</v>
      </c>
      <c r="D112" t="s">
        <v>998</v>
      </c>
      <c r="E112" s="38">
        <v>481.39</v>
      </c>
      <c r="F112" s="38">
        <v>4616581.95</v>
      </c>
      <c r="G112" s="38">
        <v>3115446.99</v>
      </c>
      <c r="H112" s="42">
        <v>0.48183999999999999</v>
      </c>
      <c r="I112" s="40">
        <v>1501134.96</v>
      </c>
      <c r="J112" s="40">
        <v>9590.11</v>
      </c>
      <c r="K112" s="40">
        <v>6471.77</v>
      </c>
      <c r="L112" s="40">
        <v>9324.65</v>
      </c>
      <c r="M112" s="44" t="s">
        <v>4297</v>
      </c>
      <c r="N112" s="43" t="s">
        <v>4293</v>
      </c>
    </row>
    <row r="113" spans="1:14" ht="16.5" customHeight="1" x14ac:dyDescent="0.2">
      <c r="A113" t="s">
        <v>4415</v>
      </c>
      <c r="B113" t="s">
        <v>147</v>
      </c>
      <c r="C113">
        <v>1009</v>
      </c>
      <c r="D113" t="s">
        <v>999</v>
      </c>
      <c r="E113" s="38">
        <v>784.52</v>
      </c>
      <c r="F113" s="38">
        <v>738374.53</v>
      </c>
      <c r="G113" s="38">
        <v>743344.41</v>
      </c>
      <c r="H113" s="42">
        <v>-6.6899999999999998E-3</v>
      </c>
      <c r="I113" s="40">
        <v>-4969.87</v>
      </c>
      <c r="J113" s="40">
        <v>941.18</v>
      </c>
      <c r="K113" s="40">
        <v>947.51</v>
      </c>
      <c r="L113" s="40">
        <v>941.18</v>
      </c>
      <c r="M113" s="44" t="s">
        <v>4297</v>
      </c>
      <c r="N113" s="43" t="s">
        <v>4300</v>
      </c>
    </row>
    <row r="114" spans="1:14" ht="16.5" customHeight="1" x14ac:dyDescent="0.2">
      <c r="A114" t="s">
        <v>4416</v>
      </c>
      <c r="B114" t="s">
        <v>148</v>
      </c>
      <c r="C114">
        <v>1013</v>
      </c>
      <c r="D114" t="s">
        <v>1000</v>
      </c>
      <c r="E114" s="38">
        <v>1666.73</v>
      </c>
      <c r="F114" s="38">
        <v>3928992.28</v>
      </c>
      <c r="G114" s="38">
        <v>3714933.4</v>
      </c>
      <c r="H114" s="42">
        <v>5.7619999999999998E-2</v>
      </c>
      <c r="I114" s="40">
        <v>214058.88</v>
      </c>
      <c r="J114" s="40">
        <v>2357.31</v>
      </c>
      <c r="K114" s="40">
        <v>2228.88</v>
      </c>
      <c r="L114" s="40">
        <v>2352.23</v>
      </c>
      <c r="M114" s="44" t="s">
        <v>4296</v>
      </c>
      <c r="N114" s="43" t="s">
        <v>4293</v>
      </c>
    </row>
    <row r="115" spans="1:14" ht="16.5" customHeight="1" x14ac:dyDescent="0.2">
      <c r="A115" t="s">
        <v>4417</v>
      </c>
      <c r="B115" t="s">
        <v>149</v>
      </c>
      <c r="C115">
        <v>1014</v>
      </c>
      <c r="D115" t="s">
        <v>1001</v>
      </c>
      <c r="E115" s="38">
        <v>1297.76</v>
      </c>
      <c r="F115" s="38">
        <v>4142633.21</v>
      </c>
      <c r="G115" s="38">
        <v>3662795.62</v>
      </c>
      <c r="H115" s="42">
        <v>0.13100000000000001</v>
      </c>
      <c r="I115" s="40">
        <v>479837.59</v>
      </c>
      <c r="J115" s="40">
        <v>3192.14</v>
      </c>
      <c r="K115" s="40">
        <v>2822.4</v>
      </c>
      <c r="L115" s="40">
        <v>3191.75</v>
      </c>
      <c r="M115" s="44" t="s">
        <v>4297</v>
      </c>
      <c r="N115" s="43" t="s">
        <v>4293</v>
      </c>
    </row>
    <row r="116" spans="1:14" ht="16.5" customHeight="1" x14ac:dyDescent="0.2">
      <c r="A116" t="s">
        <v>4418</v>
      </c>
      <c r="B116" t="s">
        <v>150</v>
      </c>
      <c r="C116">
        <v>1129</v>
      </c>
      <c r="D116" t="s">
        <v>1002</v>
      </c>
      <c r="E116" s="38">
        <v>17552.54</v>
      </c>
      <c r="F116" s="38">
        <v>4798688.91</v>
      </c>
      <c r="G116" s="38">
        <v>5611242.2699999996</v>
      </c>
      <c r="H116" s="42">
        <v>-0.14480999999999999</v>
      </c>
      <c r="I116" s="40">
        <v>-812553.36</v>
      </c>
      <c r="J116" s="40">
        <v>273.39</v>
      </c>
      <c r="K116" s="40">
        <v>319.68</v>
      </c>
      <c r="L116" s="40">
        <v>273.39</v>
      </c>
      <c r="M116" s="44" t="s">
        <v>4292</v>
      </c>
      <c r="N116" s="43" t="s">
        <v>4293</v>
      </c>
    </row>
    <row r="117" spans="1:14" ht="16.5" customHeight="1" x14ac:dyDescent="0.2">
      <c r="A117" t="s">
        <v>4419</v>
      </c>
      <c r="B117" t="s">
        <v>151</v>
      </c>
      <c r="C117">
        <v>1134</v>
      </c>
      <c r="D117" t="s">
        <v>1003</v>
      </c>
      <c r="E117" s="38">
        <v>1412.38</v>
      </c>
      <c r="F117" s="38">
        <v>1212519.48</v>
      </c>
      <c r="G117" s="38">
        <v>1500982.4</v>
      </c>
      <c r="H117" s="42">
        <v>-0.19217999999999999</v>
      </c>
      <c r="I117" s="40">
        <v>-288462.92</v>
      </c>
      <c r="J117" s="40">
        <v>858.49</v>
      </c>
      <c r="K117" s="40">
        <v>1062.73</v>
      </c>
      <c r="L117" s="40">
        <v>857.78</v>
      </c>
      <c r="M117" s="44" t="s">
        <v>4297</v>
      </c>
      <c r="N117" s="43" t="s">
        <v>4293</v>
      </c>
    </row>
    <row r="118" spans="1:14" ht="16.5" customHeight="1" x14ac:dyDescent="0.2">
      <c r="A118" t="s">
        <v>4420</v>
      </c>
      <c r="B118" t="s">
        <v>152</v>
      </c>
      <c r="C118">
        <v>1135</v>
      </c>
      <c r="D118" t="s">
        <v>1004</v>
      </c>
      <c r="E118" s="38">
        <v>1566.32</v>
      </c>
      <c r="F118" s="38">
        <v>2236069.6800000002</v>
      </c>
      <c r="G118" s="38">
        <v>2657335.5699999998</v>
      </c>
      <c r="H118" s="42">
        <v>-0.15853</v>
      </c>
      <c r="I118" s="40">
        <v>-421265.89</v>
      </c>
      <c r="J118" s="40">
        <v>1427.59</v>
      </c>
      <c r="K118" s="40">
        <v>1696.55</v>
      </c>
      <c r="L118" s="40">
        <v>1424.87</v>
      </c>
      <c r="M118" s="44" t="s">
        <v>4292</v>
      </c>
      <c r="N118" s="43" t="s">
        <v>4293</v>
      </c>
    </row>
    <row r="119" spans="1:14" ht="16.5" customHeight="1" x14ac:dyDescent="0.2">
      <c r="A119" t="s">
        <v>4421</v>
      </c>
      <c r="B119" t="s">
        <v>153</v>
      </c>
      <c r="C119">
        <v>1136</v>
      </c>
      <c r="D119" t="s">
        <v>1005</v>
      </c>
      <c r="E119" s="38">
        <v>2318.9699999999998</v>
      </c>
      <c r="F119" s="38">
        <v>4547906.8600000003</v>
      </c>
      <c r="G119" s="38">
        <v>5523398.29</v>
      </c>
      <c r="H119" s="42">
        <v>-0.17660999999999999</v>
      </c>
      <c r="I119" s="40">
        <v>-975491.44</v>
      </c>
      <c r="J119" s="40">
        <v>1961.18</v>
      </c>
      <c r="K119" s="40">
        <v>2381.83</v>
      </c>
      <c r="L119" s="40">
        <v>1957.72</v>
      </c>
      <c r="M119" s="44" t="s">
        <v>4292</v>
      </c>
      <c r="N119" s="43" t="s">
        <v>4293</v>
      </c>
    </row>
    <row r="120" spans="1:14" ht="16.5" customHeight="1" x14ac:dyDescent="0.2">
      <c r="A120" t="s">
        <v>4422</v>
      </c>
      <c r="B120" t="s">
        <v>154</v>
      </c>
      <c r="C120">
        <v>1142</v>
      </c>
      <c r="D120" t="s">
        <v>1006</v>
      </c>
      <c r="E120" s="38">
        <v>3447.76</v>
      </c>
      <c r="F120" s="38">
        <v>4095789.35</v>
      </c>
      <c r="G120" s="38">
        <v>4979257.16</v>
      </c>
      <c r="H120" s="42">
        <v>-0.17743</v>
      </c>
      <c r="I120" s="40">
        <v>-883467.81</v>
      </c>
      <c r="J120" s="40">
        <v>1187.96</v>
      </c>
      <c r="K120" s="40">
        <v>1444.2</v>
      </c>
      <c r="L120" s="40">
        <v>1181.08</v>
      </c>
      <c r="M120" s="44" t="s">
        <v>4292</v>
      </c>
      <c r="N120" s="43" t="s">
        <v>4293</v>
      </c>
    </row>
    <row r="121" spans="1:14" ht="16.5" customHeight="1" x14ac:dyDescent="0.2">
      <c r="A121" t="s">
        <v>4423</v>
      </c>
      <c r="B121" t="s">
        <v>155</v>
      </c>
      <c r="C121">
        <v>1143</v>
      </c>
      <c r="D121" t="s">
        <v>1007</v>
      </c>
      <c r="E121" s="38">
        <v>4799</v>
      </c>
      <c r="F121" s="38">
        <v>9334149.3699999992</v>
      </c>
      <c r="G121" s="38">
        <v>10941269.859999999</v>
      </c>
      <c r="H121" s="42">
        <v>-0.14688999999999999</v>
      </c>
      <c r="I121" s="40">
        <v>-1607120.49</v>
      </c>
      <c r="J121" s="40">
        <v>1945.02</v>
      </c>
      <c r="K121" s="40">
        <v>2279.91</v>
      </c>
      <c r="L121" s="40">
        <v>2009.44</v>
      </c>
      <c r="M121" s="44" t="s">
        <v>4292</v>
      </c>
      <c r="N121" s="43" t="s">
        <v>4293</v>
      </c>
    </row>
    <row r="122" spans="1:14" ht="16.5" customHeight="1" x14ac:dyDescent="0.2">
      <c r="A122" t="s">
        <v>4424</v>
      </c>
      <c r="B122" t="s">
        <v>156</v>
      </c>
      <c r="C122">
        <v>1144</v>
      </c>
      <c r="D122" t="s">
        <v>1008</v>
      </c>
      <c r="E122" s="38">
        <v>3298.2</v>
      </c>
      <c r="F122" s="38">
        <v>7883389.1299999999</v>
      </c>
      <c r="G122" s="38">
        <v>9259460.7699999996</v>
      </c>
      <c r="H122" s="42">
        <v>-0.14860999999999999</v>
      </c>
      <c r="I122" s="40">
        <v>-1376071.63</v>
      </c>
      <c r="J122" s="40">
        <v>2390.21</v>
      </c>
      <c r="K122" s="40">
        <v>2807.43</v>
      </c>
      <c r="L122" s="40">
        <v>2399.4499999999998</v>
      </c>
      <c r="M122" s="44" t="s">
        <v>4292</v>
      </c>
      <c r="N122" s="43" t="s">
        <v>4300</v>
      </c>
    </row>
    <row r="123" spans="1:14" ht="16.5" customHeight="1" x14ac:dyDescent="0.2">
      <c r="A123" t="s">
        <v>4425</v>
      </c>
      <c r="B123" t="s">
        <v>157</v>
      </c>
      <c r="C123">
        <v>1151</v>
      </c>
      <c r="D123" t="s">
        <v>1009</v>
      </c>
      <c r="E123" s="38">
        <v>430.02</v>
      </c>
      <c r="F123" s="38">
        <v>610779.21</v>
      </c>
      <c r="G123" s="38">
        <v>723455.9</v>
      </c>
      <c r="H123" s="42">
        <v>-0.15575</v>
      </c>
      <c r="I123" s="40">
        <v>-112676.68</v>
      </c>
      <c r="J123" s="40">
        <v>1420.35</v>
      </c>
      <c r="K123" s="40">
        <v>1682.38</v>
      </c>
      <c r="L123" s="40">
        <v>1417.41</v>
      </c>
      <c r="M123" s="44" t="s">
        <v>4297</v>
      </c>
      <c r="N123" s="43" t="s">
        <v>4301</v>
      </c>
    </row>
    <row r="124" spans="1:14" ht="16.5" customHeight="1" x14ac:dyDescent="0.2">
      <c r="A124" t="s">
        <v>4426</v>
      </c>
      <c r="B124" t="s">
        <v>158</v>
      </c>
      <c r="C124">
        <v>1152</v>
      </c>
      <c r="D124" t="s">
        <v>1010</v>
      </c>
      <c r="E124" s="38">
        <v>815.23</v>
      </c>
      <c r="F124" s="38">
        <v>1853916.53</v>
      </c>
      <c r="G124" s="38">
        <v>2166933.58</v>
      </c>
      <c r="H124" s="42">
        <v>-0.14445</v>
      </c>
      <c r="I124" s="40">
        <v>-313017.05</v>
      </c>
      <c r="J124" s="40">
        <v>2274.1</v>
      </c>
      <c r="K124" s="40">
        <v>2658.06</v>
      </c>
      <c r="L124" s="40">
        <v>2272.63</v>
      </c>
      <c r="M124" s="44" t="s">
        <v>4297</v>
      </c>
      <c r="N124" s="43" t="s">
        <v>4293</v>
      </c>
    </row>
    <row r="125" spans="1:14" ht="16.5" customHeight="1" x14ac:dyDescent="0.2">
      <c r="A125" t="s">
        <v>4427</v>
      </c>
      <c r="B125" t="s">
        <v>159</v>
      </c>
      <c r="C125">
        <v>1153</v>
      </c>
      <c r="D125" t="s">
        <v>1011</v>
      </c>
      <c r="E125" s="38">
        <v>947.02</v>
      </c>
      <c r="F125" s="38">
        <v>2739558.75</v>
      </c>
      <c r="G125" s="38">
        <v>3055895.98</v>
      </c>
      <c r="H125" s="42">
        <v>-0.10352</v>
      </c>
      <c r="I125" s="40">
        <v>-316337.23</v>
      </c>
      <c r="J125" s="40">
        <v>2892.82</v>
      </c>
      <c r="K125" s="40">
        <v>3226.85</v>
      </c>
      <c r="L125" s="40">
        <v>2895.23</v>
      </c>
      <c r="M125" s="44" t="s">
        <v>4296</v>
      </c>
      <c r="N125" s="43" t="s">
        <v>4300</v>
      </c>
    </row>
    <row r="126" spans="1:14" ht="16.5" customHeight="1" x14ac:dyDescent="0.2">
      <c r="A126" t="s">
        <v>4428</v>
      </c>
      <c r="B126" t="s">
        <v>160</v>
      </c>
      <c r="C126">
        <v>1156</v>
      </c>
      <c r="D126" t="s">
        <v>1012</v>
      </c>
      <c r="E126" s="38">
        <v>1293.5999999999999</v>
      </c>
      <c r="F126" s="38">
        <v>1074438</v>
      </c>
      <c r="G126" s="38">
        <v>2020754.03</v>
      </c>
      <c r="H126" s="42">
        <v>-0.46829999999999999</v>
      </c>
      <c r="I126" s="40">
        <v>-946316.03</v>
      </c>
      <c r="J126" s="40">
        <v>830.58</v>
      </c>
      <c r="K126" s="40">
        <v>1562.12</v>
      </c>
      <c r="L126" s="40">
        <v>827.31</v>
      </c>
      <c r="M126" s="44" t="s">
        <v>4297</v>
      </c>
      <c r="N126" s="43" t="s">
        <v>4293</v>
      </c>
    </row>
    <row r="127" spans="1:14" ht="16.5" customHeight="1" x14ac:dyDescent="0.2">
      <c r="A127" t="s">
        <v>4429</v>
      </c>
      <c r="B127" t="s">
        <v>161</v>
      </c>
      <c r="C127">
        <v>1157</v>
      </c>
      <c r="D127" t="s">
        <v>1013</v>
      </c>
      <c r="E127" s="38">
        <v>1124.6300000000001</v>
      </c>
      <c r="F127" s="38">
        <v>1878720.37</v>
      </c>
      <c r="G127" s="38">
        <v>2326670.96</v>
      </c>
      <c r="H127" s="42">
        <v>-0.19253000000000001</v>
      </c>
      <c r="I127" s="40">
        <v>-447950.59</v>
      </c>
      <c r="J127" s="40">
        <v>1670.52</v>
      </c>
      <c r="K127" s="40">
        <v>2068.83</v>
      </c>
      <c r="L127" s="40">
        <v>1774.58</v>
      </c>
      <c r="M127" s="44" t="s">
        <v>4296</v>
      </c>
      <c r="N127" s="43" t="s">
        <v>4293</v>
      </c>
    </row>
    <row r="128" spans="1:14" ht="16.5" customHeight="1" x14ac:dyDescent="0.2">
      <c r="A128" t="s">
        <v>4430</v>
      </c>
      <c r="B128" t="s">
        <v>162</v>
      </c>
      <c r="C128">
        <v>1158</v>
      </c>
      <c r="D128" t="s">
        <v>1014</v>
      </c>
      <c r="E128" s="38">
        <v>464.88</v>
      </c>
      <c r="F128" s="38">
        <v>971401.04</v>
      </c>
      <c r="G128" s="38">
        <v>1205562.1599999999</v>
      </c>
      <c r="H128" s="42">
        <v>-0.19423000000000001</v>
      </c>
      <c r="I128" s="40">
        <v>-234161.11</v>
      </c>
      <c r="J128" s="40">
        <v>2089.5700000000002</v>
      </c>
      <c r="K128" s="40">
        <v>2593.2800000000002</v>
      </c>
      <c r="L128" s="40">
        <v>2069.73</v>
      </c>
      <c r="M128" s="44" t="s">
        <v>4297</v>
      </c>
      <c r="N128" s="43" t="s">
        <v>4298</v>
      </c>
    </row>
    <row r="129" spans="1:14" ht="16.5" customHeight="1" x14ac:dyDescent="0.2">
      <c r="A129" t="s">
        <v>4431</v>
      </c>
      <c r="B129" t="s">
        <v>163</v>
      </c>
      <c r="C129">
        <v>1160</v>
      </c>
      <c r="D129" t="s">
        <v>1015</v>
      </c>
      <c r="E129" s="38">
        <v>205.73</v>
      </c>
      <c r="F129" s="38">
        <v>137656</v>
      </c>
      <c r="G129" s="38">
        <v>230830.68</v>
      </c>
      <c r="H129" s="42">
        <v>-0.40365000000000001</v>
      </c>
      <c r="I129" s="40">
        <v>-93174.68</v>
      </c>
      <c r="J129" s="40">
        <v>669.11</v>
      </c>
      <c r="K129" s="40">
        <v>1122.01</v>
      </c>
      <c r="L129" s="40">
        <v>669.11</v>
      </c>
      <c r="M129" s="44" t="s">
        <v>4297</v>
      </c>
      <c r="N129" s="43" t="s">
        <v>4298</v>
      </c>
    </row>
    <row r="130" spans="1:14" ht="16.5" customHeight="1" x14ac:dyDescent="0.2">
      <c r="A130" t="s">
        <v>4432</v>
      </c>
      <c r="B130" t="s">
        <v>164</v>
      </c>
      <c r="C130">
        <v>1161</v>
      </c>
      <c r="D130" t="s">
        <v>1016</v>
      </c>
      <c r="E130" s="38">
        <v>1681.38</v>
      </c>
      <c r="F130" s="38">
        <v>1981381.43</v>
      </c>
      <c r="G130" s="38">
        <v>1863932.35</v>
      </c>
      <c r="H130" s="42">
        <v>6.3009999999999997E-2</v>
      </c>
      <c r="I130" s="40">
        <v>117449.08</v>
      </c>
      <c r="J130" s="40">
        <v>1178.43</v>
      </c>
      <c r="K130" s="40">
        <v>1108.57</v>
      </c>
      <c r="L130" s="40">
        <v>1158.17</v>
      </c>
      <c r="M130" s="44" t="s">
        <v>4296</v>
      </c>
      <c r="N130" s="43" t="s">
        <v>4293</v>
      </c>
    </row>
    <row r="131" spans="1:14" ht="16.5" customHeight="1" x14ac:dyDescent="0.2">
      <c r="A131" t="s">
        <v>4433</v>
      </c>
      <c r="B131" t="s">
        <v>165</v>
      </c>
      <c r="C131">
        <v>1162</v>
      </c>
      <c r="D131" t="s">
        <v>1017</v>
      </c>
      <c r="E131" s="38">
        <v>1830.59</v>
      </c>
      <c r="F131" s="38">
        <v>5540783.9800000004</v>
      </c>
      <c r="G131" s="38">
        <v>4487206.47</v>
      </c>
      <c r="H131" s="42">
        <v>0.23480000000000001</v>
      </c>
      <c r="I131" s="40">
        <v>1053577.51</v>
      </c>
      <c r="J131" s="40">
        <v>3026.77</v>
      </c>
      <c r="K131" s="40">
        <v>2451.2399999999998</v>
      </c>
      <c r="L131" s="40">
        <v>3016.67</v>
      </c>
      <c r="M131" s="44" t="s">
        <v>4296</v>
      </c>
      <c r="N131" s="43" t="s">
        <v>4293</v>
      </c>
    </row>
    <row r="132" spans="1:14" ht="16.5" customHeight="1" x14ac:dyDescent="0.2">
      <c r="A132" t="s">
        <v>4434</v>
      </c>
      <c r="B132" t="s">
        <v>166</v>
      </c>
      <c r="C132">
        <v>1163</v>
      </c>
      <c r="D132" t="s">
        <v>1018</v>
      </c>
      <c r="E132" s="38">
        <v>1670.86</v>
      </c>
      <c r="F132" s="38">
        <v>6422815.7400000002</v>
      </c>
      <c r="G132" s="38">
        <v>6337226.0099999998</v>
      </c>
      <c r="H132" s="42">
        <v>1.3509999999999999E-2</v>
      </c>
      <c r="I132" s="40">
        <v>85589.73</v>
      </c>
      <c r="J132" s="40">
        <v>3844.02</v>
      </c>
      <c r="K132" s="40">
        <v>3792.79</v>
      </c>
      <c r="L132" s="40">
        <v>3801.2</v>
      </c>
      <c r="M132" s="44" t="s">
        <v>4296</v>
      </c>
      <c r="N132" s="43" t="s">
        <v>4293</v>
      </c>
    </row>
    <row r="133" spans="1:14" ht="16.5" customHeight="1" x14ac:dyDescent="0.2">
      <c r="A133" t="s">
        <v>4435</v>
      </c>
      <c r="B133" t="s">
        <v>167</v>
      </c>
      <c r="C133">
        <v>1165</v>
      </c>
      <c r="D133" t="s">
        <v>1019</v>
      </c>
      <c r="E133" s="38">
        <v>2497.9899999999998</v>
      </c>
      <c r="F133" s="38">
        <v>957579.49</v>
      </c>
      <c r="G133" s="38">
        <v>1015041.05</v>
      </c>
      <c r="H133" s="42">
        <v>-5.6610000000000001E-2</v>
      </c>
      <c r="I133" s="40">
        <v>-57461.57</v>
      </c>
      <c r="J133" s="40">
        <v>383.34</v>
      </c>
      <c r="K133" s="40">
        <v>406.34</v>
      </c>
      <c r="L133" s="40">
        <v>383.34</v>
      </c>
      <c r="M133" s="44" t="s">
        <v>4296</v>
      </c>
      <c r="N133" s="43" t="s">
        <v>4293</v>
      </c>
    </row>
    <row r="134" spans="1:14" ht="16.5" customHeight="1" x14ac:dyDescent="0.2">
      <c r="A134" t="s">
        <v>4436</v>
      </c>
      <c r="B134" t="s">
        <v>168</v>
      </c>
      <c r="C134">
        <v>1166</v>
      </c>
      <c r="D134" t="s">
        <v>1020</v>
      </c>
      <c r="E134" s="38">
        <v>2435.31</v>
      </c>
      <c r="F134" s="38">
        <v>3242412.46</v>
      </c>
      <c r="G134" s="38">
        <v>3930269.02</v>
      </c>
      <c r="H134" s="42">
        <v>-0.17502000000000001</v>
      </c>
      <c r="I134" s="40">
        <v>-687856.56</v>
      </c>
      <c r="J134" s="40">
        <v>1331.42</v>
      </c>
      <c r="K134" s="40">
        <v>1613.87</v>
      </c>
      <c r="L134" s="40">
        <v>1329.96</v>
      </c>
      <c r="M134" s="44" t="s">
        <v>4292</v>
      </c>
      <c r="N134" s="43" t="s">
        <v>4293</v>
      </c>
    </row>
    <row r="135" spans="1:14" ht="16.5" customHeight="1" x14ac:dyDescent="0.2">
      <c r="A135" t="s">
        <v>4437</v>
      </c>
      <c r="B135" t="s">
        <v>169</v>
      </c>
      <c r="C135">
        <v>1167</v>
      </c>
      <c r="D135" t="s">
        <v>1021</v>
      </c>
      <c r="E135" s="38">
        <v>2169.08</v>
      </c>
      <c r="F135" s="38">
        <v>3362211.36</v>
      </c>
      <c r="G135" s="38">
        <v>4036127.93</v>
      </c>
      <c r="H135" s="42">
        <v>-0.16697000000000001</v>
      </c>
      <c r="I135" s="40">
        <v>-673916.57</v>
      </c>
      <c r="J135" s="40">
        <v>1550.06</v>
      </c>
      <c r="K135" s="40">
        <v>1860.76</v>
      </c>
      <c r="L135" s="40">
        <v>1572.08</v>
      </c>
      <c r="M135" s="44" t="s">
        <v>4292</v>
      </c>
      <c r="N135" s="43" t="s">
        <v>4293</v>
      </c>
    </row>
    <row r="136" spans="1:14" ht="16.5" customHeight="1" x14ac:dyDescent="0.2">
      <c r="A136" t="s">
        <v>4438</v>
      </c>
      <c r="B136" t="s">
        <v>170</v>
      </c>
      <c r="C136">
        <v>1168</v>
      </c>
      <c r="D136" t="s">
        <v>1022</v>
      </c>
      <c r="E136" s="38">
        <v>1404.35</v>
      </c>
      <c r="F136" s="38">
        <v>2929976.34</v>
      </c>
      <c r="G136" s="38">
        <v>3641003.01</v>
      </c>
      <c r="H136" s="42">
        <v>-0.19528000000000001</v>
      </c>
      <c r="I136" s="40">
        <v>-711026.67</v>
      </c>
      <c r="J136" s="40">
        <v>2086.36</v>
      </c>
      <c r="K136" s="40">
        <v>2592.66</v>
      </c>
      <c r="L136" s="40">
        <v>2082.11</v>
      </c>
      <c r="M136" s="44" t="s">
        <v>4296</v>
      </c>
      <c r="N136" s="43" t="s">
        <v>4298</v>
      </c>
    </row>
    <row r="137" spans="1:14" ht="16.5" customHeight="1" x14ac:dyDescent="0.2">
      <c r="A137" t="s">
        <v>4439</v>
      </c>
      <c r="B137" t="s">
        <v>171</v>
      </c>
      <c r="C137">
        <v>1170</v>
      </c>
      <c r="D137" t="s">
        <v>1023</v>
      </c>
      <c r="E137" s="38">
        <v>1009.83</v>
      </c>
      <c r="F137" s="38">
        <v>257708.62</v>
      </c>
      <c r="G137" s="38">
        <v>349040.72</v>
      </c>
      <c r="H137" s="42">
        <v>-0.26167000000000001</v>
      </c>
      <c r="I137" s="40">
        <v>-91332.11</v>
      </c>
      <c r="J137" s="40">
        <v>255.2</v>
      </c>
      <c r="K137" s="40">
        <v>345.64</v>
      </c>
      <c r="L137" s="40">
        <v>255.2</v>
      </c>
      <c r="M137" s="44" t="s">
        <v>4295</v>
      </c>
      <c r="N137" s="43" t="s">
        <v>4299</v>
      </c>
    </row>
    <row r="138" spans="1:14" ht="16.5" customHeight="1" x14ac:dyDescent="0.2">
      <c r="A138" t="s">
        <v>4440</v>
      </c>
      <c r="B138" t="s">
        <v>172</v>
      </c>
      <c r="C138">
        <v>1171</v>
      </c>
      <c r="D138" t="s">
        <v>1024</v>
      </c>
      <c r="E138" s="38">
        <v>7238.47</v>
      </c>
      <c r="F138" s="38">
        <v>2952716.68</v>
      </c>
      <c r="G138" s="38">
        <v>3258902.52</v>
      </c>
      <c r="H138" s="42">
        <v>-9.3950000000000006E-2</v>
      </c>
      <c r="I138" s="40">
        <v>-306185.84000000003</v>
      </c>
      <c r="J138" s="40">
        <v>407.92</v>
      </c>
      <c r="K138" s="40">
        <v>450.22</v>
      </c>
      <c r="L138" s="40">
        <v>407.92</v>
      </c>
      <c r="M138" s="44" t="s">
        <v>4296</v>
      </c>
      <c r="N138" s="43" t="s">
        <v>4293</v>
      </c>
    </row>
    <row r="139" spans="1:14" ht="16.5" customHeight="1" x14ac:dyDescent="0.2">
      <c r="A139" t="s">
        <v>4441</v>
      </c>
      <c r="B139" t="s">
        <v>173</v>
      </c>
      <c r="C139">
        <v>1172</v>
      </c>
      <c r="D139" t="s">
        <v>1025</v>
      </c>
      <c r="E139" s="38">
        <v>1520.37</v>
      </c>
      <c r="F139" s="38">
        <v>1944862.59</v>
      </c>
      <c r="G139" s="38">
        <v>2391381.9700000002</v>
      </c>
      <c r="H139" s="42">
        <v>-0.18672</v>
      </c>
      <c r="I139" s="40">
        <v>-446519.38</v>
      </c>
      <c r="J139" s="40">
        <v>1279.2</v>
      </c>
      <c r="K139" s="40">
        <v>1572.89</v>
      </c>
      <c r="L139" s="40">
        <v>1235.3399999999999</v>
      </c>
      <c r="M139" s="44" t="s">
        <v>4292</v>
      </c>
      <c r="N139" s="43" t="s">
        <v>4293</v>
      </c>
    </row>
    <row r="140" spans="1:14" ht="16.5" customHeight="1" x14ac:dyDescent="0.2">
      <c r="A140" t="s">
        <v>4442</v>
      </c>
      <c r="B140" t="s">
        <v>174</v>
      </c>
      <c r="C140">
        <v>1175</v>
      </c>
      <c r="D140" t="s">
        <v>1026</v>
      </c>
      <c r="E140" s="38">
        <v>1055.75</v>
      </c>
      <c r="F140" s="38">
        <v>889342.69</v>
      </c>
      <c r="G140" s="38">
        <v>1055317.3600000001</v>
      </c>
      <c r="H140" s="42">
        <v>-0.15726999999999999</v>
      </c>
      <c r="I140" s="40">
        <v>-165974.68</v>
      </c>
      <c r="J140" s="40">
        <v>842.38</v>
      </c>
      <c r="K140" s="40">
        <v>999.59</v>
      </c>
      <c r="L140" s="40">
        <v>842.38</v>
      </c>
      <c r="M140" s="44" t="s">
        <v>4297</v>
      </c>
      <c r="N140" s="43" t="s">
        <v>4293</v>
      </c>
    </row>
    <row r="141" spans="1:14" ht="16.5" customHeight="1" x14ac:dyDescent="0.2">
      <c r="A141" t="s">
        <v>4443</v>
      </c>
      <c r="B141" t="s">
        <v>175</v>
      </c>
      <c r="C141">
        <v>1180</v>
      </c>
      <c r="D141" t="s">
        <v>1027</v>
      </c>
      <c r="E141" s="38">
        <v>868.09</v>
      </c>
      <c r="F141" s="38">
        <v>523527.72</v>
      </c>
      <c r="G141" s="38">
        <v>680410.74</v>
      </c>
      <c r="H141" s="42">
        <v>-0.23057</v>
      </c>
      <c r="I141" s="40">
        <v>-156883.01999999999</v>
      </c>
      <c r="J141" s="40">
        <v>603.08000000000004</v>
      </c>
      <c r="K141" s="40">
        <v>783.8</v>
      </c>
      <c r="L141" s="40">
        <v>603.08000000000004</v>
      </c>
      <c r="M141" s="44" t="s">
        <v>4297</v>
      </c>
      <c r="N141" s="43" t="s">
        <v>4294</v>
      </c>
    </row>
    <row r="142" spans="1:14" ht="16.5" customHeight="1" x14ac:dyDescent="0.2">
      <c r="A142" t="s">
        <v>4444</v>
      </c>
      <c r="B142" t="s">
        <v>176</v>
      </c>
      <c r="C142">
        <v>1181</v>
      </c>
      <c r="D142" t="s">
        <v>1028</v>
      </c>
      <c r="E142" s="38">
        <v>1623.73</v>
      </c>
      <c r="F142" s="38">
        <v>2784007.53</v>
      </c>
      <c r="G142" s="38">
        <v>3148090.75</v>
      </c>
      <c r="H142" s="42">
        <v>-0.11565</v>
      </c>
      <c r="I142" s="40">
        <v>-364083.23</v>
      </c>
      <c r="J142" s="40">
        <v>1714.58</v>
      </c>
      <c r="K142" s="40">
        <v>1938.8</v>
      </c>
      <c r="L142" s="40">
        <v>1818.37</v>
      </c>
      <c r="M142" s="44" t="s">
        <v>4292</v>
      </c>
      <c r="N142" s="43" t="s">
        <v>4300</v>
      </c>
    </row>
    <row r="143" spans="1:14" ht="16.5" customHeight="1" x14ac:dyDescent="0.2">
      <c r="A143" t="s">
        <v>4445</v>
      </c>
      <c r="B143" t="s">
        <v>177</v>
      </c>
      <c r="C143">
        <v>1182</v>
      </c>
      <c r="D143" t="s">
        <v>1029</v>
      </c>
      <c r="E143" s="38">
        <v>1363.07</v>
      </c>
      <c r="F143" s="38">
        <v>3234477.99</v>
      </c>
      <c r="G143" s="38">
        <v>3680450.47</v>
      </c>
      <c r="H143" s="42">
        <v>-0.12117</v>
      </c>
      <c r="I143" s="40">
        <v>-445972.47999999998</v>
      </c>
      <c r="J143" s="40">
        <v>2372.94</v>
      </c>
      <c r="K143" s="40">
        <v>2700.12</v>
      </c>
      <c r="L143" s="40">
        <v>2340.61</v>
      </c>
      <c r="M143" s="44" t="s">
        <v>4296</v>
      </c>
      <c r="N143" s="43" t="s">
        <v>4294</v>
      </c>
    </row>
    <row r="144" spans="1:14" ht="16.5" customHeight="1" x14ac:dyDescent="0.2">
      <c r="A144" t="s">
        <v>4446</v>
      </c>
      <c r="B144" t="s">
        <v>178</v>
      </c>
      <c r="C144">
        <v>1183</v>
      </c>
      <c r="D144" t="s">
        <v>1030</v>
      </c>
      <c r="E144" s="38">
        <v>591.71</v>
      </c>
      <c r="F144" s="38">
        <v>1532158.74</v>
      </c>
      <c r="G144" s="38">
        <v>2124192.4900000002</v>
      </c>
      <c r="H144" s="42">
        <v>-0.27871000000000001</v>
      </c>
      <c r="I144" s="40">
        <v>-592033.75</v>
      </c>
      <c r="J144" s="40">
        <v>2589.37</v>
      </c>
      <c r="K144" s="40">
        <v>3589.92</v>
      </c>
      <c r="L144" s="40">
        <v>2463.79</v>
      </c>
      <c r="M144" s="44" t="s">
        <v>4297</v>
      </c>
      <c r="N144" s="43" t="s">
        <v>4301</v>
      </c>
    </row>
    <row r="145" spans="1:14" ht="16.5" customHeight="1" x14ac:dyDescent="0.2">
      <c r="A145" t="s">
        <v>4447</v>
      </c>
      <c r="B145" t="s">
        <v>179</v>
      </c>
      <c r="C145">
        <v>1185</v>
      </c>
      <c r="D145" t="s">
        <v>1031</v>
      </c>
      <c r="E145" s="38">
        <v>406.37</v>
      </c>
      <c r="F145" s="38">
        <v>347572.38</v>
      </c>
      <c r="G145" s="38">
        <v>426416.69</v>
      </c>
      <c r="H145" s="42">
        <v>-0.18490000000000001</v>
      </c>
      <c r="I145" s="40">
        <v>-78844.31</v>
      </c>
      <c r="J145" s="40">
        <v>855.31</v>
      </c>
      <c r="K145" s="40">
        <v>1049.33</v>
      </c>
      <c r="L145" s="40">
        <v>853.29</v>
      </c>
      <c r="M145" s="44" t="s">
        <v>4297</v>
      </c>
      <c r="N145" s="43" t="s">
        <v>4301</v>
      </c>
    </row>
    <row r="146" spans="1:14" ht="16.5" customHeight="1" x14ac:dyDescent="0.2">
      <c r="A146" t="s">
        <v>4448</v>
      </c>
      <c r="B146" t="s">
        <v>180</v>
      </c>
      <c r="C146">
        <v>1186</v>
      </c>
      <c r="D146" t="s">
        <v>1032</v>
      </c>
      <c r="E146" s="38">
        <v>322.16000000000003</v>
      </c>
      <c r="F146" s="38">
        <v>538610.78</v>
      </c>
      <c r="G146" s="38">
        <v>646761.96</v>
      </c>
      <c r="H146" s="42">
        <v>-0.16722000000000001</v>
      </c>
      <c r="I146" s="40">
        <v>-108151.17</v>
      </c>
      <c r="J146" s="40">
        <v>1671.87</v>
      </c>
      <c r="K146" s="40">
        <v>2007.58</v>
      </c>
      <c r="L146" s="40">
        <v>1669.9</v>
      </c>
      <c r="M146" s="44" t="s">
        <v>4297</v>
      </c>
      <c r="N146" s="43" t="s">
        <v>4301</v>
      </c>
    </row>
    <row r="147" spans="1:14" ht="16.5" customHeight="1" x14ac:dyDescent="0.2">
      <c r="A147" t="s">
        <v>4449</v>
      </c>
      <c r="B147" t="s">
        <v>181</v>
      </c>
      <c r="C147">
        <v>1187</v>
      </c>
      <c r="D147" t="s">
        <v>1033</v>
      </c>
      <c r="E147" s="38">
        <v>411.63</v>
      </c>
      <c r="F147" s="38">
        <v>779053.87</v>
      </c>
      <c r="G147" s="38">
        <v>1138580.18</v>
      </c>
      <c r="H147" s="42">
        <v>-0.31577</v>
      </c>
      <c r="I147" s="40">
        <v>-359526.31</v>
      </c>
      <c r="J147" s="40">
        <v>1892.61</v>
      </c>
      <c r="K147" s="40">
        <v>2766.03</v>
      </c>
      <c r="L147" s="40">
        <v>1882.76</v>
      </c>
      <c r="M147" s="44" t="s">
        <v>4297</v>
      </c>
      <c r="N147" s="43" t="s">
        <v>4300</v>
      </c>
    </row>
    <row r="148" spans="1:14" ht="16.5" customHeight="1" x14ac:dyDescent="0.2">
      <c r="A148" t="s">
        <v>4450</v>
      </c>
      <c r="B148" t="s">
        <v>182</v>
      </c>
      <c r="C148">
        <v>1199</v>
      </c>
      <c r="D148" t="s">
        <v>1034</v>
      </c>
      <c r="E148" s="38">
        <v>477.7</v>
      </c>
      <c r="F148" s="38">
        <v>148015.35</v>
      </c>
      <c r="G148" s="38">
        <v>233209.77</v>
      </c>
      <c r="H148" s="42">
        <v>-0.36531000000000002</v>
      </c>
      <c r="I148" s="40">
        <v>-85194.43</v>
      </c>
      <c r="J148" s="40">
        <v>309.85000000000002</v>
      </c>
      <c r="K148" s="40">
        <v>488.19</v>
      </c>
      <c r="L148" s="40">
        <v>309.85000000000002</v>
      </c>
      <c r="M148" s="44" t="s">
        <v>4297</v>
      </c>
      <c r="N148" s="43" t="s">
        <v>4299</v>
      </c>
    </row>
    <row r="149" spans="1:14" ht="16.5" customHeight="1" x14ac:dyDescent="0.2">
      <c r="A149" t="s">
        <v>4451</v>
      </c>
      <c r="B149" t="s">
        <v>183</v>
      </c>
      <c r="C149">
        <v>1200</v>
      </c>
      <c r="D149" t="s">
        <v>1035</v>
      </c>
      <c r="E149" s="38">
        <v>1234.22</v>
      </c>
      <c r="F149" s="38">
        <v>714170.42</v>
      </c>
      <c r="G149" s="38">
        <v>856422.99</v>
      </c>
      <c r="H149" s="42">
        <v>-0.1661</v>
      </c>
      <c r="I149" s="40">
        <v>-142252.57</v>
      </c>
      <c r="J149" s="40">
        <v>578.64</v>
      </c>
      <c r="K149" s="40">
        <v>693.9</v>
      </c>
      <c r="L149" s="40">
        <v>564.1</v>
      </c>
      <c r="M149" s="44" t="s">
        <v>4296</v>
      </c>
      <c r="N149" s="43" t="s">
        <v>4293</v>
      </c>
    </row>
    <row r="150" spans="1:14" ht="16.5" customHeight="1" x14ac:dyDescent="0.2">
      <c r="A150" t="s">
        <v>4452</v>
      </c>
      <c r="B150" t="s">
        <v>184</v>
      </c>
      <c r="C150">
        <v>1201</v>
      </c>
      <c r="D150" t="s">
        <v>1036</v>
      </c>
      <c r="E150" s="38">
        <v>1017.03</v>
      </c>
      <c r="F150" s="38">
        <v>1536176.9</v>
      </c>
      <c r="G150" s="38">
        <v>1853974.02</v>
      </c>
      <c r="H150" s="42">
        <v>-0.17141000000000001</v>
      </c>
      <c r="I150" s="40">
        <v>-317797.12</v>
      </c>
      <c r="J150" s="40">
        <v>1510.45</v>
      </c>
      <c r="K150" s="40">
        <v>1822.93</v>
      </c>
      <c r="L150" s="40">
        <v>1502.2</v>
      </c>
      <c r="M150" s="44" t="s">
        <v>4296</v>
      </c>
      <c r="N150" s="43" t="s">
        <v>4293</v>
      </c>
    </row>
    <row r="151" spans="1:14" ht="16.5" customHeight="1" x14ac:dyDescent="0.2">
      <c r="A151" t="s">
        <v>4453</v>
      </c>
      <c r="B151" t="s">
        <v>185</v>
      </c>
      <c r="C151">
        <v>1202</v>
      </c>
      <c r="D151" t="s">
        <v>1037</v>
      </c>
      <c r="E151" s="38">
        <v>961.72</v>
      </c>
      <c r="F151" s="38">
        <v>1964269.45</v>
      </c>
      <c r="G151" s="38">
        <v>2372450.58</v>
      </c>
      <c r="H151" s="42">
        <v>-0.17205000000000001</v>
      </c>
      <c r="I151" s="40">
        <v>-408181.14</v>
      </c>
      <c r="J151" s="40">
        <v>2042.45</v>
      </c>
      <c r="K151" s="40">
        <v>2466.88</v>
      </c>
      <c r="L151" s="40">
        <v>2016.75</v>
      </c>
      <c r="M151" s="44" t="s">
        <v>4296</v>
      </c>
      <c r="N151" s="43" t="s">
        <v>4293</v>
      </c>
    </row>
    <row r="152" spans="1:14" ht="16.5" customHeight="1" x14ac:dyDescent="0.2">
      <c r="A152" t="s">
        <v>4454</v>
      </c>
      <c r="B152" t="s">
        <v>186</v>
      </c>
      <c r="C152">
        <v>1203</v>
      </c>
      <c r="D152" t="s">
        <v>1038</v>
      </c>
      <c r="E152" s="38">
        <v>470.32</v>
      </c>
      <c r="F152" s="38">
        <v>1393449.3</v>
      </c>
      <c r="G152" s="38">
        <v>1696515.9</v>
      </c>
      <c r="H152" s="42">
        <v>-0.17863999999999999</v>
      </c>
      <c r="I152" s="40">
        <v>-303066.59999999998</v>
      </c>
      <c r="J152" s="40">
        <v>2962.77</v>
      </c>
      <c r="K152" s="40">
        <v>3607.15</v>
      </c>
      <c r="L152" s="40">
        <v>2925.28</v>
      </c>
      <c r="M152" s="44" t="s">
        <v>4297</v>
      </c>
      <c r="N152" s="43" t="s">
        <v>4299</v>
      </c>
    </row>
    <row r="153" spans="1:14" ht="16.5" customHeight="1" x14ac:dyDescent="0.2">
      <c r="A153" t="s">
        <v>4455</v>
      </c>
      <c r="B153" t="s">
        <v>187</v>
      </c>
      <c r="C153">
        <v>1214</v>
      </c>
      <c r="D153" t="s">
        <v>1039</v>
      </c>
      <c r="E153" s="38">
        <v>2682.33</v>
      </c>
      <c r="F153" s="38">
        <v>3029297.3</v>
      </c>
      <c r="G153" s="38">
        <v>3622246.09</v>
      </c>
      <c r="H153" s="42">
        <v>-0.16370000000000001</v>
      </c>
      <c r="I153" s="40">
        <v>-592948.80000000005</v>
      </c>
      <c r="J153" s="40">
        <v>1129.3499999999999</v>
      </c>
      <c r="K153" s="40">
        <v>1350.41</v>
      </c>
      <c r="L153" s="40">
        <v>1296.3</v>
      </c>
      <c r="M153" s="44" t="s">
        <v>4296</v>
      </c>
      <c r="N153" s="43" t="s">
        <v>4294</v>
      </c>
    </row>
    <row r="154" spans="1:14" ht="16.5" customHeight="1" x14ac:dyDescent="0.2">
      <c r="A154" t="s">
        <v>4456</v>
      </c>
      <c r="B154" t="s">
        <v>188</v>
      </c>
      <c r="C154">
        <v>1215</v>
      </c>
      <c r="D154" t="s">
        <v>1040</v>
      </c>
      <c r="E154" s="38">
        <v>3612.71</v>
      </c>
      <c r="F154" s="38">
        <v>6220270.5199999996</v>
      </c>
      <c r="G154" s="38">
        <v>7733500.0599999996</v>
      </c>
      <c r="H154" s="42">
        <v>-0.19567000000000001</v>
      </c>
      <c r="I154" s="40">
        <v>-1513229.54</v>
      </c>
      <c r="J154" s="40">
        <v>1721.77</v>
      </c>
      <c r="K154" s="40">
        <v>2140.64</v>
      </c>
      <c r="L154" s="40">
        <v>1711.59</v>
      </c>
      <c r="M154" s="44" t="s">
        <v>4296</v>
      </c>
      <c r="N154" s="43" t="s">
        <v>4293</v>
      </c>
    </row>
    <row r="155" spans="1:14" ht="16.5" customHeight="1" x14ac:dyDescent="0.2">
      <c r="A155" t="s">
        <v>4457</v>
      </c>
      <c r="B155" t="s">
        <v>189</v>
      </c>
      <c r="C155">
        <v>1216</v>
      </c>
      <c r="D155" t="s">
        <v>1041</v>
      </c>
      <c r="E155" s="38">
        <v>2548.2199999999998</v>
      </c>
      <c r="F155" s="38">
        <v>5228820.37</v>
      </c>
      <c r="G155" s="38">
        <v>6408445.9500000002</v>
      </c>
      <c r="H155" s="42">
        <v>-0.18407000000000001</v>
      </c>
      <c r="I155" s="40">
        <v>-1179625.58</v>
      </c>
      <c r="J155" s="40">
        <v>2051.9499999999998</v>
      </c>
      <c r="K155" s="40">
        <v>2514.87</v>
      </c>
      <c r="L155" s="40">
        <v>2014.25</v>
      </c>
      <c r="M155" s="44" t="s">
        <v>4297</v>
      </c>
      <c r="N155" s="43" t="s">
        <v>4300</v>
      </c>
    </row>
    <row r="156" spans="1:14" ht="16.5" customHeight="1" x14ac:dyDescent="0.2">
      <c r="A156" t="s">
        <v>4458</v>
      </c>
      <c r="B156" t="s">
        <v>190</v>
      </c>
      <c r="C156">
        <v>1217</v>
      </c>
      <c r="D156" t="s">
        <v>1042</v>
      </c>
      <c r="E156" s="38">
        <v>632.70000000000005</v>
      </c>
      <c r="F156" s="38">
        <v>1998120.41</v>
      </c>
      <c r="G156" s="38">
        <v>2298543.2400000002</v>
      </c>
      <c r="H156" s="42">
        <v>-0.13070000000000001</v>
      </c>
      <c r="I156" s="40">
        <v>-300422.83</v>
      </c>
      <c r="J156" s="40">
        <v>3158.09</v>
      </c>
      <c r="K156" s="40">
        <v>3632.91</v>
      </c>
      <c r="L156" s="40">
        <v>2917.14</v>
      </c>
      <c r="M156" s="44" t="s">
        <v>4297</v>
      </c>
      <c r="N156" s="43" t="s">
        <v>4299</v>
      </c>
    </row>
    <row r="157" spans="1:14" ht="16.5" customHeight="1" x14ac:dyDescent="0.2">
      <c r="A157" t="s">
        <v>4459</v>
      </c>
      <c r="B157" t="s">
        <v>191</v>
      </c>
      <c r="C157">
        <v>1223</v>
      </c>
      <c r="D157" t="s">
        <v>1043</v>
      </c>
      <c r="E157" s="38">
        <v>1825.69</v>
      </c>
      <c r="F157" s="38">
        <v>1249121.1000000001</v>
      </c>
      <c r="G157" s="38">
        <v>1672703.88</v>
      </c>
      <c r="H157" s="42">
        <v>-0.25323000000000001</v>
      </c>
      <c r="I157" s="40">
        <v>-423582.78</v>
      </c>
      <c r="J157" s="40">
        <v>684.19</v>
      </c>
      <c r="K157" s="40">
        <v>916.2</v>
      </c>
      <c r="L157" s="40">
        <v>763.35</v>
      </c>
      <c r="M157" s="44" t="s">
        <v>4297</v>
      </c>
      <c r="N157" s="43" t="s">
        <v>4301</v>
      </c>
    </row>
    <row r="158" spans="1:14" ht="16.5" customHeight="1" x14ac:dyDescent="0.2">
      <c r="A158" t="s">
        <v>4460</v>
      </c>
      <c r="B158" t="s">
        <v>192</v>
      </c>
      <c r="C158">
        <v>1225</v>
      </c>
      <c r="D158" t="s">
        <v>1044</v>
      </c>
      <c r="E158" s="38">
        <v>982.54</v>
      </c>
      <c r="F158" s="38">
        <v>697353.71</v>
      </c>
      <c r="G158" s="38">
        <v>647249.93000000005</v>
      </c>
      <c r="H158" s="42">
        <v>7.7410000000000007E-2</v>
      </c>
      <c r="I158" s="40">
        <v>50103.79</v>
      </c>
      <c r="J158" s="40">
        <v>709.75</v>
      </c>
      <c r="K158" s="40">
        <v>658.75</v>
      </c>
      <c r="L158" s="40">
        <v>669.73</v>
      </c>
      <c r="M158" s="44" t="s">
        <v>4296</v>
      </c>
      <c r="N158" s="43" t="s">
        <v>4294</v>
      </c>
    </row>
    <row r="159" spans="1:14" ht="16.5" customHeight="1" x14ac:dyDescent="0.2">
      <c r="A159" t="s">
        <v>4461</v>
      </c>
      <c r="B159" t="s">
        <v>193</v>
      </c>
      <c r="C159">
        <v>1226</v>
      </c>
      <c r="D159" t="s">
        <v>1045</v>
      </c>
      <c r="E159" s="38">
        <v>897.95</v>
      </c>
      <c r="F159" s="38">
        <v>379347.96</v>
      </c>
      <c r="G159" s="38">
        <v>256820.04</v>
      </c>
      <c r="H159" s="42">
        <v>0.47710000000000002</v>
      </c>
      <c r="I159" s="40">
        <v>122527.92</v>
      </c>
      <c r="J159" s="40">
        <v>422.46</v>
      </c>
      <c r="K159" s="40">
        <v>286.01</v>
      </c>
      <c r="L159" s="40">
        <v>422.46</v>
      </c>
      <c r="M159" s="44" t="s">
        <v>4297</v>
      </c>
      <c r="N159" s="43" t="s">
        <v>4293</v>
      </c>
    </row>
    <row r="160" spans="1:14" ht="16.5" customHeight="1" x14ac:dyDescent="0.2">
      <c r="A160" t="s">
        <v>4462</v>
      </c>
      <c r="B160" t="s">
        <v>194</v>
      </c>
      <c r="C160">
        <v>1238</v>
      </c>
      <c r="D160" t="s">
        <v>1046</v>
      </c>
      <c r="E160" s="38">
        <v>2261.5</v>
      </c>
      <c r="F160" s="38">
        <v>655721.93000000005</v>
      </c>
      <c r="G160" s="38">
        <v>815707.89</v>
      </c>
      <c r="H160" s="42">
        <v>-0.19613</v>
      </c>
      <c r="I160" s="40">
        <v>-159985.96</v>
      </c>
      <c r="J160" s="40">
        <v>289.95</v>
      </c>
      <c r="K160" s="40">
        <v>360.69</v>
      </c>
      <c r="L160" s="40">
        <v>289.95</v>
      </c>
      <c r="M160" s="44" t="s">
        <v>4297</v>
      </c>
      <c r="N160" s="43" t="s">
        <v>4293</v>
      </c>
    </row>
    <row r="161" spans="1:14" ht="16.5" customHeight="1" x14ac:dyDescent="0.2">
      <c r="A161" t="s">
        <v>4463</v>
      </c>
      <c r="B161" t="s">
        <v>195</v>
      </c>
      <c r="C161">
        <v>1239</v>
      </c>
      <c r="D161" t="s">
        <v>1047</v>
      </c>
      <c r="E161" s="38">
        <v>2270.58</v>
      </c>
      <c r="F161" s="38">
        <v>715709.52</v>
      </c>
      <c r="G161" s="38">
        <v>859003.26</v>
      </c>
      <c r="H161" s="42">
        <v>-0.16681000000000001</v>
      </c>
      <c r="I161" s="40">
        <v>-143293.74</v>
      </c>
      <c r="J161" s="40">
        <v>315.20999999999998</v>
      </c>
      <c r="K161" s="40">
        <v>378.32</v>
      </c>
      <c r="L161" s="40">
        <v>315.20999999999998</v>
      </c>
      <c r="M161" s="44" t="s">
        <v>4297</v>
      </c>
      <c r="N161" s="43" t="s">
        <v>4300</v>
      </c>
    </row>
    <row r="162" spans="1:14" ht="16.5" customHeight="1" x14ac:dyDescent="0.2">
      <c r="A162" t="s">
        <v>4464</v>
      </c>
      <c r="B162" t="s">
        <v>196</v>
      </c>
      <c r="C162">
        <v>1431</v>
      </c>
      <c r="D162" t="s">
        <v>1048</v>
      </c>
      <c r="E162" s="38">
        <v>641.1</v>
      </c>
      <c r="F162" s="38">
        <v>7617040.3499999996</v>
      </c>
      <c r="G162" s="38">
        <v>6930576.3499999996</v>
      </c>
      <c r="H162" s="42">
        <v>9.9049999999999999E-2</v>
      </c>
      <c r="I162" s="40">
        <v>686464</v>
      </c>
      <c r="J162" s="40">
        <v>11881.2</v>
      </c>
      <c r="K162" s="40">
        <v>10810.45</v>
      </c>
      <c r="L162" s="40">
        <v>11882.4</v>
      </c>
      <c r="M162" s="44" t="s">
        <v>4297</v>
      </c>
      <c r="N162" s="43" t="s">
        <v>4299</v>
      </c>
    </row>
    <row r="163" spans="1:14" ht="16.5" customHeight="1" x14ac:dyDescent="0.2">
      <c r="A163" t="s">
        <v>4465</v>
      </c>
      <c r="B163" t="s">
        <v>197</v>
      </c>
      <c r="C163">
        <v>1435</v>
      </c>
      <c r="D163" t="s">
        <v>1049</v>
      </c>
      <c r="E163" s="38">
        <v>2775.58</v>
      </c>
      <c r="F163" s="38">
        <v>29606319.399999999</v>
      </c>
      <c r="G163" s="38">
        <v>25472062.57</v>
      </c>
      <c r="H163" s="42">
        <v>0.16231000000000001</v>
      </c>
      <c r="I163" s="40">
        <v>4134256.83</v>
      </c>
      <c r="J163" s="40">
        <v>10666.71</v>
      </c>
      <c r="K163" s="40">
        <v>9177.2000000000007</v>
      </c>
      <c r="L163" s="40">
        <v>10666.06</v>
      </c>
      <c r="M163" s="44" t="s">
        <v>4297</v>
      </c>
      <c r="N163" s="43" t="s">
        <v>4299</v>
      </c>
    </row>
    <row r="164" spans="1:14" ht="16.5" customHeight="1" x14ac:dyDescent="0.2">
      <c r="A164" t="s">
        <v>4466</v>
      </c>
      <c r="B164" t="s">
        <v>198</v>
      </c>
      <c r="C164">
        <v>1436</v>
      </c>
      <c r="D164" t="s">
        <v>1050</v>
      </c>
      <c r="E164" s="38">
        <v>1013.29</v>
      </c>
      <c r="F164" s="38">
        <v>12602162.039999999</v>
      </c>
      <c r="G164" s="38">
        <v>14368584.77</v>
      </c>
      <c r="H164" s="42">
        <v>-0.12293999999999999</v>
      </c>
      <c r="I164" s="40">
        <v>-1766422.73</v>
      </c>
      <c r="J164" s="40">
        <v>12436.88</v>
      </c>
      <c r="K164" s="40">
        <v>14180.13</v>
      </c>
      <c r="L164" s="40">
        <v>12431.71</v>
      </c>
      <c r="M164" s="44" t="s">
        <v>4297</v>
      </c>
      <c r="N164" s="43" t="s">
        <v>4299</v>
      </c>
    </row>
    <row r="165" spans="1:14" ht="16.5" customHeight="1" x14ac:dyDescent="0.2">
      <c r="A165" t="s">
        <v>4467</v>
      </c>
      <c r="B165" t="s">
        <v>199</v>
      </c>
      <c r="C165">
        <v>1443</v>
      </c>
      <c r="D165" t="s">
        <v>1051</v>
      </c>
      <c r="E165" s="38">
        <v>2484.69</v>
      </c>
      <c r="F165" s="38">
        <v>20968755.300000001</v>
      </c>
      <c r="G165" s="38">
        <v>16093403.640000001</v>
      </c>
      <c r="H165" s="42">
        <v>0.30293999999999999</v>
      </c>
      <c r="I165" s="40">
        <v>4875351.6500000004</v>
      </c>
      <c r="J165" s="40">
        <v>8439.18</v>
      </c>
      <c r="K165" s="40">
        <v>6477.03</v>
      </c>
      <c r="L165" s="40">
        <v>8438.7999999999993</v>
      </c>
      <c r="M165" s="44" t="s">
        <v>4297</v>
      </c>
      <c r="N165" s="43" t="s">
        <v>4299</v>
      </c>
    </row>
    <row r="166" spans="1:14" ht="16.5" customHeight="1" x14ac:dyDescent="0.2">
      <c r="A166" t="s">
        <v>4468</v>
      </c>
      <c r="B166" t="s">
        <v>200</v>
      </c>
      <c r="C166">
        <v>1447</v>
      </c>
      <c r="D166" t="s">
        <v>1052</v>
      </c>
      <c r="E166" s="38">
        <v>580.44000000000005</v>
      </c>
      <c r="F166" s="38">
        <v>5795768.7599999998</v>
      </c>
      <c r="G166" s="38">
        <v>4766361.09</v>
      </c>
      <c r="H166" s="42">
        <v>0.21597</v>
      </c>
      <c r="I166" s="40">
        <v>1029407.67</v>
      </c>
      <c r="J166" s="40">
        <v>9985.1299999999992</v>
      </c>
      <c r="K166" s="40">
        <v>8211.6299999999992</v>
      </c>
      <c r="L166" s="40">
        <v>10016.68</v>
      </c>
      <c r="M166" s="44" t="s">
        <v>4297</v>
      </c>
      <c r="N166" s="43" t="s">
        <v>4299</v>
      </c>
    </row>
    <row r="167" spans="1:14" ht="16.5" customHeight="1" x14ac:dyDescent="0.2">
      <c r="A167" t="s">
        <v>4469</v>
      </c>
      <c r="B167" t="s">
        <v>201</v>
      </c>
      <c r="C167">
        <v>1462</v>
      </c>
      <c r="D167" t="s">
        <v>1053</v>
      </c>
      <c r="E167" s="38">
        <v>7902.71</v>
      </c>
      <c r="F167" s="38">
        <v>28569114.370000001</v>
      </c>
      <c r="G167" s="38">
        <v>28655326.620000001</v>
      </c>
      <c r="H167" s="42">
        <v>-3.0100000000000001E-3</v>
      </c>
      <c r="I167" s="40">
        <v>-86212.25</v>
      </c>
      <c r="J167" s="40">
        <v>3615.1</v>
      </c>
      <c r="K167" s="40">
        <v>3626.01</v>
      </c>
      <c r="L167" s="40">
        <v>3612.21</v>
      </c>
      <c r="M167" s="44" t="s">
        <v>4292</v>
      </c>
      <c r="N167" s="43" t="s">
        <v>4293</v>
      </c>
    </row>
    <row r="168" spans="1:14" ht="16.5" customHeight="1" x14ac:dyDescent="0.2">
      <c r="A168" t="s">
        <v>4470</v>
      </c>
      <c r="B168" t="s">
        <v>202</v>
      </c>
      <c r="C168">
        <v>1463</v>
      </c>
      <c r="D168" t="s">
        <v>1054</v>
      </c>
      <c r="E168" s="38">
        <v>4423.66</v>
      </c>
      <c r="F168" s="38">
        <v>21630333.289999999</v>
      </c>
      <c r="G168" s="38">
        <v>21398503.18</v>
      </c>
      <c r="H168" s="42">
        <v>1.0829999999999999E-2</v>
      </c>
      <c r="I168" s="40">
        <v>231830.1</v>
      </c>
      <c r="J168" s="40">
        <v>4889.6899999999996</v>
      </c>
      <c r="K168" s="40">
        <v>4837.28</v>
      </c>
      <c r="L168" s="40">
        <v>4955.7700000000004</v>
      </c>
      <c r="M168" s="44" t="s">
        <v>4292</v>
      </c>
      <c r="N168" s="43" t="s">
        <v>4293</v>
      </c>
    </row>
    <row r="169" spans="1:14" ht="16.5" customHeight="1" x14ac:dyDescent="0.2">
      <c r="A169" t="s">
        <v>4471</v>
      </c>
      <c r="B169" t="s">
        <v>203</v>
      </c>
      <c r="C169">
        <v>1464</v>
      </c>
      <c r="D169" t="s">
        <v>1055</v>
      </c>
      <c r="E169" s="38">
        <v>2428.69</v>
      </c>
      <c r="F169" s="38">
        <v>16353855.92</v>
      </c>
      <c r="G169" s="38">
        <v>16001081</v>
      </c>
      <c r="H169" s="42">
        <v>2.205E-2</v>
      </c>
      <c r="I169" s="40">
        <v>352774.92</v>
      </c>
      <c r="J169" s="40">
        <v>6733.61</v>
      </c>
      <c r="K169" s="40">
        <v>6588.36</v>
      </c>
      <c r="L169" s="40">
        <v>6889.49</v>
      </c>
      <c r="M169" s="44" t="s">
        <v>4292</v>
      </c>
      <c r="N169" s="43" t="s">
        <v>4293</v>
      </c>
    </row>
    <row r="170" spans="1:14" ht="16.5" customHeight="1" x14ac:dyDescent="0.2">
      <c r="A170" t="s">
        <v>4472</v>
      </c>
      <c r="B170" t="s">
        <v>204</v>
      </c>
      <c r="C170">
        <v>1465</v>
      </c>
      <c r="D170" t="s">
        <v>1056</v>
      </c>
      <c r="E170" s="38">
        <v>1074.45</v>
      </c>
      <c r="F170" s="38">
        <v>9923748.8599999994</v>
      </c>
      <c r="G170" s="38">
        <v>10727406.529999999</v>
      </c>
      <c r="H170" s="42">
        <v>-7.492E-2</v>
      </c>
      <c r="I170" s="40">
        <v>-803657.67</v>
      </c>
      <c r="J170" s="40">
        <v>9236.1200000000008</v>
      </c>
      <c r="K170" s="40">
        <v>9984.09</v>
      </c>
      <c r="L170" s="40">
        <v>8880.34</v>
      </c>
      <c r="M170" s="44" t="s">
        <v>4296</v>
      </c>
      <c r="N170" s="43" t="s">
        <v>4300</v>
      </c>
    </row>
    <row r="171" spans="1:14" ht="16.5" customHeight="1" x14ac:dyDescent="0.2">
      <c r="A171" t="s">
        <v>4473</v>
      </c>
      <c r="B171" t="s">
        <v>205</v>
      </c>
      <c r="C171">
        <v>1466</v>
      </c>
      <c r="D171" t="s">
        <v>1057</v>
      </c>
      <c r="E171" s="38">
        <v>3062.3</v>
      </c>
      <c r="F171" s="38">
        <v>7323945.0300000003</v>
      </c>
      <c r="G171" s="38">
        <v>8318324.1500000004</v>
      </c>
      <c r="H171" s="42">
        <v>-0.11953999999999999</v>
      </c>
      <c r="I171" s="40">
        <v>-994379.12</v>
      </c>
      <c r="J171" s="40">
        <v>2391.65</v>
      </c>
      <c r="K171" s="40">
        <v>2716.36</v>
      </c>
      <c r="L171" s="40">
        <v>2379.12</v>
      </c>
      <c r="M171" s="44" t="s">
        <v>4292</v>
      </c>
      <c r="N171" s="43" t="s">
        <v>4293</v>
      </c>
    </row>
    <row r="172" spans="1:14" ht="16.5" customHeight="1" x14ac:dyDescent="0.2">
      <c r="A172" t="s">
        <v>4474</v>
      </c>
      <c r="B172" t="s">
        <v>206</v>
      </c>
      <c r="C172">
        <v>1467</v>
      </c>
      <c r="D172" t="s">
        <v>1058</v>
      </c>
      <c r="E172" s="38">
        <v>1644.06</v>
      </c>
      <c r="F172" s="38">
        <v>5249129.26</v>
      </c>
      <c r="G172" s="38">
        <v>6058123.0199999996</v>
      </c>
      <c r="H172" s="42">
        <v>-0.13353999999999999</v>
      </c>
      <c r="I172" s="40">
        <v>-808993.76</v>
      </c>
      <c r="J172" s="40">
        <v>3192.78</v>
      </c>
      <c r="K172" s="40">
        <v>3684.86</v>
      </c>
      <c r="L172" s="40">
        <v>3220.34</v>
      </c>
      <c r="M172" s="44" t="s">
        <v>4292</v>
      </c>
      <c r="N172" s="43" t="s">
        <v>4293</v>
      </c>
    </row>
    <row r="173" spans="1:14" ht="16.5" customHeight="1" x14ac:dyDescent="0.2">
      <c r="A173" t="s">
        <v>4475</v>
      </c>
      <c r="B173" t="s">
        <v>207</v>
      </c>
      <c r="C173">
        <v>1468</v>
      </c>
      <c r="D173" t="s">
        <v>1059</v>
      </c>
      <c r="E173" s="38">
        <v>742.98</v>
      </c>
      <c r="F173" s="38">
        <v>3552640.02</v>
      </c>
      <c r="G173" s="38">
        <v>3900356.44</v>
      </c>
      <c r="H173" s="42">
        <v>-8.9149999999999993E-2</v>
      </c>
      <c r="I173" s="40">
        <v>-347716.41</v>
      </c>
      <c r="J173" s="40">
        <v>4781.6099999999997</v>
      </c>
      <c r="K173" s="40">
        <v>5249.61</v>
      </c>
      <c r="L173" s="40">
        <v>4869.8</v>
      </c>
      <c r="M173" s="44" t="s">
        <v>4296</v>
      </c>
      <c r="N173" s="43" t="s">
        <v>4293</v>
      </c>
    </row>
    <row r="174" spans="1:14" ht="16.5" customHeight="1" x14ac:dyDescent="0.2">
      <c r="A174" t="s">
        <v>4476</v>
      </c>
      <c r="B174" t="s">
        <v>208</v>
      </c>
      <c r="C174">
        <v>1469</v>
      </c>
      <c r="D174" t="s">
        <v>1060</v>
      </c>
      <c r="E174" s="38">
        <v>329.09</v>
      </c>
      <c r="F174" s="38">
        <v>2448815.81</v>
      </c>
      <c r="G174" s="38">
        <v>2070848.16</v>
      </c>
      <c r="H174" s="42">
        <v>0.18251999999999999</v>
      </c>
      <c r="I174" s="40">
        <v>377967.65</v>
      </c>
      <c r="J174" s="40">
        <v>7441.17</v>
      </c>
      <c r="K174" s="40">
        <v>6292.65</v>
      </c>
      <c r="L174" s="40">
        <v>7204.82</v>
      </c>
      <c r="M174" s="44" t="s">
        <v>4297</v>
      </c>
      <c r="N174" s="43" t="s">
        <v>4299</v>
      </c>
    </row>
    <row r="175" spans="1:14" ht="16.5" customHeight="1" x14ac:dyDescent="0.2">
      <c r="A175" t="s">
        <v>4477</v>
      </c>
      <c r="B175" t="s">
        <v>209</v>
      </c>
      <c r="C175">
        <v>1473</v>
      </c>
      <c r="D175" t="s">
        <v>1061</v>
      </c>
      <c r="E175" s="38">
        <v>709.69</v>
      </c>
      <c r="F175" s="38">
        <v>3324751.62</v>
      </c>
      <c r="G175" s="38">
        <v>3907624.05</v>
      </c>
      <c r="H175" s="42">
        <v>-0.14915999999999999</v>
      </c>
      <c r="I175" s="40">
        <v>-582872.43999999994</v>
      </c>
      <c r="J175" s="40">
        <v>4684.79</v>
      </c>
      <c r="K175" s="40">
        <v>5506.1</v>
      </c>
      <c r="L175" s="40">
        <v>4949.6000000000004</v>
      </c>
      <c r="M175" s="44" t="s">
        <v>4297</v>
      </c>
      <c r="N175" s="43" t="s">
        <v>4301</v>
      </c>
    </row>
    <row r="176" spans="1:14" ht="16.5" customHeight="1" x14ac:dyDescent="0.2">
      <c r="A176" t="s">
        <v>4478</v>
      </c>
      <c r="B176" t="s">
        <v>210</v>
      </c>
      <c r="C176">
        <v>1474</v>
      </c>
      <c r="D176" t="s">
        <v>1062</v>
      </c>
      <c r="E176" s="38">
        <v>663.61</v>
      </c>
      <c r="F176" s="38">
        <v>3800519.12</v>
      </c>
      <c r="G176" s="38">
        <v>4538697.24</v>
      </c>
      <c r="H176" s="42">
        <v>-0.16264000000000001</v>
      </c>
      <c r="I176" s="40">
        <v>-738178.13</v>
      </c>
      <c r="J176" s="40">
        <v>5727.04</v>
      </c>
      <c r="K176" s="40">
        <v>6839.4</v>
      </c>
      <c r="L176" s="40">
        <v>5734.17</v>
      </c>
      <c r="M176" s="44" t="s">
        <v>4295</v>
      </c>
      <c r="N176" s="43" t="s">
        <v>4299</v>
      </c>
    </row>
    <row r="177" spans="1:14" ht="16.5" customHeight="1" x14ac:dyDescent="0.2">
      <c r="A177" t="s">
        <v>4479</v>
      </c>
      <c r="B177" t="s">
        <v>211</v>
      </c>
      <c r="C177">
        <v>1475</v>
      </c>
      <c r="D177" t="s">
        <v>1063</v>
      </c>
      <c r="E177" s="38">
        <v>654.08000000000004</v>
      </c>
      <c r="F177" s="38">
        <v>580279.27</v>
      </c>
      <c r="G177" s="38">
        <v>906485.66</v>
      </c>
      <c r="H177" s="42">
        <v>-0.35986000000000001</v>
      </c>
      <c r="I177" s="40">
        <v>-326206.39</v>
      </c>
      <c r="J177" s="40">
        <v>887.17</v>
      </c>
      <c r="K177" s="40">
        <v>1385.89</v>
      </c>
      <c r="L177" s="40">
        <v>861.5</v>
      </c>
      <c r="M177" s="44" t="s">
        <v>4297</v>
      </c>
      <c r="N177" s="43" t="s">
        <v>4293</v>
      </c>
    </row>
    <row r="178" spans="1:14" ht="16.5" customHeight="1" x14ac:dyDescent="0.2">
      <c r="A178" t="s">
        <v>4480</v>
      </c>
      <c r="B178" t="s">
        <v>212</v>
      </c>
      <c r="C178">
        <v>1477</v>
      </c>
      <c r="D178" t="s">
        <v>1064</v>
      </c>
      <c r="E178" s="38">
        <v>604.44000000000005</v>
      </c>
      <c r="F178" s="38">
        <v>1874613.54</v>
      </c>
      <c r="G178" s="38">
        <v>2081264.66</v>
      </c>
      <c r="H178" s="42">
        <v>-9.9290000000000003E-2</v>
      </c>
      <c r="I178" s="40">
        <v>-206651.12</v>
      </c>
      <c r="J178" s="40">
        <v>3101.41</v>
      </c>
      <c r="K178" s="40">
        <v>3443.29</v>
      </c>
      <c r="L178" s="40">
        <v>3082.06</v>
      </c>
      <c r="M178" s="44" t="s">
        <v>4295</v>
      </c>
      <c r="N178" s="43" t="s">
        <v>4299</v>
      </c>
    </row>
    <row r="179" spans="1:14" ht="16.5" customHeight="1" x14ac:dyDescent="0.2">
      <c r="A179" t="s">
        <v>4481</v>
      </c>
      <c r="B179" t="s">
        <v>213</v>
      </c>
      <c r="C179">
        <v>1479</v>
      </c>
      <c r="D179" t="s">
        <v>1065</v>
      </c>
      <c r="E179" s="38">
        <v>1039.2</v>
      </c>
      <c r="F179" s="38">
        <v>1640130.01</v>
      </c>
      <c r="G179" s="38">
        <v>1759661.16</v>
      </c>
      <c r="H179" s="42">
        <v>-6.7930000000000004E-2</v>
      </c>
      <c r="I179" s="40">
        <v>-119531.15</v>
      </c>
      <c r="J179" s="40">
        <v>1578.26</v>
      </c>
      <c r="K179" s="40">
        <v>1693.28</v>
      </c>
      <c r="L179" s="40">
        <v>1564.6</v>
      </c>
      <c r="M179" s="44" t="s">
        <v>4297</v>
      </c>
      <c r="N179" s="43" t="s">
        <v>4293</v>
      </c>
    </row>
    <row r="180" spans="1:14" ht="16.5" customHeight="1" x14ac:dyDescent="0.2">
      <c r="A180" t="s">
        <v>4482</v>
      </c>
      <c r="B180" t="s">
        <v>214</v>
      </c>
      <c r="C180">
        <v>1480</v>
      </c>
      <c r="D180" t="s">
        <v>1066</v>
      </c>
      <c r="E180" s="38">
        <v>840.1</v>
      </c>
      <c r="F180" s="38">
        <v>2054453.44</v>
      </c>
      <c r="G180" s="38">
        <v>2325122.0699999998</v>
      </c>
      <c r="H180" s="42">
        <v>-0.11641</v>
      </c>
      <c r="I180" s="40">
        <v>-270668.62</v>
      </c>
      <c r="J180" s="40">
        <v>2445.4899999999998</v>
      </c>
      <c r="K180" s="40">
        <v>2767.67</v>
      </c>
      <c r="L180" s="40">
        <v>2436.6999999999998</v>
      </c>
      <c r="M180" s="44" t="s">
        <v>4297</v>
      </c>
      <c r="N180" s="43" t="s">
        <v>4293</v>
      </c>
    </row>
    <row r="181" spans="1:14" ht="16.5" customHeight="1" x14ac:dyDescent="0.2">
      <c r="A181" t="s">
        <v>4483</v>
      </c>
      <c r="B181" t="s">
        <v>215</v>
      </c>
      <c r="C181">
        <v>1484</v>
      </c>
      <c r="D181" t="s">
        <v>1067</v>
      </c>
      <c r="E181" s="38">
        <v>13611.8</v>
      </c>
      <c r="F181" s="38">
        <v>18030097.960000001</v>
      </c>
      <c r="G181" s="38">
        <v>18551790.449999999</v>
      </c>
      <c r="H181" s="42">
        <v>-2.8119999999999999E-2</v>
      </c>
      <c r="I181" s="40">
        <v>-521692.49</v>
      </c>
      <c r="J181" s="40">
        <v>1324.59</v>
      </c>
      <c r="K181" s="40">
        <v>1362.92</v>
      </c>
      <c r="L181" s="40">
        <v>1321.32</v>
      </c>
      <c r="M181" s="44" t="s">
        <v>4292</v>
      </c>
      <c r="N181" s="43" t="s">
        <v>4293</v>
      </c>
    </row>
    <row r="182" spans="1:14" ht="16.5" customHeight="1" x14ac:dyDescent="0.2">
      <c r="A182" t="s">
        <v>4484</v>
      </c>
      <c r="B182" t="s">
        <v>216</v>
      </c>
      <c r="C182">
        <v>1485</v>
      </c>
      <c r="D182" t="s">
        <v>1068</v>
      </c>
      <c r="E182" s="38">
        <v>3117.14</v>
      </c>
      <c r="F182" s="38">
        <v>5514333.2400000002</v>
      </c>
      <c r="G182" s="38">
        <v>6316415.7599999998</v>
      </c>
      <c r="H182" s="42">
        <v>-0.12698000000000001</v>
      </c>
      <c r="I182" s="40">
        <v>-802082.52</v>
      </c>
      <c r="J182" s="40">
        <v>1769.04</v>
      </c>
      <c r="K182" s="40">
        <v>2026.35</v>
      </c>
      <c r="L182" s="40">
        <v>1759.15</v>
      </c>
      <c r="M182" s="44" t="s">
        <v>4292</v>
      </c>
      <c r="N182" s="43" t="s">
        <v>4300</v>
      </c>
    </row>
    <row r="183" spans="1:14" ht="16.5" customHeight="1" x14ac:dyDescent="0.2">
      <c r="A183" t="s">
        <v>4485</v>
      </c>
      <c r="B183" t="s">
        <v>217</v>
      </c>
      <c r="C183">
        <v>1489</v>
      </c>
      <c r="D183" t="s">
        <v>1069</v>
      </c>
      <c r="E183" s="38">
        <v>12155.23</v>
      </c>
      <c r="F183" s="38">
        <v>7426738.4800000004</v>
      </c>
      <c r="G183" s="38">
        <v>9791566.9600000009</v>
      </c>
      <c r="H183" s="42">
        <v>-0.24152000000000001</v>
      </c>
      <c r="I183" s="40">
        <v>-2364828.48</v>
      </c>
      <c r="J183" s="40">
        <v>610.99</v>
      </c>
      <c r="K183" s="40">
        <v>805.54</v>
      </c>
      <c r="L183" s="40">
        <v>610.54</v>
      </c>
      <c r="M183" s="44" t="s">
        <v>4295</v>
      </c>
      <c r="N183" s="43" t="s">
        <v>4293</v>
      </c>
    </row>
    <row r="184" spans="1:14" ht="16.5" customHeight="1" x14ac:dyDescent="0.2">
      <c r="A184" t="s">
        <v>4486</v>
      </c>
      <c r="B184" t="s">
        <v>218</v>
      </c>
      <c r="C184">
        <v>1490</v>
      </c>
      <c r="D184" t="s">
        <v>1070</v>
      </c>
      <c r="E184" s="38">
        <v>167.96</v>
      </c>
      <c r="F184" s="38">
        <v>272121.78000000003</v>
      </c>
      <c r="G184" s="38">
        <v>280057.84000000003</v>
      </c>
      <c r="H184" s="42">
        <v>-2.8340000000000001E-2</v>
      </c>
      <c r="I184" s="40">
        <v>-7936.07</v>
      </c>
      <c r="J184" s="40">
        <v>1620.16</v>
      </c>
      <c r="K184" s="40">
        <v>1667.41</v>
      </c>
      <c r="L184" s="40">
        <v>1610.1</v>
      </c>
      <c r="M184" s="44" t="s">
        <v>4297</v>
      </c>
      <c r="N184" s="43" t="s">
        <v>4299</v>
      </c>
    </row>
    <row r="185" spans="1:14" ht="16.5" customHeight="1" x14ac:dyDescent="0.2">
      <c r="A185" t="s">
        <v>4487</v>
      </c>
      <c r="B185" t="s">
        <v>219</v>
      </c>
      <c r="C185">
        <v>1493</v>
      </c>
      <c r="D185" t="s">
        <v>1071</v>
      </c>
      <c r="E185" s="38">
        <v>71323.19</v>
      </c>
      <c r="F185" s="38">
        <v>43545660.420000002</v>
      </c>
      <c r="G185" s="38">
        <v>43961622.130000003</v>
      </c>
      <c r="H185" s="42">
        <v>-9.4599999999999997E-3</v>
      </c>
      <c r="I185" s="40">
        <v>-415961.71</v>
      </c>
      <c r="J185" s="40">
        <v>610.54</v>
      </c>
      <c r="K185" s="40">
        <v>616.37</v>
      </c>
      <c r="L185" s="40">
        <v>610.54</v>
      </c>
      <c r="M185" s="44" t="s">
        <v>4295</v>
      </c>
      <c r="N185" s="43" t="s">
        <v>4293</v>
      </c>
    </row>
    <row r="186" spans="1:14" ht="16.5" customHeight="1" x14ac:dyDescent="0.2">
      <c r="A186" t="s">
        <v>4488</v>
      </c>
      <c r="B186" t="s">
        <v>220</v>
      </c>
      <c r="C186">
        <v>1494</v>
      </c>
      <c r="D186" t="s">
        <v>1072</v>
      </c>
      <c r="E186" s="38">
        <v>973.42</v>
      </c>
      <c r="F186" s="38">
        <v>913467.64</v>
      </c>
      <c r="G186" s="38">
        <v>1605694.72</v>
      </c>
      <c r="H186" s="42">
        <v>-0.43110999999999999</v>
      </c>
      <c r="I186" s="40">
        <v>-692227.09</v>
      </c>
      <c r="J186" s="40">
        <v>938.41</v>
      </c>
      <c r="K186" s="40">
        <v>1649.54</v>
      </c>
      <c r="L186" s="40">
        <v>930.1</v>
      </c>
      <c r="M186" s="44" t="s">
        <v>4296</v>
      </c>
      <c r="N186" s="43" t="s">
        <v>4293</v>
      </c>
    </row>
    <row r="187" spans="1:14" ht="16.5" customHeight="1" x14ac:dyDescent="0.2">
      <c r="A187" t="s">
        <v>4489</v>
      </c>
      <c r="B187" t="s">
        <v>221</v>
      </c>
      <c r="C187">
        <v>1498</v>
      </c>
      <c r="D187" t="s">
        <v>1073</v>
      </c>
      <c r="E187" s="38">
        <v>1114.3900000000001</v>
      </c>
      <c r="F187" s="38">
        <v>1036494.14</v>
      </c>
      <c r="G187" s="38">
        <v>687920.52</v>
      </c>
      <c r="H187" s="42">
        <v>0.50670999999999999</v>
      </c>
      <c r="I187" s="40">
        <v>348573.62</v>
      </c>
      <c r="J187" s="40">
        <v>930.1</v>
      </c>
      <c r="K187" s="40">
        <v>617.30999999999995</v>
      </c>
      <c r="L187" s="40">
        <v>930.1</v>
      </c>
      <c r="M187" s="44" t="s">
        <v>4297</v>
      </c>
      <c r="N187" s="43" t="s">
        <v>4293</v>
      </c>
    </row>
    <row r="188" spans="1:14" ht="16.5" customHeight="1" x14ac:dyDescent="0.2">
      <c r="A188" t="s">
        <v>4490</v>
      </c>
      <c r="B188" t="s">
        <v>222</v>
      </c>
      <c r="C188">
        <v>1499</v>
      </c>
      <c r="D188" t="s">
        <v>1074</v>
      </c>
      <c r="E188" s="38">
        <v>2470.17</v>
      </c>
      <c r="F188" s="38">
        <v>39055385.020000003</v>
      </c>
      <c r="G188" s="38">
        <v>37189644.729999997</v>
      </c>
      <c r="H188" s="42">
        <v>5.0169999999999999E-2</v>
      </c>
      <c r="I188" s="40">
        <v>1865740.29</v>
      </c>
      <c r="J188" s="40">
        <v>15810.81</v>
      </c>
      <c r="K188" s="40">
        <v>15055.5</v>
      </c>
      <c r="L188" s="40">
        <v>15809.93</v>
      </c>
      <c r="M188" s="44" t="s">
        <v>4297</v>
      </c>
      <c r="N188" s="43" t="s">
        <v>4294</v>
      </c>
    </row>
    <row r="189" spans="1:14" ht="16.5" customHeight="1" x14ac:dyDescent="0.2">
      <c r="A189" t="s">
        <v>4491</v>
      </c>
      <c r="B189" t="s">
        <v>223</v>
      </c>
      <c r="C189">
        <v>1500</v>
      </c>
      <c r="D189" t="s">
        <v>1075</v>
      </c>
      <c r="E189" s="38">
        <v>1002.58</v>
      </c>
      <c r="F189" s="38">
        <v>16078936.66</v>
      </c>
      <c r="G189" s="38">
        <v>15294485.359999999</v>
      </c>
      <c r="H189" s="42">
        <v>5.1290000000000002E-2</v>
      </c>
      <c r="I189" s="40">
        <v>784451.3</v>
      </c>
      <c r="J189" s="40">
        <v>16037.56</v>
      </c>
      <c r="K189" s="40">
        <v>15255.13</v>
      </c>
      <c r="L189" s="40">
        <v>16027.73</v>
      </c>
      <c r="M189" s="44" t="s">
        <v>4297</v>
      </c>
      <c r="N189" s="43" t="s">
        <v>4299</v>
      </c>
    </row>
    <row r="190" spans="1:14" ht="16.5" customHeight="1" x14ac:dyDescent="0.2">
      <c r="A190" t="s">
        <v>4492</v>
      </c>
      <c r="B190" t="s">
        <v>224</v>
      </c>
      <c r="C190">
        <v>1508</v>
      </c>
      <c r="D190" t="s">
        <v>1076</v>
      </c>
      <c r="E190" s="38">
        <v>4186.75</v>
      </c>
      <c r="F190" s="38">
        <v>4213352.5</v>
      </c>
      <c r="G190" s="38">
        <v>4535795.38</v>
      </c>
      <c r="H190" s="42">
        <v>-7.109E-2</v>
      </c>
      <c r="I190" s="40">
        <v>-322442.88</v>
      </c>
      <c r="J190" s="40">
        <v>1006.35</v>
      </c>
      <c r="K190" s="40">
        <v>1083.3699999999999</v>
      </c>
      <c r="L190" s="40">
        <v>1006.17</v>
      </c>
      <c r="M190" s="44" t="s">
        <v>4292</v>
      </c>
      <c r="N190" s="43" t="s">
        <v>4293</v>
      </c>
    </row>
    <row r="191" spans="1:14" ht="16.5" customHeight="1" x14ac:dyDescent="0.2">
      <c r="A191" t="s">
        <v>4493</v>
      </c>
      <c r="B191" t="s">
        <v>225</v>
      </c>
      <c r="C191">
        <v>1512</v>
      </c>
      <c r="D191" t="s">
        <v>1077</v>
      </c>
      <c r="E191" s="38">
        <v>1240.26</v>
      </c>
      <c r="F191" s="38">
        <v>1247912.3999999999</v>
      </c>
      <c r="G191" s="38">
        <v>990179.04</v>
      </c>
      <c r="H191" s="42">
        <v>0.26029000000000002</v>
      </c>
      <c r="I191" s="40">
        <v>257733.36</v>
      </c>
      <c r="J191" s="40">
        <v>1006.17</v>
      </c>
      <c r="K191" s="40">
        <v>798.36</v>
      </c>
      <c r="L191" s="40">
        <v>1006.17</v>
      </c>
      <c r="M191" s="44" t="s">
        <v>4297</v>
      </c>
      <c r="N191" s="43" t="s">
        <v>4293</v>
      </c>
    </row>
    <row r="192" spans="1:14" ht="16.5" customHeight="1" x14ac:dyDescent="0.2">
      <c r="A192" t="s">
        <v>4494</v>
      </c>
      <c r="B192" t="s">
        <v>226</v>
      </c>
      <c r="C192">
        <v>1513</v>
      </c>
      <c r="D192" t="s">
        <v>1078</v>
      </c>
      <c r="E192" s="38">
        <v>5937.23</v>
      </c>
      <c r="F192" s="38">
        <v>6741418.9400000004</v>
      </c>
      <c r="G192" s="38">
        <v>6454304.5199999996</v>
      </c>
      <c r="H192" s="42">
        <v>4.4479999999999999E-2</v>
      </c>
      <c r="I192" s="40">
        <v>287114.42</v>
      </c>
      <c r="J192" s="40">
        <v>1135.45</v>
      </c>
      <c r="K192" s="40">
        <v>1087.0899999999999</v>
      </c>
      <c r="L192" s="40">
        <v>1133.55</v>
      </c>
      <c r="M192" s="44" t="s">
        <v>4292</v>
      </c>
      <c r="N192" s="43" t="s">
        <v>4293</v>
      </c>
    </row>
    <row r="193" spans="1:14" ht="16.5" customHeight="1" x14ac:dyDescent="0.2">
      <c r="A193" t="s">
        <v>4495</v>
      </c>
      <c r="B193" t="s">
        <v>227</v>
      </c>
      <c r="C193">
        <v>1517</v>
      </c>
      <c r="D193" t="s">
        <v>1079</v>
      </c>
      <c r="E193" s="38">
        <v>1764.09</v>
      </c>
      <c r="F193" s="38">
        <v>1434311.02</v>
      </c>
      <c r="G193" s="38">
        <v>1173724.6100000001</v>
      </c>
      <c r="H193" s="42">
        <v>0.22202</v>
      </c>
      <c r="I193" s="40">
        <v>260586.4</v>
      </c>
      <c r="J193" s="40">
        <v>813.06</v>
      </c>
      <c r="K193" s="40">
        <v>665.34</v>
      </c>
      <c r="L193" s="40">
        <v>813.06</v>
      </c>
      <c r="M193" s="44" t="s">
        <v>4297</v>
      </c>
      <c r="N193" s="43" t="s">
        <v>4294</v>
      </c>
    </row>
    <row r="194" spans="1:14" ht="16.5" customHeight="1" x14ac:dyDescent="0.2">
      <c r="A194" t="s">
        <v>4496</v>
      </c>
      <c r="B194" t="s">
        <v>228</v>
      </c>
      <c r="C194">
        <v>1693</v>
      </c>
      <c r="D194" t="s">
        <v>1080</v>
      </c>
      <c r="E194" s="38">
        <v>6061.3</v>
      </c>
      <c r="F194" s="38">
        <v>11617721.289999999</v>
      </c>
      <c r="G194" s="38">
        <v>10468899.630000001</v>
      </c>
      <c r="H194" s="42">
        <v>0.10974</v>
      </c>
      <c r="I194" s="40">
        <v>1148821.6599999999</v>
      </c>
      <c r="J194" s="40">
        <v>1916.7</v>
      </c>
      <c r="K194" s="40">
        <v>1727.17</v>
      </c>
      <c r="L194" s="40">
        <v>1928.86</v>
      </c>
      <c r="M194" s="44" t="s">
        <v>4297</v>
      </c>
      <c r="N194" s="43" t="s">
        <v>4300</v>
      </c>
    </row>
    <row r="195" spans="1:14" ht="16.5" customHeight="1" x14ac:dyDescent="0.2">
      <c r="A195" t="s">
        <v>4497</v>
      </c>
      <c r="B195" t="s">
        <v>229</v>
      </c>
      <c r="C195">
        <v>1694</v>
      </c>
      <c r="D195" t="s">
        <v>1081</v>
      </c>
      <c r="E195" s="38">
        <v>2919.66</v>
      </c>
      <c r="F195" s="38">
        <v>8070265.7699999996</v>
      </c>
      <c r="G195" s="38">
        <v>7198725.5999999996</v>
      </c>
      <c r="H195" s="42">
        <v>0.12107</v>
      </c>
      <c r="I195" s="40">
        <v>871540.17</v>
      </c>
      <c r="J195" s="40">
        <v>2764.11</v>
      </c>
      <c r="K195" s="40">
        <v>2465.6</v>
      </c>
      <c r="L195" s="40">
        <v>2759.83</v>
      </c>
      <c r="M195" s="44" t="s">
        <v>4297</v>
      </c>
      <c r="N195" s="43" t="s">
        <v>4293</v>
      </c>
    </row>
    <row r="196" spans="1:14" ht="16.5" customHeight="1" x14ac:dyDescent="0.2">
      <c r="A196" t="s">
        <v>4498</v>
      </c>
      <c r="B196" t="s">
        <v>230</v>
      </c>
      <c r="C196">
        <v>1697</v>
      </c>
      <c r="D196" t="s">
        <v>1082</v>
      </c>
      <c r="E196" s="38">
        <v>52777.08</v>
      </c>
      <c r="F196" s="38">
        <v>98248934.189999998</v>
      </c>
      <c r="G196" s="38">
        <v>89008772.760000005</v>
      </c>
      <c r="H196" s="42">
        <v>0.10381</v>
      </c>
      <c r="I196" s="40">
        <v>9240161.4299999997</v>
      </c>
      <c r="J196" s="40">
        <v>1861.58</v>
      </c>
      <c r="K196" s="40">
        <v>1686.5</v>
      </c>
      <c r="L196" s="40">
        <v>1855.92</v>
      </c>
      <c r="M196" s="44" t="s">
        <v>4297</v>
      </c>
      <c r="N196" s="43" t="s">
        <v>4293</v>
      </c>
    </row>
    <row r="197" spans="1:14" ht="16.5" customHeight="1" x14ac:dyDescent="0.2">
      <c r="A197" t="s">
        <v>4499</v>
      </c>
      <c r="B197" t="s">
        <v>231</v>
      </c>
      <c r="C197">
        <v>1698</v>
      </c>
      <c r="D197" t="s">
        <v>1083</v>
      </c>
      <c r="E197" s="38">
        <v>9059.51</v>
      </c>
      <c r="F197" s="38">
        <v>24359158.079999998</v>
      </c>
      <c r="G197" s="38">
        <v>23270833.199999999</v>
      </c>
      <c r="H197" s="42">
        <v>4.6769999999999999E-2</v>
      </c>
      <c r="I197" s="40">
        <v>1088324.8700000001</v>
      </c>
      <c r="J197" s="40">
        <v>2688.79</v>
      </c>
      <c r="K197" s="40">
        <v>2568.66</v>
      </c>
      <c r="L197" s="40">
        <v>2666.92</v>
      </c>
      <c r="M197" s="44" t="s">
        <v>4296</v>
      </c>
      <c r="N197" s="43" t="s">
        <v>4298</v>
      </c>
    </row>
    <row r="198" spans="1:14" ht="16.5" customHeight="1" x14ac:dyDescent="0.2">
      <c r="A198" t="s">
        <v>4500</v>
      </c>
      <c r="B198" t="s">
        <v>232</v>
      </c>
      <c r="C198">
        <v>1699</v>
      </c>
      <c r="D198" t="s">
        <v>1084</v>
      </c>
      <c r="E198" s="38">
        <v>1756.47</v>
      </c>
      <c r="F198" s="38">
        <v>7416655.1799999997</v>
      </c>
      <c r="G198" s="38">
        <v>6878635.46</v>
      </c>
      <c r="H198" s="42">
        <v>7.8219999999999998E-2</v>
      </c>
      <c r="I198" s="40">
        <v>538019.72</v>
      </c>
      <c r="J198" s="40">
        <v>4222.4799999999996</v>
      </c>
      <c r="K198" s="40">
        <v>3916.17</v>
      </c>
      <c r="L198" s="40">
        <v>4192.28</v>
      </c>
      <c r="M198" s="44" t="s">
        <v>4296</v>
      </c>
      <c r="N198" s="43" t="s">
        <v>4293</v>
      </c>
    </row>
    <row r="199" spans="1:14" ht="16.5" customHeight="1" x14ac:dyDescent="0.2">
      <c r="A199" t="s">
        <v>4501</v>
      </c>
      <c r="B199" t="s">
        <v>233</v>
      </c>
      <c r="C199">
        <v>1701</v>
      </c>
      <c r="D199" t="s">
        <v>1085</v>
      </c>
      <c r="E199" s="38">
        <v>10609.87</v>
      </c>
      <c r="F199" s="38">
        <v>13848108.42</v>
      </c>
      <c r="G199" s="38">
        <v>14439755.949999999</v>
      </c>
      <c r="H199" s="42">
        <v>-4.0969999999999999E-2</v>
      </c>
      <c r="I199" s="40">
        <v>-591647.53</v>
      </c>
      <c r="J199" s="40">
        <v>1305.21</v>
      </c>
      <c r="K199" s="40">
        <v>1360.97</v>
      </c>
      <c r="L199" s="40">
        <v>1305.21</v>
      </c>
      <c r="M199" s="44" t="s">
        <v>4297</v>
      </c>
      <c r="N199" s="43" t="s">
        <v>4298</v>
      </c>
    </row>
    <row r="200" spans="1:14" ht="16.5" customHeight="1" x14ac:dyDescent="0.2">
      <c r="A200" t="s">
        <v>4502</v>
      </c>
      <c r="B200" t="s">
        <v>234</v>
      </c>
      <c r="C200">
        <v>1702</v>
      </c>
      <c r="D200" t="s">
        <v>1086</v>
      </c>
      <c r="E200" s="38">
        <v>58317.29</v>
      </c>
      <c r="F200" s="38">
        <v>55332092.909999996</v>
      </c>
      <c r="G200" s="38">
        <v>63951589.469999999</v>
      </c>
      <c r="H200" s="42">
        <v>-0.13478000000000001</v>
      </c>
      <c r="I200" s="40">
        <v>-8619496.5500000007</v>
      </c>
      <c r="J200" s="40">
        <v>948.81</v>
      </c>
      <c r="K200" s="40">
        <v>1096.6099999999999</v>
      </c>
      <c r="L200" s="40">
        <v>948.63</v>
      </c>
      <c r="M200" s="44" t="s">
        <v>4297</v>
      </c>
      <c r="N200" s="43" t="s">
        <v>4293</v>
      </c>
    </row>
    <row r="201" spans="1:14" ht="16.5" customHeight="1" x14ac:dyDescent="0.2">
      <c r="A201" t="s">
        <v>4503</v>
      </c>
      <c r="B201" t="s">
        <v>235</v>
      </c>
      <c r="C201">
        <v>1703</v>
      </c>
      <c r="D201" t="s">
        <v>1087</v>
      </c>
      <c r="E201" s="38">
        <v>6501.82</v>
      </c>
      <c r="F201" s="38">
        <v>10375557.85</v>
      </c>
      <c r="G201" s="38">
        <v>12986369.99</v>
      </c>
      <c r="H201" s="42">
        <v>-0.20104</v>
      </c>
      <c r="I201" s="40">
        <v>-2610812.14</v>
      </c>
      <c r="J201" s="40">
        <v>1595.79</v>
      </c>
      <c r="K201" s="40">
        <v>1997.34</v>
      </c>
      <c r="L201" s="40">
        <v>1594.65</v>
      </c>
      <c r="M201" s="44" t="s">
        <v>4297</v>
      </c>
      <c r="N201" s="43" t="s">
        <v>4293</v>
      </c>
    </row>
    <row r="202" spans="1:14" ht="16.5" customHeight="1" x14ac:dyDescent="0.2">
      <c r="A202" t="s">
        <v>4504</v>
      </c>
      <c r="B202" t="s">
        <v>236</v>
      </c>
      <c r="C202">
        <v>1704</v>
      </c>
      <c r="D202" t="s">
        <v>1088</v>
      </c>
      <c r="E202" s="38">
        <v>1130.27</v>
      </c>
      <c r="F202" s="38">
        <v>2493631.7599999998</v>
      </c>
      <c r="G202" s="38">
        <v>3206888.07</v>
      </c>
      <c r="H202" s="42">
        <v>-0.22241</v>
      </c>
      <c r="I202" s="40">
        <v>-713256.3</v>
      </c>
      <c r="J202" s="40">
        <v>2206.23</v>
      </c>
      <c r="K202" s="40">
        <v>2837.28</v>
      </c>
      <c r="L202" s="40">
        <v>2201.38</v>
      </c>
      <c r="M202" s="44" t="s">
        <v>4297</v>
      </c>
      <c r="N202" s="43" t="s">
        <v>4298</v>
      </c>
    </row>
    <row r="203" spans="1:14" ht="16.5" customHeight="1" x14ac:dyDescent="0.2">
      <c r="A203" t="s">
        <v>4505</v>
      </c>
      <c r="B203" t="s">
        <v>237</v>
      </c>
      <c r="C203">
        <v>1706</v>
      </c>
      <c r="D203" t="s">
        <v>1089</v>
      </c>
      <c r="E203" s="38">
        <v>15860.82</v>
      </c>
      <c r="F203" s="38">
        <v>12722915.369999999</v>
      </c>
      <c r="G203" s="38">
        <v>7922251.96</v>
      </c>
      <c r="H203" s="42">
        <v>0.60597000000000001</v>
      </c>
      <c r="I203" s="40">
        <v>4800663.41</v>
      </c>
      <c r="J203" s="40">
        <v>802.16</v>
      </c>
      <c r="K203" s="40">
        <v>499.49</v>
      </c>
      <c r="L203" s="40">
        <v>802.16</v>
      </c>
      <c r="M203" s="44" t="s">
        <v>4297</v>
      </c>
      <c r="N203" s="43" t="s">
        <v>4298</v>
      </c>
    </row>
    <row r="204" spans="1:14" ht="16.5" customHeight="1" x14ac:dyDescent="0.2">
      <c r="A204" t="s">
        <v>4506</v>
      </c>
      <c r="B204" t="s">
        <v>238</v>
      </c>
      <c r="C204">
        <v>1721</v>
      </c>
      <c r="D204" t="s">
        <v>1090</v>
      </c>
      <c r="E204" s="38">
        <v>42556.99</v>
      </c>
      <c r="F204" s="38">
        <v>23296973.039999999</v>
      </c>
      <c r="G204" s="38">
        <v>21135983.969999999</v>
      </c>
      <c r="H204" s="42">
        <v>0.10224</v>
      </c>
      <c r="I204" s="40">
        <v>2160989.0699999998</v>
      </c>
      <c r="J204" s="40">
        <v>547.42999999999995</v>
      </c>
      <c r="K204" s="40">
        <v>496.65</v>
      </c>
      <c r="L204" s="40">
        <v>547.42999999999995</v>
      </c>
      <c r="M204" s="44" t="s">
        <v>4292</v>
      </c>
      <c r="N204" s="43" t="s">
        <v>4294</v>
      </c>
    </row>
    <row r="205" spans="1:14" ht="16.5" customHeight="1" x14ac:dyDescent="0.2">
      <c r="A205" t="s">
        <v>4507</v>
      </c>
      <c r="B205" t="s">
        <v>239</v>
      </c>
      <c r="C205">
        <v>1727</v>
      </c>
      <c r="D205" t="s">
        <v>1091</v>
      </c>
      <c r="E205" s="38">
        <v>14558.18</v>
      </c>
      <c r="F205" s="38">
        <v>5707680.0499999998</v>
      </c>
      <c r="G205" s="38">
        <v>5412450.0800000001</v>
      </c>
      <c r="H205" s="42">
        <v>5.4550000000000001E-2</v>
      </c>
      <c r="I205" s="40">
        <v>295229.96999999997</v>
      </c>
      <c r="J205" s="40">
        <v>392.06</v>
      </c>
      <c r="K205" s="40">
        <v>371.78</v>
      </c>
      <c r="L205" s="40">
        <v>392.06</v>
      </c>
      <c r="M205" s="44" t="s">
        <v>4297</v>
      </c>
      <c r="N205" s="43" t="s">
        <v>4293</v>
      </c>
    </row>
    <row r="206" spans="1:14" ht="16.5" customHeight="1" x14ac:dyDescent="0.2">
      <c r="A206" t="s">
        <v>4508</v>
      </c>
      <c r="B206" t="s">
        <v>240</v>
      </c>
      <c r="C206">
        <v>1729</v>
      </c>
      <c r="D206" t="s">
        <v>1092</v>
      </c>
      <c r="E206" s="38">
        <v>1404.06</v>
      </c>
      <c r="F206" s="38">
        <v>1650921.83</v>
      </c>
      <c r="G206" s="38">
        <v>1516787.34</v>
      </c>
      <c r="H206" s="42">
        <v>8.8429999999999995E-2</v>
      </c>
      <c r="I206" s="40">
        <v>134134.49</v>
      </c>
      <c r="J206" s="40">
        <v>1175.82</v>
      </c>
      <c r="K206" s="40">
        <v>1080.29</v>
      </c>
      <c r="L206" s="40">
        <v>1175.82</v>
      </c>
      <c r="M206" s="44" t="s">
        <v>4297</v>
      </c>
      <c r="N206" s="43" t="s">
        <v>4300</v>
      </c>
    </row>
    <row r="207" spans="1:14" ht="16.5" customHeight="1" x14ac:dyDescent="0.2">
      <c r="A207" t="s">
        <v>4509</v>
      </c>
      <c r="B207" t="s">
        <v>241</v>
      </c>
      <c r="C207">
        <v>1730</v>
      </c>
      <c r="D207" t="s">
        <v>1093</v>
      </c>
      <c r="E207" s="38">
        <v>998.77</v>
      </c>
      <c r="F207" s="38">
        <v>1467071.35</v>
      </c>
      <c r="G207" s="38">
        <v>1525288</v>
      </c>
      <c r="H207" s="42">
        <v>-3.8170000000000003E-2</v>
      </c>
      <c r="I207" s="40">
        <v>-58216.65</v>
      </c>
      <c r="J207" s="40">
        <v>1468.88</v>
      </c>
      <c r="K207" s="40">
        <v>1527.17</v>
      </c>
      <c r="L207" s="40">
        <v>1463.97</v>
      </c>
      <c r="M207" s="44" t="s">
        <v>4297</v>
      </c>
      <c r="N207" s="43" t="s">
        <v>4298</v>
      </c>
    </row>
    <row r="208" spans="1:14" ht="16.5" customHeight="1" x14ac:dyDescent="0.2">
      <c r="A208" t="s">
        <v>4510</v>
      </c>
      <c r="B208" t="s">
        <v>242</v>
      </c>
      <c r="C208">
        <v>1734</v>
      </c>
      <c r="D208" t="s">
        <v>1094</v>
      </c>
      <c r="E208" s="38">
        <v>1056.93</v>
      </c>
      <c r="F208" s="38">
        <v>666961.4</v>
      </c>
      <c r="G208" s="38">
        <v>799515.24</v>
      </c>
      <c r="H208" s="42">
        <v>-0.16578999999999999</v>
      </c>
      <c r="I208" s="40">
        <v>-132553.84</v>
      </c>
      <c r="J208" s="40">
        <v>631.04</v>
      </c>
      <c r="K208" s="40">
        <v>756.45</v>
      </c>
      <c r="L208" s="40">
        <v>616.59</v>
      </c>
      <c r="M208" s="44" t="s">
        <v>4297</v>
      </c>
      <c r="N208" s="43" t="s">
        <v>4298</v>
      </c>
    </row>
    <row r="209" spans="1:14" ht="16.5" customHeight="1" x14ac:dyDescent="0.2">
      <c r="A209" t="s">
        <v>4511</v>
      </c>
      <c r="B209" t="s">
        <v>243</v>
      </c>
      <c r="C209">
        <v>1735</v>
      </c>
      <c r="D209" t="s">
        <v>1095</v>
      </c>
      <c r="E209" s="38">
        <v>958.58</v>
      </c>
      <c r="F209" s="38">
        <v>1102454.18</v>
      </c>
      <c r="G209" s="38">
        <v>1365240.19</v>
      </c>
      <c r="H209" s="42">
        <v>-0.19248000000000001</v>
      </c>
      <c r="I209" s="40">
        <v>-262786.01</v>
      </c>
      <c r="J209" s="40">
        <v>1150.0899999999999</v>
      </c>
      <c r="K209" s="40">
        <v>1424.23</v>
      </c>
      <c r="L209" s="40">
        <v>1143.3599999999999</v>
      </c>
      <c r="M209" s="44" t="s">
        <v>4297</v>
      </c>
      <c r="N209" s="43" t="s">
        <v>4298</v>
      </c>
    </row>
    <row r="210" spans="1:14" ht="16.5" customHeight="1" x14ac:dyDescent="0.2">
      <c r="A210" t="s">
        <v>4512</v>
      </c>
      <c r="B210" t="s">
        <v>244</v>
      </c>
      <c r="C210">
        <v>1738</v>
      </c>
      <c r="D210" t="s">
        <v>1096</v>
      </c>
      <c r="E210" s="38">
        <v>1769.23</v>
      </c>
      <c r="F210" s="38">
        <v>757103.53</v>
      </c>
      <c r="G210" s="38">
        <v>876336.99</v>
      </c>
      <c r="H210" s="42">
        <v>-0.13605999999999999</v>
      </c>
      <c r="I210" s="40">
        <v>-119233.46</v>
      </c>
      <c r="J210" s="40">
        <v>427.93</v>
      </c>
      <c r="K210" s="40">
        <v>495.32</v>
      </c>
      <c r="L210" s="40">
        <v>420.93</v>
      </c>
      <c r="M210" s="44" t="s">
        <v>4297</v>
      </c>
      <c r="N210" s="43" t="s">
        <v>4293</v>
      </c>
    </row>
    <row r="211" spans="1:14" ht="16.5" customHeight="1" x14ac:dyDescent="0.2">
      <c r="A211" t="s">
        <v>4513</v>
      </c>
      <c r="B211" t="s">
        <v>245</v>
      </c>
      <c r="C211">
        <v>1739</v>
      </c>
      <c r="D211" t="s">
        <v>1097</v>
      </c>
      <c r="E211" s="38">
        <v>712.13</v>
      </c>
      <c r="F211" s="38">
        <v>720146.93</v>
      </c>
      <c r="G211" s="38">
        <v>864394.16</v>
      </c>
      <c r="H211" s="42">
        <v>-0.16688</v>
      </c>
      <c r="I211" s="40">
        <v>-144247.23000000001</v>
      </c>
      <c r="J211" s="40">
        <v>1011.26</v>
      </c>
      <c r="K211" s="40">
        <v>1213.82</v>
      </c>
      <c r="L211" s="40">
        <v>1000.96</v>
      </c>
      <c r="M211" s="44" t="s">
        <v>4297</v>
      </c>
      <c r="N211" s="43" t="s">
        <v>4298</v>
      </c>
    </row>
    <row r="212" spans="1:14" ht="16.5" customHeight="1" x14ac:dyDescent="0.2">
      <c r="A212" t="s">
        <v>4514</v>
      </c>
      <c r="B212" t="s">
        <v>246</v>
      </c>
      <c r="C212">
        <v>1744</v>
      </c>
      <c r="D212" t="s">
        <v>1098</v>
      </c>
      <c r="E212" s="38">
        <v>659.08</v>
      </c>
      <c r="F212" s="38">
        <v>1009739.15</v>
      </c>
      <c r="G212" s="38">
        <v>1213392.57</v>
      </c>
      <c r="H212" s="42">
        <v>-0.16783999999999999</v>
      </c>
      <c r="I212" s="40">
        <v>-203653.42</v>
      </c>
      <c r="J212" s="40">
        <v>1532.04</v>
      </c>
      <c r="K212" s="40">
        <v>1841.04</v>
      </c>
      <c r="L212" s="40">
        <v>1594.21</v>
      </c>
      <c r="M212" s="44" t="s">
        <v>4296</v>
      </c>
      <c r="N212" s="43" t="s">
        <v>4298</v>
      </c>
    </row>
    <row r="213" spans="1:14" ht="16.5" customHeight="1" x14ac:dyDescent="0.2">
      <c r="A213" t="s">
        <v>4515</v>
      </c>
      <c r="B213" t="s">
        <v>247</v>
      </c>
      <c r="C213">
        <v>1745</v>
      </c>
      <c r="D213" t="s">
        <v>1099</v>
      </c>
      <c r="E213" s="38">
        <v>1385.87</v>
      </c>
      <c r="F213" s="38">
        <v>2924609.62</v>
      </c>
      <c r="G213" s="38">
        <v>3350468.74</v>
      </c>
      <c r="H213" s="42">
        <v>-0.12709999999999999</v>
      </c>
      <c r="I213" s="40">
        <v>-425859.12</v>
      </c>
      <c r="J213" s="40">
        <v>2110.31</v>
      </c>
      <c r="K213" s="40">
        <v>2417.59</v>
      </c>
      <c r="L213" s="40">
        <v>2149.6</v>
      </c>
      <c r="M213" s="44" t="s">
        <v>4296</v>
      </c>
      <c r="N213" s="43" t="s">
        <v>4293</v>
      </c>
    </row>
    <row r="214" spans="1:14" ht="16.5" customHeight="1" x14ac:dyDescent="0.2">
      <c r="A214" t="s">
        <v>4516</v>
      </c>
      <c r="B214" t="s">
        <v>248</v>
      </c>
      <c r="C214">
        <v>1748</v>
      </c>
      <c r="D214" t="s">
        <v>1100</v>
      </c>
      <c r="E214" s="38">
        <v>9162.83</v>
      </c>
      <c r="F214" s="38">
        <v>6050534.7199999997</v>
      </c>
      <c r="G214" s="38">
        <v>7489562.04</v>
      </c>
      <c r="H214" s="42">
        <v>-0.19214000000000001</v>
      </c>
      <c r="I214" s="40">
        <v>-1439027.32</v>
      </c>
      <c r="J214" s="40">
        <v>660.33</v>
      </c>
      <c r="K214" s="40">
        <v>817.39</v>
      </c>
      <c r="L214" s="40">
        <v>656.98</v>
      </c>
      <c r="M214" s="44" t="s">
        <v>4292</v>
      </c>
      <c r="N214" s="43" t="s">
        <v>4293</v>
      </c>
    </row>
    <row r="215" spans="1:14" ht="16.5" customHeight="1" x14ac:dyDescent="0.2">
      <c r="A215" t="s">
        <v>4517</v>
      </c>
      <c r="B215" t="s">
        <v>249</v>
      </c>
      <c r="C215">
        <v>1749</v>
      </c>
      <c r="D215" t="s">
        <v>1101</v>
      </c>
      <c r="E215" s="38">
        <v>3931.41</v>
      </c>
      <c r="F215" s="38">
        <v>4313384.38</v>
      </c>
      <c r="G215" s="38">
        <v>5375838.2000000002</v>
      </c>
      <c r="H215" s="42">
        <v>-0.19764000000000001</v>
      </c>
      <c r="I215" s="40">
        <v>-1062453.82</v>
      </c>
      <c r="J215" s="40">
        <v>1097.1600000000001</v>
      </c>
      <c r="K215" s="40">
        <v>1367.41</v>
      </c>
      <c r="L215" s="40">
        <v>1091.5</v>
      </c>
      <c r="M215" s="44" t="s">
        <v>4292</v>
      </c>
      <c r="N215" s="43" t="s">
        <v>4293</v>
      </c>
    </row>
    <row r="216" spans="1:14" ht="16.5" customHeight="1" x14ac:dyDescent="0.2">
      <c r="A216" t="s">
        <v>4518</v>
      </c>
      <c r="B216" t="s">
        <v>250</v>
      </c>
      <c r="C216">
        <v>1750</v>
      </c>
      <c r="D216" t="s">
        <v>1102</v>
      </c>
      <c r="E216" s="38">
        <v>1782.48</v>
      </c>
      <c r="F216" s="38">
        <v>2940333.79</v>
      </c>
      <c r="G216" s="38">
        <v>3514905.76</v>
      </c>
      <c r="H216" s="42">
        <v>-0.16347</v>
      </c>
      <c r="I216" s="40">
        <v>-574571.97</v>
      </c>
      <c r="J216" s="40">
        <v>1649.57</v>
      </c>
      <c r="K216" s="40">
        <v>1971.92</v>
      </c>
      <c r="L216" s="40">
        <v>1637.95</v>
      </c>
      <c r="M216" s="44" t="s">
        <v>4296</v>
      </c>
      <c r="N216" s="43" t="s">
        <v>4300</v>
      </c>
    </row>
    <row r="217" spans="1:14" ht="16.5" customHeight="1" x14ac:dyDescent="0.2">
      <c r="A217" t="s">
        <v>4519</v>
      </c>
      <c r="B217" t="s">
        <v>251</v>
      </c>
      <c r="C217">
        <v>1751</v>
      </c>
      <c r="D217" t="s">
        <v>1103</v>
      </c>
      <c r="E217" s="38">
        <v>742.48</v>
      </c>
      <c r="F217" s="38">
        <v>1709839.11</v>
      </c>
      <c r="G217" s="38">
        <v>2117174.02</v>
      </c>
      <c r="H217" s="42">
        <v>-0.19239999999999999</v>
      </c>
      <c r="I217" s="40">
        <v>-407334.92</v>
      </c>
      <c r="J217" s="40">
        <v>2302.88</v>
      </c>
      <c r="K217" s="40">
        <v>2851.49</v>
      </c>
      <c r="L217" s="40">
        <v>2237.56</v>
      </c>
      <c r="M217" s="44" t="s">
        <v>4295</v>
      </c>
      <c r="N217" s="43" t="s">
        <v>4301</v>
      </c>
    </row>
    <row r="218" spans="1:14" ht="16.5" customHeight="1" x14ac:dyDescent="0.2">
      <c r="A218" t="s">
        <v>4520</v>
      </c>
      <c r="B218" t="s">
        <v>252</v>
      </c>
      <c r="C218">
        <v>1752</v>
      </c>
      <c r="D218" t="s">
        <v>1104</v>
      </c>
      <c r="E218" s="38">
        <v>9409.5</v>
      </c>
      <c r="F218" s="38">
        <v>2662323.9300000002</v>
      </c>
      <c r="G218" s="38">
        <v>3012665.89</v>
      </c>
      <c r="H218" s="42">
        <v>-0.11629</v>
      </c>
      <c r="I218" s="40">
        <v>-350341.96</v>
      </c>
      <c r="J218" s="40">
        <v>282.94</v>
      </c>
      <c r="K218" s="40">
        <v>320.17</v>
      </c>
      <c r="L218" s="40">
        <v>282.94</v>
      </c>
      <c r="M218" s="44" t="s">
        <v>4292</v>
      </c>
      <c r="N218" s="43" t="s">
        <v>4300</v>
      </c>
    </row>
    <row r="219" spans="1:14" ht="16.5" customHeight="1" x14ac:dyDescent="0.2">
      <c r="A219" t="s">
        <v>4521</v>
      </c>
      <c r="B219" t="s">
        <v>253</v>
      </c>
      <c r="C219">
        <v>1753</v>
      </c>
      <c r="D219" t="s">
        <v>1105</v>
      </c>
      <c r="E219" s="38">
        <v>6574.05</v>
      </c>
      <c r="F219" s="38">
        <v>7959405.0300000003</v>
      </c>
      <c r="G219" s="38">
        <v>9911734.1600000001</v>
      </c>
      <c r="H219" s="42">
        <v>-0.19697000000000001</v>
      </c>
      <c r="I219" s="40">
        <v>-1952329.12</v>
      </c>
      <c r="J219" s="40">
        <v>1210.73</v>
      </c>
      <c r="K219" s="40">
        <v>1507.71</v>
      </c>
      <c r="L219" s="40">
        <v>1209.9100000000001</v>
      </c>
      <c r="M219" s="44" t="s">
        <v>4292</v>
      </c>
      <c r="N219" s="43" t="s">
        <v>4298</v>
      </c>
    </row>
    <row r="220" spans="1:14" ht="16.5" customHeight="1" x14ac:dyDescent="0.2">
      <c r="A220" t="s">
        <v>4522</v>
      </c>
      <c r="B220" t="s">
        <v>254</v>
      </c>
      <c r="C220">
        <v>1754</v>
      </c>
      <c r="D220" t="s">
        <v>1106</v>
      </c>
      <c r="E220" s="38">
        <v>11849.28</v>
      </c>
      <c r="F220" s="38">
        <v>19990768.539999999</v>
      </c>
      <c r="G220" s="38">
        <v>24947836.469999999</v>
      </c>
      <c r="H220" s="42">
        <v>-0.19869999999999999</v>
      </c>
      <c r="I220" s="40">
        <v>-4957067.93</v>
      </c>
      <c r="J220" s="40">
        <v>1687.09</v>
      </c>
      <c r="K220" s="40">
        <v>2105.4299999999998</v>
      </c>
      <c r="L220" s="40">
        <v>1726.91</v>
      </c>
      <c r="M220" s="44" t="s">
        <v>4296</v>
      </c>
      <c r="N220" s="43" t="s">
        <v>4298</v>
      </c>
    </row>
    <row r="221" spans="1:14" ht="16.5" customHeight="1" x14ac:dyDescent="0.2">
      <c r="A221" t="s">
        <v>4523</v>
      </c>
      <c r="B221" t="s">
        <v>255</v>
      </c>
      <c r="C221">
        <v>1755</v>
      </c>
      <c r="D221" t="s">
        <v>1107</v>
      </c>
      <c r="E221" s="38">
        <v>6089.31</v>
      </c>
      <c r="F221" s="38">
        <v>12434649.32</v>
      </c>
      <c r="G221" s="38">
        <v>15168117.51</v>
      </c>
      <c r="H221" s="42">
        <v>-0.18021000000000001</v>
      </c>
      <c r="I221" s="40">
        <v>-2733468.19</v>
      </c>
      <c r="J221" s="40">
        <v>2042.05</v>
      </c>
      <c r="K221" s="40">
        <v>2490.94</v>
      </c>
      <c r="L221" s="40">
        <v>2048.19</v>
      </c>
      <c r="M221" s="44" t="s">
        <v>4292</v>
      </c>
      <c r="N221" s="43" t="s">
        <v>4300</v>
      </c>
    </row>
    <row r="222" spans="1:14" ht="16.5" customHeight="1" x14ac:dyDescent="0.2">
      <c r="A222" t="s">
        <v>4524</v>
      </c>
      <c r="B222" t="s">
        <v>256</v>
      </c>
      <c r="C222">
        <v>1756</v>
      </c>
      <c r="D222" t="s">
        <v>1108</v>
      </c>
      <c r="E222" s="38">
        <v>1399.07</v>
      </c>
      <c r="F222" s="38">
        <v>3668883.86</v>
      </c>
      <c r="G222" s="38">
        <v>3767879.55</v>
      </c>
      <c r="H222" s="42">
        <v>-2.6270000000000002E-2</v>
      </c>
      <c r="I222" s="40">
        <v>-98995.69</v>
      </c>
      <c r="J222" s="40">
        <v>2622.37</v>
      </c>
      <c r="K222" s="40">
        <v>2693.13</v>
      </c>
      <c r="L222" s="40">
        <v>2560.89</v>
      </c>
      <c r="M222" s="44" t="s">
        <v>4297</v>
      </c>
      <c r="N222" s="43" t="s">
        <v>4301</v>
      </c>
    </row>
    <row r="223" spans="1:14" ht="16.5" customHeight="1" x14ac:dyDescent="0.2">
      <c r="A223" t="s">
        <v>4525</v>
      </c>
      <c r="B223" t="s">
        <v>257</v>
      </c>
      <c r="C223">
        <v>1757</v>
      </c>
      <c r="D223" t="s">
        <v>1109</v>
      </c>
      <c r="E223" s="38">
        <v>3320.54</v>
      </c>
      <c r="F223" s="38">
        <v>1188255.24</v>
      </c>
      <c r="G223" s="38">
        <v>1323753.93</v>
      </c>
      <c r="H223" s="42">
        <v>-0.10236000000000001</v>
      </c>
      <c r="I223" s="40">
        <v>-135498.69</v>
      </c>
      <c r="J223" s="40">
        <v>357.85</v>
      </c>
      <c r="K223" s="40">
        <v>398.66</v>
      </c>
      <c r="L223" s="40">
        <v>357.85</v>
      </c>
      <c r="M223" s="44" t="s">
        <v>4296</v>
      </c>
      <c r="N223" s="43" t="s">
        <v>4300</v>
      </c>
    </row>
    <row r="224" spans="1:14" ht="16.5" customHeight="1" x14ac:dyDescent="0.2">
      <c r="A224" t="s">
        <v>4526</v>
      </c>
      <c r="B224" t="s">
        <v>258</v>
      </c>
      <c r="C224">
        <v>1767</v>
      </c>
      <c r="D224" t="s">
        <v>1110</v>
      </c>
      <c r="E224" s="38">
        <v>5944.61</v>
      </c>
      <c r="F224" s="38">
        <v>5136651.7</v>
      </c>
      <c r="G224" s="38">
        <v>6341437.1500000004</v>
      </c>
      <c r="H224" s="42">
        <v>-0.18998999999999999</v>
      </c>
      <c r="I224" s="40">
        <v>-1204785.45</v>
      </c>
      <c r="J224" s="40">
        <v>864.09</v>
      </c>
      <c r="K224" s="40">
        <v>1066.75</v>
      </c>
      <c r="L224" s="40">
        <v>851.37</v>
      </c>
      <c r="M224" s="44" t="s">
        <v>4296</v>
      </c>
      <c r="N224" s="43" t="s">
        <v>4298</v>
      </c>
    </row>
    <row r="225" spans="1:14" ht="16.5" customHeight="1" x14ac:dyDescent="0.2">
      <c r="A225" t="s">
        <v>4527</v>
      </c>
      <c r="B225" t="s">
        <v>259</v>
      </c>
      <c r="C225">
        <v>1768</v>
      </c>
      <c r="D225" t="s">
        <v>1111</v>
      </c>
      <c r="E225" s="38">
        <v>1483.25</v>
      </c>
      <c r="F225" s="38">
        <v>2453869.54</v>
      </c>
      <c r="G225" s="38">
        <v>2818454.57</v>
      </c>
      <c r="H225" s="42">
        <v>-0.12936</v>
      </c>
      <c r="I225" s="40">
        <v>-364585.03</v>
      </c>
      <c r="J225" s="40">
        <v>1654.39</v>
      </c>
      <c r="K225" s="40">
        <v>1900.19</v>
      </c>
      <c r="L225" s="40">
        <v>1639</v>
      </c>
      <c r="M225" s="44" t="s">
        <v>4296</v>
      </c>
      <c r="N225" s="43" t="s">
        <v>4293</v>
      </c>
    </row>
    <row r="226" spans="1:14" ht="16.5" customHeight="1" x14ac:dyDescent="0.2">
      <c r="A226" t="s">
        <v>4528</v>
      </c>
      <c r="B226" t="s">
        <v>260</v>
      </c>
      <c r="C226">
        <v>1769</v>
      </c>
      <c r="D226" t="s">
        <v>1112</v>
      </c>
      <c r="E226" s="38">
        <v>944.29</v>
      </c>
      <c r="F226" s="38">
        <v>2173603.31</v>
      </c>
      <c r="G226" s="38">
        <v>2549313.12</v>
      </c>
      <c r="H226" s="42">
        <v>-0.14738000000000001</v>
      </c>
      <c r="I226" s="40">
        <v>-375709.82</v>
      </c>
      <c r="J226" s="40">
        <v>2301.84</v>
      </c>
      <c r="K226" s="40">
        <v>2699.71</v>
      </c>
      <c r="L226" s="40">
        <v>2263.73</v>
      </c>
      <c r="M226" s="44" t="s">
        <v>4296</v>
      </c>
      <c r="N226" s="43" t="s">
        <v>4293</v>
      </c>
    </row>
    <row r="227" spans="1:14" ht="16.5" customHeight="1" x14ac:dyDescent="0.2">
      <c r="A227" t="s">
        <v>4529</v>
      </c>
      <c r="B227" t="s">
        <v>261</v>
      </c>
      <c r="C227">
        <v>1771</v>
      </c>
      <c r="D227" t="s">
        <v>1113</v>
      </c>
      <c r="E227" s="38">
        <v>3561</v>
      </c>
      <c r="F227" s="38">
        <v>1624991.13</v>
      </c>
      <c r="G227" s="38">
        <v>1400727.6</v>
      </c>
      <c r="H227" s="42">
        <v>0.16011</v>
      </c>
      <c r="I227" s="40">
        <v>224263.53</v>
      </c>
      <c r="J227" s="40">
        <v>456.33</v>
      </c>
      <c r="K227" s="40">
        <v>393.35</v>
      </c>
      <c r="L227" s="40">
        <v>456.33</v>
      </c>
      <c r="M227" s="44" t="s">
        <v>4295</v>
      </c>
      <c r="N227" s="43" t="s">
        <v>4293</v>
      </c>
    </row>
    <row r="228" spans="1:14" ht="16.5" customHeight="1" x14ac:dyDescent="0.2">
      <c r="A228" t="s">
        <v>4530</v>
      </c>
      <c r="B228" t="s">
        <v>262</v>
      </c>
      <c r="C228">
        <v>1772</v>
      </c>
      <c r="D228" t="s">
        <v>1114</v>
      </c>
      <c r="E228" s="38">
        <v>2458.34</v>
      </c>
      <c r="F228" s="38">
        <v>1212137.03</v>
      </c>
      <c r="G228" s="38">
        <v>1655093.66</v>
      </c>
      <c r="H228" s="42">
        <v>-0.26762999999999998</v>
      </c>
      <c r="I228" s="40">
        <v>-442956.63</v>
      </c>
      <c r="J228" s="40">
        <v>493.07</v>
      </c>
      <c r="K228" s="40">
        <v>673.26</v>
      </c>
      <c r="L228" s="40">
        <v>486.94</v>
      </c>
      <c r="M228" s="44" t="s">
        <v>4297</v>
      </c>
      <c r="N228" s="43" t="s">
        <v>4293</v>
      </c>
    </row>
    <row r="229" spans="1:14" ht="16.5" customHeight="1" x14ac:dyDescent="0.2">
      <c r="A229" t="s">
        <v>4531</v>
      </c>
      <c r="B229" t="s">
        <v>263</v>
      </c>
      <c r="C229">
        <v>1773</v>
      </c>
      <c r="D229" t="s">
        <v>1115</v>
      </c>
      <c r="E229" s="38">
        <v>1290.28</v>
      </c>
      <c r="F229" s="38">
        <v>1509773.24</v>
      </c>
      <c r="G229" s="38">
        <v>1688673.17</v>
      </c>
      <c r="H229" s="42">
        <v>-0.10594000000000001</v>
      </c>
      <c r="I229" s="40">
        <v>-178899.93</v>
      </c>
      <c r="J229" s="40">
        <v>1170.1099999999999</v>
      </c>
      <c r="K229" s="40">
        <v>1308.76</v>
      </c>
      <c r="L229" s="40">
        <v>1123.99</v>
      </c>
      <c r="M229" s="44" t="s">
        <v>4297</v>
      </c>
      <c r="N229" s="43" t="s">
        <v>4293</v>
      </c>
    </row>
    <row r="230" spans="1:14" ht="16.5" customHeight="1" x14ac:dyDescent="0.2">
      <c r="A230" t="s">
        <v>4532</v>
      </c>
      <c r="B230" t="s">
        <v>264</v>
      </c>
      <c r="C230">
        <v>1780</v>
      </c>
      <c r="D230" t="s">
        <v>1116</v>
      </c>
      <c r="E230" s="38">
        <v>1748.85</v>
      </c>
      <c r="F230" s="38">
        <v>1521550.64</v>
      </c>
      <c r="G230" s="38">
        <v>1701261.54</v>
      </c>
      <c r="H230" s="42">
        <v>-0.10563</v>
      </c>
      <c r="I230" s="40">
        <v>-179710.9</v>
      </c>
      <c r="J230" s="40">
        <v>870.03</v>
      </c>
      <c r="K230" s="40">
        <v>972.79</v>
      </c>
      <c r="L230" s="40">
        <v>865.44</v>
      </c>
      <c r="M230" s="44" t="s">
        <v>4296</v>
      </c>
      <c r="N230" s="43" t="s">
        <v>4299</v>
      </c>
    </row>
    <row r="231" spans="1:14" ht="16.5" customHeight="1" x14ac:dyDescent="0.2">
      <c r="A231" t="s">
        <v>4533</v>
      </c>
      <c r="B231" t="s">
        <v>265</v>
      </c>
      <c r="C231">
        <v>1781</v>
      </c>
      <c r="D231" t="s">
        <v>1117</v>
      </c>
      <c r="E231" s="38">
        <v>1252.94</v>
      </c>
      <c r="F231" s="38">
        <v>1552892.18</v>
      </c>
      <c r="G231" s="38">
        <v>1855683.65</v>
      </c>
      <c r="H231" s="42">
        <v>-0.16317000000000001</v>
      </c>
      <c r="I231" s="40">
        <v>-302791.48</v>
      </c>
      <c r="J231" s="40">
        <v>1239.4000000000001</v>
      </c>
      <c r="K231" s="40">
        <v>1481.06</v>
      </c>
      <c r="L231" s="40">
        <v>1235.73</v>
      </c>
      <c r="M231" s="44" t="s">
        <v>4296</v>
      </c>
      <c r="N231" s="43" t="s">
        <v>4293</v>
      </c>
    </row>
    <row r="232" spans="1:14" ht="16.5" customHeight="1" x14ac:dyDescent="0.2">
      <c r="A232" t="s">
        <v>4534</v>
      </c>
      <c r="B232" t="s">
        <v>266</v>
      </c>
      <c r="C232">
        <v>1782</v>
      </c>
      <c r="D232" t="s">
        <v>1118</v>
      </c>
      <c r="E232" s="38">
        <v>605.29</v>
      </c>
      <c r="F232" s="38">
        <v>981222.83</v>
      </c>
      <c r="G232" s="38">
        <v>1253552.95</v>
      </c>
      <c r="H232" s="42">
        <v>-0.21725</v>
      </c>
      <c r="I232" s="40">
        <v>-272330.12</v>
      </c>
      <c r="J232" s="40">
        <v>1621.08</v>
      </c>
      <c r="K232" s="40">
        <v>2071</v>
      </c>
      <c r="L232" s="40">
        <v>1613.06</v>
      </c>
      <c r="M232" s="44" t="s">
        <v>4295</v>
      </c>
      <c r="N232" s="43" t="s">
        <v>4301</v>
      </c>
    </row>
    <row r="233" spans="1:14" ht="16.5" customHeight="1" x14ac:dyDescent="0.2">
      <c r="A233" t="s">
        <v>4535</v>
      </c>
      <c r="B233" t="s">
        <v>267</v>
      </c>
      <c r="C233">
        <v>1784</v>
      </c>
      <c r="D233" t="s">
        <v>1119</v>
      </c>
      <c r="E233" s="38">
        <v>2080.4499999999998</v>
      </c>
      <c r="F233" s="38">
        <v>617602.39</v>
      </c>
      <c r="G233" s="38">
        <v>646988.24</v>
      </c>
      <c r="H233" s="42">
        <v>-4.5420000000000002E-2</v>
      </c>
      <c r="I233" s="40">
        <v>-29385.85</v>
      </c>
      <c r="J233" s="40">
        <v>296.86</v>
      </c>
      <c r="K233" s="40">
        <v>310.98</v>
      </c>
      <c r="L233" s="40">
        <v>296.86</v>
      </c>
      <c r="M233" s="44" t="s">
        <v>4296</v>
      </c>
      <c r="N233" s="43" t="s">
        <v>4293</v>
      </c>
    </row>
    <row r="234" spans="1:14" ht="16.5" customHeight="1" x14ac:dyDescent="0.2">
      <c r="A234" t="s">
        <v>4536</v>
      </c>
      <c r="B234" t="s">
        <v>268</v>
      </c>
      <c r="C234">
        <v>1785</v>
      </c>
      <c r="D234" t="s">
        <v>1120</v>
      </c>
      <c r="E234" s="38">
        <v>1089.1199999999999</v>
      </c>
      <c r="F234" s="38">
        <v>608390.36</v>
      </c>
      <c r="G234" s="38">
        <v>687304.84</v>
      </c>
      <c r="H234" s="42">
        <v>-0.11482000000000001</v>
      </c>
      <c r="I234" s="40">
        <v>-78914.48</v>
      </c>
      <c r="J234" s="40">
        <v>558.61</v>
      </c>
      <c r="K234" s="40">
        <v>631.05999999999995</v>
      </c>
      <c r="L234" s="40">
        <v>552.53</v>
      </c>
      <c r="M234" s="44" t="s">
        <v>4297</v>
      </c>
      <c r="N234" s="43" t="s">
        <v>4300</v>
      </c>
    </row>
    <row r="235" spans="1:14" ht="16.5" customHeight="1" x14ac:dyDescent="0.2">
      <c r="A235" t="s">
        <v>4537</v>
      </c>
      <c r="B235" t="s">
        <v>269</v>
      </c>
      <c r="C235">
        <v>1790</v>
      </c>
      <c r="D235" t="s">
        <v>1121</v>
      </c>
      <c r="E235" s="38">
        <v>2774.36</v>
      </c>
      <c r="F235" s="38">
        <v>2311279.88</v>
      </c>
      <c r="G235" s="38">
        <v>2766834.44</v>
      </c>
      <c r="H235" s="42">
        <v>-0.16464999999999999</v>
      </c>
      <c r="I235" s="40">
        <v>-455554.56</v>
      </c>
      <c r="J235" s="40">
        <v>833.09</v>
      </c>
      <c r="K235" s="40">
        <v>997.29</v>
      </c>
      <c r="L235" s="40">
        <v>824.49</v>
      </c>
      <c r="M235" s="44" t="s">
        <v>4292</v>
      </c>
      <c r="N235" s="43" t="s">
        <v>4293</v>
      </c>
    </row>
    <row r="236" spans="1:14" ht="16.5" customHeight="1" x14ac:dyDescent="0.2">
      <c r="A236" t="s">
        <v>4538</v>
      </c>
      <c r="B236" t="s">
        <v>270</v>
      </c>
      <c r="C236">
        <v>1791</v>
      </c>
      <c r="D236" t="s">
        <v>1122</v>
      </c>
      <c r="E236" s="38">
        <v>1582.77</v>
      </c>
      <c r="F236" s="38">
        <v>2418712.19</v>
      </c>
      <c r="G236" s="38">
        <v>2896920.97</v>
      </c>
      <c r="H236" s="42">
        <v>-0.16506999999999999</v>
      </c>
      <c r="I236" s="40">
        <v>-478208.78</v>
      </c>
      <c r="J236" s="40">
        <v>1528.15</v>
      </c>
      <c r="K236" s="40">
        <v>1830.29</v>
      </c>
      <c r="L236" s="40">
        <v>1520.12</v>
      </c>
      <c r="M236" s="44" t="s">
        <v>4296</v>
      </c>
      <c r="N236" s="43" t="s">
        <v>4293</v>
      </c>
    </row>
    <row r="237" spans="1:14" ht="16.5" customHeight="1" x14ac:dyDescent="0.2">
      <c r="A237" t="s">
        <v>4539</v>
      </c>
      <c r="B237" t="s">
        <v>271</v>
      </c>
      <c r="C237">
        <v>1794</v>
      </c>
      <c r="D237" t="s">
        <v>1123</v>
      </c>
      <c r="E237" s="38">
        <v>3073.22</v>
      </c>
      <c r="F237" s="38">
        <v>783363.78</v>
      </c>
      <c r="G237" s="38">
        <v>954850.14</v>
      </c>
      <c r="H237" s="42">
        <v>-0.17960000000000001</v>
      </c>
      <c r="I237" s="40">
        <v>-171486.36</v>
      </c>
      <c r="J237" s="40">
        <v>254.9</v>
      </c>
      <c r="K237" s="40">
        <v>310.7</v>
      </c>
      <c r="L237" s="40">
        <v>254.9</v>
      </c>
      <c r="M237" s="44" t="s">
        <v>4292</v>
      </c>
      <c r="N237" s="43" t="s">
        <v>4293</v>
      </c>
    </row>
    <row r="238" spans="1:14" ht="16.5" customHeight="1" x14ac:dyDescent="0.2">
      <c r="A238" t="s">
        <v>4540</v>
      </c>
      <c r="B238" t="s">
        <v>272</v>
      </c>
      <c r="C238">
        <v>1803</v>
      </c>
      <c r="D238" t="s">
        <v>1124</v>
      </c>
      <c r="E238" s="38">
        <v>2223.0300000000002</v>
      </c>
      <c r="F238" s="38">
        <v>1689170.19</v>
      </c>
      <c r="G238" s="38">
        <v>2165803.11</v>
      </c>
      <c r="H238" s="42">
        <v>-0.22006999999999999</v>
      </c>
      <c r="I238" s="40">
        <v>-476632.91</v>
      </c>
      <c r="J238" s="40">
        <v>759.85</v>
      </c>
      <c r="K238" s="40">
        <v>974.26</v>
      </c>
      <c r="L238" s="40">
        <v>729.64</v>
      </c>
      <c r="M238" s="44" t="s">
        <v>4297</v>
      </c>
      <c r="N238" s="43" t="s">
        <v>4301</v>
      </c>
    </row>
    <row r="239" spans="1:14" ht="16.5" customHeight="1" x14ac:dyDescent="0.2">
      <c r="A239" t="s">
        <v>4541</v>
      </c>
      <c r="B239" t="s">
        <v>273</v>
      </c>
      <c r="C239">
        <v>1805</v>
      </c>
      <c r="D239" t="s">
        <v>1125</v>
      </c>
      <c r="E239" s="38">
        <v>837.52</v>
      </c>
      <c r="F239" s="38">
        <v>305678.05</v>
      </c>
      <c r="G239" s="38">
        <v>206219.3</v>
      </c>
      <c r="H239" s="42">
        <v>0.48230000000000001</v>
      </c>
      <c r="I239" s="40">
        <v>99458.75</v>
      </c>
      <c r="J239" s="40">
        <v>364.98</v>
      </c>
      <c r="K239" s="40">
        <v>246.23</v>
      </c>
      <c r="L239" s="40">
        <v>364.98</v>
      </c>
      <c r="M239" s="44" t="s">
        <v>4297</v>
      </c>
      <c r="N239" s="43" t="s">
        <v>4300</v>
      </c>
    </row>
    <row r="240" spans="1:14" ht="16.5" customHeight="1" x14ac:dyDescent="0.2">
      <c r="A240" t="s">
        <v>4542</v>
      </c>
      <c r="B240" t="s">
        <v>274</v>
      </c>
      <c r="C240">
        <v>1807</v>
      </c>
      <c r="D240" t="s">
        <v>1126</v>
      </c>
      <c r="E240" s="38">
        <v>1270.1500000000001</v>
      </c>
      <c r="F240" s="38">
        <v>1106970.77</v>
      </c>
      <c r="G240" s="38">
        <v>1136694.6599999999</v>
      </c>
      <c r="H240" s="42">
        <v>-2.615E-2</v>
      </c>
      <c r="I240" s="40">
        <v>-29723.89</v>
      </c>
      <c r="J240" s="40">
        <v>871.53</v>
      </c>
      <c r="K240" s="40">
        <v>894.93</v>
      </c>
      <c r="L240" s="40">
        <v>812.4</v>
      </c>
      <c r="M240" s="44" t="s">
        <v>4297</v>
      </c>
      <c r="N240" s="43" t="s">
        <v>4293</v>
      </c>
    </row>
    <row r="241" spans="1:14" ht="16.5" customHeight="1" x14ac:dyDescent="0.2">
      <c r="A241" t="s">
        <v>4543</v>
      </c>
      <c r="B241" t="s">
        <v>275</v>
      </c>
      <c r="C241">
        <v>1813</v>
      </c>
      <c r="D241" t="s">
        <v>1127</v>
      </c>
      <c r="E241" s="38">
        <v>3036.42</v>
      </c>
      <c r="F241" s="38">
        <v>811695.79</v>
      </c>
      <c r="G241" s="38">
        <v>960486.02</v>
      </c>
      <c r="H241" s="42">
        <v>-0.15490999999999999</v>
      </c>
      <c r="I241" s="40">
        <v>-148790.22</v>
      </c>
      <c r="J241" s="40">
        <v>267.32</v>
      </c>
      <c r="K241" s="40">
        <v>316.32</v>
      </c>
      <c r="L241" s="40">
        <v>267.32</v>
      </c>
      <c r="M241" s="44" t="s">
        <v>4296</v>
      </c>
      <c r="N241" s="43" t="s">
        <v>4293</v>
      </c>
    </row>
    <row r="242" spans="1:14" ht="16.5" customHeight="1" x14ac:dyDescent="0.2">
      <c r="A242" t="s">
        <v>4544</v>
      </c>
      <c r="B242" t="s">
        <v>276</v>
      </c>
      <c r="C242">
        <v>1815</v>
      </c>
      <c r="D242" t="s">
        <v>1128</v>
      </c>
      <c r="E242" s="38">
        <v>17193.37</v>
      </c>
      <c r="F242" s="38">
        <v>5424164.3700000001</v>
      </c>
      <c r="G242" s="38">
        <v>6496774.9500000002</v>
      </c>
      <c r="H242" s="42">
        <v>-0.1651</v>
      </c>
      <c r="I242" s="40">
        <v>-1072610.58</v>
      </c>
      <c r="J242" s="40">
        <v>315.48</v>
      </c>
      <c r="K242" s="40">
        <v>377.87</v>
      </c>
      <c r="L242" s="40">
        <v>315.48</v>
      </c>
      <c r="M242" s="44" t="s">
        <v>4296</v>
      </c>
      <c r="N242" s="43" t="s">
        <v>4294</v>
      </c>
    </row>
    <row r="243" spans="1:14" ht="16.5" customHeight="1" x14ac:dyDescent="0.2">
      <c r="A243" t="s">
        <v>4545</v>
      </c>
      <c r="B243" t="s">
        <v>277</v>
      </c>
      <c r="C243">
        <v>1817</v>
      </c>
      <c r="D243" t="s">
        <v>1129</v>
      </c>
      <c r="E243" s="38">
        <v>4159.41</v>
      </c>
      <c r="F243" s="38">
        <v>23874774.609999999</v>
      </c>
      <c r="G243" s="38">
        <v>21217703.48</v>
      </c>
      <c r="H243" s="42">
        <v>0.12523000000000001</v>
      </c>
      <c r="I243" s="40">
        <v>2657071.12</v>
      </c>
      <c r="J243" s="40">
        <v>5739.94</v>
      </c>
      <c r="K243" s="40">
        <v>5101.13</v>
      </c>
      <c r="L243" s="40">
        <v>5739.12</v>
      </c>
      <c r="M243" s="44" t="s">
        <v>4297</v>
      </c>
      <c r="N243" s="43" t="s">
        <v>4298</v>
      </c>
    </row>
    <row r="244" spans="1:14" ht="16.5" customHeight="1" x14ac:dyDescent="0.2">
      <c r="A244" t="s">
        <v>4546</v>
      </c>
      <c r="B244" t="s">
        <v>278</v>
      </c>
      <c r="C244">
        <v>1818</v>
      </c>
      <c r="D244" t="s">
        <v>1130</v>
      </c>
      <c r="E244" s="38">
        <v>1049.78</v>
      </c>
      <c r="F244" s="38">
        <v>7934610.5499999998</v>
      </c>
      <c r="G244" s="38">
        <v>6041010.5099999998</v>
      </c>
      <c r="H244" s="42">
        <v>0.31346000000000002</v>
      </c>
      <c r="I244" s="40">
        <v>1893600.04</v>
      </c>
      <c r="J244" s="40">
        <v>7558.36</v>
      </c>
      <c r="K244" s="40">
        <v>5754.55</v>
      </c>
      <c r="L244" s="40">
        <v>7547.07</v>
      </c>
      <c r="M244" s="44" t="s">
        <v>4297</v>
      </c>
      <c r="N244" s="43" t="s">
        <v>4299</v>
      </c>
    </row>
    <row r="245" spans="1:14" ht="16.5" customHeight="1" x14ac:dyDescent="0.2">
      <c r="A245" t="s">
        <v>4547</v>
      </c>
      <c r="B245" t="s">
        <v>279</v>
      </c>
      <c r="C245">
        <v>1821</v>
      </c>
      <c r="D245" t="s">
        <v>1131</v>
      </c>
      <c r="E245" s="38">
        <v>5765.88</v>
      </c>
      <c r="F245" s="38">
        <v>13348734.33</v>
      </c>
      <c r="G245" s="38">
        <v>14647646.58</v>
      </c>
      <c r="H245" s="42">
        <v>-8.8679999999999995E-2</v>
      </c>
      <c r="I245" s="40">
        <v>-1298912.25</v>
      </c>
      <c r="J245" s="40">
        <v>2315.13</v>
      </c>
      <c r="K245" s="40">
        <v>2540.4</v>
      </c>
      <c r="L245" s="40">
        <v>2312.96</v>
      </c>
      <c r="M245" s="44" t="s">
        <v>4297</v>
      </c>
      <c r="N245" s="43" t="s">
        <v>4298</v>
      </c>
    </row>
    <row r="246" spans="1:14" ht="16.5" customHeight="1" x14ac:dyDescent="0.2">
      <c r="A246" t="s">
        <v>4548</v>
      </c>
      <c r="B246" t="s">
        <v>280</v>
      </c>
      <c r="C246">
        <v>1822</v>
      </c>
      <c r="D246" t="s">
        <v>1132</v>
      </c>
      <c r="E246" s="38">
        <v>559.51</v>
      </c>
      <c r="F246" s="38">
        <v>1815570.18</v>
      </c>
      <c r="G246" s="38">
        <v>1536857.96</v>
      </c>
      <c r="H246" s="42">
        <v>0.18135000000000001</v>
      </c>
      <c r="I246" s="40">
        <v>278712.21999999997</v>
      </c>
      <c r="J246" s="40">
        <v>3244.93</v>
      </c>
      <c r="K246" s="40">
        <v>2746.79</v>
      </c>
      <c r="L246" s="40">
        <v>3229.75</v>
      </c>
      <c r="M246" s="44" t="s">
        <v>4297</v>
      </c>
      <c r="N246" s="43" t="s">
        <v>4299</v>
      </c>
    </row>
    <row r="247" spans="1:14" ht="16.5" customHeight="1" x14ac:dyDescent="0.2">
      <c r="A247" t="s">
        <v>4549</v>
      </c>
      <c r="B247" t="s">
        <v>281</v>
      </c>
      <c r="C247">
        <v>1825</v>
      </c>
      <c r="D247" t="s">
        <v>1133</v>
      </c>
      <c r="E247" s="38">
        <v>1504.14</v>
      </c>
      <c r="F247" s="38">
        <v>2247831.94</v>
      </c>
      <c r="G247" s="38">
        <v>2743472.16</v>
      </c>
      <c r="H247" s="42">
        <v>-0.18065999999999999</v>
      </c>
      <c r="I247" s="40">
        <v>-495640.22</v>
      </c>
      <c r="J247" s="40">
        <v>1494.43</v>
      </c>
      <c r="K247" s="40">
        <v>1823.95</v>
      </c>
      <c r="L247" s="40">
        <v>1494.43</v>
      </c>
      <c r="M247" s="44" t="s">
        <v>4297</v>
      </c>
      <c r="N247" s="43" t="s">
        <v>4299</v>
      </c>
    </row>
    <row r="248" spans="1:14" ht="16.5" customHeight="1" x14ac:dyDescent="0.2">
      <c r="A248" t="s">
        <v>4550</v>
      </c>
      <c r="B248" t="s">
        <v>282</v>
      </c>
      <c r="C248">
        <v>1834</v>
      </c>
      <c r="D248" t="s">
        <v>1134</v>
      </c>
      <c r="E248" s="38">
        <v>586.08000000000004</v>
      </c>
      <c r="F248" s="38">
        <v>835525.31</v>
      </c>
      <c r="G248" s="38">
        <v>854346.74</v>
      </c>
      <c r="H248" s="42">
        <v>-2.2030000000000001E-2</v>
      </c>
      <c r="I248" s="40">
        <v>-18821.439999999999</v>
      </c>
      <c r="J248" s="40">
        <v>1425.62</v>
      </c>
      <c r="K248" s="40">
        <v>1457.73</v>
      </c>
      <c r="L248" s="40">
        <v>1445.97</v>
      </c>
      <c r="M248" s="44" t="s">
        <v>4297</v>
      </c>
      <c r="N248" s="43" t="s">
        <v>4294</v>
      </c>
    </row>
    <row r="249" spans="1:14" ht="16.5" customHeight="1" x14ac:dyDescent="0.2">
      <c r="A249" t="s">
        <v>4551</v>
      </c>
      <c r="B249" t="s">
        <v>283</v>
      </c>
      <c r="C249">
        <v>1839</v>
      </c>
      <c r="D249" t="s">
        <v>1135</v>
      </c>
      <c r="E249" s="38">
        <v>1919.94</v>
      </c>
      <c r="F249" s="38">
        <v>2441510.64</v>
      </c>
      <c r="G249" s="38">
        <v>2815854.56</v>
      </c>
      <c r="H249" s="42">
        <v>-0.13294</v>
      </c>
      <c r="I249" s="40">
        <v>-374343.92</v>
      </c>
      <c r="J249" s="40">
        <v>1271.6600000000001</v>
      </c>
      <c r="K249" s="40">
        <v>1466.64</v>
      </c>
      <c r="L249" s="40">
        <v>1298.5999999999999</v>
      </c>
      <c r="M249" s="44" t="s">
        <v>4297</v>
      </c>
      <c r="N249" s="43" t="s">
        <v>4298</v>
      </c>
    </row>
    <row r="250" spans="1:14" ht="16.5" customHeight="1" x14ac:dyDescent="0.2">
      <c r="A250" t="s">
        <v>4552</v>
      </c>
      <c r="B250" t="s">
        <v>284</v>
      </c>
      <c r="C250">
        <v>1844</v>
      </c>
      <c r="D250" t="s">
        <v>1136</v>
      </c>
      <c r="E250" s="38">
        <v>6018.45</v>
      </c>
      <c r="F250" s="38">
        <v>10501835.619999999</v>
      </c>
      <c r="G250" s="38">
        <v>9128353.2799999993</v>
      </c>
      <c r="H250" s="42">
        <v>0.15046000000000001</v>
      </c>
      <c r="I250" s="40">
        <v>1373482.34</v>
      </c>
      <c r="J250" s="40">
        <v>1744.94</v>
      </c>
      <c r="K250" s="40">
        <v>1516.73</v>
      </c>
      <c r="L250" s="40">
        <v>1737.62</v>
      </c>
      <c r="M250" s="44" t="s">
        <v>4295</v>
      </c>
      <c r="N250" s="43" t="s">
        <v>4293</v>
      </c>
    </row>
    <row r="251" spans="1:14" ht="16.5" customHeight="1" x14ac:dyDescent="0.2">
      <c r="A251" t="s">
        <v>4553</v>
      </c>
      <c r="B251" t="s">
        <v>285</v>
      </c>
      <c r="C251">
        <v>1845</v>
      </c>
      <c r="D251" t="s">
        <v>1137</v>
      </c>
      <c r="E251" s="38">
        <v>681.53</v>
      </c>
      <c r="F251" s="38">
        <v>2063406.55</v>
      </c>
      <c r="G251" s="38">
        <v>1538150.76</v>
      </c>
      <c r="H251" s="42">
        <v>0.34149000000000002</v>
      </c>
      <c r="I251" s="40">
        <v>525255.79</v>
      </c>
      <c r="J251" s="40">
        <v>3027.61</v>
      </c>
      <c r="K251" s="40">
        <v>2256.91</v>
      </c>
      <c r="L251" s="40">
        <v>2986.55</v>
      </c>
      <c r="M251" s="44" t="s">
        <v>4297</v>
      </c>
      <c r="N251" s="43" t="s">
        <v>4299</v>
      </c>
    </row>
    <row r="252" spans="1:14" ht="16.5" customHeight="1" x14ac:dyDescent="0.2">
      <c r="A252" t="s">
        <v>4554</v>
      </c>
      <c r="B252" t="s">
        <v>286</v>
      </c>
      <c r="C252">
        <v>1846</v>
      </c>
      <c r="D252" t="s">
        <v>1138</v>
      </c>
      <c r="E252" s="38">
        <v>435.97</v>
      </c>
      <c r="F252" s="38">
        <v>2237286.42</v>
      </c>
      <c r="G252" s="38">
        <v>1603301.97</v>
      </c>
      <c r="H252" s="42">
        <v>0.39541999999999999</v>
      </c>
      <c r="I252" s="40">
        <v>633984.43999999994</v>
      </c>
      <c r="J252" s="40">
        <v>5131.74</v>
      </c>
      <c r="K252" s="40">
        <v>3677.55</v>
      </c>
      <c r="L252" s="40">
        <v>5034.51</v>
      </c>
      <c r="M252" s="44" t="s">
        <v>4297</v>
      </c>
      <c r="N252" s="43" t="s">
        <v>4299</v>
      </c>
    </row>
    <row r="253" spans="1:14" ht="16.5" customHeight="1" x14ac:dyDescent="0.2">
      <c r="A253" t="s">
        <v>4555</v>
      </c>
      <c r="B253" t="s">
        <v>287</v>
      </c>
      <c r="C253">
        <v>1849</v>
      </c>
      <c r="D253" t="s">
        <v>1139</v>
      </c>
      <c r="E253" s="38">
        <v>2345.46</v>
      </c>
      <c r="F253" s="38">
        <v>2600846.67</v>
      </c>
      <c r="G253" s="38">
        <v>2748793.3</v>
      </c>
      <c r="H253" s="42">
        <v>-5.382E-2</v>
      </c>
      <c r="I253" s="40">
        <v>-147946.63</v>
      </c>
      <c r="J253" s="40">
        <v>1108.8900000000001</v>
      </c>
      <c r="K253" s="40">
        <v>1171.96</v>
      </c>
      <c r="L253" s="40">
        <v>1102.8399999999999</v>
      </c>
      <c r="M253" s="44" t="s">
        <v>4297</v>
      </c>
      <c r="N253" s="43" t="s">
        <v>4294</v>
      </c>
    </row>
    <row r="254" spans="1:14" ht="16.5" customHeight="1" x14ac:dyDescent="0.2">
      <c r="A254" t="s">
        <v>4556</v>
      </c>
      <c r="B254" t="s">
        <v>288</v>
      </c>
      <c r="C254">
        <v>1853</v>
      </c>
      <c r="D254" t="s">
        <v>1140</v>
      </c>
      <c r="E254" s="38">
        <v>6975.31</v>
      </c>
      <c r="F254" s="38">
        <v>7021207.54</v>
      </c>
      <c r="G254" s="38">
        <v>7116467.4900000002</v>
      </c>
      <c r="H254" s="42">
        <v>-1.3390000000000001E-2</v>
      </c>
      <c r="I254" s="40">
        <v>-95259.95</v>
      </c>
      <c r="J254" s="40">
        <v>1006.58</v>
      </c>
      <c r="K254" s="40">
        <v>1020.24</v>
      </c>
      <c r="L254" s="40">
        <v>1006.58</v>
      </c>
      <c r="M254" s="44" t="s">
        <v>4297</v>
      </c>
      <c r="N254" s="43" t="s">
        <v>4293</v>
      </c>
    </row>
    <row r="255" spans="1:14" ht="16.5" customHeight="1" x14ac:dyDescent="0.2">
      <c r="A255" t="s">
        <v>4557</v>
      </c>
      <c r="B255" t="s">
        <v>289</v>
      </c>
      <c r="C255">
        <v>1935</v>
      </c>
      <c r="D255" t="s">
        <v>1141</v>
      </c>
      <c r="E255" s="38">
        <v>3380.67</v>
      </c>
      <c r="F255" s="38">
        <v>14606927.390000001</v>
      </c>
      <c r="G255" s="38">
        <v>14131128.310000001</v>
      </c>
      <c r="H255" s="42">
        <v>3.3669999999999999E-2</v>
      </c>
      <c r="I255" s="40">
        <v>475799.08</v>
      </c>
      <c r="J255" s="40">
        <v>4320.72</v>
      </c>
      <c r="K255" s="40">
        <v>4179.9799999999996</v>
      </c>
      <c r="L255" s="40">
        <v>4319.29</v>
      </c>
      <c r="M255" s="44" t="s">
        <v>4292</v>
      </c>
      <c r="N255" s="43" t="s">
        <v>4300</v>
      </c>
    </row>
    <row r="256" spans="1:14" ht="16.5" customHeight="1" x14ac:dyDescent="0.2">
      <c r="A256" t="s">
        <v>4558</v>
      </c>
      <c r="B256" t="s">
        <v>290</v>
      </c>
      <c r="C256">
        <v>1936</v>
      </c>
      <c r="D256" t="s">
        <v>1142</v>
      </c>
      <c r="E256" s="38">
        <v>2872.96</v>
      </c>
      <c r="F256" s="38">
        <v>14778235.98</v>
      </c>
      <c r="G256" s="38">
        <v>14965550.060000001</v>
      </c>
      <c r="H256" s="42">
        <v>-1.252E-2</v>
      </c>
      <c r="I256" s="40">
        <v>-187314.07</v>
      </c>
      <c r="J256" s="40">
        <v>5143.91</v>
      </c>
      <c r="K256" s="40">
        <v>5209.1000000000004</v>
      </c>
      <c r="L256" s="40">
        <v>5175.26</v>
      </c>
      <c r="M256" s="44" t="s">
        <v>4292</v>
      </c>
      <c r="N256" s="43" t="s">
        <v>4293</v>
      </c>
    </row>
    <row r="257" spans="1:14" ht="16.5" customHeight="1" x14ac:dyDescent="0.2">
      <c r="A257" t="s">
        <v>4559</v>
      </c>
      <c r="B257" t="s">
        <v>291</v>
      </c>
      <c r="C257">
        <v>1937</v>
      </c>
      <c r="D257" t="s">
        <v>1143</v>
      </c>
      <c r="E257" s="38">
        <v>2387.83</v>
      </c>
      <c r="F257" s="38">
        <v>15410714.220000001</v>
      </c>
      <c r="G257" s="38">
        <v>16019678.390000001</v>
      </c>
      <c r="H257" s="42">
        <v>-3.8010000000000002E-2</v>
      </c>
      <c r="I257" s="40">
        <v>-608964.17000000004</v>
      </c>
      <c r="J257" s="40">
        <v>6453.86</v>
      </c>
      <c r="K257" s="40">
        <v>6708.89</v>
      </c>
      <c r="L257" s="40">
        <v>6523.62</v>
      </c>
      <c r="M257" s="44" t="s">
        <v>4292</v>
      </c>
      <c r="N257" s="43" t="s">
        <v>4293</v>
      </c>
    </row>
    <row r="258" spans="1:14" ht="16.5" customHeight="1" x14ac:dyDescent="0.2">
      <c r="A258" t="s">
        <v>4560</v>
      </c>
      <c r="B258" t="s">
        <v>292</v>
      </c>
      <c r="C258">
        <v>1938</v>
      </c>
      <c r="D258" t="s">
        <v>1144</v>
      </c>
      <c r="E258" s="38">
        <v>1251.07</v>
      </c>
      <c r="F258" s="38">
        <v>10467997.130000001</v>
      </c>
      <c r="G258" s="38">
        <v>10859995.41</v>
      </c>
      <c r="H258" s="42">
        <v>-3.61E-2</v>
      </c>
      <c r="I258" s="40">
        <v>-391998.28</v>
      </c>
      <c r="J258" s="40">
        <v>8367.24</v>
      </c>
      <c r="K258" s="40">
        <v>8680.57</v>
      </c>
      <c r="L258" s="40">
        <v>8429.91</v>
      </c>
      <c r="M258" s="44" t="s">
        <v>4296</v>
      </c>
      <c r="N258" s="43" t="s">
        <v>4293</v>
      </c>
    </row>
    <row r="259" spans="1:14" ht="16.5" customHeight="1" x14ac:dyDescent="0.2">
      <c r="A259" t="s">
        <v>4561</v>
      </c>
      <c r="B259" t="s">
        <v>293</v>
      </c>
      <c r="C259">
        <v>1939</v>
      </c>
      <c r="D259" t="s">
        <v>1145</v>
      </c>
      <c r="E259" s="38">
        <v>8577.3799999999992</v>
      </c>
      <c r="F259" s="38">
        <v>29504880.489999998</v>
      </c>
      <c r="G259" s="38">
        <v>30625796.84</v>
      </c>
      <c r="H259" s="42">
        <v>-3.6600000000000001E-2</v>
      </c>
      <c r="I259" s="40">
        <v>-1120916.3600000001</v>
      </c>
      <c r="J259" s="40">
        <v>3439.85</v>
      </c>
      <c r="K259" s="40">
        <v>3570.53</v>
      </c>
      <c r="L259" s="40">
        <v>3439.28</v>
      </c>
      <c r="M259" s="44" t="s">
        <v>4295</v>
      </c>
      <c r="N259" s="43" t="s">
        <v>4293</v>
      </c>
    </row>
    <row r="260" spans="1:14" ht="16.5" customHeight="1" x14ac:dyDescent="0.2">
      <c r="A260" t="s">
        <v>4562</v>
      </c>
      <c r="B260" t="s">
        <v>294</v>
      </c>
      <c r="C260">
        <v>1940</v>
      </c>
      <c r="D260" t="s">
        <v>1146</v>
      </c>
      <c r="E260" s="38">
        <v>6564.37</v>
      </c>
      <c r="F260" s="38">
        <v>29767985.960000001</v>
      </c>
      <c r="G260" s="38">
        <v>29458596.140000001</v>
      </c>
      <c r="H260" s="42">
        <v>1.0500000000000001E-2</v>
      </c>
      <c r="I260" s="40">
        <v>309389.83</v>
      </c>
      <c r="J260" s="40">
        <v>4534.78</v>
      </c>
      <c r="K260" s="40">
        <v>4487.6499999999996</v>
      </c>
      <c r="L260" s="40">
        <v>4599.3599999999997</v>
      </c>
      <c r="M260" s="44" t="s">
        <v>4292</v>
      </c>
      <c r="N260" s="43" t="s">
        <v>4293</v>
      </c>
    </row>
    <row r="261" spans="1:14" ht="16.5" customHeight="1" x14ac:dyDescent="0.2">
      <c r="A261" t="s">
        <v>4563</v>
      </c>
      <c r="B261" t="s">
        <v>295</v>
      </c>
      <c r="C261">
        <v>1941</v>
      </c>
      <c r="D261" t="s">
        <v>1147</v>
      </c>
      <c r="E261" s="38">
        <v>7989.78</v>
      </c>
      <c r="F261" s="38">
        <v>46896786.530000001</v>
      </c>
      <c r="G261" s="38">
        <v>48009903.859999999</v>
      </c>
      <c r="H261" s="42">
        <v>-2.3189999999999999E-2</v>
      </c>
      <c r="I261" s="40">
        <v>-1113117.33</v>
      </c>
      <c r="J261" s="40">
        <v>5869.6</v>
      </c>
      <c r="K261" s="40">
        <v>6008.91</v>
      </c>
      <c r="L261" s="40">
        <v>5940.77</v>
      </c>
      <c r="M261" s="44" t="s">
        <v>4292</v>
      </c>
      <c r="N261" s="43" t="s">
        <v>4293</v>
      </c>
    </row>
    <row r="262" spans="1:14" ht="16.5" customHeight="1" x14ac:dyDescent="0.2">
      <c r="A262" t="s">
        <v>4564</v>
      </c>
      <c r="B262" t="s">
        <v>296</v>
      </c>
      <c r="C262">
        <v>1942</v>
      </c>
      <c r="D262" t="s">
        <v>1148</v>
      </c>
      <c r="E262" s="38">
        <v>2918.94</v>
      </c>
      <c r="F262" s="38">
        <v>23739103.890000001</v>
      </c>
      <c r="G262" s="38">
        <v>24451938.010000002</v>
      </c>
      <c r="H262" s="42">
        <v>-2.9149999999999999E-2</v>
      </c>
      <c r="I262" s="40">
        <v>-712834.12</v>
      </c>
      <c r="J262" s="40">
        <v>8132.78</v>
      </c>
      <c r="K262" s="40">
        <v>8376.99</v>
      </c>
      <c r="L262" s="40">
        <v>7939.31</v>
      </c>
      <c r="M262" s="44" t="s">
        <v>4292</v>
      </c>
      <c r="N262" s="43" t="s">
        <v>4293</v>
      </c>
    </row>
    <row r="263" spans="1:14" ht="16.5" customHeight="1" x14ac:dyDescent="0.2">
      <c r="A263" t="s">
        <v>4565</v>
      </c>
      <c r="B263" t="s">
        <v>297</v>
      </c>
      <c r="C263">
        <v>1947</v>
      </c>
      <c r="D263" t="s">
        <v>1149</v>
      </c>
      <c r="E263" s="38">
        <v>1919.18</v>
      </c>
      <c r="F263" s="38">
        <v>3440106.71</v>
      </c>
      <c r="G263" s="38">
        <v>4169277.91</v>
      </c>
      <c r="H263" s="42">
        <v>-0.17488999999999999</v>
      </c>
      <c r="I263" s="40">
        <v>-729171.19</v>
      </c>
      <c r="J263" s="40">
        <v>1792.49</v>
      </c>
      <c r="K263" s="40">
        <v>2172.4299999999998</v>
      </c>
      <c r="L263" s="40">
        <v>1780.42</v>
      </c>
      <c r="M263" s="44" t="s">
        <v>4292</v>
      </c>
      <c r="N263" s="43" t="s">
        <v>4293</v>
      </c>
    </row>
    <row r="264" spans="1:14" ht="16.5" customHeight="1" x14ac:dyDescent="0.2">
      <c r="A264" t="s">
        <v>4566</v>
      </c>
      <c r="B264" t="s">
        <v>298</v>
      </c>
      <c r="C264">
        <v>1948</v>
      </c>
      <c r="D264" t="s">
        <v>1150</v>
      </c>
      <c r="E264" s="38">
        <v>920.22</v>
      </c>
      <c r="F264" s="38">
        <v>2760634.58</v>
      </c>
      <c r="G264" s="38">
        <v>2697486.88</v>
      </c>
      <c r="H264" s="42">
        <v>2.341E-2</v>
      </c>
      <c r="I264" s="40">
        <v>63147.7</v>
      </c>
      <c r="J264" s="40">
        <v>2999.97</v>
      </c>
      <c r="K264" s="40">
        <v>2931.35</v>
      </c>
      <c r="L264" s="40">
        <v>3031.93</v>
      </c>
      <c r="M264" s="44" t="s">
        <v>4296</v>
      </c>
      <c r="N264" s="43" t="s">
        <v>4293</v>
      </c>
    </row>
    <row r="265" spans="1:14" ht="16.5" customHeight="1" x14ac:dyDescent="0.2">
      <c r="A265" t="s">
        <v>4567</v>
      </c>
      <c r="B265" t="s">
        <v>299</v>
      </c>
      <c r="C265">
        <v>1949</v>
      </c>
      <c r="D265" t="s">
        <v>1151</v>
      </c>
      <c r="E265" s="38">
        <v>468.14</v>
      </c>
      <c r="F265" s="38">
        <v>2356698.19</v>
      </c>
      <c r="G265" s="38">
        <v>2238921.7200000002</v>
      </c>
      <c r="H265" s="42">
        <v>5.2600000000000001E-2</v>
      </c>
      <c r="I265" s="40">
        <v>117776.47</v>
      </c>
      <c r="J265" s="40">
        <v>5034.17</v>
      </c>
      <c r="K265" s="40">
        <v>4782.59</v>
      </c>
      <c r="L265" s="40">
        <v>5306.04</v>
      </c>
      <c r="M265" s="44" t="s">
        <v>4295</v>
      </c>
      <c r="N265" s="43" t="s">
        <v>4300</v>
      </c>
    </row>
    <row r="266" spans="1:14" ht="16.5" customHeight="1" x14ac:dyDescent="0.2">
      <c r="A266" t="s">
        <v>4568</v>
      </c>
      <c r="B266" t="s">
        <v>300</v>
      </c>
      <c r="C266">
        <v>1951</v>
      </c>
      <c r="D266" t="s">
        <v>1152</v>
      </c>
      <c r="E266" s="38">
        <v>7236.64</v>
      </c>
      <c r="F266" s="38">
        <v>8983824.8800000008</v>
      </c>
      <c r="G266" s="38">
        <v>10468196.1</v>
      </c>
      <c r="H266" s="42">
        <v>-0.14180000000000001</v>
      </c>
      <c r="I266" s="40">
        <v>-1484371.22</v>
      </c>
      <c r="J266" s="40">
        <v>1241.44</v>
      </c>
      <c r="K266" s="40">
        <v>1446.55</v>
      </c>
      <c r="L266" s="40">
        <v>1238.8</v>
      </c>
      <c r="M266" s="44" t="s">
        <v>4292</v>
      </c>
      <c r="N266" s="43" t="s">
        <v>4293</v>
      </c>
    </row>
    <row r="267" spans="1:14" ht="16.5" customHeight="1" x14ac:dyDescent="0.2">
      <c r="A267" t="s">
        <v>4569</v>
      </c>
      <c r="B267" t="s">
        <v>301</v>
      </c>
      <c r="C267">
        <v>1952</v>
      </c>
      <c r="D267" t="s">
        <v>1153</v>
      </c>
      <c r="E267" s="38">
        <v>1225.05</v>
      </c>
      <c r="F267" s="38">
        <v>2400086.27</v>
      </c>
      <c r="G267" s="38">
        <v>2823377.21</v>
      </c>
      <c r="H267" s="42">
        <v>-0.14992</v>
      </c>
      <c r="I267" s="40">
        <v>-423290.93</v>
      </c>
      <c r="J267" s="40">
        <v>1959.17</v>
      </c>
      <c r="K267" s="40">
        <v>2304.6999999999998</v>
      </c>
      <c r="L267" s="40">
        <v>1953.08</v>
      </c>
      <c r="M267" s="44" t="s">
        <v>4296</v>
      </c>
      <c r="N267" s="43" t="s">
        <v>4300</v>
      </c>
    </row>
    <row r="268" spans="1:14" ht="16.5" customHeight="1" x14ac:dyDescent="0.2">
      <c r="A268" t="s">
        <v>4570</v>
      </c>
      <c r="B268" t="s">
        <v>302</v>
      </c>
      <c r="C268">
        <v>1953</v>
      </c>
      <c r="D268" t="s">
        <v>1154</v>
      </c>
      <c r="E268" s="38">
        <v>559.63</v>
      </c>
      <c r="F268" s="38">
        <v>1669797.35</v>
      </c>
      <c r="G268" s="38">
        <v>1890159.05</v>
      </c>
      <c r="H268" s="42">
        <v>-0.11658</v>
      </c>
      <c r="I268" s="40">
        <v>-220361.7</v>
      </c>
      <c r="J268" s="40">
        <v>2983.75</v>
      </c>
      <c r="K268" s="40">
        <v>3377.52</v>
      </c>
      <c r="L268" s="40">
        <v>3040.21</v>
      </c>
      <c r="M268" s="44" t="s">
        <v>4296</v>
      </c>
      <c r="N268" s="43" t="s">
        <v>4293</v>
      </c>
    </row>
    <row r="269" spans="1:14" ht="16.5" customHeight="1" x14ac:dyDescent="0.2">
      <c r="A269" t="s">
        <v>4571</v>
      </c>
      <c r="B269" t="s">
        <v>303</v>
      </c>
      <c r="C269">
        <v>1955</v>
      </c>
      <c r="D269" t="s">
        <v>1155</v>
      </c>
      <c r="E269" s="38">
        <v>15056.55</v>
      </c>
      <c r="F269" s="38">
        <v>14791007</v>
      </c>
      <c r="G269" s="38">
        <v>16224222.119999999</v>
      </c>
      <c r="H269" s="42">
        <v>-8.8340000000000002E-2</v>
      </c>
      <c r="I269" s="40">
        <v>-1433215.12</v>
      </c>
      <c r="J269" s="40">
        <v>982.36</v>
      </c>
      <c r="K269" s="40">
        <v>1077.55</v>
      </c>
      <c r="L269" s="40">
        <v>981.68</v>
      </c>
      <c r="M269" s="44" t="s">
        <v>4292</v>
      </c>
      <c r="N269" s="43" t="s">
        <v>4293</v>
      </c>
    </row>
    <row r="270" spans="1:14" ht="16.5" customHeight="1" x14ac:dyDescent="0.2">
      <c r="A270" t="s">
        <v>4572</v>
      </c>
      <c r="B270" t="s">
        <v>304</v>
      </c>
      <c r="C270">
        <v>1956</v>
      </c>
      <c r="D270" t="s">
        <v>1156</v>
      </c>
      <c r="E270" s="38">
        <v>794.94</v>
      </c>
      <c r="F270" s="38">
        <v>1193156.22</v>
      </c>
      <c r="G270" s="38">
        <v>1318223.4099999999</v>
      </c>
      <c r="H270" s="42">
        <v>-9.4880000000000006E-2</v>
      </c>
      <c r="I270" s="40">
        <v>-125067.2</v>
      </c>
      <c r="J270" s="40">
        <v>1500.94</v>
      </c>
      <c r="K270" s="40">
        <v>1658.27</v>
      </c>
      <c r="L270" s="40">
        <v>1496.15</v>
      </c>
      <c r="M270" s="44" t="s">
        <v>4296</v>
      </c>
      <c r="N270" s="43" t="s">
        <v>4293</v>
      </c>
    </row>
    <row r="271" spans="1:14" ht="16.5" customHeight="1" x14ac:dyDescent="0.2">
      <c r="A271" t="s">
        <v>4573</v>
      </c>
      <c r="B271" t="s">
        <v>305</v>
      </c>
      <c r="C271">
        <v>1959</v>
      </c>
      <c r="D271" t="s">
        <v>1157</v>
      </c>
      <c r="E271" s="38">
        <v>572.13</v>
      </c>
      <c r="F271" s="38">
        <v>315280.01</v>
      </c>
      <c r="G271" s="38">
        <v>410014.71999999997</v>
      </c>
      <c r="H271" s="42">
        <v>-0.23105000000000001</v>
      </c>
      <c r="I271" s="40">
        <v>-94734.71</v>
      </c>
      <c r="J271" s="40">
        <v>551.05999999999995</v>
      </c>
      <c r="K271" s="40">
        <v>716.65</v>
      </c>
      <c r="L271" s="40">
        <v>549.09</v>
      </c>
      <c r="M271" s="44" t="s">
        <v>4295</v>
      </c>
      <c r="N271" s="43" t="s">
        <v>4301</v>
      </c>
    </row>
    <row r="272" spans="1:14" ht="16.5" customHeight="1" x14ac:dyDescent="0.2">
      <c r="A272" t="s">
        <v>4574</v>
      </c>
      <c r="B272" t="s">
        <v>306</v>
      </c>
      <c r="C272">
        <v>1963</v>
      </c>
      <c r="D272" t="s">
        <v>1158</v>
      </c>
      <c r="E272" s="38">
        <v>2800.92</v>
      </c>
      <c r="F272" s="38">
        <v>1537957.16</v>
      </c>
      <c r="G272" s="38">
        <v>1591412.62</v>
      </c>
      <c r="H272" s="42">
        <v>-3.3590000000000002E-2</v>
      </c>
      <c r="I272" s="40">
        <v>-53455.45</v>
      </c>
      <c r="J272" s="40">
        <v>549.09</v>
      </c>
      <c r="K272" s="40">
        <v>568.16999999999996</v>
      </c>
      <c r="L272" s="40">
        <v>549.09</v>
      </c>
      <c r="M272" s="44" t="s">
        <v>4296</v>
      </c>
      <c r="N272" s="43" t="s">
        <v>4298</v>
      </c>
    </row>
    <row r="273" spans="1:14" ht="16.5" customHeight="1" x14ac:dyDescent="0.2">
      <c r="A273" t="s">
        <v>4575</v>
      </c>
      <c r="B273" t="s">
        <v>307</v>
      </c>
      <c r="C273">
        <v>1969</v>
      </c>
      <c r="D273" t="s">
        <v>1159</v>
      </c>
      <c r="E273" s="38">
        <v>22645.48</v>
      </c>
      <c r="F273" s="38">
        <v>21423056.550000001</v>
      </c>
      <c r="G273" s="38">
        <v>25122472.199999999</v>
      </c>
      <c r="H273" s="42">
        <v>-0.14726</v>
      </c>
      <c r="I273" s="40">
        <v>-3699415.64</v>
      </c>
      <c r="J273" s="40">
        <v>946.02</v>
      </c>
      <c r="K273" s="40">
        <v>1109.3800000000001</v>
      </c>
      <c r="L273" s="40">
        <v>944.73</v>
      </c>
      <c r="M273" s="44" t="s">
        <v>4295</v>
      </c>
      <c r="N273" s="43" t="s">
        <v>4293</v>
      </c>
    </row>
    <row r="274" spans="1:14" ht="16.5" customHeight="1" x14ac:dyDescent="0.2">
      <c r="A274" t="s">
        <v>4576</v>
      </c>
      <c r="B274" t="s">
        <v>308</v>
      </c>
      <c r="C274">
        <v>1970</v>
      </c>
      <c r="D274" t="s">
        <v>1160</v>
      </c>
      <c r="E274" s="38">
        <v>2966.29</v>
      </c>
      <c r="F274" s="38">
        <v>4799489.8499999996</v>
      </c>
      <c r="G274" s="38">
        <v>4759374.5</v>
      </c>
      <c r="H274" s="42">
        <v>8.43E-3</v>
      </c>
      <c r="I274" s="40">
        <v>40115.360000000001</v>
      </c>
      <c r="J274" s="40">
        <v>1618.01</v>
      </c>
      <c r="K274" s="40">
        <v>1604.49</v>
      </c>
      <c r="L274" s="40">
        <v>1611.59</v>
      </c>
      <c r="M274" s="44" t="s">
        <v>4292</v>
      </c>
      <c r="N274" s="43" t="s">
        <v>4293</v>
      </c>
    </row>
    <row r="275" spans="1:14" ht="16.5" customHeight="1" x14ac:dyDescent="0.2">
      <c r="A275" t="s">
        <v>4577</v>
      </c>
      <c r="B275" t="s">
        <v>309</v>
      </c>
      <c r="C275">
        <v>1971</v>
      </c>
      <c r="D275" t="s">
        <v>1161</v>
      </c>
      <c r="E275" s="38">
        <v>676.23</v>
      </c>
      <c r="F275" s="38">
        <v>1547209.03</v>
      </c>
      <c r="G275" s="38">
        <v>1504685.37</v>
      </c>
      <c r="H275" s="42">
        <v>2.826E-2</v>
      </c>
      <c r="I275" s="40">
        <v>42523.66</v>
      </c>
      <c r="J275" s="40">
        <v>2287.9899999999998</v>
      </c>
      <c r="K275" s="40">
        <v>2225.11</v>
      </c>
      <c r="L275" s="40">
        <v>2261.9699999999998</v>
      </c>
      <c r="M275" s="44" t="s">
        <v>4296</v>
      </c>
      <c r="N275" s="43" t="s">
        <v>4298</v>
      </c>
    </row>
    <row r="276" spans="1:14" ht="16.5" customHeight="1" x14ac:dyDescent="0.2">
      <c r="A276" t="s">
        <v>4578</v>
      </c>
      <c r="B276" t="s">
        <v>310</v>
      </c>
      <c r="C276">
        <v>1973</v>
      </c>
      <c r="D276" t="s">
        <v>1162</v>
      </c>
      <c r="E276" s="38">
        <v>42834.33</v>
      </c>
      <c r="F276" s="38">
        <v>40466876.579999998</v>
      </c>
      <c r="G276" s="38">
        <v>34102309.159999996</v>
      </c>
      <c r="H276" s="42">
        <v>0.18662999999999999</v>
      </c>
      <c r="I276" s="40">
        <v>6364567.4199999999</v>
      </c>
      <c r="J276" s="40">
        <v>944.73</v>
      </c>
      <c r="K276" s="40">
        <v>796.14</v>
      </c>
      <c r="L276" s="40">
        <v>944.73</v>
      </c>
      <c r="M276" s="44" t="s">
        <v>4295</v>
      </c>
      <c r="N276" s="43" t="s">
        <v>4293</v>
      </c>
    </row>
    <row r="277" spans="1:14" ht="16.5" customHeight="1" x14ac:dyDescent="0.2">
      <c r="A277" t="s">
        <v>4579</v>
      </c>
      <c r="B277" t="s">
        <v>311</v>
      </c>
      <c r="C277">
        <v>1974</v>
      </c>
      <c r="D277" t="s">
        <v>1163</v>
      </c>
      <c r="E277" s="38">
        <v>861.35</v>
      </c>
      <c r="F277" s="38">
        <v>1177654.28</v>
      </c>
      <c r="G277" s="38">
        <v>1452913.66</v>
      </c>
      <c r="H277" s="42">
        <v>-0.18945000000000001</v>
      </c>
      <c r="I277" s="40">
        <v>-275259.38</v>
      </c>
      <c r="J277" s="40">
        <v>1367.22</v>
      </c>
      <c r="K277" s="40">
        <v>1686.79</v>
      </c>
      <c r="L277" s="40">
        <v>1360.74</v>
      </c>
      <c r="M277" s="44" t="s">
        <v>4296</v>
      </c>
      <c r="N277" s="43" t="s">
        <v>4293</v>
      </c>
    </row>
    <row r="278" spans="1:14" ht="16.5" customHeight="1" x14ac:dyDescent="0.2">
      <c r="A278" t="s">
        <v>4580</v>
      </c>
      <c r="B278" t="s">
        <v>312</v>
      </c>
      <c r="C278">
        <v>1975</v>
      </c>
      <c r="D278" t="s">
        <v>1164</v>
      </c>
      <c r="E278" s="38">
        <v>397.64</v>
      </c>
      <c r="F278" s="38">
        <v>967094.68</v>
      </c>
      <c r="G278" s="38">
        <v>1021681.68</v>
      </c>
      <c r="H278" s="42">
        <v>-5.3429999999999998E-2</v>
      </c>
      <c r="I278" s="40">
        <v>-54587</v>
      </c>
      <c r="J278" s="40">
        <v>2432.09</v>
      </c>
      <c r="K278" s="40">
        <v>2569.36</v>
      </c>
      <c r="L278" s="40">
        <v>2425.71</v>
      </c>
      <c r="M278" s="44" t="s">
        <v>4296</v>
      </c>
      <c r="N278" s="43" t="s">
        <v>4298</v>
      </c>
    </row>
    <row r="279" spans="1:14" ht="16.5" customHeight="1" x14ac:dyDescent="0.2">
      <c r="A279" t="s">
        <v>4581</v>
      </c>
      <c r="B279" t="s">
        <v>313</v>
      </c>
      <c r="C279">
        <v>1978</v>
      </c>
      <c r="D279" t="s">
        <v>1165</v>
      </c>
      <c r="E279" s="38">
        <v>14238.3</v>
      </c>
      <c r="F279" s="38">
        <v>10819006.67</v>
      </c>
      <c r="G279" s="38">
        <v>10622723.09</v>
      </c>
      <c r="H279" s="42">
        <v>1.848E-2</v>
      </c>
      <c r="I279" s="40">
        <v>196283.57</v>
      </c>
      <c r="J279" s="40">
        <v>759.85</v>
      </c>
      <c r="K279" s="40">
        <v>746.07</v>
      </c>
      <c r="L279" s="40">
        <v>756.87</v>
      </c>
      <c r="M279" s="44" t="s">
        <v>4292</v>
      </c>
      <c r="N279" s="43" t="s">
        <v>4293</v>
      </c>
    </row>
    <row r="280" spans="1:14" ht="16.5" customHeight="1" x14ac:dyDescent="0.2">
      <c r="A280" t="s">
        <v>4582</v>
      </c>
      <c r="B280" t="s">
        <v>314</v>
      </c>
      <c r="C280">
        <v>1979</v>
      </c>
      <c r="D280" t="s">
        <v>1166</v>
      </c>
      <c r="E280" s="38">
        <v>844.77</v>
      </c>
      <c r="F280" s="38">
        <v>1402033.45</v>
      </c>
      <c r="G280" s="38">
        <v>1344349.44</v>
      </c>
      <c r="H280" s="42">
        <v>4.2909999999999997E-2</v>
      </c>
      <c r="I280" s="40">
        <v>57684.02</v>
      </c>
      <c r="J280" s="40">
        <v>1659.66</v>
      </c>
      <c r="K280" s="40">
        <v>1591.38</v>
      </c>
      <c r="L280" s="40">
        <v>1651.36</v>
      </c>
      <c r="M280" s="44" t="s">
        <v>4296</v>
      </c>
      <c r="N280" s="43" t="s">
        <v>4293</v>
      </c>
    </row>
    <row r="281" spans="1:14" ht="16.5" customHeight="1" x14ac:dyDescent="0.2">
      <c r="A281" t="s">
        <v>4583</v>
      </c>
      <c r="B281" t="s">
        <v>315</v>
      </c>
      <c r="C281">
        <v>1982</v>
      </c>
      <c r="D281" t="s">
        <v>1167</v>
      </c>
      <c r="E281" s="38">
        <v>10512.82</v>
      </c>
      <c r="F281" s="38">
        <v>7956838.0700000003</v>
      </c>
      <c r="G281" s="38">
        <v>5306314.0199999996</v>
      </c>
      <c r="H281" s="42">
        <v>0.4995</v>
      </c>
      <c r="I281" s="40">
        <v>2650524.06</v>
      </c>
      <c r="J281" s="40">
        <v>756.87</v>
      </c>
      <c r="K281" s="40">
        <v>504.75</v>
      </c>
      <c r="L281" s="40">
        <v>756.87</v>
      </c>
      <c r="M281" s="44" t="s">
        <v>4297</v>
      </c>
      <c r="N281" s="43" t="s">
        <v>4293</v>
      </c>
    </row>
    <row r="282" spans="1:14" ht="16.5" customHeight="1" x14ac:dyDescent="0.2">
      <c r="A282" t="s">
        <v>4584</v>
      </c>
      <c r="B282" t="s">
        <v>316</v>
      </c>
      <c r="C282">
        <v>1983</v>
      </c>
      <c r="D282" t="s">
        <v>1168</v>
      </c>
      <c r="E282" s="38">
        <v>1989.39</v>
      </c>
      <c r="F282" s="38">
        <v>2452442.5299999998</v>
      </c>
      <c r="G282" s="38">
        <v>2608058.0499999998</v>
      </c>
      <c r="H282" s="42">
        <v>-5.9670000000000001E-2</v>
      </c>
      <c r="I282" s="40">
        <v>-155615.51999999999</v>
      </c>
      <c r="J282" s="40">
        <v>1232.76</v>
      </c>
      <c r="K282" s="40">
        <v>1310.98</v>
      </c>
      <c r="L282" s="40">
        <v>1219.81</v>
      </c>
      <c r="M282" s="44" t="s">
        <v>4292</v>
      </c>
      <c r="N282" s="43" t="s">
        <v>4293</v>
      </c>
    </row>
    <row r="283" spans="1:14" ht="16.5" customHeight="1" x14ac:dyDescent="0.2">
      <c r="A283" t="s">
        <v>4585</v>
      </c>
      <c r="B283" t="s">
        <v>317</v>
      </c>
      <c r="C283">
        <v>1984</v>
      </c>
      <c r="D283" t="s">
        <v>1169</v>
      </c>
      <c r="E283" s="38">
        <v>661.2</v>
      </c>
      <c r="F283" s="38">
        <v>1563073.67</v>
      </c>
      <c r="G283" s="38">
        <v>1592206.74</v>
      </c>
      <c r="H283" s="42">
        <v>-1.83E-2</v>
      </c>
      <c r="I283" s="40">
        <v>-29133.07</v>
      </c>
      <c r="J283" s="40">
        <v>2364</v>
      </c>
      <c r="K283" s="40">
        <v>2408.06</v>
      </c>
      <c r="L283" s="40">
        <v>2345.7800000000002</v>
      </c>
      <c r="M283" s="44" t="s">
        <v>4296</v>
      </c>
      <c r="N283" s="43" t="s">
        <v>4293</v>
      </c>
    </row>
    <row r="284" spans="1:14" ht="16.5" customHeight="1" x14ac:dyDescent="0.2">
      <c r="A284" t="s">
        <v>4586</v>
      </c>
      <c r="B284" t="s">
        <v>318</v>
      </c>
      <c r="C284">
        <v>1985</v>
      </c>
      <c r="D284" t="s">
        <v>1170</v>
      </c>
      <c r="E284" s="38">
        <v>536.76</v>
      </c>
      <c r="F284" s="38">
        <v>1872185.83</v>
      </c>
      <c r="G284" s="38">
        <v>2215464.5699999998</v>
      </c>
      <c r="H284" s="42">
        <v>-0.15495</v>
      </c>
      <c r="I284" s="40">
        <v>-343278.75</v>
      </c>
      <c r="J284" s="40">
        <v>3487.94</v>
      </c>
      <c r="K284" s="40">
        <v>4127.4799999999996</v>
      </c>
      <c r="L284" s="40">
        <v>3474.35</v>
      </c>
      <c r="M284" s="44" t="s">
        <v>4295</v>
      </c>
      <c r="N284" s="43" t="s">
        <v>4299</v>
      </c>
    </row>
    <row r="285" spans="1:14" ht="16.5" customHeight="1" x14ac:dyDescent="0.2">
      <c r="A285" t="s">
        <v>4587</v>
      </c>
      <c r="B285" t="s">
        <v>319</v>
      </c>
      <c r="C285">
        <v>1988</v>
      </c>
      <c r="D285" t="s">
        <v>1171</v>
      </c>
      <c r="E285" s="38">
        <v>414.98</v>
      </c>
      <c r="F285" s="38">
        <v>2675603.27</v>
      </c>
      <c r="G285" s="38">
        <v>2122887.91</v>
      </c>
      <c r="H285" s="42">
        <v>0.26035999999999998</v>
      </c>
      <c r="I285" s="40">
        <v>552715.36</v>
      </c>
      <c r="J285" s="40">
        <v>6447.55</v>
      </c>
      <c r="K285" s="40">
        <v>5115.6400000000003</v>
      </c>
      <c r="L285" s="40">
        <v>6594.12</v>
      </c>
      <c r="M285" s="44" t="s">
        <v>4295</v>
      </c>
      <c r="N285" s="43" t="s">
        <v>4301</v>
      </c>
    </row>
    <row r="286" spans="1:14" ht="16.5" customHeight="1" x14ac:dyDescent="0.2">
      <c r="A286" t="s">
        <v>4588</v>
      </c>
      <c r="B286" t="s">
        <v>320</v>
      </c>
      <c r="C286">
        <v>1989</v>
      </c>
      <c r="D286" t="s">
        <v>1172</v>
      </c>
      <c r="E286" s="38">
        <v>594.29999999999995</v>
      </c>
      <c r="F286" s="38">
        <v>4873769.1399999997</v>
      </c>
      <c r="G286" s="38">
        <v>4247958.21</v>
      </c>
      <c r="H286" s="42">
        <v>0.14732000000000001</v>
      </c>
      <c r="I286" s="40">
        <v>625810.93000000005</v>
      </c>
      <c r="J286" s="40">
        <v>8200.86</v>
      </c>
      <c r="K286" s="40">
        <v>7147.83</v>
      </c>
      <c r="L286" s="40">
        <v>8280.27</v>
      </c>
      <c r="M286" s="44" t="s">
        <v>4296</v>
      </c>
      <c r="N286" s="43" t="s">
        <v>4300</v>
      </c>
    </row>
    <row r="287" spans="1:14" ht="16.5" customHeight="1" x14ac:dyDescent="0.2">
      <c r="A287" t="s">
        <v>4589</v>
      </c>
      <c r="B287" t="s">
        <v>321</v>
      </c>
      <c r="C287">
        <v>1990</v>
      </c>
      <c r="D287" t="s">
        <v>1173</v>
      </c>
      <c r="E287" s="38">
        <v>341.3</v>
      </c>
      <c r="F287" s="38">
        <v>3791540.48</v>
      </c>
      <c r="G287" s="38">
        <v>3190601.62</v>
      </c>
      <c r="H287" s="42">
        <v>0.18834999999999999</v>
      </c>
      <c r="I287" s="40">
        <v>600938.87</v>
      </c>
      <c r="J287" s="40">
        <v>11109.11</v>
      </c>
      <c r="K287" s="40">
        <v>9348.3799999999992</v>
      </c>
      <c r="L287" s="40">
        <v>11162.64</v>
      </c>
      <c r="M287" s="44" t="s">
        <v>4297</v>
      </c>
      <c r="N287" s="43" t="s">
        <v>4293</v>
      </c>
    </row>
    <row r="288" spans="1:14" ht="16.5" customHeight="1" x14ac:dyDescent="0.2">
      <c r="A288" t="s">
        <v>4590</v>
      </c>
      <c r="B288" t="s">
        <v>322</v>
      </c>
      <c r="C288">
        <v>1991</v>
      </c>
      <c r="D288" t="s">
        <v>1174</v>
      </c>
      <c r="E288" s="38">
        <v>13162.28</v>
      </c>
      <c r="F288" s="38">
        <v>11913796.939999999</v>
      </c>
      <c r="G288" s="38">
        <v>13291559.109999999</v>
      </c>
      <c r="H288" s="42">
        <v>-0.10366</v>
      </c>
      <c r="I288" s="40">
        <v>-1377762.17</v>
      </c>
      <c r="J288" s="40">
        <v>905.15</v>
      </c>
      <c r="K288" s="40">
        <v>1009.82</v>
      </c>
      <c r="L288" s="40">
        <v>903.5</v>
      </c>
      <c r="M288" s="44" t="s">
        <v>4292</v>
      </c>
      <c r="N288" s="43" t="s">
        <v>4293</v>
      </c>
    </row>
    <row r="289" spans="1:14" ht="16.5" customHeight="1" x14ac:dyDescent="0.2">
      <c r="A289" t="s">
        <v>4591</v>
      </c>
      <c r="B289" t="s">
        <v>323</v>
      </c>
      <c r="C289">
        <v>1992</v>
      </c>
      <c r="D289" t="s">
        <v>1175</v>
      </c>
      <c r="E289" s="38">
        <v>981.75</v>
      </c>
      <c r="F289" s="38">
        <v>1565968.71</v>
      </c>
      <c r="G289" s="38">
        <v>1516293.59</v>
      </c>
      <c r="H289" s="42">
        <v>3.2759999999999997E-2</v>
      </c>
      <c r="I289" s="40">
        <v>49675.13</v>
      </c>
      <c r="J289" s="40">
        <v>1595.08</v>
      </c>
      <c r="K289" s="40">
        <v>1544.48</v>
      </c>
      <c r="L289" s="40">
        <v>1591.06</v>
      </c>
      <c r="M289" s="44" t="s">
        <v>4296</v>
      </c>
      <c r="N289" s="43" t="s">
        <v>4293</v>
      </c>
    </row>
    <row r="290" spans="1:14" ht="16.5" customHeight="1" x14ac:dyDescent="0.2">
      <c r="A290" t="s">
        <v>4592</v>
      </c>
      <c r="B290" t="s">
        <v>324</v>
      </c>
      <c r="C290">
        <v>1995</v>
      </c>
      <c r="D290" t="s">
        <v>1176</v>
      </c>
      <c r="E290" s="38">
        <v>5285.59</v>
      </c>
      <c r="F290" s="38">
        <v>4775530.57</v>
      </c>
      <c r="G290" s="38">
        <v>2784349.08</v>
      </c>
      <c r="H290" s="42">
        <v>0.71513000000000004</v>
      </c>
      <c r="I290" s="40">
        <v>1991181.49</v>
      </c>
      <c r="J290" s="40">
        <v>903.5</v>
      </c>
      <c r="K290" s="40">
        <v>526.78</v>
      </c>
      <c r="L290" s="40">
        <v>903.5</v>
      </c>
      <c r="M290" s="44" t="s">
        <v>4297</v>
      </c>
      <c r="N290" s="43" t="s">
        <v>4293</v>
      </c>
    </row>
    <row r="291" spans="1:14" ht="16.5" customHeight="1" x14ac:dyDescent="0.2">
      <c r="A291" t="s">
        <v>4593</v>
      </c>
      <c r="B291" t="s">
        <v>325</v>
      </c>
      <c r="C291">
        <v>2000</v>
      </c>
      <c r="D291" t="s">
        <v>1177</v>
      </c>
      <c r="E291" s="38">
        <v>415.37</v>
      </c>
      <c r="F291" s="38">
        <v>746466.47</v>
      </c>
      <c r="G291" s="38">
        <v>797238.48</v>
      </c>
      <c r="H291" s="42">
        <v>-6.368E-2</v>
      </c>
      <c r="I291" s="40">
        <v>-50772</v>
      </c>
      <c r="J291" s="40">
        <v>1797.11</v>
      </c>
      <c r="K291" s="40">
        <v>1919.35</v>
      </c>
      <c r="L291" s="40">
        <v>1795.33</v>
      </c>
      <c r="M291" s="44" t="s">
        <v>4295</v>
      </c>
      <c r="N291" s="43" t="s">
        <v>4299</v>
      </c>
    </row>
    <row r="292" spans="1:14" ht="16.5" customHeight="1" x14ac:dyDescent="0.2">
      <c r="A292" t="s">
        <v>4594</v>
      </c>
      <c r="B292" t="s">
        <v>326</v>
      </c>
      <c r="C292">
        <v>2001</v>
      </c>
      <c r="D292" t="s">
        <v>1178</v>
      </c>
      <c r="E292" s="38">
        <v>336.92</v>
      </c>
      <c r="F292" s="38">
        <v>876270.04</v>
      </c>
      <c r="G292" s="38">
        <v>1074451.7</v>
      </c>
      <c r="H292" s="42">
        <v>-0.18445</v>
      </c>
      <c r="I292" s="40">
        <v>-198181.66</v>
      </c>
      <c r="J292" s="40">
        <v>2600.83</v>
      </c>
      <c r="K292" s="40">
        <v>3189.04</v>
      </c>
      <c r="L292" s="40">
        <v>2593.29</v>
      </c>
      <c r="M292" s="44" t="s">
        <v>4296</v>
      </c>
      <c r="N292" s="43" t="s">
        <v>4300</v>
      </c>
    </row>
    <row r="293" spans="1:14" ht="16.5" customHeight="1" x14ac:dyDescent="0.2">
      <c r="A293" t="s">
        <v>4595</v>
      </c>
      <c r="B293" t="s">
        <v>327</v>
      </c>
      <c r="C293">
        <v>2002</v>
      </c>
      <c r="D293" t="s">
        <v>1179</v>
      </c>
      <c r="E293" s="38">
        <v>407.17</v>
      </c>
      <c r="F293" s="38">
        <v>1361419.43</v>
      </c>
      <c r="G293" s="38">
        <v>1537405.14</v>
      </c>
      <c r="H293" s="42">
        <v>-0.11447</v>
      </c>
      <c r="I293" s="40">
        <v>-175985.71</v>
      </c>
      <c r="J293" s="40">
        <v>3343.61</v>
      </c>
      <c r="K293" s="40">
        <v>3775.83</v>
      </c>
      <c r="L293" s="40">
        <v>3321.81</v>
      </c>
      <c r="M293" s="44" t="s">
        <v>4295</v>
      </c>
      <c r="N293" s="43" t="s">
        <v>4301</v>
      </c>
    </row>
    <row r="294" spans="1:14" ht="16.5" customHeight="1" x14ac:dyDescent="0.2">
      <c r="A294" t="s">
        <v>4596</v>
      </c>
      <c r="B294" t="s">
        <v>328</v>
      </c>
      <c r="C294">
        <v>2004</v>
      </c>
      <c r="D294" t="s">
        <v>1180</v>
      </c>
      <c r="E294" s="38">
        <v>3055.86</v>
      </c>
      <c r="F294" s="38">
        <v>6009528.0300000003</v>
      </c>
      <c r="G294" s="38">
        <v>6393824.5899999999</v>
      </c>
      <c r="H294" s="42">
        <v>-6.0100000000000001E-2</v>
      </c>
      <c r="I294" s="40">
        <v>-384296.56</v>
      </c>
      <c r="J294" s="40">
        <v>1966.56</v>
      </c>
      <c r="K294" s="40">
        <v>2092.3200000000002</v>
      </c>
      <c r="L294" s="40">
        <v>1965.1</v>
      </c>
      <c r="M294" s="44" t="s">
        <v>4296</v>
      </c>
      <c r="N294" s="43" t="s">
        <v>4293</v>
      </c>
    </row>
    <row r="295" spans="1:14" ht="16.5" customHeight="1" x14ac:dyDescent="0.2">
      <c r="A295" t="s">
        <v>4597</v>
      </c>
      <c r="B295" t="s">
        <v>329</v>
      </c>
      <c r="C295">
        <v>2005</v>
      </c>
      <c r="D295" t="s">
        <v>1181</v>
      </c>
      <c r="E295" s="38">
        <v>1135.94</v>
      </c>
      <c r="F295" s="38">
        <v>3151069.78</v>
      </c>
      <c r="G295" s="38">
        <v>3374605.67</v>
      </c>
      <c r="H295" s="42">
        <v>-6.6239999999999993E-2</v>
      </c>
      <c r="I295" s="40">
        <v>-223535.89</v>
      </c>
      <c r="J295" s="40">
        <v>2773.98</v>
      </c>
      <c r="K295" s="40">
        <v>2970.76</v>
      </c>
      <c r="L295" s="40">
        <v>2768.16</v>
      </c>
      <c r="M295" s="44" t="s">
        <v>4296</v>
      </c>
      <c r="N295" s="43" t="s">
        <v>4293</v>
      </c>
    </row>
    <row r="296" spans="1:14" ht="16.5" customHeight="1" x14ac:dyDescent="0.2">
      <c r="A296" t="s">
        <v>4598</v>
      </c>
      <c r="B296" t="s">
        <v>330</v>
      </c>
      <c r="C296">
        <v>2006</v>
      </c>
      <c r="D296" t="s">
        <v>1182</v>
      </c>
      <c r="E296" s="38">
        <v>494.9</v>
      </c>
      <c r="F296" s="38">
        <v>2285498.8199999998</v>
      </c>
      <c r="G296" s="38">
        <v>2243634.75</v>
      </c>
      <c r="H296" s="42">
        <v>1.866E-2</v>
      </c>
      <c r="I296" s="40">
        <v>41864.07</v>
      </c>
      <c r="J296" s="40">
        <v>4618.1000000000004</v>
      </c>
      <c r="K296" s="40">
        <v>4533.51</v>
      </c>
      <c r="L296" s="40">
        <v>4603.99</v>
      </c>
      <c r="M296" s="44" t="s">
        <v>4295</v>
      </c>
      <c r="N296" s="43" t="s">
        <v>4300</v>
      </c>
    </row>
    <row r="297" spans="1:14" ht="16.5" customHeight="1" x14ac:dyDescent="0.2">
      <c r="A297" t="s">
        <v>4599</v>
      </c>
      <c r="B297" t="s">
        <v>324</v>
      </c>
      <c r="C297">
        <v>2013</v>
      </c>
      <c r="D297" t="s">
        <v>1176</v>
      </c>
      <c r="E297" s="38">
        <v>841.24</v>
      </c>
      <c r="F297" s="38">
        <v>1060206.3600000001</v>
      </c>
      <c r="G297" s="38">
        <v>737885.13</v>
      </c>
      <c r="H297" s="42">
        <v>0.43681999999999999</v>
      </c>
      <c r="I297" s="40">
        <v>322321.23</v>
      </c>
      <c r="J297" s="40">
        <v>1260.29</v>
      </c>
      <c r="K297" s="40">
        <v>877.14</v>
      </c>
      <c r="L297" s="40">
        <v>1260.29</v>
      </c>
      <c r="M297" s="44" t="s">
        <v>4297</v>
      </c>
      <c r="N297" s="43" t="s">
        <v>4299</v>
      </c>
    </row>
    <row r="298" spans="1:14" ht="16.5" customHeight="1" x14ac:dyDescent="0.2">
      <c r="A298" t="s">
        <v>4600</v>
      </c>
      <c r="B298" t="s">
        <v>322</v>
      </c>
      <c r="C298">
        <v>2014</v>
      </c>
      <c r="D298" t="s">
        <v>1174</v>
      </c>
      <c r="E298" s="38">
        <v>3399.99</v>
      </c>
      <c r="F298" s="38">
        <v>4285960.6900000004</v>
      </c>
      <c r="G298" s="38">
        <v>3712376.57</v>
      </c>
      <c r="H298" s="42">
        <v>0.15451000000000001</v>
      </c>
      <c r="I298" s="40">
        <v>573584.12</v>
      </c>
      <c r="J298" s="40">
        <v>1260.58</v>
      </c>
      <c r="K298" s="40">
        <v>1091.8800000000001</v>
      </c>
      <c r="L298" s="40">
        <v>1260.29</v>
      </c>
      <c r="M298" s="44" t="s">
        <v>4292</v>
      </c>
      <c r="N298" s="43" t="s">
        <v>4293</v>
      </c>
    </row>
    <row r="299" spans="1:14" ht="16.5" customHeight="1" x14ac:dyDescent="0.2">
      <c r="A299" t="s">
        <v>4601</v>
      </c>
      <c r="B299" t="s">
        <v>331</v>
      </c>
      <c r="C299">
        <v>2015</v>
      </c>
      <c r="D299" t="s">
        <v>1183</v>
      </c>
      <c r="E299" s="38">
        <v>7883.09</v>
      </c>
      <c r="F299" s="38">
        <v>9444574.8300000001</v>
      </c>
      <c r="G299" s="38">
        <v>15254270.09</v>
      </c>
      <c r="H299" s="42">
        <v>-0.38085999999999998</v>
      </c>
      <c r="I299" s="40">
        <v>-5809695.2599999998</v>
      </c>
      <c r="J299" s="40">
        <v>1198.08</v>
      </c>
      <c r="K299" s="40">
        <v>1935.06</v>
      </c>
      <c r="L299" s="40">
        <v>1194.48</v>
      </c>
      <c r="M299" s="44" t="s">
        <v>4292</v>
      </c>
      <c r="N299" s="43" t="s">
        <v>4293</v>
      </c>
    </row>
    <row r="300" spans="1:14" ht="16.5" customHeight="1" x14ac:dyDescent="0.2">
      <c r="A300" t="s">
        <v>4602</v>
      </c>
      <c r="B300" t="s">
        <v>332</v>
      </c>
      <c r="C300">
        <v>2016</v>
      </c>
      <c r="D300" t="s">
        <v>1184</v>
      </c>
      <c r="E300" s="38">
        <v>4558.87</v>
      </c>
      <c r="F300" s="38">
        <v>10613459.810000001</v>
      </c>
      <c r="G300" s="38">
        <v>11747274.34</v>
      </c>
      <c r="H300" s="42">
        <v>-9.6519999999999995E-2</v>
      </c>
      <c r="I300" s="40">
        <v>-1133814.53</v>
      </c>
      <c r="J300" s="40">
        <v>2328.09</v>
      </c>
      <c r="K300" s="40">
        <v>2576.8000000000002</v>
      </c>
      <c r="L300" s="40">
        <v>2323.7800000000002</v>
      </c>
      <c r="M300" s="44" t="s">
        <v>4292</v>
      </c>
      <c r="N300" s="43" t="s">
        <v>4293</v>
      </c>
    </row>
    <row r="301" spans="1:14" ht="16.5" customHeight="1" x14ac:dyDescent="0.2">
      <c r="A301" t="s">
        <v>4603</v>
      </c>
      <c r="B301" t="s">
        <v>333</v>
      </c>
      <c r="C301">
        <v>2017</v>
      </c>
      <c r="D301" t="s">
        <v>1185</v>
      </c>
      <c r="E301" s="38">
        <v>540.38</v>
      </c>
      <c r="F301" s="38">
        <v>1763850.75</v>
      </c>
      <c r="G301" s="38">
        <v>2023682.64</v>
      </c>
      <c r="H301" s="42">
        <v>-0.12839999999999999</v>
      </c>
      <c r="I301" s="40">
        <v>-259831.88</v>
      </c>
      <c r="J301" s="40">
        <v>3264.09</v>
      </c>
      <c r="K301" s="40">
        <v>3744.93</v>
      </c>
      <c r="L301" s="40">
        <v>3242.33</v>
      </c>
      <c r="M301" s="44" t="s">
        <v>4296</v>
      </c>
      <c r="N301" s="43" t="s">
        <v>4300</v>
      </c>
    </row>
    <row r="302" spans="1:14" ht="16.5" customHeight="1" x14ac:dyDescent="0.2">
      <c r="A302" t="s">
        <v>4604</v>
      </c>
      <c r="B302" t="s">
        <v>334</v>
      </c>
      <c r="C302">
        <v>2019</v>
      </c>
      <c r="D302" t="s">
        <v>1186</v>
      </c>
      <c r="E302" s="38">
        <v>1875.51</v>
      </c>
      <c r="F302" s="38">
        <v>2240259.1800000002</v>
      </c>
      <c r="G302" s="38">
        <v>1841262.24</v>
      </c>
      <c r="H302" s="42">
        <v>0.2167</v>
      </c>
      <c r="I302" s="40">
        <v>398996.94</v>
      </c>
      <c r="J302" s="40">
        <v>1194.48</v>
      </c>
      <c r="K302" s="40">
        <v>981.74</v>
      </c>
      <c r="L302" s="40">
        <v>1194.48</v>
      </c>
      <c r="M302" s="44" t="s">
        <v>4295</v>
      </c>
      <c r="N302" s="43" t="s">
        <v>4300</v>
      </c>
    </row>
    <row r="303" spans="1:14" ht="16.5" customHeight="1" x14ac:dyDescent="0.2">
      <c r="A303" t="s">
        <v>4605</v>
      </c>
      <c r="B303" t="s">
        <v>335</v>
      </c>
      <c r="C303">
        <v>2020</v>
      </c>
      <c r="D303" t="s">
        <v>1187</v>
      </c>
      <c r="E303" s="38">
        <v>13061.06</v>
      </c>
      <c r="F303" s="38">
        <v>14499545.15</v>
      </c>
      <c r="G303" s="38">
        <v>16577156.029999999</v>
      </c>
      <c r="H303" s="42">
        <v>-0.12533</v>
      </c>
      <c r="I303" s="40">
        <v>-2077610.87</v>
      </c>
      <c r="J303" s="40">
        <v>1110.1400000000001</v>
      </c>
      <c r="K303" s="40">
        <v>1269.2</v>
      </c>
      <c r="L303" s="40">
        <v>1106.9000000000001</v>
      </c>
      <c r="M303" s="44" t="s">
        <v>4295</v>
      </c>
      <c r="N303" s="43" t="s">
        <v>4293</v>
      </c>
    </row>
    <row r="304" spans="1:14" ht="16.5" customHeight="1" x14ac:dyDescent="0.2">
      <c r="A304" t="s">
        <v>4606</v>
      </c>
      <c r="B304" t="s">
        <v>336</v>
      </c>
      <c r="C304">
        <v>2021</v>
      </c>
      <c r="D304" t="s">
        <v>1188</v>
      </c>
      <c r="E304" s="38">
        <v>1827.2</v>
      </c>
      <c r="F304" s="38">
        <v>3595465.24</v>
      </c>
      <c r="G304" s="38">
        <v>3564407.33</v>
      </c>
      <c r="H304" s="42">
        <v>8.7100000000000007E-3</v>
      </c>
      <c r="I304" s="40">
        <v>31057.91</v>
      </c>
      <c r="J304" s="40">
        <v>1967.75</v>
      </c>
      <c r="K304" s="40">
        <v>1950.75</v>
      </c>
      <c r="L304" s="40">
        <v>1959.15</v>
      </c>
      <c r="M304" s="44" t="s">
        <v>4292</v>
      </c>
      <c r="N304" s="43" t="s">
        <v>4293</v>
      </c>
    </row>
    <row r="305" spans="1:14" ht="16.5" customHeight="1" x14ac:dyDescent="0.2">
      <c r="A305" t="s">
        <v>4607</v>
      </c>
      <c r="B305" t="s">
        <v>337</v>
      </c>
      <c r="C305">
        <v>2024</v>
      </c>
      <c r="D305" t="s">
        <v>1189</v>
      </c>
      <c r="E305" s="38">
        <v>12277.06</v>
      </c>
      <c r="F305" s="38">
        <v>13589477.710000001</v>
      </c>
      <c r="G305" s="38">
        <v>9627417.6300000008</v>
      </c>
      <c r="H305" s="42">
        <v>0.41154000000000002</v>
      </c>
      <c r="I305" s="40">
        <v>3962060.09</v>
      </c>
      <c r="J305" s="40">
        <v>1106.9000000000001</v>
      </c>
      <c r="K305" s="40">
        <v>784.18</v>
      </c>
      <c r="L305" s="40">
        <v>1106.9000000000001</v>
      </c>
      <c r="M305" s="44" t="s">
        <v>4292</v>
      </c>
      <c r="N305" s="43" t="s">
        <v>4293</v>
      </c>
    </row>
    <row r="306" spans="1:14" ht="16.5" customHeight="1" x14ac:dyDescent="0.2">
      <c r="A306" t="s">
        <v>4608</v>
      </c>
      <c r="B306" t="s">
        <v>338</v>
      </c>
      <c r="C306">
        <v>2119</v>
      </c>
      <c r="D306" t="s">
        <v>1190</v>
      </c>
      <c r="E306" s="38">
        <v>342803.20000000001</v>
      </c>
      <c r="F306" s="38">
        <v>159749719.22999999</v>
      </c>
      <c r="G306" s="38">
        <v>154142909.83000001</v>
      </c>
      <c r="H306" s="42">
        <v>3.637E-2</v>
      </c>
      <c r="I306" s="40">
        <v>5606809.4000000004</v>
      </c>
      <c r="J306" s="40">
        <v>466.01</v>
      </c>
      <c r="K306" s="40">
        <v>449.65</v>
      </c>
      <c r="L306" s="40">
        <v>466.01</v>
      </c>
      <c r="M306" s="44" t="s">
        <v>4292</v>
      </c>
      <c r="N306" s="43" t="s">
        <v>4298</v>
      </c>
    </row>
    <row r="307" spans="1:14" ht="16.5" customHeight="1" x14ac:dyDescent="0.2">
      <c r="A307" t="s">
        <v>4609</v>
      </c>
      <c r="B307" t="s">
        <v>339</v>
      </c>
      <c r="C307">
        <v>2120</v>
      </c>
      <c r="D307" t="s">
        <v>1191</v>
      </c>
      <c r="E307" s="38">
        <v>6117.68</v>
      </c>
      <c r="F307" s="38">
        <v>2108886.65</v>
      </c>
      <c r="G307" s="38">
        <v>1877001.06</v>
      </c>
      <c r="H307" s="42">
        <v>0.12354</v>
      </c>
      <c r="I307" s="40">
        <v>231885.59</v>
      </c>
      <c r="J307" s="40">
        <v>344.72</v>
      </c>
      <c r="K307" s="40">
        <v>306.82</v>
      </c>
      <c r="L307" s="40">
        <v>344.72</v>
      </c>
      <c r="M307" s="44" t="s">
        <v>4296</v>
      </c>
      <c r="N307" s="43" t="s">
        <v>4298</v>
      </c>
    </row>
    <row r="308" spans="1:14" ht="16.5" customHeight="1" x14ac:dyDescent="0.2">
      <c r="A308" t="s">
        <v>4610</v>
      </c>
      <c r="B308" t="s">
        <v>340</v>
      </c>
      <c r="C308">
        <v>2121</v>
      </c>
      <c r="D308" t="s">
        <v>1192</v>
      </c>
      <c r="E308" s="38">
        <v>746398.04</v>
      </c>
      <c r="F308" s="38">
        <v>267158250.46000001</v>
      </c>
      <c r="G308" s="38">
        <v>278976461.5</v>
      </c>
      <c r="H308" s="42">
        <v>-4.2360000000000002E-2</v>
      </c>
      <c r="I308" s="40">
        <v>-11818211.039999999</v>
      </c>
      <c r="J308" s="40">
        <v>357.93</v>
      </c>
      <c r="K308" s="40">
        <v>373.76</v>
      </c>
      <c r="L308" s="40">
        <v>357.93</v>
      </c>
      <c r="M308" s="44" t="s">
        <v>4292</v>
      </c>
      <c r="N308" s="43" t="s">
        <v>4293</v>
      </c>
    </row>
    <row r="309" spans="1:14" ht="16.5" customHeight="1" x14ac:dyDescent="0.2">
      <c r="A309" t="s">
        <v>4611</v>
      </c>
      <c r="B309" t="s">
        <v>341</v>
      </c>
      <c r="C309">
        <v>2122</v>
      </c>
      <c r="D309" t="s">
        <v>1193</v>
      </c>
      <c r="E309" s="38">
        <v>17032.189999999999</v>
      </c>
      <c r="F309" s="38">
        <v>4196561.29</v>
      </c>
      <c r="G309" s="38">
        <v>5045828.91</v>
      </c>
      <c r="H309" s="42">
        <v>-0.16830999999999999</v>
      </c>
      <c r="I309" s="40">
        <v>-849267.62</v>
      </c>
      <c r="J309" s="40">
        <v>246.39</v>
      </c>
      <c r="K309" s="40">
        <v>296.25</v>
      </c>
      <c r="L309" s="40">
        <v>246.39</v>
      </c>
      <c r="M309" s="44" t="s">
        <v>4292</v>
      </c>
      <c r="N309" s="43" t="s">
        <v>4293</v>
      </c>
    </row>
    <row r="310" spans="1:14" ht="16.5" customHeight="1" x14ac:dyDescent="0.2">
      <c r="A310" t="s">
        <v>4612</v>
      </c>
      <c r="B310" t="s">
        <v>342</v>
      </c>
      <c r="C310">
        <v>2123</v>
      </c>
      <c r="D310" t="s">
        <v>1194</v>
      </c>
      <c r="E310" s="38">
        <v>4226.28</v>
      </c>
      <c r="F310" s="38">
        <v>1757202.7</v>
      </c>
      <c r="G310" s="38">
        <v>1790491.63</v>
      </c>
      <c r="H310" s="42">
        <v>-1.8589999999999999E-2</v>
      </c>
      <c r="I310" s="40">
        <v>-33288.93</v>
      </c>
      <c r="J310" s="40">
        <v>415.78</v>
      </c>
      <c r="K310" s="40">
        <v>423.66</v>
      </c>
      <c r="L310" s="40">
        <v>415.78</v>
      </c>
      <c r="M310" s="44" t="s">
        <v>4296</v>
      </c>
      <c r="N310" s="43" t="s">
        <v>4298</v>
      </c>
    </row>
    <row r="311" spans="1:14" ht="16.5" customHeight="1" x14ac:dyDescent="0.2">
      <c r="A311" t="s">
        <v>4613</v>
      </c>
      <c r="B311" t="s">
        <v>343</v>
      </c>
      <c r="C311">
        <v>2128</v>
      </c>
      <c r="D311" t="s">
        <v>1195</v>
      </c>
      <c r="E311" s="38">
        <v>629.58000000000004</v>
      </c>
      <c r="F311" s="38">
        <v>190164.64</v>
      </c>
      <c r="G311" s="38">
        <v>231586.35</v>
      </c>
      <c r="H311" s="42">
        <v>-0.17885999999999999</v>
      </c>
      <c r="I311" s="40">
        <v>-41421.71</v>
      </c>
      <c r="J311" s="40">
        <v>302.05</v>
      </c>
      <c r="K311" s="40">
        <v>367.84</v>
      </c>
      <c r="L311" s="40">
        <v>302.05</v>
      </c>
      <c r="M311" s="44" t="s">
        <v>4297</v>
      </c>
      <c r="N311" s="43" t="s">
        <v>4301</v>
      </c>
    </row>
    <row r="312" spans="1:14" ht="16.5" customHeight="1" x14ac:dyDescent="0.2">
      <c r="A312" t="s">
        <v>4614</v>
      </c>
      <c r="B312" t="s">
        <v>344</v>
      </c>
      <c r="C312">
        <v>2129</v>
      </c>
      <c r="D312" t="s">
        <v>1196</v>
      </c>
      <c r="E312" s="38">
        <v>20449.150000000001</v>
      </c>
      <c r="F312" s="38">
        <v>16173530.130000001</v>
      </c>
      <c r="G312" s="38">
        <v>19778328.530000001</v>
      </c>
      <c r="H312" s="42">
        <v>-0.18226000000000001</v>
      </c>
      <c r="I312" s="40">
        <v>-3604798.4</v>
      </c>
      <c r="J312" s="40">
        <v>790.91</v>
      </c>
      <c r="K312" s="40">
        <v>967.2</v>
      </c>
      <c r="L312" s="40">
        <v>779.99</v>
      </c>
      <c r="M312" s="44" t="s">
        <v>4292</v>
      </c>
      <c r="N312" s="43" t="s">
        <v>4293</v>
      </c>
    </row>
    <row r="313" spans="1:14" ht="16.5" customHeight="1" x14ac:dyDescent="0.2">
      <c r="A313" t="s">
        <v>4615</v>
      </c>
      <c r="B313" t="s">
        <v>345</v>
      </c>
      <c r="C313">
        <v>2130</v>
      </c>
      <c r="D313" t="s">
        <v>1197</v>
      </c>
      <c r="E313" s="38">
        <v>5527.62</v>
      </c>
      <c r="F313" s="38">
        <v>8297786.1600000001</v>
      </c>
      <c r="G313" s="38">
        <v>9674349.2799999993</v>
      </c>
      <c r="H313" s="42">
        <v>-0.14229</v>
      </c>
      <c r="I313" s="40">
        <v>-1376563.12</v>
      </c>
      <c r="J313" s="40">
        <v>1501.15</v>
      </c>
      <c r="K313" s="40">
        <v>1750.18</v>
      </c>
      <c r="L313" s="40">
        <v>1487.05</v>
      </c>
      <c r="M313" s="44" t="s">
        <v>4292</v>
      </c>
      <c r="N313" s="43" t="s">
        <v>4293</v>
      </c>
    </row>
    <row r="314" spans="1:14" ht="16.5" customHeight="1" x14ac:dyDescent="0.2">
      <c r="A314" t="s">
        <v>4616</v>
      </c>
      <c r="B314" t="s">
        <v>346</v>
      </c>
      <c r="C314">
        <v>2131</v>
      </c>
      <c r="D314" t="s">
        <v>1198</v>
      </c>
      <c r="E314" s="38">
        <v>1888.7</v>
      </c>
      <c r="F314" s="38">
        <v>4493284.6900000004</v>
      </c>
      <c r="G314" s="38">
        <v>5091540.1399999997</v>
      </c>
      <c r="H314" s="42">
        <v>-0.11749999999999999</v>
      </c>
      <c r="I314" s="40">
        <v>-598255.44999999995</v>
      </c>
      <c r="J314" s="40">
        <v>2379.04</v>
      </c>
      <c r="K314" s="40">
        <v>2695.79</v>
      </c>
      <c r="L314" s="40">
        <v>2329.9499999999998</v>
      </c>
      <c r="M314" s="44" t="s">
        <v>4292</v>
      </c>
      <c r="N314" s="43" t="s">
        <v>4293</v>
      </c>
    </row>
    <row r="315" spans="1:14" ht="16.5" customHeight="1" x14ac:dyDescent="0.2">
      <c r="A315" t="s">
        <v>4617</v>
      </c>
      <c r="B315" t="s">
        <v>347</v>
      </c>
      <c r="C315">
        <v>2133</v>
      </c>
      <c r="D315" t="s">
        <v>1199</v>
      </c>
      <c r="E315" s="38">
        <v>20578.330000000002</v>
      </c>
      <c r="F315" s="38">
        <v>7846517.2300000004</v>
      </c>
      <c r="G315" s="38">
        <v>9724590.6099999994</v>
      </c>
      <c r="H315" s="42">
        <v>-0.19313</v>
      </c>
      <c r="I315" s="40">
        <v>-1878073.39</v>
      </c>
      <c r="J315" s="40">
        <v>381.3</v>
      </c>
      <c r="K315" s="40">
        <v>472.56</v>
      </c>
      <c r="L315" s="40">
        <v>381.3</v>
      </c>
      <c r="M315" s="44" t="s">
        <v>4296</v>
      </c>
      <c r="N315" s="43" t="s">
        <v>4298</v>
      </c>
    </row>
    <row r="316" spans="1:14" ht="16.5" customHeight="1" x14ac:dyDescent="0.2">
      <c r="A316" t="s">
        <v>4618</v>
      </c>
      <c r="B316" t="s">
        <v>348</v>
      </c>
      <c r="C316">
        <v>2134</v>
      </c>
      <c r="D316" t="s">
        <v>1200</v>
      </c>
      <c r="E316" s="38">
        <v>3147.42</v>
      </c>
      <c r="F316" s="38">
        <v>3071644.34</v>
      </c>
      <c r="G316" s="38">
        <v>3824595.52</v>
      </c>
      <c r="H316" s="42">
        <v>-0.19686999999999999</v>
      </c>
      <c r="I316" s="40">
        <v>-752951.18</v>
      </c>
      <c r="J316" s="40">
        <v>975.92</v>
      </c>
      <c r="K316" s="40">
        <v>1215.1500000000001</v>
      </c>
      <c r="L316" s="40">
        <v>961.01</v>
      </c>
      <c r="M316" s="44" t="s">
        <v>4292</v>
      </c>
      <c r="N316" s="43" t="s">
        <v>4298</v>
      </c>
    </row>
    <row r="317" spans="1:14" ht="16.5" customHeight="1" x14ac:dyDescent="0.2">
      <c r="A317" t="s">
        <v>4619</v>
      </c>
      <c r="B317" t="s">
        <v>349</v>
      </c>
      <c r="C317">
        <v>2135</v>
      </c>
      <c r="D317" t="s">
        <v>1201</v>
      </c>
      <c r="E317" s="38">
        <v>2620.6</v>
      </c>
      <c r="F317" s="38">
        <v>5056385.99</v>
      </c>
      <c r="G317" s="38">
        <v>6253896.1200000001</v>
      </c>
      <c r="H317" s="42">
        <v>-0.19148000000000001</v>
      </c>
      <c r="I317" s="40">
        <v>-1197510.1299999999</v>
      </c>
      <c r="J317" s="40">
        <v>1929.48</v>
      </c>
      <c r="K317" s="40">
        <v>2386.44</v>
      </c>
      <c r="L317" s="40">
        <v>1926.07</v>
      </c>
      <c r="M317" s="44" t="s">
        <v>4292</v>
      </c>
      <c r="N317" s="43" t="s">
        <v>4300</v>
      </c>
    </row>
    <row r="318" spans="1:14" ht="16.5" customHeight="1" x14ac:dyDescent="0.2">
      <c r="A318" t="s">
        <v>4620</v>
      </c>
      <c r="B318" t="s">
        <v>350</v>
      </c>
      <c r="C318">
        <v>2138</v>
      </c>
      <c r="D318" t="s">
        <v>1202</v>
      </c>
      <c r="E318" s="38">
        <v>3994.58</v>
      </c>
      <c r="F318" s="38">
        <v>3366493.63</v>
      </c>
      <c r="G318" s="38">
        <v>3767790.94</v>
      </c>
      <c r="H318" s="42">
        <v>-0.10650999999999999</v>
      </c>
      <c r="I318" s="40">
        <v>-401297.31</v>
      </c>
      <c r="J318" s="40">
        <v>842.77</v>
      </c>
      <c r="K318" s="40">
        <v>943.23</v>
      </c>
      <c r="L318" s="40">
        <v>833.1</v>
      </c>
      <c r="M318" s="44" t="s">
        <v>4296</v>
      </c>
      <c r="N318" s="43" t="s">
        <v>4298</v>
      </c>
    </row>
    <row r="319" spans="1:14" ht="16.5" customHeight="1" x14ac:dyDescent="0.2">
      <c r="A319" t="s">
        <v>4621</v>
      </c>
      <c r="B319" t="s">
        <v>351</v>
      </c>
      <c r="C319">
        <v>2139</v>
      </c>
      <c r="D319" t="s">
        <v>1203</v>
      </c>
      <c r="E319" s="38">
        <v>1959.48</v>
      </c>
      <c r="F319" s="38">
        <v>4602572.21</v>
      </c>
      <c r="G319" s="38">
        <v>4200107.9000000004</v>
      </c>
      <c r="H319" s="42">
        <v>9.5820000000000002E-2</v>
      </c>
      <c r="I319" s="40">
        <v>402464.3</v>
      </c>
      <c r="J319" s="40">
        <v>2348.87</v>
      </c>
      <c r="K319" s="40">
        <v>2143.48</v>
      </c>
      <c r="L319" s="40">
        <v>2338.88</v>
      </c>
      <c r="M319" s="44" t="s">
        <v>4292</v>
      </c>
      <c r="N319" s="43" t="s">
        <v>4293</v>
      </c>
    </row>
    <row r="320" spans="1:14" ht="16.5" customHeight="1" x14ac:dyDescent="0.2">
      <c r="A320" t="s">
        <v>4622</v>
      </c>
      <c r="B320" t="s">
        <v>352</v>
      </c>
      <c r="C320">
        <v>2140</v>
      </c>
      <c r="D320" t="s">
        <v>1204</v>
      </c>
      <c r="E320" s="38">
        <v>1407.4</v>
      </c>
      <c r="F320" s="38">
        <v>4495175.42</v>
      </c>
      <c r="G320" s="38">
        <v>5052757.57</v>
      </c>
      <c r="H320" s="42">
        <v>-0.11035</v>
      </c>
      <c r="I320" s="40">
        <v>-557582.14</v>
      </c>
      <c r="J320" s="40">
        <v>3193.96</v>
      </c>
      <c r="K320" s="40">
        <v>3590.14</v>
      </c>
      <c r="L320" s="40">
        <v>3163.67</v>
      </c>
      <c r="M320" s="44" t="s">
        <v>4296</v>
      </c>
      <c r="N320" s="43" t="s">
        <v>4293</v>
      </c>
    </row>
    <row r="321" spans="1:14" ht="16.5" customHeight="1" x14ac:dyDescent="0.2">
      <c r="A321" t="s">
        <v>4623</v>
      </c>
      <c r="B321" t="s">
        <v>353</v>
      </c>
      <c r="C321">
        <v>2142</v>
      </c>
      <c r="D321" t="s">
        <v>1205</v>
      </c>
      <c r="E321" s="38">
        <v>1768.59</v>
      </c>
      <c r="F321" s="38">
        <v>689962.33</v>
      </c>
      <c r="G321" s="38">
        <v>752937.24</v>
      </c>
      <c r="H321" s="42">
        <v>-8.3640000000000006E-2</v>
      </c>
      <c r="I321" s="40">
        <v>-62974.91</v>
      </c>
      <c r="J321" s="40">
        <v>390.12</v>
      </c>
      <c r="K321" s="40">
        <v>425.73</v>
      </c>
      <c r="L321" s="40">
        <v>390.12</v>
      </c>
      <c r="M321" s="44" t="s">
        <v>4292</v>
      </c>
      <c r="N321" s="43" t="s">
        <v>4293</v>
      </c>
    </row>
    <row r="322" spans="1:14" ht="16.5" customHeight="1" x14ac:dyDescent="0.2">
      <c r="A322" t="s">
        <v>4624</v>
      </c>
      <c r="B322" t="s">
        <v>354</v>
      </c>
      <c r="C322">
        <v>2143</v>
      </c>
      <c r="D322" t="s">
        <v>1206</v>
      </c>
      <c r="E322" s="38">
        <v>4553.58</v>
      </c>
      <c r="F322" s="38">
        <v>4047019</v>
      </c>
      <c r="G322" s="38">
        <v>4989111.55</v>
      </c>
      <c r="H322" s="42">
        <v>-0.18883</v>
      </c>
      <c r="I322" s="40">
        <v>-942092.55</v>
      </c>
      <c r="J322" s="40">
        <v>888.76</v>
      </c>
      <c r="K322" s="40">
        <v>1095.6500000000001</v>
      </c>
      <c r="L322" s="40">
        <v>883.73</v>
      </c>
      <c r="M322" s="44" t="s">
        <v>4292</v>
      </c>
      <c r="N322" s="43" t="s">
        <v>4293</v>
      </c>
    </row>
    <row r="323" spans="1:14" ht="16.5" customHeight="1" x14ac:dyDescent="0.2">
      <c r="A323" t="s">
        <v>4625</v>
      </c>
      <c r="B323" t="s">
        <v>355</v>
      </c>
      <c r="C323">
        <v>2144</v>
      </c>
      <c r="D323" t="s">
        <v>1207</v>
      </c>
      <c r="E323" s="38">
        <v>2856.13</v>
      </c>
      <c r="F323" s="38">
        <v>4409335.38</v>
      </c>
      <c r="G323" s="38">
        <v>5278469.87</v>
      </c>
      <c r="H323" s="42">
        <v>-0.16466</v>
      </c>
      <c r="I323" s="40">
        <v>-869134.48</v>
      </c>
      <c r="J323" s="40">
        <v>1543.81</v>
      </c>
      <c r="K323" s="40">
        <v>1848.12</v>
      </c>
      <c r="L323" s="40">
        <v>1536.97</v>
      </c>
      <c r="M323" s="44" t="s">
        <v>4292</v>
      </c>
      <c r="N323" s="43" t="s">
        <v>4293</v>
      </c>
    </row>
    <row r="324" spans="1:14" ht="16.5" customHeight="1" x14ac:dyDescent="0.2">
      <c r="A324" t="s">
        <v>4626</v>
      </c>
      <c r="B324" t="s">
        <v>356</v>
      </c>
      <c r="C324">
        <v>2145</v>
      </c>
      <c r="D324" t="s">
        <v>1208</v>
      </c>
      <c r="E324" s="38">
        <v>1123.74</v>
      </c>
      <c r="F324" s="38">
        <v>2713326.55</v>
      </c>
      <c r="G324" s="38">
        <v>3282424.2</v>
      </c>
      <c r="H324" s="42">
        <v>-0.17338000000000001</v>
      </c>
      <c r="I324" s="40">
        <v>-569097.65</v>
      </c>
      <c r="J324" s="40">
        <v>2414.5500000000002</v>
      </c>
      <c r="K324" s="40">
        <v>2920.98</v>
      </c>
      <c r="L324" s="40">
        <v>2384.4899999999998</v>
      </c>
      <c r="M324" s="44" t="s">
        <v>4296</v>
      </c>
      <c r="N324" s="43" t="s">
        <v>4293</v>
      </c>
    </row>
    <row r="325" spans="1:14" ht="16.5" customHeight="1" x14ac:dyDescent="0.2">
      <c r="A325" t="s">
        <v>4627</v>
      </c>
      <c r="B325" t="s">
        <v>357</v>
      </c>
      <c r="C325">
        <v>2147</v>
      </c>
      <c r="D325" t="s">
        <v>1209</v>
      </c>
      <c r="E325" s="38">
        <v>1883.34</v>
      </c>
      <c r="F325" s="38">
        <v>598506.62</v>
      </c>
      <c r="G325" s="38">
        <v>733960.53</v>
      </c>
      <c r="H325" s="42">
        <v>-0.18454999999999999</v>
      </c>
      <c r="I325" s="40">
        <v>-135453.91</v>
      </c>
      <c r="J325" s="40">
        <v>317.79000000000002</v>
      </c>
      <c r="K325" s="40">
        <v>389.71</v>
      </c>
      <c r="L325" s="40">
        <v>317.79000000000002</v>
      </c>
      <c r="M325" s="44" t="s">
        <v>4297</v>
      </c>
      <c r="N325" s="43" t="s">
        <v>4294</v>
      </c>
    </row>
    <row r="326" spans="1:14" ht="16.5" customHeight="1" x14ac:dyDescent="0.2">
      <c r="A326" t="s">
        <v>4628</v>
      </c>
      <c r="B326" t="s">
        <v>358</v>
      </c>
      <c r="C326">
        <v>2148</v>
      </c>
      <c r="D326" t="s">
        <v>1210</v>
      </c>
      <c r="E326" s="38">
        <v>2222.67</v>
      </c>
      <c r="F326" s="38">
        <v>1747507.3</v>
      </c>
      <c r="G326" s="38">
        <v>2064941.63</v>
      </c>
      <c r="H326" s="42">
        <v>-0.15373000000000001</v>
      </c>
      <c r="I326" s="40">
        <v>-317434.32</v>
      </c>
      <c r="J326" s="40">
        <v>786.22</v>
      </c>
      <c r="K326" s="40">
        <v>929.04</v>
      </c>
      <c r="L326" s="40">
        <v>770.63</v>
      </c>
      <c r="M326" s="44" t="s">
        <v>4292</v>
      </c>
      <c r="N326" s="43" t="s">
        <v>4293</v>
      </c>
    </row>
    <row r="327" spans="1:14" ht="16.5" customHeight="1" x14ac:dyDescent="0.2">
      <c r="A327" t="s">
        <v>4629</v>
      </c>
      <c r="B327" t="s">
        <v>359</v>
      </c>
      <c r="C327">
        <v>2149</v>
      </c>
      <c r="D327" t="s">
        <v>1211</v>
      </c>
      <c r="E327" s="38">
        <v>583.65</v>
      </c>
      <c r="F327" s="38">
        <v>992464.43</v>
      </c>
      <c r="G327" s="38">
        <v>1141866.3700000001</v>
      </c>
      <c r="H327" s="42">
        <v>-0.13084000000000001</v>
      </c>
      <c r="I327" s="40">
        <v>-149401.93</v>
      </c>
      <c r="J327" s="40">
        <v>1700.44</v>
      </c>
      <c r="K327" s="40">
        <v>1956.42</v>
      </c>
      <c r="L327" s="40">
        <v>1689.23</v>
      </c>
      <c r="M327" s="44" t="s">
        <v>4296</v>
      </c>
      <c r="N327" s="43" t="s">
        <v>4294</v>
      </c>
    </row>
    <row r="328" spans="1:14" ht="16.5" customHeight="1" x14ac:dyDescent="0.2">
      <c r="A328" t="s">
        <v>4630</v>
      </c>
      <c r="B328" t="s">
        <v>360</v>
      </c>
      <c r="C328">
        <v>2150</v>
      </c>
      <c r="D328" t="s">
        <v>1212</v>
      </c>
      <c r="E328" s="38">
        <v>332.77</v>
      </c>
      <c r="F328" s="38">
        <v>746379.56</v>
      </c>
      <c r="G328" s="38">
        <v>876337.9</v>
      </c>
      <c r="H328" s="42">
        <v>-0.14829999999999999</v>
      </c>
      <c r="I328" s="40">
        <v>-129958.33</v>
      </c>
      <c r="J328" s="40">
        <v>2242.9299999999998</v>
      </c>
      <c r="K328" s="40">
        <v>2633.46</v>
      </c>
      <c r="L328" s="40">
        <v>2222.5300000000002</v>
      </c>
      <c r="M328" s="44" t="s">
        <v>4297</v>
      </c>
      <c r="N328" s="43" t="s">
        <v>4299</v>
      </c>
    </row>
    <row r="329" spans="1:14" ht="16.5" customHeight="1" x14ac:dyDescent="0.2">
      <c r="A329" t="s">
        <v>4631</v>
      </c>
      <c r="B329" t="s">
        <v>361</v>
      </c>
      <c r="C329">
        <v>2152</v>
      </c>
      <c r="D329" t="s">
        <v>1213</v>
      </c>
      <c r="E329" s="38">
        <v>772.43</v>
      </c>
      <c r="F329" s="38">
        <v>140296.46</v>
      </c>
      <c r="G329" s="38">
        <v>170844.63</v>
      </c>
      <c r="H329" s="42">
        <v>-0.17881</v>
      </c>
      <c r="I329" s="40">
        <v>-30548.16</v>
      </c>
      <c r="J329" s="40">
        <v>181.63</v>
      </c>
      <c r="K329" s="40">
        <v>221.18</v>
      </c>
      <c r="L329" s="40">
        <v>181.63</v>
      </c>
      <c r="M329" s="44" t="s">
        <v>4297</v>
      </c>
      <c r="N329" s="43" t="s">
        <v>4301</v>
      </c>
    </row>
    <row r="330" spans="1:14" ht="16.5" customHeight="1" x14ac:dyDescent="0.2">
      <c r="A330" t="s">
        <v>4632</v>
      </c>
      <c r="B330" t="s">
        <v>362</v>
      </c>
      <c r="C330">
        <v>2157</v>
      </c>
      <c r="D330" t="s">
        <v>1214</v>
      </c>
      <c r="E330" s="38">
        <v>626.35</v>
      </c>
      <c r="F330" s="38">
        <v>162600.46</v>
      </c>
      <c r="G330" s="38">
        <v>198526.65</v>
      </c>
      <c r="H330" s="42">
        <v>-0.18096000000000001</v>
      </c>
      <c r="I330" s="40">
        <v>-35926.19</v>
      </c>
      <c r="J330" s="40">
        <v>259.60000000000002</v>
      </c>
      <c r="K330" s="40">
        <v>316.95999999999998</v>
      </c>
      <c r="L330" s="40">
        <v>259.60000000000002</v>
      </c>
      <c r="M330" s="44" t="s">
        <v>4297</v>
      </c>
      <c r="N330" s="43" t="s">
        <v>4293</v>
      </c>
    </row>
    <row r="331" spans="1:14" ht="16.5" customHeight="1" x14ac:dyDescent="0.2">
      <c r="A331" t="s">
        <v>4633</v>
      </c>
      <c r="B331" t="s">
        <v>363</v>
      </c>
      <c r="C331">
        <v>2158</v>
      </c>
      <c r="D331" t="s">
        <v>1215</v>
      </c>
      <c r="E331" s="38">
        <v>5680.84</v>
      </c>
      <c r="F331" s="38">
        <v>4408969.5999999996</v>
      </c>
      <c r="G331" s="38">
        <v>5474517.0700000003</v>
      </c>
      <c r="H331" s="42">
        <v>-0.19464000000000001</v>
      </c>
      <c r="I331" s="40">
        <v>-1065547.47</v>
      </c>
      <c r="J331" s="40">
        <v>776.11</v>
      </c>
      <c r="K331" s="40">
        <v>963.68</v>
      </c>
      <c r="L331" s="40">
        <v>762.59</v>
      </c>
      <c r="M331" s="44" t="s">
        <v>4292</v>
      </c>
      <c r="N331" s="43" t="s">
        <v>4293</v>
      </c>
    </row>
    <row r="332" spans="1:14" ht="16.5" customHeight="1" x14ac:dyDescent="0.2">
      <c r="A332" t="s">
        <v>4634</v>
      </c>
      <c r="B332" t="s">
        <v>364</v>
      </c>
      <c r="C332">
        <v>2159</v>
      </c>
      <c r="D332" t="s">
        <v>1216</v>
      </c>
      <c r="E332" s="38">
        <v>2276.11</v>
      </c>
      <c r="F332" s="38">
        <v>4183782.16</v>
      </c>
      <c r="G332" s="38">
        <v>4492661.09</v>
      </c>
      <c r="H332" s="42">
        <v>-6.8750000000000006E-2</v>
      </c>
      <c r="I332" s="40">
        <v>-308878.92</v>
      </c>
      <c r="J332" s="40">
        <v>1838.13</v>
      </c>
      <c r="K332" s="40">
        <v>1973.83</v>
      </c>
      <c r="L332" s="40">
        <v>1826.36</v>
      </c>
      <c r="M332" s="44" t="s">
        <v>4292</v>
      </c>
      <c r="N332" s="43" t="s">
        <v>4293</v>
      </c>
    </row>
    <row r="333" spans="1:14" ht="16.5" customHeight="1" x14ac:dyDescent="0.2">
      <c r="A333" t="s">
        <v>4635</v>
      </c>
      <c r="B333" t="s">
        <v>365</v>
      </c>
      <c r="C333">
        <v>2160</v>
      </c>
      <c r="D333" t="s">
        <v>1217</v>
      </c>
      <c r="E333" s="38">
        <v>1140.2</v>
      </c>
      <c r="F333" s="38">
        <v>2922137.79</v>
      </c>
      <c r="G333" s="38">
        <v>3282284.6</v>
      </c>
      <c r="H333" s="42">
        <v>-0.10972</v>
      </c>
      <c r="I333" s="40">
        <v>-360146.81</v>
      </c>
      <c r="J333" s="40">
        <v>2562.83</v>
      </c>
      <c r="K333" s="40">
        <v>2878.69</v>
      </c>
      <c r="L333" s="40">
        <v>2536.5300000000002</v>
      </c>
      <c r="M333" s="44" t="s">
        <v>4296</v>
      </c>
      <c r="N333" s="43" t="s">
        <v>4298</v>
      </c>
    </row>
    <row r="334" spans="1:14" ht="16.5" customHeight="1" x14ac:dyDescent="0.2">
      <c r="A334" t="s">
        <v>4636</v>
      </c>
      <c r="B334" t="s">
        <v>366</v>
      </c>
      <c r="C334">
        <v>2162</v>
      </c>
      <c r="D334" t="s">
        <v>1218</v>
      </c>
      <c r="E334" s="38">
        <v>4302.8500000000004</v>
      </c>
      <c r="F334" s="38">
        <v>1382677.82</v>
      </c>
      <c r="G334" s="38">
        <v>1675985.08</v>
      </c>
      <c r="H334" s="42">
        <v>-0.17501</v>
      </c>
      <c r="I334" s="40">
        <v>-293307.26</v>
      </c>
      <c r="J334" s="40">
        <v>321.33999999999997</v>
      </c>
      <c r="K334" s="40">
        <v>389.51</v>
      </c>
      <c r="L334" s="40">
        <v>321.33999999999997</v>
      </c>
      <c r="M334" s="44" t="s">
        <v>4292</v>
      </c>
      <c r="N334" s="43" t="s">
        <v>4293</v>
      </c>
    </row>
    <row r="335" spans="1:14" ht="16.5" customHeight="1" x14ac:dyDescent="0.2">
      <c r="A335" t="s">
        <v>4637</v>
      </c>
      <c r="B335" t="s">
        <v>367</v>
      </c>
      <c r="C335">
        <v>2167</v>
      </c>
      <c r="D335" t="s">
        <v>1219</v>
      </c>
      <c r="E335" s="38">
        <v>916.97</v>
      </c>
      <c r="F335" s="38">
        <v>809271.87</v>
      </c>
      <c r="G335" s="38">
        <v>994189.88</v>
      </c>
      <c r="H335" s="42">
        <v>-0.186</v>
      </c>
      <c r="I335" s="40">
        <v>-184918</v>
      </c>
      <c r="J335" s="40">
        <v>882.55</v>
      </c>
      <c r="K335" s="40">
        <v>1084.21</v>
      </c>
      <c r="L335" s="40">
        <v>882.55</v>
      </c>
      <c r="M335" s="44" t="s">
        <v>4296</v>
      </c>
      <c r="N335" s="43" t="s">
        <v>4298</v>
      </c>
    </row>
    <row r="336" spans="1:14" ht="16.5" customHeight="1" x14ac:dyDescent="0.2">
      <c r="A336" t="s">
        <v>4638</v>
      </c>
      <c r="B336" t="s">
        <v>368</v>
      </c>
      <c r="C336">
        <v>2168</v>
      </c>
      <c r="D336" t="s">
        <v>1220</v>
      </c>
      <c r="E336" s="38">
        <v>562.47</v>
      </c>
      <c r="F336" s="38">
        <v>977479.67</v>
      </c>
      <c r="G336" s="38">
        <v>1168039.9099999999</v>
      </c>
      <c r="H336" s="42">
        <v>-0.16314999999999999</v>
      </c>
      <c r="I336" s="40">
        <v>-190560.24</v>
      </c>
      <c r="J336" s="40">
        <v>1737.83</v>
      </c>
      <c r="K336" s="40">
        <v>2076.63</v>
      </c>
      <c r="L336" s="40">
        <v>1737.2</v>
      </c>
      <c r="M336" s="44" t="s">
        <v>4296</v>
      </c>
      <c r="N336" s="43" t="s">
        <v>4298</v>
      </c>
    </row>
    <row r="337" spans="1:14" ht="16.5" customHeight="1" x14ac:dyDescent="0.2">
      <c r="A337" t="s">
        <v>4639</v>
      </c>
      <c r="B337" t="s">
        <v>369</v>
      </c>
      <c r="C337">
        <v>2171</v>
      </c>
      <c r="D337" t="s">
        <v>1221</v>
      </c>
      <c r="E337" s="38">
        <v>610.02</v>
      </c>
      <c r="F337" s="38">
        <v>255024.96</v>
      </c>
      <c r="G337" s="38">
        <v>310714.34999999998</v>
      </c>
      <c r="H337" s="42">
        <v>-0.17923</v>
      </c>
      <c r="I337" s="40">
        <v>-55689.39</v>
      </c>
      <c r="J337" s="40">
        <v>418.06</v>
      </c>
      <c r="K337" s="40">
        <v>509.35</v>
      </c>
      <c r="L337" s="40">
        <v>418.06</v>
      </c>
      <c r="M337" s="44" t="s">
        <v>4295</v>
      </c>
      <c r="N337" s="43" t="s">
        <v>4301</v>
      </c>
    </row>
    <row r="338" spans="1:14" ht="16.5" customHeight="1" x14ac:dyDescent="0.2">
      <c r="A338" t="s">
        <v>4640</v>
      </c>
      <c r="B338" t="s">
        <v>370</v>
      </c>
      <c r="C338">
        <v>2172</v>
      </c>
      <c r="D338" t="s">
        <v>1222</v>
      </c>
      <c r="E338" s="38">
        <v>5720.59</v>
      </c>
      <c r="F338" s="38">
        <v>3716882.21</v>
      </c>
      <c r="G338" s="38">
        <v>4494868.8899999997</v>
      </c>
      <c r="H338" s="42">
        <v>-0.17308000000000001</v>
      </c>
      <c r="I338" s="40">
        <v>-777986.68</v>
      </c>
      <c r="J338" s="40">
        <v>649.74</v>
      </c>
      <c r="K338" s="40">
        <v>785.74</v>
      </c>
      <c r="L338" s="40">
        <v>642.45000000000005</v>
      </c>
      <c r="M338" s="44" t="s">
        <v>4292</v>
      </c>
      <c r="N338" s="43" t="s">
        <v>4293</v>
      </c>
    </row>
    <row r="339" spans="1:14" ht="16.5" customHeight="1" x14ac:dyDescent="0.2">
      <c r="A339" t="s">
        <v>4641</v>
      </c>
      <c r="B339" t="s">
        <v>371</v>
      </c>
      <c r="C339">
        <v>2173</v>
      </c>
      <c r="D339" t="s">
        <v>1223</v>
      </c>
      <c r="E339" s="38">
        <v>2093.04</v>
      </c>
      <c r="F339" s="38">
        <v>2355156.65</v>
      </c>
      <c r="G339" s="38">
        <v>2698226.46</v>
      </c>
      <c r="H339" s="42">
        <v>-0.12715000000000001</v>
      </c>
      <c r="I339" s="40">
        <v>-343069.81</v>
      </c>
      <c r="J339" s="40">
        <v>1125.23</v>
      </c>
      <c r="K339" s="40">
        <v>1289.1400000000001</v>
      </c>
      <c r="L339" s="40">
        <v>1119.28</v>
      </c>
      <c r="M339" s="44" t="s">
        <v>4292</v>
      </c>
      <c r="N339" s="43" t="s">
        <v>4293</v>
      </c>
    </row>
    <row r="340" spans="1:14" ht="16.5" customHeight="1" x14ac:dyDescent="0.2">
      <c r="A340" t="s">
        <v>4642</v>
      </c>
      <c r="B340" t="s">
        <v>372</v>
      </c>
      <c r="C340">
        <v>2174</v>
      </c>
      <c r="D340" t="s">
        <v>1224</v>
      </c>
      <c r="E340" s="38">
        <v>981.98</v>
      </c>
      <c r="F340" s="38">
        <v>1643366.12</v>
      </c>
      <c r="G340" s="38">
        <v>1932078.44</v>
      </c>
      <c r="H340" s="42">
        <v>-0.14943000000000001</v>
      </c>
      <c r="I340" s="40">
        <v>-288712.32000000001</v>
      </c>
      <c r="J340" s="40">
        <v>1673.52</v>
      </c>
      <c r="K340" s="40">
        <v>1967.53</v>
      </c>
      <c r="L340" s="40">
        <v>1619.18</v>
      </c>
      <c r="M340" s="44" t="s">
        <v>4296</v>
      </c>
      <c r="N340" s="43" t="s">
        <v>4298</v>
      </c>
    </row>
    <row r="341" spans="1:14" ht="16.5" customHeight="1" x14ac:dyDescent="0.2">
      <c r="A341" t="s">
        <v>4643</v>
      </c>
      <c r="B341" t="s">
        <v>373</v>
      </c>
      <c r="C341">
        <v>2176</v>
      </c>
      <c r="D341" t="s">
        <v>1225</v>
      </c>
      <c r="E341" s="38">
        <v>780.7</v>
      </c>
      <c r="F341" s="38">
        <v>837707.92</v>
      </c>
      <c r="G341" s="38">
        <v>939387.11</v>
      </c>
      <c r="H341" s="42">
        <v>-0.10824</v>
      </c>
      <c r="I341" s="40">
        <v>-101679.19</v>
      </c>
      <c r="J341" s="40">
        <v>1073.02</v>
      </c>
      <c r="K341" s="40">
        <v>1203.26</v>
      </c>
      <c r="L341" s="40">
        <v>1056.8699999999999</v>
      </c>
      <c r="M341" s="44" t="s">
        <v>4296</v>
      </c>
      <c r="N341" s="43" t="s">
        <v>4298</v>
      </c>
    </row>
    <row r="342" spans="1:14" ht="16.5" customHeight="1" x14ac:dyDescent="0.2">
      <c r="A342" t="s">
        <v>4644</v>
      </c>
      <c r="B342" t="s">
        <v>374</v>
      </c>
      <c r="C342">
        <v>2177</v>
      </c>
      <c r="D342" t="s">
        <v>1226</v>
      </c>
      <c r="E342" s="38">
        <v>606.54</v>
      </c>
      <c r="F342" s="38">
        <v>1688614.79</v>
      </c>
      <c r="G342" s="38">
        <v>1494537.24</v>
      </c>
      <c r="H342" s="42">
        <v>0.12986</v>
      </c>
      <c r="I342" s="40">
        <v>194077.55</v>
      </c>
      <c r="J342" s="40">
        <v>2784.01</v>
      </c>
      <c r="K342" s="40">
        <v>2464.04</v>
      </c>
      <c r="L342" s="40">
        <v>2782.43</v>
      </c>
      <c r="M342" s="44" t="s">
        <v>4296</v>
      </c>
      <c r="N342" s="43" t="s">
        <v>4300</v>
      </c>
    </row>
    <row r="343" spans="1:14" ht="16.5" customHeight="1" x14ac:dyDescent="0.2">
      <c r="A343" t="s">
        <v>4645</v>
      </c>
      <c r="B343" t="s">
        <v>375</v>
      </c>
      <c r="C343">
        <v>2178</v>
      </c>
      <c r="D343" t="s">
        <v>1227</v>
      </c>
      <c r="E343" s="38">
        <v>624.75</v>
      </c>
      <c r="F343" s="38">
        <v>2114991.3199999998</v>
      </c>
      <c r="G343" s="38">
        <v>2263461.89</v>
      </c>
      <c r="H343" s="42">
        <v>-6.5589999999999996E-2</v>
      </c>
      <c r="I343" s="40">
        <v>-148470.56</v>
      </c>
      <c r="J343" s="40">
        <v>3385.34</v>
      </c>
      <c r="K343" s="40">
        <v>3622.99</v>
      </c>
      <c r="L343" s="40">
        <v>3294.28</v>
      </c>
      <c r="M343" s="44" t="s">
        <v>4295</v>
      </c>
      <c r="N343" s="43" t="s">
        <v>4299</v>
      </c>
    </row>
    <row r="344" spans="1:14" ht="16.5" customHeight="1" x14ac:dyDescent="0.2">
      <c r="A344" t="s">
        <v>4646</v>
      </c>
      <c r="B344" t="s">
        <v>376</v>
      </c>
      <c r="C344">
        <v>2180</v>
      </c>
      <c r="D344" t="s">
        <v>1228</v>
      </c>
      <c r="E344" s="38">
        <v>503.97</v>
      </c>
      <c r="F344" s="38">
        <v>192592.14</v>
      </c>
      <c r="G344" s="38">
        <v>229238.15</v>
      </c>
      <c r="H344" s="42">
        <v>-0.15986</v>
      </c>
      <c r="I344" s="40">
        <v>-36646.01</v>
      </c>
      <c r="J344" s="40">
        <v>382.15</v>
      </c>
      <c r="K344" s="40">
        <v>454.86</v>
      </c>
      <c r="L344" s="40">
        <v>382.15</v>
      </c>
      <c r="M344" s="44" t="s">
        <v>4297</v>
      </c>
      <c r="N344" s="43" t="s">
        <v>4301</v>
      </c>
    </row>
    <row r="345" spans="1:14" ht="16.5" customHeight="1" x14ac:dyDescent="0.2">
      <c r="A345" t="s">
        <v>4647</v>
      </c>
      <c r="B345" t="s">
        <v>377</v>
      </c>
      <c r="C345">
        <v>2186</v>
      </c>
      <c r="D345" t="s">
        <v>1229</v>
      </c>
      <c r="E345" s="38">
        <v>7696.49</v>
      </c>
      <c r="F345" s="38">
        <v>4285593.62</v>
      </c>
      <c r="G345" s="38">
        <v>4752760.57</v>
      </c>
      <c r="H345" s="42">
        <v>-9.8290000000000002E-2</v>
      </c>
      <c r="I345" s="40">
        <v>-467166.95</v>
      </c>
      <c r="J345" s="40">
        <v>556.82000000000005</v>
      </c>
      <c r="K345" s="40">
        <v>617.52</v>
      </c>
      <c r="L345" s="40">
        <v>527.67999999999995</v>
      </c>
      <c r="M345" s="44" t="s">
        <v>4296</v>
      </c>
      <c r="N345" s="43" t="s">
        <v>4293</v>
      </c>
    </row>
    <row r="346" spans="1:14" ht="16.5" customHeight="1" x14ac:dyDescent="0.2">
      <c r="A346" t="s">
        <v>4648</v>
      </c>
      <c r="B346" t="s">
        <v>378</v>
      </c>
      <c r="C346">
        <v>2188</v>
      </c>
      <c r="D346" t="s">
        <v>1230</v>
      </c>
      <c r="E346" s="38">
        <v>1248.4000000000001</v>
      </c>
      <c r="F346" s="38">
        <v>1284021.9099999999</v>
      </c>
      <c r="G346" s="38">
        <v>1448899.93</v>
      </c>
      <c r="H346" s="42">
        <v>-0.1138</v>
      </c>
      <c r="I346" s="40">
        <v>-164878.01999999999</v>
      </c>
      <c r="J346" s="40">
        <v>1028.53</v>
      </c>
      <c r="K346" s="40">
        <v>1160.6099999999999</v>
      </c>
      <c r="L346" s="40">
        <v>979.31</v>
      </c>
      <c r="M346" s="44" t="s">
        <v>4296</v>
      </c>
      <c r="N346" s="43" t="s">
        <v>4299</v>
      </c>
    </row>
    <row r="347" spans="1:14" ht="16.5" customHeight="1" x14ac:dyDescent="0.2">
      <c r="A347" t="s">
        <v>4649</v>
      </c>
      <c r="B347" t="s">
        <v>379</v>
      </c>
      <c r="C347">
        <v>2189</v>
      </c>
      <c r="D347" t="s">
        <v>1231</v>
      </c>
      <c r="E347" s="38">
        <v>5557.25</v>
      </c>
      <c r="F347" s="38">
        <v>5349796.71</v>
      </c>
      <c r="G347" s="38">
        <v>6406057.1699999999</v>
      </c>
      <c r="H347" s="42">
        <v>-0.16488</v>
      </c>
      <c r="I347" s="40">
        <v>-1056260.46</v>
      </c>
      <c r="J347" s="40">
        <v>962.67</v>
      </c>
      <c r="K347" s="40">
        <v>1152.74</v>
      </c>
      <c r="L347" s="40">
        <v>877.53</v>
      </c>
      <c r="M347" s="44" t="s">
        <v>4292</v>
      </c>
      <c r="N347" s="43" t="s">
        <v>4293</v>
      </c>
    </row>
    <row r="348" spans="1:14" ht="16.5" customHeight="1" x14ac:dyDescent="0.2">
      <c r="A348" t="s">
        <v>4650</v>
      </c>
      <c r="B348" t="s">
        <v>380</v>
      </c>
      <c r="C348">
        <v>2190</v>
      </c>
      <c r="D348" t="s">
        <v>1232</v>
      </c>
      <c r="E348" s="38">
        <v>1880.46</v>
      </c>
      <c r="F348" s="38">
        <v>2029305.17</v>
      </c>
      <c r="G348" s="38">
        <v>2358114.81</v>
      </c>
      <c r="H348" s="42">
        <v>-0.13944000000000001</v>
      </c>
      <c r="I348" s="40">
        <v>-328809.63</v>
      </c>
      <c r="J348" s="40">
        <v>1079.1500000000001</v>
      </c>
      <c r="K348" s="40">
        <v>1254.01</v>
      </c>
      <c r="L348" s="40">
        <v>1099.52</v>
      </c>
      <c r="M348" s="44" t="s">
        <v>4292</v>
      </c>
      <c r="N348" s="43" t="s">
        <v>4293</v>
      </c>
    </row>
    <row r="349" spans="1:14" ht="16.5" customHeight="1" x14ac:dyDescent="0.2">
      <c r="A349" t="s">
        <v>4651</v>
      </c>
      <c r="B349" t="s">
        <v>381</v>
      </c>
      <c r="C349">
        <v>2191</v>
      </c>
      <c r="D349" t="s">
        <v>1233</v>
      </c>
      <c r="E349" s="38">
        <v>749.61</v>
      </c>
      <c r="F349" s="38">
        <v>1424596.38</v>
      </c>
      <c r="G349" s="38">
        <v>1527754.55</v>
      </c>
      <c r="H349" s="42">
        <v>-6.7519999999999997E-2</v>
      </c>
      <c r="I349" s="40">
        <v>-103158.17</v>
      </c>
      <c r="J349" s="40">
        <v>1900.45</v>
      </c>
      <c r="K349" s="40">
        <v>2038.07</v>
      </c>
      <c r="L349" s="40">
        <v>1983.17</v>
      </c>
      <c r="M349" s="44" t="s">
        <v>4295</v>
      </c>
      <c r="N349" s="43" t="s">
        <v>4299</v>
      </c>
    </row>
    <row r="350" spans="1:14" ht="16.5" customHeight="1" x14ac:dyDescent="0.2">
      <c r="A350" t="s">
        <v>4652</v>
      </c>
      <c r="B350" t="s">
        <v>382</v>
      </c>
      <c r="C350">
        <v>2194</v>
      </c>
      <c r="D350" t="s">
        <v>1234</v>
      </c>
      <c r="E350" s="38">
        <v>5503.43</v>
      </c>
      <c r="F350" s="38">
        <v>3726376.93</v>
      </c>
      <c r="G350" s="38">
        <v>4363469.5599999996</v>
      </c>
      <c r="H350" s="42">
        <v>-0.14601</v>
      </c>
      <c r="I350" s="40">
        <v>-637092.63</v>
      </c>
      <c r="J350" s="40">
        <v>677.1</v>
      </c>
      <c r="K350" s="40">
        <v>792.86</v>
      </c>
      <c r="L350" s="40">
        <v>674.34</v>
      </c>
      <c r="M350" s="44" t="s">
        <v>4296</v>
      </c>
      <c r="N350" s="43" t="s">
        <v>4300</v>
      </c>
    </row>
    <row r="351" spans="1:14" ht="16.5" customHeight="1" x14ac:dyDescent="0.2">
      <c r="A351" t="s">
        <v>4653</v>
      </c>
      <c r="B351" t="s">
        <v>383</v>
      </c>
      <c r="C351">
        <v>2195</v>
      </c>
      <c r="D351" t="s">
        <v>1235</v>
      </c>
      <c r="E351" s="38">
        <v>766.88</v>
      </c>
      <c r="F351" s="38">
        <v>1208252.22</v>
      </c>
      <c r="G351" s="38">
        <v>1218948.93</v>
      </c>
      <c r="H351" s="42">
        <v>-8.7799999999999996E-3</v>
      </c>
      <c r="I351" s="40">
        <v>-10696.71</v>
      </c>
      <c r="J351" s="40">
        <v>1575.54</v>
      </c>
      <c r="K351" s="40">
        <v>1589.49</v>
      </c>
      <c r="L351" s="40">
        <v>1570.15</v>
      </c>
      <c r="M351" s="44" t="s">
        <v>4296</v>
      </c>
      <c r="N351" s="43" t="s">
        <v>4293</v>
      </c>
    </row>
    <row r="352" spans="1:14" ht="16.5" customHeight="1" x14ac:dyDescent="0.2">
      <c r="A352" t="s">
        <v>4654</v>
      </c>
      <c r="B352" t="s">
        <v>384</v>
      </c>
      <c r="C352">
        <v>2198</v>
      </c>
      <c r="D352" t="s">
        <v>1236</v>
      </c>
      <c r="E352" s="38">
        <v>909.68</v>
      </c>
      <c r="F352" s="38">
        <v>366828.46</v>
      </c>
      <c r="G352" s="38">
        <v>481762.83</v>
      </c>
      <c r="H352" s="42">
        <v>-0.23857</v>
      </c>
      <c r="I352" s="40">
        <v>-114934.37</v>
      </c>
      <c r="J352" s="40">
        <v>403.25</v>
      </c>
      <c r="K352" s="40">
        <v>529.6</v>
      </c>
      <c r="L352" s="40">
        <v>403.25</v>
      </c>
      <c r="M352" s="44" t="s">
        <v>4297</v>
      </c>
      <c r="N352" s="43" t="s">
        <v>4293</v>
      </c>
    </row>
    <row r="353" spans="1:14" ht="16.5" customHeight="1" x14ac:dyDescent="0.2">
      <c r="A353" t="s">
        <v>4655</v>
      </c>
      <c r="B353" t="s">
        <v>385</v>
      </c>
      <c r="C353">
        <v>2199</v>
      </c>
      <c r="D353" t="s">
        <v>1237</v>
      </c>
      <c r="E353" s="38">
        <v>2847.93</v>
      </c>
      <c r="F353" s="38">
        <v>1160047.33</v>
      </c>
      <c r="G353" s="38">
        <v>1416735.26</v>
      </c>
      <c r="H353" s="42">
        <v>-0.18118000000000001</v>
      </c>
      <c r="I353" s="40">
        <v>-256687.93</v>
      </c>
      <c r="J353" s="40">
        <v>407.33</v>
      </c>
      <c r="K353" s="40">
        <v>497.46</v>
      </c>
      <c r="L353" s="40">
        <v>407.33</v>
      </c>
      <c r="M353" s="44" t="s">
        <v>4296</v>
      </c>
      <c r="N353" s="43" t="s">
        <v>4293</v>
      </c>
    </row>
    <row r="354" spans="1:14" ht="16.5" customHeight="1" x14ac:dyDescent="0.2">
      <c r="A354" t="s">
        <v>4656</v>
      </c>
      <c r="B354" t="s">
        <v>386</v>
      </c>
      <c r="C354">
        <v>2200</v>
      </c>
      <c r="D354" t="s">
        <v>1238</v>
      </c>
      <c r="E354" s="38">
        <v>21108.15</v>
      </c>
      <c r="F354" s="38">
        <v>6563790.3200000003</v>
      </c>
      <c r="G354" s="38">
        <v>7781517.1399999997</v>
      </c>
      <c r="H354" s="42">
        <v>-0.15648999999999999</v>
      </c>
      <c r="I354" s="40">
        <v>-1217726.82</v>
      </c>
      <c r="J354" s="40">
        <v>310.95999999999998</v>
      </c>
      <c r="K354" s="40">
        <v>368.65</v>
      </c>
      <c r="L354" s="40">
        <v>310.95999999999998</v>
      </c>
      <c r="M354" s="44" t="s">
        <v>4292</v>
      </c>
      <c r="N354" s="43" t="s">
        <v>4300</v>
      </c>
    </row>
    <row r="355" spans="1:14" ht="16.5" customHeight="1" x14ac:dyDescent="0.2">
      <c r="A355" t="s">
        <v>4657</v>
      </c>
      <c r="B355" t="s">
        <v>387</v>
      </c>
      <c r="C355">
        <v>2201</v>
      </c>
      <c r="D355" t="s">
        <v>1239</v>
      </c>
      <c r="E355" s="38">
        <v>6686.3</v>
      </c>
      <c r="F355" s="38">
        <v>2078770.67</v>
      </c>
      <c r="G355" s="38">
        <v>2523841.7799999998</v>
      </c>
      <c r="H355" s="42">
        <v>-0.17635000000000001</v>
      </c>
      <c r="I355" s="40">
        <v>-445071.11</v>
      </c>
      <c r="J355" s="40">
        <v>310.89999999999998</v>
      </c>
      <c r="K355" s="40">
        <v>377.46</v>
      </c>
      <c r="L355" s="40">
        <v>310.89999999999998</v>
      </c>
      <c r="M355" s="44" t="s">
        <v>4296</v>
      </c>
      <c r="N355" s="43" t="s">
        <v>4298</v>
      </c>
    </row>
    <row r="356" spans="1:14" ht="16.5" customHeight="1" x14ac:dyDescent="0.2">
      <c r="A356" t="s">
        <v>4658</v>
      </c>
      <c r="B356" t="s">
        <v>388</v>
      </c>
      <c r="C356">
        <v>2331</v>
      </c>
      <c r="D356" t="s">
        <v>1240</v>
      </c>
      <c r="E356" s="38">
        <v>406.11</v>
      </c>
      <c r="F356" s="38">
        <v>1649797.69</v>
      </c>
      <c r="G356" s="38">
        <v>1429482.79</v>
      </c>
      <c r="H356" s="42">
        <v>0.15412000000000001</v>
      </c>
      <c r="I356" s="40">
        <v>220314.9</v>
      </c>
      <c r="J356" s="40">
        <v>4062.44</v>
      </c>
      <c r="K356" s="40">
        <v>3519.94</v>
      </c>
      <c r="L356" s="40">
        <v>4057.43</v>
      </c>
      <c r="M356" s="44" t="s">
        <v>4297</v>
      </c>
      <c r="N356" s="43" t="s">
        <v>4299</v>
      </c>
    </row>
    <row r="357" spans="1:14" ht="16.5" customHeight="1" x14ac:dyDescent="0.2">
      <c r="A357" t="s">
        <v>4659</v>
      </c>
      <c r="B357" t="s">
        <v>389</v>
      </c>
      <c r="C357">
        <v>2332</v>
      </c>
      <c r="D357" t="s">
        <v>1241</v>
      </c>
      <c r="E357" s="38">
        <v>639.16999999999996</v>
      </c>
      <c r="F357" s="38">
        <v>3945049.89</v>
      </c>
      <c r="G357" s="38">
        <v>3292792.19</v>
      </c>
      <c r="H357" s="42">
        <v>0.19808999999999999</v>
      </c>
      <c r="I357" s="40">
        <v>652257.69999999995</v>
      </c>
      <c r="J357" s="40">
        <v>6172.14</v>
      </c>
      <c r="K357" s="40">
        <v>5151.67</v>
      </c>
      <c r="L357" s="40">
        <v>6243.88</v>
      </c>
      <c r="M357" s="44" t="s">
        <v>4296</v>
      </c>
      <c r="N357" s="43" t="s">
        <v>4300</v>
      </c>
    </row>
    <row r="358" spans="1:14" ht="16.5" customHeight="1" x14ac:dyDescent="0.2">
      <c r="A358" t="s">
        <v>4660</v>
      </c>
      <c r="B358" t="s">
        <v>390</v>
      </c>
      <c r="C358">
        <v>2333</v>
      </c>
      <c r="D358" t="s">
        <v>1242</v>
      </c>
      <c r="E358" s="38">
        <v>521.34</v>
      </c>
      <c r="F358" s="38">
        <v>4273578.37</v>
      </c>
      <c r="G358" s="38">
        <v>3611328.89</v>
      </c>
      <c r="H358" s="42">
        <v>0.18337999999999999</v>
      </c>
      <c r="I358" s="40">
        <v>662249.48</v>
      </c>
      <c r="J358" s="40">
        <v>8197.2999999999993</v>
      </c>
      <c r="K358" s="40">
        <v>6927.01</v>
      </c>
      <c r="L358" s="40">
        <v>8204.5499999999993</v>
      </c>
      <c r="M358" s="44" t="s">
        <v>4296</v>
      </c>
      <c r="N358" s="43" t="s">
        <v>4300</v>
      </c>
    </row>
    <row r="359" spans="1:14" ht="16.5" customHeight="1" x14ac:dyDescent="0.2">
      <c r="A359" t="s">
        <v>4661</v>
      </c>
      <c r="B359" t="s">
        <v>391</v>
      </c>
      <c r="C359">
        <v>2335</v>
      </c>
      <c r="D359" t="s">
        <v>1243</v>
      </c>
      <c r="E359" s="38">
        <v>878.29</v>
      </c>
      <c r="F359" s="38">
        <v>2158123.0499999998</v>
      </c>
      <c r="G359" s="38">
        <v>2173052.81</v>
      </c>
      <c r="H359" s="42">
        <v>-6.8700000000000002E-3</v>
      </c>
      <c r="I359" s="40">
        <v>-14929.76</v>
      </c>
      <c r="J359" s="40">
        <v>2457.19</v>
      </c>
      <c r="K359" s="40">
        <v>2474.19</v>
      </c>
      <c r="L359" s="40">
        <v>2452.67</v>
      </c>
      <c r="M359" s="44" t="s">
        <v>4295</v>
      </c>
      <c r="N359" s="43" t="s">
        <v>4293</v>
      </c>
    </row>
    <row r="360" spans="1:14" ht="16.5" customHeight="1" x14ac:dyDescent="0.2">
      <c r="A360" t="s">
        <v>4662</v>
      </c>
      <c r="B360" t="s">
        <v>392</v>
      </c>
      <c r="C360">
        <v>2336</v>
      </c>
      <c r="D360" t="s">
        <v>1244</v>
      </c>
      <c r="E360" s="38">
        <v>417.29</v>
      </c>
      <c r="F360" s="38">
        <v>1620091.08</v>
      </c>
      <c r="G360" s="38">
        <v>1555922.39</v>
      </c>
      <c r="H360" s="42">
        <v>4.1239999999999999E-2</v>
      </c>
      <c r="I360" s="40">
        <v>64168.69</v>
      </c>
      <c r="J360" s="40">
        <v>3882.41</v>
      </c>
      <c r="K360" s="40">
        <v>3728.64</v>
      </c>
      <c r="L360" s="40">
        <v>3866.68</v>
      </c>
      <c r="M360" s="44" t="s">
        <v>4297</v>
      </c>
      <c r="N360" s="43" t="s">
        <v>4300</v>
      </c>
    </row>
    <row r="361" spans="1:14" ht="16.5" customHeight="1" x14ac:dyDescent="0.2">
      <c r="A361" t="s">
        <v>4663</v>
      </c>
      <c r="B361" t="s">
        <v>393</v>
      </c>
      <c r="C361">
        <v>2343</v>
      </c>
      <c r="D361" t="s">
        <v>1245</v>
      </c>
      <c r="E361" s="38">
        <v>1592.19</v>
      </c>
      <c r="F361" s="38">
        <v>3886978.26</v>
      </c>
      <c r="G361" s="38">
        <v>3814195.63</v>
      </c>
      <c r="H361" s="42">
        <v>1.908E-2</v>
      </c>
      <c r="I361" s="40">
        <v>72782.63</v>
      </c>
      <c r="J361" s="40">
        <v>2441.2800000000002</v>
      </c>
      <c r="K361" s="40">
        <v>2395.5700000000002</v>
      </c>
      <c r="L361" s="40">
        <v>2436.67</v>
      </c>
      <c r="M361" s="44" t="s">
        <v>4292</v>
      </c>
      <c r="N361" s="43" t="s">
        <v>4293</v>
      </c>
    </row>
    <row r="362" spans="1:14" ht="16.5" customHeight="1" x14ac:dyDescent="0.2">
      <c r="A362" t="s">
        <v>4664</v>
      </c>
      <c r="B362" t="s">
        <v>394</v>
      </c>
      <c r="C362">
        <v>2344</v>
      </c>
      <c r="D362" t="s">
        <v>1246</v>
      </c>
      <c r="E362" s="38">
        <v>574.07000000000005</v>
      </c>
      <c r="F362" s="38">
        <v>2020929.32</v>
      </c>
      <c r="G362" s="38">
        <v>1946425.62</v>
      </c>
      <c r="H362" s="42">
        <v>3.8280000000000002E-2</v>
      </c>
      <c r="I362" s="40">
        <v>74503.69</v>
      </c>
      <c r="J362" s="40">
        <v>3520.35</v>
      </c>
      <c r="K362" s="40">
        <v>3390.57</v>
      </c>
      <c r="L362" s="40">
        <v>3635.51</v>
      </c>
      <c r="M362" s="44" t="s">
        <v>4296</v>
      </c>
      <c r="N362" s="43" t="s">
        <v>4294</v>
      </c>
    </row>
    <row r="363" spans="1:14" ht="16.5" customHeight="1" x14ac:dyDescent="0.2">
      <c r="A363" t="s">
        <v>4665</v>
      </c>
      <c r="B363" t="s">
        <v>395</v>
      </c>
      <c r="C363">
        <v>2345</v>
      </c>
      <c r="D363" t="s">
        <v>1247</v>
      </c>
      <c r="E363" s="38">
        <v>451.79</v>
      </c>
      <c r="F363" s="38">
        <v>2335828.79</v>
      </c>
      <c r="G363" s="38">
        <v>2356822.9700000002</v>
      </c>
      <c r="H363" s="42">
        <v>-8.9099999999999995E-3</v>
      </c>
      <c r="I363" s="40">
        <v>-20994.17</v>
      </c>
      <c r="J363" s="40">
        <v>5170.16</v>
      </c>
      <c r="K363" s="40">
        <v>5216.63</v>
      </c>
      <c r="L363" s="40">
        <v>5311.65</v>
      </c>
      <c r="M363" s="44" t="s">
        <v>4297</v>
      </c>
      <c r="N363" s="43" t="s">
        <v>4301</v>
      </c>
    </row>
    <row r="364" spans="1:14" ht="16.5" customHeight="1" x14ac:dyDescent="0.2">
      <c r="A364" t="s">
        <v>4666</v>
      </c>
      <c r="B364" t="s">
        <v>396</v>
      </c>
      <c r="C364">
        <v>2347</v>
      </c>
      <c r="D364" t="s">
        <v>1248</v>
      </c>
      <c r="E364" s="38">
        <v>7842.67</v>
      </c>
      <c r="F364" s="38">
        <v>12681020.050000001</v>
      </c>
      <c r="G364" s="38">
        <v>12868466.699999999</v>
      </c>
      <c r="H364" s="42">
        <v>-1.457E-2</v>
      </c>
      <c r="I364" s="40">
        <v>-187446.65</v>
      </c>
      <c r="J364" s="40">
        <v>1616.93</v>
      </c>
      <c r="K364" s="40">
        <v>1640.83</v>
      </c>
      <c r="L364" s="40">
        <v>1609.32</v>
      </c>
      <c r="M364" s="44" t="s">
        <v>4292</v>
      </c>
      <c r="N364" s="43" t="s">
        <v>4293</v>
      </c>
    </row>
    <row r="365" spans="1:14" ht="16.5" customHeight="1" x14ac:dyDescent="0.2">
      <c r="A365" t="s">
        <v>4667</v>
      </c>
      <c r="B365" t="s">
        <v>397</v>
      </c>
      <c r="C365">
        <v>2348</v>
      </c>
      <c r="D365" t="s">
        <v>1249</v>
      </c>
      <c r="E365" s="38">
        <v>2197.15</v>
      </c>
      <c r="F365" s="38">
        <v>5156981.68</v>
      </c>
      <c r="G365" s="38">
        <v>5605811.2999999998</v>
      </c>
      <c r="H365" s="42">
        <v>-8.0070000000000002E-2</v>
      </c>
      <c r="I365" s="40">
        <v>-448829.62</v>
      </c>
      <c r="J365" s="40">
        <v>2347.12</v>
      </c>
      <c r="K365" s="40">
        <v>2551.4</v>
      </c>
      <c r="L365" s="40">
        <v>2330.54</v>
      </c>
      <c r="M365" s="44" t="s">
        <v>4292</v>
      </c>
      <c r="N365" s="43" t="s">
        <v>4293</v>
      </c>
    </row>
    <row r="366" spans="1:14" ht="16.5" customHeight="1" x14ac:dyDescent="0.2">
      <c r="A366" t="s">
        <v>4668</v>
      </c>
      <c r="B366" t="s">
        <v>398</v>
      </c>
      <c r="C366">
        <v>2349</v>
      </c>
      <c r="D366" t="s">
        <v>1250</v>
      </c>
      <c r="E366" s="38">
        <v>1186.99</v>
      </c>
      <c r="F366" s="38">
        <v>4751702.9800000004</v>
      </c>
      <c r="G366" s="38">
        <v>4584978.29</v>
      </c>
      <c r="H366" s="42">
        <v>3.6360000000000003E-2</v>
      </c>
      <c r="I366" s="40">
        <v>166724.70000000001</v>
      </c>
      <c r="J366" s="40">
        <v>4003.15</v>
      </c>
      <c r="K366" s="40">
        <v>3862.69</v>
      </c>
      <c r="L366" s="40">
        <v>3987.58</v>
      </c>
      <c r="M366" s="44" t="s">
        <v>4296</v>
      </c>
      <c r="N366" s="43" t="s">
        <v>4293</v>
      </c>
    </row>
    <row r="367" spans="1:14" ht="16.5" customHeight="1" x14ac:dyDescent="0.2">
      <c r="A367" t="s">
        <v>4669</v>
      </c>
      <c r="B367" t="s">
        <v>399</v>
      </c>
      <c r="C367">
        <v>2351</v>
      </c>
      <c r="D367" t="s">
        <v>1251</v>
      </c>
      <c r="E367" s="38">
        <v>26967.64</v>
      </c>
      <c r="F367" s="38">
        <v>38310461.090000004</v>
      </c>
      <c r="G367" s="38">
        <v>37074255.93</v>
      </c>
      <c r="H367" s="42">
        <v>3.3340000000000002E-2</v>
      </c>
      <c r="I367" s="40">
        <v>1236205.1599999999</v>
      </c>
      <c r="J367" s="40">
        <v>1420.61</v>
      </c>
      <c r="K367" s="40">
        <v>1374.77</v>
      </c>
      <c r="L367" s="40">
        <v>1417.82</v>
      </c>
      <c r="M367" s="44" t="s">
        <v>4296</v>
      </c>
      <c r="N367" s="43" t="s">
        <v>4293</v>
      </c>
    </row>
    <row r="368" spans="1:14" ht="16.5" customHeight="1" x14ac:dyDescent="0.2">
      <c r="A368" t="s">
        <v>4670</v>
      </c>
      <c r="B368" t="s">
        <v>400</v>
      </c>
      <c r="C368">
        <v>2352</v>
      </c>
      <c r="D368" t="s">
        <v>1252</v>
      </c>
      <c r="E368" s="38">
        <v>2773.61</v>
      </c>
      <c r="F368" s="38">
        <v>5457519</v>
      </c>
      <c r="G368" s="38">
        <v>5382854.9299999997</v>
      </c>
      <c r="H368" s="42">
        <v>1.387E-2</v>
      </c>
      <c r="I368" s="40">
        <v>74664.070000000007</v>
      </c>
      <c r="J368" s="40">
        <v>1967.66</v>
      </c>
      <c r="K368" s="40">
        <v>1940.74</v>
      </c>
      <c r="L368" s="40">
        <v>1960.66</v>
      </c>
      <c r="M368" s="44" t="s">
        <v>4292</v>
      </c>
      <c r="N368" s="43" t="s">
        <v>4298</v>
      </c>
    </row>
    <row r="369" spans="1:14" ht="16.5" customHeight="1" x14ac:dyDescent="0.2">
      <c r="A369" t="s">
        <v>4671</v>
      </c>
      <c r="B369" t="s">
        <v>401</v>
      </c>
      <c r="C369">
        <v>2353</v>
      </c>
      <c r="D369" t="s">
        <v>1253</v>
      </c>
      <c r="E369" s="38">
        <v>576.75</v>
      </c>
      <c r="F369" s="38">
        <v>1687932.54</v>
      </c>
      <c r="G369" s="38">
        <v>1894123.29</v>
      </c>
      <c r="H369" s="42">
        <v>-0.10886</v>
      </c>
      <c r="I369" s="40">
        <v>-206190.75</v>
      </c>
      <c r="J369" s="40">
        <v>2926.63</v>
      </c>
      <c r="K369" s="40">
        <v>3284.13</v>
      </c>
      <c r="L369" s="40">
        <v>2909.53</v>
      </c>
      <c r="M369" s="44" t="s">
        <v>4296</v>
      </c>
      <c r="N369" s="43" t="s">
        <v>4294</v>
      </c>
    </row>
    <row r="370" spans="1:14" ht="16.5" customHeight="1" x14ac:dyDescent="0.2">
      <c r="A370" t="s">
        <v>4672</v>
      </c>
      <c r="B370" t="s">
        <v>402</v>
      </c>
      <c r="C370">
        <v>2355</v>
      </c>
      <c r="D370" t="s">
        <v>1254</v>
      </c>
      <c r="E370" s="38">
        <v>11767.07</v>
      </c>
      <c r="F370" s="38">
        <v>16683587.189999999</v>
      </c>
      <c r="G370" s="38">
        <v>10709378.27</v>
      </c>
      <c r="H370" s="42">
        <v>0.55784999999999996</v>
      </c>
      <c r="I370" s="40">
        <v>5974208.9100000001</v>
      </c>
      <c r="J370" s="40">
        <v>1417.82</v>
      </c>
      <c r="K370" s="40">
        <v>910.11</v>
      </c>
      <c r="L370" s="40">
        <v>1417.82</v>
      </c>
      <c r="M370" s="44" t="s">
        <v>4295</v>
      </c>
      <c r="N370" s="43" t="s">
        <v>4299</v>
      </c>
    </row>
    <row r="371" spans="1:14" ht="16.5" customHeight="1" x14ac:dyDescent="0.2">
      <c r="A371" t="s">
        <v>4673</v>
      </c>
      <c r="B371" t="s">
        <v>403</v>
      </c>
      <c r="C371">
        <v>2511</v>
      </c>
      <c r="D371" t="s">
        <v>1255</v>
      </c>
      <c r="E371" s="38">
        <v>2631.48</v>
      </c>
      <c r="F371" s="38">
        <v>2277703.83</v>
      </c>
      <c r="G371" s="38">
        <v>2431514.87</v>
      </c>
      <c r="H371" s="42">
        <v>-6.3259999999999997E-2</v>
      </c>
      <c r="I371" s="40">
        <v>-153811.04</v>
      </c>
      <c r="J371" s="40">
        <v>865.56</v>
      </c>
      <c r="K371" s="40">
        <v>924.01</v>
      </c>
      <c r="L371" s="40">
        <v>865.56</v>
      </c>
      <c r="M371" s="44" t="s">
        <v>4297</v>
      </c>
      <c r="N371" s="43" t="s">
        <v>4293</v>
      </c>
    </row>
    <row r="372" spans="1:14" ht="16.5" customHeight="1" x14ac:dyDescent="0.2">
      <c r="A372" t="s">
        <v>4674</v>
      </c>
      <c r="B372" t="s">
        <v>404</v>
      </c>
      <c r="C372">
        <v>2512</v>
      </c>
      <c r="D372" t="s">
        <v>1256</v>
      </c>
      <c r="E372" s="38">
        <v>12139.01</v>
      </c>
      <c r="F372" s="38">
        <v>5466438.9800000004</v>
      </c>
      <c r="G372" s="38">
        <v>6350959.4699999997</v>
      </c>
      <c r="H372" s="42">
        <v>-0.13927</v>
      </c>
      <c r="I372" s="40">
        <v>-884520.48</v>
      </c>
      <c r="J372" s="40">
        <v>450.32</v>
      </c>
      <c r="K372" s="40">
        <v>523.19000000000005</v>
      </c>
      <c r="L372" s="40">
        <v>450.32</v>
      </c>
      <c r="M372" s="44" t="s">
        <v>4297</v>
      </c>
      <c r="N372" s="43" t="s">
        <v>4298</v>
      </c>
    </row>
    <row r="373" spans="1:14" ht="16.5" customHeight="1" x14ac:dyDescent="0.2">
      <c r="A373" t="s">
        <v>4675</v>
      </c>
      <c r="B373" t="s">
        <v>405</v>
      </c>
      <c r="C373">
        <v>2514</v>
      </c>
      <c r="D373" t="s">
        <v>1257</v>
      </c>
      <c r="E373" s="38">
        <v>12028.31</v>
      </c>
      <c r="F373" s="38">
        <v>11006653.800000001</v>
      </c>
      <c r="G373" s="38">
        <v>13705405.529999999</v>
      </c>
      <c r="H373" s="42">
        <v>-0.19691</v>
      </c>
      <c r="I373" s="40">
        <v>-2698751.73</v>
      </c>
      <c r="J373" s="40">
        <v>915.06</v>
      </c>
      <c r="K373" s="40">
        <v>1139.43</v>
      </c>
      <c r="L373" s="40">
        <v>902</v>
      </c>
      <c r="M373" s="44" t="s">
        <v>4292</v>
      </c>
      <c r="N373" s="43" t="s">
        <v>4293</v>
      </c>
    </row>
    <row r="374" spans="1:14" ht="16.5" customHeight="1" x14ac:dyDescent="0.2">
      <c r="A374" t="s">
        <v>4676</v>
      </c>
      <c r="B374" t="s">
        <v>406</v>
      </c>
      <c r="C374">
        <v>2515</v>
      </c>
      <c r="D374" t="s">
        <v>1258</v>
      </c>
      <c r="E374" s="38">
        <v>3514.74</v>
      </c>
      <c r="F374" s="38">
        <v>5992874.1699999999</v>
      </c>
      <c r="G374" s="38">
        <v>7169145.2999999998</v>
      </c>
      <c r="H374" s="42">
        <v>-0.16406999999999999</v>
      </c>
      <c r="I374" s="40">
        <v>-1176271.1299999999</v>
      </c>
      <c r="J374" s="40">
        <v>1705.07</v>
      </c>
      <c r="K374" s="40">
        <v>2039.74</v>
      </c>
      <c r="L374" s="40">
        <v>1679.43</v>
      </c>
      <c r="M374" s="44" t="s">
        <v>4292</v>
      </c>
      <c r="N374" s="43" t="s">
        <v>4293</v>
      </c>
    </row>
    <row r="375" spans="1:14" ht="16.5" customHeight="1" x14ac:dyDescent="0.2">
      <c r="A375" t="s">
        <v>4677</v>
      </c>
      <c r="B375" t="s">
        <v>407</v>
      </c>
      <c r="C375">
        <v>2516</v>
      </c>
      <c r="D375" t="s">
        <v>1259</v>
      </c>
      <c r="E375" s="38">
        <v>827.6</v>
      </c>
      <c r="F375" s="38">
        <v>2177166.42</v>
      </c>
      <c r="G375" s="38">
        <v>2479436.5099999998</v>
      </c>
      <c r="H375" s="42">
        <v>-0.12191</v>
      </c>
      <c r="I375" s="40">
        <v>-302270.08000000002</v>
      </c>
      <c r="J375" s="40">
        <v>2630.7</v>
      </c>
      <c r="K375" s="40">
        <v>2995.94</v>
      </c>
      <c r="L375" s="40">
        <v>2531.2800000000002</v>
      </c>
      <c r="M375" s="44" t="s">
        <v>4296</v>
      </c>
      <c r="N375" s="43" t="s">
        <v>4294</v>
      </c>
    </row>
    <row r="376" spans="1:14" ht="16.5" customHeight="1" x14ac:dyDescent="0.2">
      <c r="A376" t="s">
        <v>4678</v>
      </c>
      <c r="B376" t="s">
        <v>408</v>
      </c>
      <c r="C376">
        <v>2518</v>
      </c>
      <c r="D376" t="s">
        <v>1260</v>
      </c>
      <c r="E376" s="38">
        <v>3731.43</v>
      </c>
      <c r="F376" s="38">
        <v>1209916.18</v>
      </c>
      <c r="G376" s="38">
        <v>1300809.1399999999</v>
      </c>
      <c r="H376" s="42">
        <v>-6.9870000000000002E-2</v>
      </c>
      <c r="I376" s="40">
        <v>-90892.97</v>
      </c>
      <c r="J376" s="40">
        <v>324.25</v>
      </c>
      <c r="K376" s="40">
        <v>348.61</v>
      </c>
      <c r="L376" s="40">
        <v>324.25</v>
      </c>
      <c r="M376" s="44" t="s">
        <v>4292</v>
      </c>
      <c r="N376" s="43" t="s">
        <v>4293</v>
      </c>
    </row>
    <row r="377" spans="1:14" ht="16.5" customHeight="1" x14ac:dyDescent="0.2">
      <c r="A377" t="s">
        <v>4679</v>
      </c>
      <c r="B377" t="s">
        <v>409</v>
      </c>
      <c r="C377">
        <v>2519</v>
      </c>
      <c r="D377" t="s">
        <v>1261</v>
      </c>
      <c r="E377" s="38">
        <v>996.31</v>
      </c>
      <c r="F377" s="38">
        <v>629946.52</v>
      </c>
      <c r="G377" s="38">
        <v>704609.65</v>
      </c>
      <c r="H377" s="42">
        <v>-0.10596</v>
      </c>
      <c r="I377" s="40">
        <v>-74663.13</v>
      </c>
      <c r="J377" s="40">
        <v>632.28</v>
      </c>
      <c r="K377" s="40">
        <v>707.22</v>
      </c>
      <c r="L377" s="40">
        <v>620.16999999999996</v>
      </c>
      <c r="M377" s="44" t="s">
        <v>4296</v>
      </c>
      <c r="N377" s="43" t="s">
        <v>4293</v>
      </c>
    </row>
    <row r="378" spans="1:14" ht="16.5" customHeight="1" x14ac:dyDescent="0.2">
      <c r="A378" t="s">
        <v>4680</v>
      </c>
      <c r="B378" t="s">
        <v>410</v>
      </c>
      <c r="C378">
        <v>2520</v>
      </c>
      <c r="D378" t="s">
        <v>1262</v>
      </c>
      <c r="E378" s="38">
        <v>694.32</v>
      </c>
      <c r="F378" s="38">
        <v>1238727.3</v>
      </c>
      <c r="G378" s="38">
        <v>1358428.31</v>
      </c>
      <c r="H378" s="42">
        <v>-8.8120000000000004E-2</v>
      </c>
      <c r="I378" s="40">
        <v>-119701.01</v>
      </c>
      <c r="J378" s="40">
        <v>1784.09</v>
      </c>
      <c r="K378" s="40">
        <v>1956.49</v>
      </c>
      <c r="L378" s="40">
        <v>1777.84</v>
      </c>
      <c r="M378" s="44" t="s">
        <v>4296</v>
      </c>
      <c r="N378" s="43" t="s">
        <v>4300</v>
      </c>
    </row>
    <row r="379" spans="1:14" ht="16.5" customHeight="1" x14ac:dyDescent="0.2">
      <c r="A379" t="s">
        <v>4681</v>
      </c>
      <c r="B379" t="s">
        <v>411</v>
      </c>
      <c r="C379">
        <v>2523</v>
      </c>
      <c r="D379" t="s">
        <v>1263</v>
      </c>
      <c r="E379" s="38">
        <v>577.96</v>
      </c>
      <c r="F379" s="38">
        <v>162892.25</v>
      </c>
      <c r="G379" s="38">
        <v>162380.87</v>
      </c>
      <c r="H379" s="42">
        <v>3.15E-3</v>
      </c>
      <c r="I379" s="40">
        <v>511.38</v>
      </c>
      <c r="J379" s="40">
        <v>281.83999999999997</v>
      </c>
      <c r="K379" s="40">
        <v>280.95999999999998</v>
      </c>
      <c r="L379" s="40">
        <v>281.83999999999997</v>
      </c>
      <c r="M379" s="44" t="s">
        <v>4297</v>
      </c>
      <c r="N379" s="43" t="s">
        <v>4294</v>
      </c>
    </row>
    <row r="380" spans="1:14" ht="16.5" customHeight="1" x14ac:dyDescent="0.2">
      <c r="A380" t="s">
        <v>4682</v>
      </c>
      <c r="B380" t="s">
        <v>412</v>
      </c>
      <c r="C380">
        <v>2524</v>
      </c>
      <c r="D380" t="s">
        <v>1264</v>
      </c>
      <c r="E380" s="38">
        <v>3011.11</v>
      </c>
      <c r="F380" s="38">
        <v>4016430.75</v>
      </c>
      <c r="G380" s="38">
        <v>4047984.82</v>
      </c>
      <c r="H380" s="42">
        <v>-7.7999999999999996E-3</v>
      </c>
      <c r="I380" s="40">
        <v>-31554.07</v>
      </c>
      <c r="J380" s="40">
        <v>1333.87</v>
      </c>
      <c r="K380" s="40">
        <v>1344.35</v>
      </c>
      <c r="L380" s="40">
        <v>1324.67</v>
      </c>
      <c r="M380" s="44" t="s">
        <v>4295</v>
      </c>
      <c r="N380" s="43" t="s">
        <v>4293</v>
      </c>
    </row>
    <row r="381" spans="1:14" ht="16.5" customHeight="1" x14ac:dyDescent="0.2">
      <c r="A381" t="s">
        <v>4683</v>
      </c>
      <c r="B381" t="s">
        <v>413</v>
      </c>
      <c r="C381">
        <v>2525</v>
      </c>
      <c r="D381" t="s">
        <v>1265</v>
      </c>
      <c r="E381" s="38">
        <v>1775.79</v>
      </c>
      <c r="F381" s="38">
        <v>3941450.1</v>
      </c>
      <c r="G381" s="38">
        <v>4302494.6500000004</v>
      </c>
      <c r="H381" s="42">
        <v>-8.3919999999999995E-2</v>
      </c>
      <c r="I381" s="40">
        <v>-361044.55</v>
      </c>
      <c r="J381" s="40">
        <v>2219.5500000000002</v>
      </c>
      <c r="K381" s="40">
        <v>2422.86</v>
      </c>
      <c r="L381" s="40">
        <v>2204.79</v>
      </c>
      <c r="M381" s="44" t="s">
        <v>4292</v>
      </c>
      <c r="N381" s="43" t="s">
        <v>4293</v>
      </c>
    </row>
    <row r="382" spans="1:14" ht="16.5" customHeight="1" x14ac:dyDescent="0.2">
      <c r="A382" t="s">
        <v>4684</v>
      </c>
      <c r="B382" t="s">
        <v>414</v>
      </c>
      <c r="C382">
        <v>2526</v>
      </c>
      <c r="D382" t="s">
        <v>1266</v>
      </c>
      <c r="E382" s="38">
        <v>1470.36</v>
      </c>
      <c r="F382" s="38">
        <v>4777227.38</v>
      </c>
      <c r="G382" s="38">
        <v>5173206.63</v>
      </c>
      <c r="H382" s="42">
        <v>-7.6539999999999997E-2</v>
      </c>
      <c r="I382" s="40">
        <v>-395979.26</v>
      </c>
      <c r="J382" s="40">
        <v>3249.02</v>
      </c>
      <c r="K382" s="40">
        <v>3518.33</v>
      </c>
      <c r="L382" s="40">
        <v>3213.57</v>
      </c>
      <c r="M382" s="44" t="s">
        <v>4296</v>
      </c>
      <c r="N382" s="43" t="s">
        <v>4293</v>
      </c>
    </row>
    <row r="383" spans="1:14" ht="16.5" customHeight="1" x14ac:dyDescent="0.2">
      <c r="A383" t="s">
        <v>4685</v>
      </c>
      <c r="B383" t="s">
        <v>415</v>
      </c>
      <c r="C383">
        <v>2528</v>
      </c>
      <c r="D383" t="s">
        <v>1267</v>
      </c>
      <c r="E383" s="38">
        <v>2877.64</v>
      </c>
      <c r="F383" s="38">
        <v>1046770.33</v>
      </c>
      <c r="G383" s="38">
        <v>1106709.81</v>
      </c>
      <c r="H383" s="42">
        <v>-5.416E-2</v>
      </c>
      <c r="I383" s="40">
        <v>-59939.48</v>
      </c>
      <c r="J383" s="40">
        <v>363.76</v>
      </c>
      <c r="K383" s="40">
        <v>384.59</v>
      </c>
      <c r="L383" s="40">
        <v>363.76</v>
      </c>
      <c r="M383" s="44" t="s">
        <v>4295</v>
      </c>
      <c r="N383" s="43" t="s">
        <v>4300</v>
      </c>
    </row>
    <row r="384" spans="1:14" ht="16.5" customHeight="1" x14ac:dyDescent="0.2">
      <c r="A384" t="s">
        <v>4686</v>
      </c>
      <c r="B384" t="s">
        <v>416</v>
      </c>
      <c r="C384">
        <v>2529</v>
      </c>
      <c r="D384" t="s">
        <v>1268</v>
      </c>
      <c r="E384" s="38">
        <v>249.9</v>
      </c>
      <c r="F384" s="38">
        <v>271246.95</v>
      </c>
      <c r="G384" s="38">
        <v>283341.40999999997</v>
      </c>
      <c r="H384" s="42">
        <v>-4.2689999999999999E-2</v>
      </c>
      <c r="I384" s="40">
        <v>-12094.46</v>
      </c>
      <c r="J384" s="40">
        <v>1085.42</v>
      </c>
      <c r="K384" s="40">
        <v>1133.82</v>
      </c>
      <c r="L384" s="40">
        <v>1084.9000000000001</v>
      </c>
      <c r="M384" s="44" t="s">
        <v>4297</v>
      </c>
      <c r="N384" s="43" t="s">
        <v>4299</v>
      </c>
    </row>
    <row r="385" spans="1:14" ht="16.5" customHeight="1" x14ac:dyDescent="0.2">
      <c r="A385" t="s">
        <v>4687</v>
      </c>
      <c r="B385" t="s">
        <v>417</v>
      </c>
      <c r="C385">
        <v>2530</v>
      </c>
      <c r="D385" t="s">
        <v>1269</v>
      </c>
      <c r="E385" s="38">
        <v>659.33</v>
      </c>
      <c r="F385" s="38">
        <v>1275679.9099999999</v>
      </c>
      <c r="G385" s="38">
        <v>1574672.59</v>
      </c>
      <c r="H385" s="42">
        <v>-0.18987999999999999</v>
      </c>
      <c r="I385" s="40">
        <v>-298992.68</v>
      </c>
      <c r="J385" s="40">
        <v>1934.81</v>
      </c>
      <c r="K385" s="40">
        <v>2388.29</v>
      </c>
      <c r="L385" s="40">
        <v>1933.31</v>
      </c>
      <c r="M385" s="44" t="s">
        <v>4296</v>
      </c>
      <c r="N385" s="43" t="s">
        <v>4300</v>
      </c>
    </row>
    <row r="386" spans="1:14" ht="16.5" customHeight="1" x14ac:dyDescent="0.2">
      <c r="A386" t="s">
        <v>4688</v>
      </c>
      <c r="B386" t="s">
        <v>418</v>
      </c>
      <c r="C386">
        <v>2533</v>
      </c>
      <c r="D386" t="s">
        <v>1270</v>
      </c>
      <c r="E386" s="38">
        <v>365.59</v>
      </c>
      <c r="F386" s="38">
        <v>102887.99</v>
      </c>
      <c r="G386" s="38">
        <v>132762.94</v>
      </c>
      <c r="H386" s="42">
        <v>-0.22502</v>
      </c>
      <c r="I386" s="40">
        <v>-29874.95</v>
      </c>
      <c r="J386" s="40">
        <v>281.43</v>
      </c>
      <c r="K386" s="40">
        <v>363.15</v>
      </c>
      <c r="L386" s="40">
        <v>281.43</v>
      </c>
      <c r="M386" s="44" t="s">
        <v>4297</v>
      </c>
      <c r="N386" s="43" t="s">
        <v>4299</v>
      </c>
    </row>
    <row r="387" spans="1:14" ht="16.5" customHeight="1" x14ac:dyDescent="0.2">
      <c r="A387" t="s">
        <v>4689</v>
      </c>
      <c r="B387" t="s">
        <v>419</v>
      </c>
      <c r="C387">
        <v>2538</v>
      </c>
      <c r="D387" t="s">
        <v>1271</v>
      </c>
      <c r="E387" s="38">
        <v>547.16</v>
      </c>
      <c r="F387" s="38">
        <v>156542.48000000001</v>
      </c>
      <c r="G387" s="38">
        <v>160402.21</v>
      </c>
      <c r="H387" s="42">
        <v>-2.4060000000000002E-2</v>
      </c>
      <c r="I387" s="40">
        <v>-3859.73</v>
      </c>
      <c r="J387" s="40">
        <v>286.10000000000002</v>
      </c>
      <c r="K387" s="40">
        <v>293.14999999999998</v>
      </c>
      <c r="L387" s="40">
        <v>286.10000000000002</v>
      </c>
      <c r="M387" s="44" t="s">
        <v>4297</v>
      </c>
      <c r="N387" s="43" t="s">
        <v>4294</v>
      </c>
    </row>
    <row r="388" spans="1:14" ht="16.5" customHeight="1" x14ac:dyDescent="0.2">
      <c r="A388" t="s">
        <v>4690</v>
      </c>
      <c r="B388" t="s">
        <v>420</v>
      </c>
      <c r="C388">
        <v>2544</v>
      </c>
      <c r="D388" t="s">
        <v>1272</v>
      </c>
      <c r="E388" s="38">
        <v>1790.84</v>
      </c>
      <c r="F388" s="38">
        <v>2342159.71</v>
      </c>
      <c r="G388" s="38">
        <v>2632925.12</v>
      </c>
      <c r="H388" s="42">
        <v>-0.11043</v>
      </c>
      <c r="I388" s="40">
        <v>-290765.42</v>
      </c>
      <c r="J388" s="40">
        <v>1307.8599999999999</v>
      </c>
      <c r="K388" s="40">
        <v>1470.22</v>
      </c>
      <c r="L388" s="40">
        <v>1303.28</v>
      </c>
      <c r="M388" s="44" t="s">
        <v>4292</v>
      </c>
      <c r="N388" s="43" t="s">
        <v>4293</v>
      </c>
    </row>
    <row r="389" spans="1:14" ht="16.5" customHeight="1" x14ac:dyDescent="0.2">
      <c r="A389" t="s">
        <v>4691</v>
      </c>
      <c r="B389" t="s">
        <v>421</v>
      </c>
      <c r="C389">
        <v>2545</v>
      </c>
      <c r="D389" t="s">
        <v>1273</v>
      </c>
      <c r="E389" s="38">
        <v>1638.42</v>
      </c>
      <c r="F389" s="38">
        <v>3229811.79</v>
      </c>
      <c r="G389" s="38">
        <v>3496535.42</v>
      </c>
      <c r="H389" s="42">
        <v>-7.6280000000000001E-2</v>
      </c>
      <c r="I389" s="40">
        <v>-266723.63</v>
      </c>
      <c r="J389" s="40">
        <v>1971.3</v>
      </c>
      <c r="K389" s="40">
        <v>2134.09</v>
      </c>
      <c r="L389" s="40">
        <v>1966.6</v>
      </c>
      <c r="M389" s="44" t="s">
        <v>4296</v>
      </c>
      <c r="N389" s="43" t="s">
        <v>4293</v>
      </c>
    </row>
    <row r="390" spans="1:14" ht="16.5" customHeight="1" x14ac:dyDescent="0.2">
      <c r="A390" t="s">
        <v>4692</v>
      </c>
      <c r="B390" t="s">
        <v>422</v>
      </c>
      <c r="C390">
        <v>2548</v>
      </c>
      <c r="D390" t="s">
        <v>1274</v>
      </c>
      <c r="E390" s="38">
        <v>1243.82</v>
      </c>
      <c r="F390" s="38">
        <v>503336.64</v>
      </c>
      <c r="G390" s="38">
        <v>616894.86</v>
      </c>
      <c r="H390" s="42">
        <v>-0.18407999999999999</v>
      </c>
      <c r="I390" s="40">
        <v>-113558.22</v>
      </c>
      <c r="J390" s="40">
        <v>404.67</v>
      </c>
      <c r="K390" s="40">
        <v>495.97</v>
      </c>
      <c r="L390" s="40">
        <v>404.67</v>
      </c>
      <c r="M390" s="44" t="s">
        <v>4296</v>
      </c>
      <c r="N390" s="43" t="s">
        <v>4293</v>
      </c>
    </row>
    <row r="391" spans="1:14" ht="16.5" customHeight="1" x14ac:dyDescent="0.2">
      <c r="A391" t="s">
        <v>4693</v>
      </c>
      <c r="B391" t="s">
        <v>423</v>
      </c>
      <c r="C391">
        <v>2549</v>
      </c>
      <c r="D391" t="s">
        <v>1275</v>
      </c>
      <c r="E391" s="38">
        <v>1072.6199999999999</v>
      </c>
      <c r="F391" s="38">
        <v>917891.55</v>
      </c>
      <c r="G391" s="38">
        <v>1066338.0900000001</v>
      </c>
      <c r="H391" s="42">
        <v>-0.13921</v>
      </c>
      <c r="I391" s="40">
        <v>-148446.54</v>
      </c>
      <c r="J391" s="40">
        <v>855.75</v>
      </c>
      <c r="K391" s="40">
        <v>994.14</v>
      </c>
      <c r="L391" s="40">
        <v>850.72</v>
      </c>
      <c r="M391" s="44" t="s">
        <v>4297</v>
      </c>
      <c r="N391" s="43" t="s">
        <v>4293</v>
      </c>
    </row>
    <row r="392" spans="1:14" ht="16.5" customHeight="1" x14ac:dyDescent="0.2">
      <c r="A392" t="s">
        <v>4694</v>
      </c>
      <c r="B392" t="s">
        <v>424</v>
      </c>
      <c r="C392">
        <v>2559</v>
      </c>
      <c r="D392" t="s">
        <v>1276</v>
      </c>
      <c r="E392" s="38">
        <v>2646.32</v>
      </c>
      <c r="F392" s="38">
        <v>613258.19999999995</v>
      </c>
      <c r="G392" s="38">
        <v>759698.32</v>
      </c>
      <c r="H392" s="42">
        <v>-0.19275999999999999</v>
      </c>
      <c r="I392" s="40">
        <v>-146440.12</v>
      </c>
      <c r="J392" s="40">
        <v>231.74</v>
      </c>
      <c r="K392" s="40">
        <v>287.08</v>
      </c>
      <c r="L392" s="40">
        <v>231.74</v>
      </c>
      <c r="M392" s="44" t="s">
        <v>4296</v>
      </c>
      <c r="N392" s="43" t="s">
        <v>4294</v>
      </c>
    </row>
    <row r="393" spans="1:14" ht="16.5" customHeight="1" x14ac:dyDescent="0.2">
      <c r="A393" t="s">
        <v>4695</v>
      </c>
      <c r="B393" t="s">
        <v>425</v>
      </c>
      <c r="C393">
        <v>2560</v>
      </c>
      <c r="D393" t="s">
        <v>1277</v>
      </c>
      <c r="E393" s="38">
        <v>2801.27</v>
      </c>
      <c r="F393" s="38">
        <v>2516625.71</v>
      </c>
      <c r="G393" s="38">
        <v>2843112.33</v>
      </c>
      <c r="H393" s="42">
        <v>-0.11483</v>
      </c>
      <c r="I393" s="40">
        <v>-326486.62</v>
      </c>
      <c r="J393" s="40">
        <v>898.39</v>
      </c>
      <c r="K393" s="40">
        <v>1014.94</v>
      </c>
      <c r="L393" s="40">
        <v>809.48</v>
      </c>
      <c r="M393" s="44" t="s">
        <v>4292</v>
      </c>
      <c r="N393" s="43" t="s">
        <v>4294</v>
      </c>
    </row>
    <row r="394" spans="1:14" ht="16.5" customHeight="1" x14ac:dyDescent="0.2">
      <c r="A394" t="s">
        <v>4696</v>
      </c>
      <c r="B394" t="s">
        <v>426</v>
      </c>
      <c r="C394">
        <v>2570</v>
      </c>
      <c r="D394" t="s">
        <v>1278</v>
      </c>
      <c r="E394" s="38">
        <v>331.8</v>
      </c>
      <c r="F394" s="38">
        <v>439685.25</v>
      </c>
      <c r="G394" s="38">
        <v>676804.83</v>
      </c>
      <c r="H394" s="42">
        <v>-0.35034999999999999</v>
      </c>
      <c r="I394" s="40">
        <v>-237119.58</v>
      </c>
      <c r="J394" s="40">
        <v>1325.15</v>
      </c>
      <c r="K394" s="40">
        <v>2039.8</v>
      </c>
      <c r="L394" s="40">
        <v>1323.85</v>
      </c>
      <c r="M394" s="44" t="s">
        <v>4297</v>
      </c>
      <c r="N394" s="43" t="s">
        <v>4300</v>
      </c>
    </row>
    <row r="395" spans="1:14" ht="16.5" customHeight="1" x14ac:dyDescent="0.2">
      <c r="A395" t="s">
        <v>4697</v>
      </c>
      <c r="B395" t="s">
        <v>427</v>
      </c>
      <c r="C395">
        <v>2759</v>
      </c>
      <c r="D395" t="s">
        <v>1279</v>
      </c>
      <c r="E395" s="38">
        <v>1128.2</v>
      </c>
      <c r="F395" s="38">
        <v>984992.81</v>
      </c>
      <c r="G395" s="38">
        <v>1264830.56</v>
      </c>
      <c r="H395" s="42">
        <v>-0.22125</v>
      </c>
      <c r="I395" s="40">
        <v>-279837.75</v>
      </c>
      <c r="J395" s="40">
        <v>873.07</v>
      </c>
      <c r="K395" s="40">
        <v>1121.0999999999999</v>
      </c>
      <c r="L395" s="40">
        <v>868.56</v>
      </c>
      <c r="M395" s="44" t="s">
        <v>4297</v>
      </c>
      <c r="N395" s="43" t="s">
        <v>4294</v>
      </c>
    </row>
    <row r="396" spans="1:14" ht="16.5" customHeight="1" x14ac:dyDescent="0.2">
      <c r="A396" t="s">
        <v>4698</v>
      </c>
      <c r="B396" t="s">
        <v>428</v>
      </c>
      <c r="C396">
        <v>2764</v>
      </c>
      <c r="D396" t="s">
        <v>1280</v>
      </c>
      <c r="E396" s="38">
        <v>8417.8799999999992</v>
      </c>
      <c r="F396" s="38">
        <v>4922383.21</v>
      </c>
      <c r="G396" s="38">
        <v>6957117.2599999998</v>
      </c>
      <c r="H396" s="42">
        <v>-0.29247000000000001</v>
      </c>
      <c r="I396" s="40">
        <v>-2034734.05</v>
      </c>
      <c r="J396" s="40">
        <v>584.75</v>
      </c>
      <c r="K396" s="40">
        <v>826.47</v>
      </c>
      <c r="L396" s="40">
        <v>581.79</v>
      </c>
      <c r="M396" s="44" t="s">
        <v>4292</v>
      </c>
      <c r="N396" s="43" t="s">
        <v>4293</v>
      </c>
    </row>
    <row r="397" spans="1:14" ht="16.5" customHeight="1" x14ac:dyDescent="0.2">
      <c r="A397" t="s">
        <v>4699</v>
      </c>
      <c r="B397" t="s">
        <v>429</v>
      </c>
      <c r="C397">
        <v>2768</v>
      </c>
      <c r="D397" t="s">
        <v>1281</v>
      </c>
      <c r="E397" s="38">
        <v>37813.629999999997</v>
      </c>
      <c r="F397" s="38">
        <v>21999591.800000001</v>
      </c>
      <c r="G397" s="38">
        <v>20430335.75</v>
      </c>
      <c r="H397" s="42">
        <v>7.6810000000000003E-2</v>
      </c>
      <c r="I397" s="40">
        <v>1569256.05</v>
      </c>
      <c r="J397" s="40">
        <v>581.79</v>
      </c>
      <c r="K397" s="40">
        <v>540.29</v>
      </c>
      <c r="L397" s="40">
        <v>581.79</v>
      </c>
      <c r="M397" s="44" t="s">
        <v>4296</v>
      </c>
      <c r="N397" s="43" t="s">
        <v>4293</v>
      </c>
    </row>
    <row r="398" spans="1:14" ht="16.5" customHeight="1" x14ac:dyDescent="0.2">
      <c r="A398" t="s">
        <v>4700</v>
      </c>
      <c r="B398" t="s">
        <v>430</v>
      </c>
      <c r="C398">
        <v>2773</v>
      </c>
      <c r="D398" t="s">
        <v>1282</v>
      </c>
      <c r="E398" s="38">
        <v>1400.81</v>
      </c>
      <c r="F398" s="38">
        <v>898423.5</v>
      </c>
      <c r="G398" s="38">
        <v>935088.34</v>
      </c>
      <c r="H398" s="42">
        <v>-3.9210000000000002E-2</v>
      </c>
      <c r="I398" s="40">
        <v>-36664.839999999997</v>
      </c>
      <c r="J398" s="40">
        <v>641.36</v>
      </c>
      <c r="K398" s="40">
        <v>667.53</v>
      </c>
      <c r="L398" s="40">
        <v>641.36</v>
      </c>
      <c r="M398" s="44" t="s">
        <v>4297</v>
      </c>
      <c r="N398" s="43" t="s">
        <v>4294</v>
      </c>
    </row>
    <row r="399" spans="1:14" ht="16.5" customHeight="1" x14ac:dyDescent="0.2">
      <c r="A399" t="s">
        <v>4701</v>
      </c>
      <c r="B399" t="s">
        <v>431</v>
      </c>
      <c r="C399">
        <v>2774</v>
      </c>
      <c r="D399" t="s">
        <v>1283</v>
      </c>
      <c r="E399" s="38">
        <v>3466.03</v>
      </c>
      <c r="F399" s="38">
        <v>3410717.43</v>
      </c>
      <c r="G399" s="38">
        <v>3967784.66</v>
      </c>
      <c r="H399" s="42">
        <v>-0.1404</v>
      </c>
      <c r="I399" s="40">
        <v>-557067.24</v>
      </c>
      <c r="J399" s="40">
        <v>984.04</v>
      </c>
      <c r="K399" s="40">
        <v>1144.76</v>
      </c>
      <c r="L399" s="40">
        <v>981.1</v>
      </c>
      <c r="M399" s="44" t="s">
        <v>4292</v>
      </c>
      <c r="N399" s="43" t="s">
        <v>4298</v>
      </c>
    </row>
    <row r="400" spans="1:14" ht="16.5" customHeight="1" x14ac:dyDescent="0.2">
      <c r="A400" t="s">
        <v>4702</v>
      </c>
      <c r="B400" t="s">
        <v>432</v>
      </c>
      <c r="C400">
        <v>2778</v>
      </c>
      <c r="D400" t="s">
        <v>1284</v>
      </c>
      <c r="E400" s="38">
        <v>1153.03</v>
      </c>
      <c r="F400" s="38">
        <v>1131237.73</v>
      </c>
      <c r="G400" s="38">
        <v>611494.31000000006</v>
      </c>
      <c r="H400" s="42">
        <v>0.84996000000000005</v>
      </c>
      <c r="I400" s="40">
        <v>519743.42</v>
      </c>
      <c r="J400" s="40">
        <v>981.1</v>
      </c>
      <c r="K400" s="40">
        <v>530.34</v>
      </c>
      <c r="L400" s="40">
        <v>981.1</v>
      </c>
      <c r="M400" s="44" t="s">
        <v>4297</v>
      </c>
      <c r="N400" s="43" t="s">
        <v>4298</v>
      </c>
    </row>
    <row r="401" spans="1:14" ht="16.5" customHeight="1" x14ac:dyDescent="0.2">
      <c r="A401" t="s">
        <v>4703</v>
      </c>
      <c r="B401" t="s">
        <v>433</v>
      </c>
      <c r="C401">
        <v>2779</v>
      </c>
      <c r="D401" t="s">
        <v>1285</v>
      </c>
      <c r="E401" s="38">
        <v>5825.67</v>
      </c>
      <c r="F401" s="38">
        <v>20575263.32</v>
      </c>
      <c r="G401" s="38">
        <v>19407498.960000001</v>
      </c>
      <c r="H401" s="42">
        <v>6.0170000000000001E-2</v>
      </c>
      <c r="I401" s="40">
        <v>1167764.3600000001</v>
      </c>
      <c r="J401" s="40">
        <v>3531.83</v>
      </c>
      <c r="K401" s="40">
        <v>3331.38</v>
      </c>
      <c r="L401" s="40">
        <v>3530.98</v>
      </c>
      <c r="M401" s="44" t="s">
        <v>4292</v>
      </c>
      <c r="N401" s="43" t="s">
        <v>4293</v>
      </c>
    </row>
    <row r="402" spans="1:14" ht="16.5" customHeight="1" x14ac:dyDescent="0.2">
      <c r="A402" t="s">
        <v>4704</v>
      </c>
      <c r="B402" t="s">
        <v>434</v>
      </c>
      <c r="C402">
        <v>2780</v>
      </c>
      <c r="D402" t="s">
        <v>1286</v>
      </c>
      <c r="E402" s="38">
        <v>5885.81</v>
      </c>
      <c r="F402" s="38">
        <v>24490466.370000001</v>
      </c>
      <c r="G402" s="38">
        <v>24683874.350000001</v>
      </c>
      <c r="H402" s="42">
        <v>-7.8399999999999997E-3</v>
      </c>
      <c r="I402" s="40">
        <v>-193407.98</v>
      </c>
      <c r="J402" s="40">
        <v>4160.93</v>
      </c>
      <c r="K402" s="40">
        <v>4193.79</v>
      </c>
      <c r="L402" s="40">
        <v>4176.83</v>
      </c>
      <c r="M402" s="44" t="s">
        <v>4292</v>
      </c>
      <c r="N402" s="43" t="s">
        <v>4293</v>
      </c>
    </row>
    <row r="403" spans="1:14" ht="16.5" customHeight="1" x14ac:dyDescent="0.2">
      <c r="A403" t="s">
        <v>4705</v>
      </c>
      <c r="B403" t="s">
        <v>435</v>
      </c>
      <c r="C403">
        <v>2781</v>
      </c>
      <c r="D403" t="s">
        <v>1287</v>
      </c>
      <c r="E403" s="38">
        <v>1287.52</v>
      </c>
      <c r="F403" s="38">
        <v>6793022.7000000002</v>
      </c>
      <c r="G403" s="38">
        <v>7025029.3300000001</v>
      </c>
      <c r="H403" s="42">
        <v>-3.3029999999999997E-2</v>
      </c>
      <c r="I403" s="40">
        <v>-232006.63</v>
      </c>
      <c r="J403" s="40">
        <v>5276.05</v>
      </c>
      <c r="K403" s="40">
        <v>5456.25</v>
      </c>
      <c r="L403" s="40">
        <v>5259.08</v>
      </c>
      <c r="M403" s="44" t="s">
        <v>4296</v>
      </c>
      <c r="N403" s="43" t="s">
        <v>4293</v>
      </c>
    </row>
    <row r="404" spans="1:14" ht="16.5" customHeight="1" x14ac:dyDescent="0.2">
      <c r="A404" t="s">
        <v>4706</v>
      </c>
      <c r="B404" t="s">
        <v>436</v>
      </c>
      <c r="C404">
        <v>2783</v>
      </c>
      <c r="D404" t="s">
        <v>1288</v>
      </c>
      <c r="E404" s="38">
        <v>40289.15</v>
      </c>
      <c r="F404" s="38">
        <v>133029519.45999999</v>
      </c>
      <c r="G404" s="38">
        <v>130212336.18000001</v>
      </c>
      <c r="H404" s="42">
        <v>2.164E-2</v>
      </c>
      <c r="I404" s="40">
        <v>2817183.27</v>
      </c>
      <c r="J404" s="40">
        <v>3301.87</v>
      </c>
      <c r="K404" s="40">
        <v>3231.95</v>
      </c>
      <c r="L404" s="40">
        <v>3301.41</v>
      </c>
      <c r="M404" s="44" t="s">
        <v>4292</v>
      </c>
      <c r="N404" s="43" t="s">
        <v>4293</v>
      </c>
    </row>
    <row r="405" spans="1:14" ht="16.5" customHeight="1" x14ac:dyDescent="0.2">
      <c r="A405" t="s">
        <v>4707</v>
      </c>
      <c r="B405" t="s">
        <v>437</v>
      </c>
      <c r="C405">
        <v>2784</v>
      </c>
      <c r="D405" t="s">
        <v>1289</v>
      </c>
      <c r="E405" s="38">
        <v>20160.650000000001</v>
      </c>
      <c r="F405" s="38">
        <v>72778883.079999998</v>
      </c>
      <c r="G405" s="38">
        <v>70182442.349999994</v>
      </c>
      <c r="H405" s="42">
        <v>3.6999999999999998E-2</v>
      </c>
      <c r="I405" s="40">
        <v>2596440.7400000002</v>
      </c>
      <c r="J405" s="40">
        <v>3609.95</v>
      </c>
      <c r="K405" s="40">
        <v>3481.16</v>
      </c>
      <c r="L405" s="40">
        <v>3611.21</v>
      </c>
      <c r="M405" s="44" t="s">
        <v>4292</v>
      </c>
      <c r="N405" s="43" t="s">
        <v>4293</v>
      </c>
    </row>
    <row r="406" spans="1:14" ht="16.5" customHeight="1" x14ac:dyDescent="0.2">
      <c r="A406" t="s">
        <v>4708</v>
      </c>
      <c r="B406" t="s">
        <v>438</v>
      </c>
      <c r="C406">
        <v>2785</v>
      </c>
      <c r="D406" t="s">
        <v>1290</v>
      </c>
      <c r="E406" s="38">
        <v>3234.48</v>
      </c>
      <c r="F406" s="38">
        <v>13051566.199999999</v>
      </c>
      <c r="G406" s="38">
        <v>12750387.52</v>
      </c>
      <c r="H406" s="42">
        <v>2.3619999999999999E-2</v>
      </c>
      <c r="I406" s="40">
        <v>301178.68</v>
      </c>
      <c r="J406" s="40">
        <v>4035.14</v>
      </c>
      <c r="K406" s="40">
        <v>3942.02</v>
      </c>
      <c r="L406" s="40">
        <v>4036.58</v>
      </c>
      <c r="M406" s="44" t="s">
        <v>4292</v>
      </c>
      <c r="N406" s="43" t="s">
        <v>4293</v>
      </c>
    </row>
    <row r="407" spans="1:14" ht="16.5" customHeight="1" x14ac:dyDescent="0.2">
      <c r="A407" t="s">
        <v>4709</v>
      </c>
      <c r="B407" t="s">
        <v>439</v>
      </c>
      <c r="C407">
        <v>2787</v>
      </c>
      <c r="D407" t="s">
        <v>1291</v>
      </c>
      <c r="E407" s="38">
        <v>5589.3</v>
      </c>
      <c r="F407" s="38">
        <v>13796292.939999999</v>
      </c>
      <c r="G407" s="38">
        <v>13521111.390000001</v>
      </c>
      <c r="H407" s="42">
        <v>2.035E-2</v>
      </c>
      <c r="I407" s="40">
        <v>275181.56</v>
      </c>
      <c r="J407" s="40">
        <v>2468.34</v>
      </c>
      <c r="K407" s="40">
        <v>2419.11</v>
      </c>
      <c r="L407" s="40">
        <v>2467.09</v>
      </c>
      <c r="M407" s="44" t="s">
        <v>4292</v>
      </c>
      <c r="N407" s="43" t="s">
        <v>4293</v>
      </c>
    </row>
    <row r="408" spans="1:14" ht="16.5" customHeight="1" x14ac:dyDescent="0.2">
      <c r="A408" t="s">
        <v>4710</v>
      </c>
      <c r="B408" t="s">
        <v>440</v>
      </c>
      <c r="C408">
        <v>2788</v>
      </c>
      <c r="D408" t="s">
        <v>1292</v>
      </c>
      <c r="E408" s="38">
        <v>2290.61</v>
      </c>
      <c r="F408" s="38">
        <v>6701203.7400000002</v>
      </c>
      <c r="G408" s="38">
        <v>6614336.2300000004</v>
      </c>
      <c r="H408" s="42">
        <v>1.3129999999999999E-2</v>
      </c>
      <c r="I408" s="40">
        <v>86867.520000000004</v>
      </c>
      <c r="J408" s="40">
        <v>2925.51</v>
      </c>
      <c r="K408" s="40">
        <v>2887.59</v>
      </c>
      <c r="L408" s="40">
        <v>2954.58</v>
      </c>
      <c r="M408" s="44" t="s">
        <v>4292</v>
      </c>
      <c r="N408" s="43" t="s">
        <v>4293</v>
      </c>
    </row>
    <row r="409" spans="1:14" ht="16.5" customHeight="1" x14ac:dyDescent="0.2">
      <c r="A409" t="s">
        <v>4711</v>
      </c>
      <c r="B409" t="s">
        <v>441</v>
      </c>
      <c r="C409">
        <v>2789</v>
      </c>
      <c r="D409" t="s">
        <v>1293</v>
      </c>
      <c r="E409" s="38">
        <v>757.62</v>
      </c>
      <c r="F409" s="38">
        <v>2808462.61</v>
      </c>
      <c r="G409" s="38">
        <v>2648779.63</v>
      </c>
      <c r="H409" s="42">
        <v>6.0290000000000003E-2</v>
      </c>
      <c r="I409" s="40">
        <v>159682.98000000001</v>
      </c>
      <c r="J409" s="40">
        <v>3706.95</v>
      </c>
      <c r="K409" s="40">
        <v>3496.18</v>
      </c>
      <c r="L409" s="40">
        <v>3713.87</v>
      </c>
      <c r="M409" s="44" t="s">
        <v>4295</v>
      </c>
      <c r="N409" s="43" t="s">
        <v>4299</v>
      </c>
    </row>
    <row r="410" spans="1:14" ht="16.5" customHeight="1" x14ac:dyDescent="0.2">
      <c r="A410" t="s">
        <v>4712</v>
      </c>
      <c r="B410" t="s">
        <v>442</v>
      </c>
      <c r="C410">
        <v>2791</v>
      </c>
      <c r="D410" t="s">
        <v>1294</v>
      </c>
      <c r="E410" s="38">
        <v>32031.67</v>
      </c>
      <c r="F410" s="38">
        <v>54360274.399999999</v>
      </c>
      <c r="G410" s="38">
        <v>50758078.189999998</v>
      </c>
      <c r="H410" s="42">
        <v>7.0970000000000005E-2</v>
      </c>
      <c r="I410" s="40">
        <v>3602196.21</v>
      </c>
      <c r="J410" s="40">
        <v>1697.08</v>
      </c>
      <c r="K410" s="40">
        <v>1584.62</v>
      </c>
      <c r="L410" s="40">
        <v>1697.03</v>
      </c>
      <c r="M410" s="44" t="s">
        <v>4297</v>
      </c>
      <c r="N410" s="43" t="s">
        <v>4293</v>
      </c>
    </row>
    <row r="411" spans="1:14" ht="16.5" customHeight="1" x14ac:dyDescent="0.2">
      <c r="A411" t="s">
        <v>4713</v>
      </c>
      <c r="B411" t="s">
        <v>443</v>
      </c>
      <c r="C411">
        <v>2792</v>
      </c>
      <c r="D411" t="s">
        <v>1295</v>
      </c>
      <c r="E411" s="38">
        <v>7714.66</v>
      </c>
      <c r="F411" s="38">
        <v>17266571.690000001</v>
      </c>
      <c r="G411" s="38">
        <v>16896697.91</v>
      </c>
      <c r="H411" s="42">
        <v>2.189E-2</v>
      </c>
      <c r="I411" s="40">
        <v>369873.77</v>
      </c>
      <c r="J411" s="40">
        <v>2238.15</v>
      </c>
      <c r="K411" s="40">
        <v>2190.21</v>
      </c>
      <c r="L411" s="40">
        <v>2238.0100000000002</v>
      </c>
      <c r="M411" s="44" t="s">
        <v>4296</v>
      </c>
      <c r="N411" s="43" t="s">
        <v>4298</v>
      </c>
    </row>
    <row r="412" spans="1:14" ht="16.5" customHeight="1" x14ac:dyDescent="0.2">
      <c r="A412" t="s">
        <v>4714</v>
      </c>
      <c r="B412" t="s">
        <v>444</v>
      </c>
      <c r="C412">
        <v>2793</v>
      </c>
      <c r="D412" t="s">
        <v>1296</v>
      </c>
      <c r="E412" s="38">
        <v>2092.29</v>
      </c>
      <c r="F412" s="38">
        <v>6666095.5899999999</v>
      </c>
      <c r="G412" s="38">
        <v>6700995.3700000001</v>
      </c>
      <c r="H412" s="42">
        <v>-5.2100000000000002E-3</v>
      </c>
      <c r="I412" s="40">
        <v>-34899.78</v>
      </c>
      <c r="J412" s="40">
        <v>3186.03</v>
      </c>
      <c r="K412" s="40">
        <v>3202.71</v>
      </c>
      <c r="L412" s="40">
        <v>3184.8</v>
      </c>
      <c r="M412" s="44" t="s">
        <v>4297</v>
      </c>
      <c r="N412" s="43" t="s">
        <v>4293</v>
      </c>
    </row>
    <row r="413" spans="1:14" ht="16.5" customHeight="1" x14ac:dyDescent="0.2">
      <c r="A413" t="s">
        <v>4715</v>
      </c>
      <c r="B413" t="s">
        <v>445</v>
      </c>
      <c r="C413">
        <v>2804</v>
      </c>
      <c r="D413" t="s">
        <v>1297</v>
      </c>
      <c r="E413" s="38">
        <v>1690.87</v>
      </c>
      <c r="F413" s="38">
        <v>2420050.44</v>
      </c>
      <c r="G413" s="38">
        <v>2374652.89</v>
      </c>
      <c r="H413" s="42">
        <v>1.9120000000000002E-2</v>
      </c>
      <c r="I413" s="40">
        <v>45397.54</v>
      </c>
      <c r="J413" s="40">
        <v>1431.25</v>
      </c>
      <c r="K413" s="40">
        <v>1404.4</v>
      </c>
      <c r="L413" s="40">
        <v>1427.68</v>
      </c>
      <c r="M413" s="44" t="s">
        <v>4296</v>
      </c>
      <c r="N413" s="43" t="s">
        <v>4293</v>
      </c>
    </row>
    <row r="414" spans="1:14" ht="16.5" customHeight="1" x14ac:dyDescent="0.2">
      <c r="A414" t="s">
        <v>4716</v>
      </c>
      <c r="B414" t="s">
        <v>446</v>
      </c>
      <c r="C414">
        <v>2808</v>
      </c>
      <c r="D414" t="s">
        <v>1298</v>
      </c>
      <c r="E414" s="38">
        <v>14567.1</v>
      </c>
      <c r="F414" s="38">
        <v>25592899.039999999</v>
      </c>
      <c r="G414" s="38">
        <v>27294678.09</v>
      </c>
      <c r="H414" s="42">
        <v>-6.2350000000000003E-2</v>
      </c>
      <c r="I414" s="40">
        <v>-1701779.05</v>
      </c>
      <c r="J414" s="40">
        <v>1756.9</v>
      </c>
      <c r="K414" s="40">
        <v>1873.72</v>
      </c>
      <c r="L414" s="40">
        <v>1756.55</v>
      </c>
      <c r="M414" s="44" t="s">
        <v>4292</v>
      </c>
      <c r="N414" s="43" t="s">
        <v>4293</v>
      </c>
    </row>
    <row r="415" spans="1:14" ht="16.5" customHeight="1" x14ac:dyDescent="0.2">
      <c r="A415" t="s">
        <v>4717</v>
      </c>
      <c r="B415" t="s">
        <v>447</v>
      </c>
      <c r="C415">
        <v>2809</v>
      </c>
      <c r="D415" t="s">
        <v>1299</v>
      </c>
      <c r="E415" s="38">
        <v>1694.65</v>
      </c>
      <c r="F415" s="38">
        <v>4406954.09</v>
      </c>
      <c r="G415" s="38">
        <v>4528721.2</v>
      </c>
      <c r="H415" s="42">
        <v>-2.6890000000000001E-2</v>
      </c>
      <c r="I415" s="40">
        <v>-121767.11</v>
      </c>
      <c r="J415" s="40">
        <v>2600.5100000000002</v>
      </c>
      <c r="K415" s="40">
        <v>2672.36</v>
      </c>
      <c r="L415" s="40">
        <v>2598.48</v>
      </c>
      <c r="M415" s="44" t="s">
        <v>4292</v>
      </c>
      <c r="N415" s="43" t="s">
        <v>4293</v>
      </c>
    </row>
    <row r="416" spans="1:14" ht="16.5" customHeight="1" x14ac:dyDescent="0.2">
      <c r="A416" t="s">
        <v>4718</v>
      </c>
      <c r="B416" t="s">
        <v>448</v>
      </c>
      <c r="C416">
        <v>2813</v>
      </c>
      <c r="D416" t="s">
        <v>1300</v>
      </c>
      <c r="E416" s="38">
        <v>5722.6</v>
      </c>
      <c r="F416" s="38">
        <v>6912660.7800000003</v>
      </c>
      <c r="G416" s="38">
        <v>7004306.1200000001</v>
      </c>
      <c r="H416" s="42">
        <v>-1.308E-2</v>
      </c>
      <c r="I416" s="40">
        <v>-91645.34</v>
      </c>
      <c r="J416" s="40">
        <v>1207.96</v>
      </c>
      <c r="K416" s="40">
        <v>1223.97</v>
      </c>
      <c r="L416" s="40">
        <v>1204.32</v>
      </c>
      <c r="M416" s="44" t="s">
        <v>4292</v>
      </c>
      <c r="N416" s="43" t="s">
        <v>4293</v>
      </c>
    </row>
    <row r="417" spans="1:14" ht="16.5" customHeight="1" x14ac:dyDescent="0.2">
      <c r="A417" t="s">
        <v>4719</v>
      </c>
      <c r="B417" t="s">
        <v>449</v>
      </c>
      <c r="C417">
        <v>2817</v>
      </c>
      <c r="D417" t="s">
        <v>1301</v>
      </c>
      <c r="E417" s="38">
        <v>34812.959999999999</v>
      </c>
      <c r="F417" s="38">
        <v>57558590.649999999</v>
      </c>
      <c r="G417" s="38">
        <v>51614026.060000002</v>
      </c>
      <c r="H417" s="42">
        <v>0.11516999999999999</v>
      </c>
      <c r="I417" s="40">
        <v>5944564.5899999999</v>
      </c>
      <c r="J417" s="40">
        <v>1653.37</v>
      </c>
      <c r="K417" s="40">
        <v>1482.61</v>
      </c>
      <c r="L417" s="40">
        <v>1653.31</v>
      </c>
      <c r="M417" s="44" t="s">
        <v>4292</v>
      </c>
      <c r="N417" s="43" t="s">
        <v>4293</v>
      </c>
    </row>
    <row r="418" spans="1:14" ht="16.5" customHeight="1" x14ac:dyDescent="0.2">
      <c r="A418" t="s">
        <v>4720</v>
      </c>
      <c r="B418" t="s">
        <v>450</v>
      </c>
      <c r="C418">
        <v>2818</v>
      </c>
      <c r="D418" t="s">
        <v>1302</v>
      </c>
      <c r="E418" s="38">
        <v>590.6</v>
      </c>
      <c r="F418" s="38">
        <v>1002866.49</v>
      </c>
      <c r="G418" s="38">
        <v>974248.89</v>
      </c>
      <c r="H418" s="42">
        <v>2.937E-2</v>
      </c>
      <c r="I418" s="40">
        <v>28617.59</v>
      </c>
      <c r="J418" s="40">
        <v>1698.05</v>
      </c>
      <c r="K418" s="40">
        <v>1649.59</v>
      </c>
      <c r="L418" s="40">
        <v>1697.18</v>
      </c>
      <c r="M418" s="44" t="s">
        <v>4296</v>
      </c>
      <c r="N418" s="43" t="s">
        <v>4300</v>
      </c>
    </row>
    <row r="419" spans="1:14" ht="16.5" customHeight="1" x14ac:dyDescent="0.2">
      <c r="A419" t="s">
        <v>4721</v>
      </c>
      <c r="B419" t="s">
        <v>451</v>
      </c>
      <c r="C419">
        <v>2821</v>
      </c>
      <c r="D419" t="s">
        <v>1303</v>
      </c>
      <c r="E419" s="38">
        <v>15535.94</v>
      </c>
      <c r="F419" s="38">
        <v>21918507.57</v>
      </c>
      <c r="G419" s="38">
        <v>23144142.420000002</v>
      </c>
      <c r="H419" s="42">
        <v>-5.296E-2</v>
      </c>
      <c r="I419" s="40">
        <v>-1225634.8400000001</v>
      </c>
      <c r="J419" s="40">
        <v>1410.83</v>
      </c>
      <c r="K419" s="40">
        <v>1489.72</v>
      </c>
      <c r="L419" s="40">
        <v>1410.67</v>
      </c>
      <c r="M419" s="44" t="s">
        <v>4292</v>
      </c>
      <c r="N419" s="43" t="s">
        <v>4293</v>
      </c>
    </row>
    <row r="420" spans="1:14" ht="16.5" customHeight="1" x14ac:dyDescent="0.2">
      <c r="A420" t="s">
        <v>4722</v>
      </c>
      <c r="B420" t="s">
        <v>452</v>
      </c>
      <c r="C420">
        <v>2822</v>
      </c>
      <c r="D420" t="s">
        <v>1304</v>
      </c>
      <c r="E420" s="38">
        <v>2466.1</v>
      </c>
      <c r="F420" s="38">
        <v>5121216.41</v>
      </c>
      <c r="G420" s="38">
        <v>5252659.3899999997</v>
      </c>
      <c r="H420" s="42">
        <v>-2.5020000000000001E-2</v>
      </c>
      <c r="I420" s="40">
        <v>-131442.97</v>
      </c>
      <c r="J420" s="40">
        <v>2076.65</v>
      </c>
      <c r="K420" s="40">
        <v>2129.9499999999998</v>
      </c>
      <c r="L420" s="40">
        <v>2075.4699999999998</v>
      </c>
      <c r="M420" s="44" t="s">
        <v>4292</v>
      </c>
      <c r="N420" s="43" t="s">
        <v>4298</v>
      </c>
    </row>
    <row r="421" spans="1:14" ht="16.5" customHeight="1" x14ac:dyDescent="0.2">
      <c r="A421" t="s">
        <v>4723</v>
      </c>
      <c r="B421" t="s">
        <v>453</v>
      </c>
      <c r="C421">
        <v>2823</v>
      </c>
      <c r="D421" t="s">
        <v>1305</v>
      </c>
      <c r="E421" s="38">
        <v>892.23</v>
      </c>
      <c r="F421" s="38">
        <v>2716601.45</v>
      </c>
      <c r="G421" s="38">
        <v>2835590.49</v>
      </c>
      <c r="H421" s="42">
        <v>-4.1959999999999997E-2</v>
      </c>
      <c r="I421" s="40">
        <v>-118989.04</v>
      </c>
      <c r="J421" s="40">
        <v>3044.73</v>
      </c>
      <c r="K421" s="40">
        <v>3178.09</v>
      </c>
      <c r="L421" s="40">
        <v>3039.82</v>
      </c>
      <c r="M421" s="44" t="s">
        <v>4296</v>
      </c>
      <c r="N421" s="43" t="s">
        <v>4298</v>
      </c>
    </row>
    <row r="422" spans="1:14" ht="16.5" customHeight="1" x14ac:dyDescent="0.2">
      <c r="A422" t="s">
        <v>4724</v>
      </c>
      <c r="B422" t="s">
        <v>454</v>
      </c>
      <c r="C422">
        <v>2825</v>
      </c>
      <c r="D422" t="s">
        <v>1306</v>
      </c>
      <c r="E422" s="38">
        <v>2243.63</v>
      </c>
      <c r="F422" s="38">
        <v>3165021.53</v>
      </c>
      <c r="G422" s="38">
        <v>2002497</v>
      </c>
      <c r="H422" s="42">
        <v>0.58053999999999994</v>
      </c>
      <c r="I422" s="40">
        <v>1162524.53</v>
      </c>
      <c r="J422" s="40">
        <v>1410.67</v>
      </c>
      <c r="K422" s="40">
        <v>892.53</v>
      </c>
      <c r="L422" s="40">
        <v>1410.67</v>
      </c>
      <c r="M422" s="44" t="s">
        <v>4296</v>
      </c>
      <c r="N422" s="43" t="s">
        <v>4300</v>
      </c>
    </row>
    <row r="423" spans="1:14" ht="16.5" customHeight="1" x14ac:dyDescent="0.2">
      <c r="A423" t="s">
        <v>4725</v>
      </c>
      <c r="B423" t="s">
        <v>455</v>
      </c>
      <c r="C423">
        <v>2826</v>
      </c>
      <c r="D423" t="s">
        <v>1307</v>
      </c>
      <c r="E423" s="38">
        <v>753.21</v>
      </c>
      <c r="F423" s="38">
        <v>693921.23</v>
      </c>
      <c r="G423" s="38">
        <v>864907.8</v>
      </c>
      <c r="H423" s="42">
        <v>-0.19769</v>
      </c>
      <c r="I423" s="40">
        <v>-170986.56</v>
      </c>
      <c r="J423" s="40">
        <v>921.29</v>
      </c>
      <c r="K423" s="40">
        <v>1148.3</v>
      </c>
      <c r="L423" s="40">
        <v>920.54</v>
      </c>
      <c r="M423" s="44" t="s">
        <v>4296</v>
      </c>
      <c r="N423" s="43" t="s">
        <v>4293</v>
      </c>
    </row>
    <row r="424" spans="1:14" ht="16.5" customHeight="1" x14ac:dyDescent="0.2">
      <c r="A424" t="s">
        <v>4726</v>
      </c>
      <c r="B424" t="s">
        <v>456</v>
      </c>
      <c r="C424">
        <v>2830</v>
      </c>
      <c r="D424" t="s">
        <v>1308</v>
      </c>
      <c r="E424" s="38">
        <v>1010.74</v>
      </c>
      <c r="F424" s="38">
        <v>930426.6</v>
      </c>
      <c r="G424" s="38">
        <v>594896.39</v>
      </c>
      <c r="H424" s="42">
        <v>0.56401000000000001</v>
      </c>
      <c r="I424" s="40">
        <v>335530.21000000002</v>
      </c>
      <c r="J424" s="40">
        <v>920.54</v>
      </c>
      <c r="K424" s="40">
        <v>588.58000000000004</v>
      </c>
      <c r="L424" s="40">
        <v>920.54</v>
      </c>
      <c r="M424" s="44" t="s">
        <v>4297</v>
      </c>
      <c r="N424" s="43" t="s">
        <v>4299</v>
      </c>
    </row>
    <row r="425" spans="1:14" ht="16.5" customHeight="1" x14ac:dyDescent="0.2">
      <c r="A425" t="s">
        <v>4727</v>
      </c>
      <c r="B425" t="s">
        <v>457</v>
      </c>
      <c r="C425">
        <v>2831</v>
      </c>
      <c r="D425" t="s">
        <v>1309</v>
      </c>
      <c r="E425" s="38">
        <v>49421.18</v>
      </c>
      <c r="F425" s="38">
        <v>56947037.289999999</v>
      </c>
      <c r="G425" s="38">
        <v>66548244.600000001</v>
      </c>
      <c r="H425" s="42">
        <v>-0.14427000000000001</v>
      </c>
      <c r="I425" s="40">
        <v>-9601207.3100000005</v>
      </c>
      <c r="J425" s="40">
        <v>1152.28</v>
      </c>
      <c r="K425" s="40">
        <v>1346.55</v>
      </c>
      <c r="L425" s="40">
        <v>1152.28</v>
      </c>
      <c r="M425" s="44" t="s">
        <v>4292</v>
      </c>
      <c r="N425" s="43" t="s">
        <v>4293</v>
      </c>
    </row>
    <row r="426" spans="1:14" ht="16.5" customHeight="1" x14ac:dyDescent="0.2">
      <c r="A426" t="s">
        <v>4728</v>
      </c>
      <c r="B426" t="s">
        <v>458</v>
      </c>
      <c r="C426">
        <v>2832</v>
      </c>
      <c r="D426" t="s">
        <v>1310</v>
      </c>
      <c r="E426" s="38">
        <v>1001.72</v>
      </c>
      <c r="F426" s="38">
        <v>1782589.97</v>
      </c>
      <c r="G426" s="38">
        <v>1769022.9</v>
      </c>
      <c r="H426" s="42">
        <v>7.6699999999999997E-3</v>
      </c>
      <c r="I426" s="40">
        <v>13567.06</v>
      </c>
      <c r="J426" s="40">
        <v>1779.53</v>
      </c>
      <c r="K426" s="40">
        <v>1765.99</v>
      </c>
      <c r="L426" s="40">
        <v>1779.37</v>
      </c>
      <c r="M426" s="44" t="s">
        <v>4296</v>
      </c>
      <c r="N426" s="43" t="s">
        <v>4293</v>
      </c>
    </row>
    <row r="427" spans="1:14" ht="16.5" customHeight="1" x14ac:dyDescent="0.2">
      <c r="A427" t="s">
        <v>4729</v>
      </c>
      <c r="B427" t="s">
        <v>459</v>
      </c>
      <c r="C427">
        <v>2835</v>
      </c>
      <c r="D427" t="s">
        <v>1311</v>
      </c>
      <c r="E427" s="38">
        <v>26794.06</v>
      </c>
      <c r="F427" s="38">
        <v>30874259.460000001</v>
      </c>
      <c r="G427" s="38">
        <v>18951233.010000002</v>
      </c>
      <c r="H427" s="42">
        <v>0.62914000000000003</v>
      </c>
      <c r="I427" s="40">
        <v>11923026.449999999</v>
      </c>
      <c r="J427" s="40">
        <v>1152.28</v>
      </c>
      <c r="K427" s="40">
        <v>707.29</v>
      </c>
      <c r="L427" s="40">
        <v>1152.28</v>
      </c>
      <c r="M427" s="44" t="s">
        <v>4295</v>
      </c>
      <c r="N427" s="43" t="s">
        <v>4293</v>
      </c>
    </row>
    <row r="428" spans="1:14" ht="16.5" customHeight="1" x14ac:dyDescent="0.2">
      <c r="A428" t="s">
        <v>4730</v>
      </c>
      <c r="B428" t="s">
        <v>460</v>
      </c>
      <c r="C428">
        <v>2836</v>
      </c>
      <c r="D428" t="s">
        <v>1312</v>
      </c>
      <c r="E428" s="38">
        <v>3547.01</v>
      </c>
      <c r="F428" s="38">
        <v>3141857.04</v>
      </c>
      <c r="G428" s="38">
        <v>3609427.57</v>
      </c>
      <c r="H428" s="42">
        <v>-0.12953999999999999</v>
      </c>
      <c r="I428" s="40">
        <v>-467570.53</v>
      </c>
      <c r="J428" s="40">
        <v>885.78</v>
      </c>
      <c r="K428" s="40">
        <v>1017.6</v>
      </c>
      <c r="L428" s="40">
        <v>881.61</v>
      </c>
      <c r="M428" s="44" t="s">
        <v>4292</v>
      </c>
      <c r="N428" s="43" t="s">
        <v>4293</v>
      </c>
    </row>
    <row r="429" spans="1:14" ht="16.5" customHeight="1" x14ac:dyDescent="0.2">
      <c r="A429" t="s">
        <v>4731</v>
      </c>
      <c r="B429" t="s">
        <v>461</v>
      </c>
      <c r="C429">
        <v>2840</v>
      </c>
      <c r="D429" t="s">
        <v>1313</v>
      </c>
      <c r="E429" s="38">
        <v>16448.099999999999</v>
      </c>
      <c r="F429" s="38">
        <v>14500809.439999999</v>
      </c>
      <c r="G429" s="38">
        <v>14549330.43</v>
      </c>
      <c r="H429" s="42">
        <v>-3.3300000000000001E-3</v>
      </c>
      <c r="I429" s="40">
        <v>-48520.99</v>
      </c>
      <c r="J429" s="40">
        <v>881.61</v>
      </c>
      <c r="K429" s="40">
        <v>884.56</v>
      </c>
      <c r="L429" s="40">
        <v>881.61</v>
      </c>
      <c r="M429" s="44" t="s">
        <v>4296</v>
      </c>
      <c r="N429" s="43" t="s">
        <v>4293</v>
      </c>
    </row>
    <row r="430" spans="1:14" ht="16.5" customHeight="1" x14ac:dyDescent="0.2">
      <c r="A430" t="s">
        <v>4732</v>
      </c>
      <c r="B430" t="s">
        <v>462</v>
      </c>
      <c r="C430">
        <v>2841</v>
      </c>
      <c r="D430" t="s">
        <v>1314</v>
      </c>
      <c r="E430" s="38">
        <v>14855.24</v>
      </c>
      <c r="F430" s="38">
        <v>13659130.890000001</v>
      </c>
      <c r="G430" s="38">
        <v>16214194.970000001</v>
      </c>
      <c r="H430" s="42">
        <v>-0.15758</v>
      </c>
      <c r="I430" s="40">
        <v>-2555064.09</v>
      </c>
      <c r="J430" s="40">
        <v>919.48</v>
      </c>
      <c r="K430" s="40">
        <v>1091.48</v>
      </c>
      <c r="L430" s="40">
        <v>915.21</v>
      </c>
      <c r="M430" s="44" t="s">
        <v>4292</v>
      </c>
      <c r="N430" s="43" t="s">
        <v>4293</v>
      </c>
    </row>
    <row r="431" spans="1:14" ht="16.5" customHeight="1" x14ac:dyDescent="0.2">
      <c r="A431" t="s">
        <v>4733</v>
      </c>
      <c r="B431" t="s">
        <v>463</v>
      </c>
      <c r="C431">
        <v>2842</v>
      </c>
      <c r="D431" t="s">
        <v>1315</v>
      </c>
      <c r="E431" s="38">
        <v>1675.71</v>
      </c>
      <c r="F431" s="38">
        <v>3158258.66</v>
      </c>
      <c r="G431" s="38">
        <v>3333192.46</v>
      </c>
      <c r="H431" s="42">
        <v>-5.2479999999999999E-2</v>
      </c>
      <c r="I431" s="40">
        <v>-174933.8</v>
      </c>
      <c r="J431" s="40">
        <v>1884.73</v>
      </c>
      <c r="K431" s="40">
        <v>1989.12</v>
      </c>
      <c r="L431" s="40">
        <v>1881.37</v>
      </c>
      <c r="M431" s="44" t="s">
        <v>4292</v>
      </c>
      <c r="N431" s="43" t="s">
        <v>4293</v>
      </c>
    </row>
    <row r="432" spans="1:14" ht="16.5" customHeight="1" x14ac:dyDescent="0.2">
      <c r="A432" t="s">
        <v>4734</v>
      </c>
      <c r="B432" t="s">
        <v>464</v>
      </c>
      <c r="C432">
        <v>2845</v>
      </c>
      <c r="D432" t="s">
        <v>1316</v>
      </c>
      <c r="E432" s="38">
        <v>6243.29</v>
      </c>
      <c r="F432" s="38">
        <v>5713921.4400000004</v>
      </c>
      <c r="G432" s="38">
        <v>5521843.4900000002</v>
      </c>
      <c r="H432" s="42">
        <v>3.4790000000000001E-2</v>
      </c>
      <c r="I432" s="40">
        <v>192077.95</v>
      </c>
      <c r="J432" s="40">
        <v>915.21</v>
      </c>
      <c r="K432" s="40">
        <v>884.44</v>
      </c>
      <c r="L432" s="40">
        <v>915.21</v>
      </c>
      <c r="M432" s="44" t="s">
        <v>4292</v>
      </c>
      <c r="N432" s="43" t="s">
        <v>4293</v>
      </c>
    </row>
    <row r="433" spans="1:14" ht="16.5" customHeight="1" x14ac:dyDescent="0.2">
      <c r="A433" t="s">
        <v>4735</v>
      </c>
      <c r="B433" t="s">
        <v>465</v>
      </c>
      <c r="C433">
        <v>2846</v>
      </c>
      <c r="D433" t="s">
        <v>1317</v>
      </c>
      <c r="E433" s="38">
        <v>7618.82</v>
      </c>
      <c r="F433" s="38">
        <v>9715630.2100000009</v>
      </c>
      <c r="G433" s="38">
        <v>9374612.8499999996</v>
      </c>
      <c r="H433" s="42">
        <v>3.6380000000000003E-2</v>
      </c>
      <c r="I433" s="40">
        <v>341017.36</v>
      </c>
      <c r="J433" s="40">
        <v>1275.21</v>
      </c>
      <c r="K433" s="40">
        <v>1230.45</v>
      </c>
      <c r="L433" s="40">
        <v>1272.92</v>
      </c>
      <c r="M433" s="44" t="s">
        <v>4292</v>
      </c>
      <c r="N433" s="43" t="s">
        <v>4294</v>
      </c>
    </row>
    <row r="434" spans="1:14" ht="16.5" customHeight="1" x14ac:dyDescent="0.2">
      <c r="A434" t="s">
        <v>4736</v>
      </c>
      <c r="B434" t="s">
        <v>466</v>
      </c>
      <c r="C434">
        <v>2850</v>
      </c>
      <c r="D434" t="s">
        <v>1318</v>
      </c>
      <c r="E434" s="38">
        <v>3854.56</v>
      </c>
      <c r="F434" s="38">
        <v>4906546.5199999996</v>
      </c>
      <c r="G434" s="38">
        <v>2961392.76</v>
      </c>
      <c r="H434" s="42">
        <v>0.65683999999999998</v>
      </c>
      <c r="I434" s="40">
        <v>1945153.76</v>
      </c>
      <c r="J434" s="40">
        <v>1272.92</v>
      </c>
      <c r="K434" s="40">
        <v>768.28</v>
      </c>
      <c r="L434" s="40">
        <v>1272.92</v>
      </c>
      <c r="M434" s="44" t="s">
        <v>4296</v>
      </c>
      <c r="N434" s="43" t="s">
        <v>4294</v>
      </c>
    </row>
    <row r="435" spans="1:14" ht="16.5" customHeight="1" x14ac:dyDescent="0.2">
      <c r="A435" t="s">
        <v>4737</v>
      </c>
      <c r="B435" t="s">
        <v>467</v>
      </c>
      <c r="C435">
        <v>2856</v>
      </c>
      <c r="D435" t="s">
        <v>1319</v>
      </c>
      <c r="E435" s="38">
        <v>9953.66</v>
      </c>
      <c r="F435" s="38">
        <v>8753444.4199999999</v>
      </c>
      <c r="G435" s="38">
        <v>9395987.4600000009</v>
      </c>
      <c r="H435" s="42">
        <v>-6.8379999999999996E-2</v>
      </c>
      <c r="I435" s="40">
        <v>-642543.05000000005</v>
      </c>
      <c r="J435" s="40">
        <v>879.42</v>
      </c>
      <c r="K435" s="40">
        <v>943.97</v>
      </c>
      <c r="L435" s="40">
        <v>876.42</v>
      </c>
      <c r="M435" s="44" t="s">
        <v>4292</v>
      </c>
      <c r="N435" s="43" t="s">
        <v>4293</v>
      </c>
    </row>
    <row r="436" spans="1:14" ht="16.5" customHeight="1" x14ac:dyDescent="0.2">
      <c r="A436" t="s">
        <v>4738</v>
      </c>
      <c r="B436" t="s">
        <v>468</v>
      </c>
      <c r="C436">
        <v>2857</v>
      </c>
      <c r="D436" t="s">
        <v>1320</v>
      </c>
      <c r="E436" s="38">
        <v>752.33</v>
      </c>
      <c r="F436" s="38">
        <v>1200017.18</v>
      </c>
      <c r="G436" s="38">
        <v>1173353.5900000001</v>
      </c>
      <c r="H436" s="42">
        <v>2.2720000000000001E-2</v>
      </c>
      <c r="I436" s="40">
        <v>26663.59</v>
      </c>
      <c r="J436" s="40">
        <v>1595.07</v>
      </c>
      <c r="K436" s="40">
        <v>1559.63</v>
      </c>
      <c r="L436" s="40">
        <v>1589.86</v>
      </c>
      <c r="M436" s="44" t="s">
        <v>4296</v>
      </c>
      <c r="N436" s="43" t="s">
        <v>4293</v>
      </c>
    </row>
    <row r="437" spans="1:14" ht="16.5" customHeight="1" x14ac:dyDescent="0.2">
      <c r="A437" t="s">
        <v>4739</v>
      </c>
      <c r="B437" t="s">
        <v>469</v>
      </c>
      <c r="C437">
        <v>2860</v>
      </c>
      <c r="D437" t="s">
        <v>1321</v>
      </c>
      <c r="E437" s="38">
        <v>7369.2</v>
      </c>
      <c r="F437" s="38">
        <v>6458514.2599999998</v>
      </c>
      <c r="G437" s="38">
        <v>4668243.87</v>
      </c>
      <c r="H437" s="42">
        <v>0.38350000000000001</v>
      </c>
      <c r="I437" s="40">
        <v>1790270.39</v>
      </c>
      <c r="J437" s="40">
        <v>876.42</v>
      </c>
      <c r="K437" s="40">
        <v>633.48</v>
      </c>
      <c r="L437" s="40">
        <v>876.42</v>
      </c>
      <c r="M437" s="44" t="s">
        <v>4292</v>
      </c>
      <c r="N437" s="43" t="s">
        <v>4293</v>
      </c>
    </row>
    <row r="438" spans="1:14" ht="16.5" customHeight="1" x14ac:dyDescent="0.2">
      <c r="A438" t="s">
        <v>4740</v>
      </c>
      <c r="B438" t="s">
        <v>470</v>
      </c>
      <c r="C438">
        <v>2861</v>
      </c>
      <c r="D438" t="s">
        <v>1322</v>
      </c>
      <c r="E438" s="38">
        <v>6342.9</v>
      </c>
      <c r="F438" s="38">
        <v>5032265.96</v>
      </c>
      <c r="G438" s="38">
        <v>6603982.6799999997</v>
      </c>
      <c r="H438" s="42">
        <v>-0.23799999999999999</v>
      </c>
      <c r="I438" s="40">
        <v>-1571716.72</v>
      </c>
      <c r="J438" s="40">
        <v>793.37</v>
      </c>
      <c r="K438" s="40">
        <v>1041.1600000000001</v>
      </c>
      <c r="L438" s="40">
        <v>790.09</v>
      </c>
      <c r="M438" s="44" t="s">
        <v>4296</v>
      </c>
      <c r="N438" s="43" t="s">
        <v>4298</v>
      </c>
    </row>
    <row r="439" spans="1:14" ht="16.5" customHeight="1" x14ac:dyDescent="0.2">
      <c r="A439" t="s">
        <v>4741</v>
      </c>
      <c r="B439" t="s">
        <v>471</v>
      </c>
      <c r="C439">
        <v>2865</v>
      </c>
      <c r="D439" t="s">
        <v>1323</v>
      </c>
      <c r="E439" s="38">
        <v>13266.91</v>
      </c>
      <c r="F439" s="38">
        <v>10482052.92</v>
      </c>
      <c r="G439" s="38">
        <v>8965775.5500000007</v>
      </c>
      <c r="H439" s="42">
        <v>0.16911999999999999</v>
      </c>
      <c r="I439" s="40">
        <v>1516277.37</v>
      </c>
      <c r="J439" s="40">
        <v>790.09</v>
      </c>
      <c r="K439" s="40">
        <v>675.8</v>
      </c>
      <c r="L439" s="40">
        <v>790.09</v>
      </c>
      <c r="M439" s="44" t="s">
        <v>4297</v>
      </c>
      <c r="N439" s="43" t="s">
        <v>4293</v>
      </c>
    </row>
    <row r="440" spans="1:14" ht="16.5" customHeight="1" x14ac:dyDescent="0.2">
      <c r="A440" t="s">
        <v>4742</v>
      </c>
      <c r="B440" t="s">
        <v>472</v>
      </c>
      <c r="C440">
        <v>2866</v>
      </c>
      <c r="D440" t="s">
        <v>1324</v>
      </c>
      <c r="E440" s="38">
        <v>8126.77</v>
      </c>
      <c r="F440" s="38">
        <v>4344652.04</v>
      </c>
      <c r="G440" s="38">
        <v>5945236.0599999996</v>
      </c>
      <c r="H440" s="42">
        <v>-0.26922000000000001</v>
      </c>
      <c r="I440" s="40">
        <v>-1600584.02</v>
      </c>
      <c r="J440" s="40">
        <v>534.61</v>
      </c>
      <c r="K440" s="40">
        <v>731.56</v>
      </c>
      <c r="L440" s="40">
        <v>528.54999999999995</v>
      </c>
      <c r="M440" s="44" t="s">
        <v>4292</v>
      </c>
      <c r="N440" s="43" t="s">
        <v>4293</v>
      </c>
    </row>
    <row r="441" spans="1:14" ht="16.5" customHeight="1" x14ac:dyDescent="0.2">
      <c r="A441" t="s">
        <v>4743</v>
      </c>
      <c r="B441" t="s">
        <v>473</v>
      </c>
      <c r="C441">
        <v>2870</v>
      </c>
      <c r="D441" t="s">
        <v>1325</v>
      </c>
      <c r="E441" s="38">
        <v>81231.740000000005</v>
      </c>
      <c r="F441" s="38">
        <v>42935036.18</v>
      </c>
      <c r="G441" s="38">
        <v>43716052.509999998</v>
      </c>
      <c r="H441" s="42">
        <v>-1.787E-2</v>
      </c>
      <c r="I441" s="40">
        <v>-781016.34</v>
      </c>
      <c r="J441" s="40">
        <v>528.54999999999995</v>
      </c>
      <c r="K441" s="40">
        <v>538.16</v>
      </c>
      <c r="L441" s="40">
        <v>528.54999999999995</v>
      </c>
      <c r="M441" s="44" t="s">
        <v>4292</v>
      </c>
      <c r="N441" s="43" t="s">
        <v>4293</v>
      </c>
    </row>
    <row r="442" spans="1:14" ht="16.5" customHeight="1" x14ac:dyDescent="0.2">
      <c r="A442" t="s">
        <v>4744</v>
      </c>
      <c r="B442" t="s">
        <v>474</v>
      </c>
      <c r="C442">
        <v>2871</v>
      </c>
      <c r="D442" t="s">
        <v>1326</v>
      </c>
      <c r="E442" s="38">
        <v>5241.97</v>
      </c>
      <c r="F442" s="38">
        <v>2902257.08</v>
      </c>
      <c r="G442" s="38">
        <v>3525173.35</v>
      </c>
      <c r="H442" s="42">
        <v>-0.17671000000000001</v>
      </c>
      <c r="I442" s="40">
        <v>-622916.27</v>
      </c>
      <c r="J442" s="40">
        <v>553.66</v>
      </c>
      <c r="K442" s="40">
        <v>672.49</v>
      </c>
      <c r="L442" s="40">
        <v>552.09</v>
      </c>
      <c r="M442" s="44" t="s">
        <v>4292</v>
      </c>
      <c r="N442" s="43" t="s">
        <v>4293</v>
      </c>
    </row>
    <row r="443" spans="1:14" ht="16.5" customHeight="1" x14ac:dyDescent="0.2">
      <c r="A443" t="s">
        <v>4745</v>
      </c>
      <c r="B443" t="s">
        <v>475</v>
      </c>
      <c r="C443">
        <v>2875</v>
      </c>
      <c r="D443" t="s">
        <v>1327</v>
      </c>
      <c r="E443" s="38">
        <v>69783.149999999994</v>
      </c>
      <c r="F443" s="38">
        <v>38526579.280000001</v>
      </c>
      <c r="G443" s="38">
        <v>39604397.719999999</v>
      </c>
      <c r="H443" s="42">
        <v>-2.7210000000000002E-2</v>
      </c>
      <c r="I443" s="40">
        <v>-1077818.44</v>
      </c>
      <c r="J443" s="40">
        <v>552.09</v>
      </c>
      <c r="K443" s="40">
        <v>567.54</v>
      </c>
      <c r="L443" s="40">
        <v>552.09</v>
      </c>
      <c r="M443" s="44" t="s">
        <v>4292</v>
      </c>
      <c r="N443" s="43" t="s">
        <v>4298</v>
      </c>
    </row>
    <row r="444" spans="1:14" ht="16.5" customHeight="1" x14ac:dyDescent="0.2">
      <c r="A444" t="s">
        <v>4746</v>
      </c>
      <c r="B444" t="s">
        <v>476</v>
      </c>
      <c r="C444">
        <v>2876</v>
      </c>
      <c r="D444" t="s">
        <v>1328</v>
      </c>
      <c r="E444" s="38">
        <v>4818.07</v>
      </c>
      <c r="F444" s="38">
        <v>2277266.08</v>
      </c>
      <c r="G444" s="38">
        <v>3521166.67</v>
      </c>
      <c r="H444" s="42">
        <v>-0.35326000000000002</v>
      </c>
      <c r="I444" s="40">
        <v>-1243900.5900000001</v>
      </c>
      <c r="J444" s="40">
        <v>472.65</v>
      </c>
      <c r="K444" s="40">
        <v>730.83</v>
      </c>
      <c r="L444" s="40">
        <v>470.54</v>
      </c>
      <c r="M444" s="44" t="s">
        <v>4292</v>
      </c>
      <c r="N444" s="43" t="s">
        <v>4293</v>
      </c>
    </row>
    <row r="445" spans="1:14" ht="16.5" customHeight="1" x14ac:dyDescent="0.2">
      <c r="A445" t="s">
        <v>4747</v>
      </c>
      <c r="B445" t="s">
        <v>477</v>
      </c>
      <c r="C445">
        <v>2880</v>
      </c>
      <c r="D445" t="s">
        <v>1329</v>
      </c>
      <c r="E445" s="38">
        <v>27289.53</v>
      </c>
      <c r="F445" s="38">
        <v>12840815.449999999</v>
      </c>
      <c r="G445" s="38">
        <v>11458858.960000001</v>
      </c>
      <c r="H445" s="42">
        <v>0.1206</v>
      </c>
      <c r="I445" s="40">
        <v>1381956.48</v>
      </c>
      <c r="J445" s="40">
        <v>470.54</v>
      </c>
      <c r="K445" s="40">
        <v>419.9</v>
      </c>
      <c r="L445" s="40">
        <v>470.54</v>
      </c>
      <c r="M445" s="44" t="s">
        <v>4292</v>
      </c>
      <c r="N445" s="43" t="s">
        <v>4298</v>
      </c>
    </row>
    <row r="446" spans="1:14" ht="16.5" customHeight="1" x14ac:dyDescent="0.2">
      <c r="A446" t="s">
        <v>4748</v>
      </c>
      <c r="B446" t="s">
        <v>478</v>
      </c>
      <c r="C446">
        <v>2881</v>
      </c>
      <c r="D446" t="s">
        <v>1330</v>
      </c>
      <c r="E446" s="38">
        <v>3380.15</v>
      </c>
      <c r="F446" s="38">
        <v>11817861.710000001</v>
      </c>
      <c r="G446" s="38">
        <v>11157576.23</v>
      </c>
      <c r="H446" s="42">
        <v>5.9180000000000003E-2</v>
      </c>
      <c r="I446" s="40">
        <v>660285.48</v>
      </c>
      <c r="J446" s="40">
        <v>3496.25</v>
      </c>
      <c r="K446" s="40">
        <v>3300.91</v>
      </c>
      <c r="L446" s="40">
        <v>3495.17</v>
      </c>
      <c r="M446" s="44" t="s">
        <v>4292</v>
      </c>
      <c r="N446" s="43" t="s">
        <v>4293</v>
      </c>
    </row>
    <row r="447" spans="1:14" ht="16.5" customHeight="1" x14ac:dyDescent="0.2">
      <c r="A447" t="s">
        <v>4749</v>
      </c>
      <c r="B447" t="s">
        <v>479</v>
      </c>
      <c r="C447">
        <v>2882</v>
      </c>
      <c r="D447" t="s">
        <v>1331</v>
      </c>
      <c r="E447" s="38">
        <v>3489.72</v>
      </c>
      <c r="F447" s="38">
        <v>14068621.710000001</v>
      </c>
      <c r="G447" s="38">
        <v>13591593.52</v>
      </c>
      <c r="H447" s="42">
        <v>3.5099999999999999E-2</v>
      </c>
      <c r="I447" s="40">
        <v>477028.19</v>
      </c>
      <c r="J447" s="40">
        <v>4031.45</v>
      </c>
      <c r="K447" s="40">
        <v>3894.75</v>
      </c>
      <c r="L447" s="40">
        <v>4036.13</v>
      </c>
      <c r="M447" s="44" t="s">
        <v>4292</v>
      </c>
      <c r="N447" s="43" t="s">
        <v>4293</v>
      </c>
    </row>
    <row r="448" spans="1:14" ht="16.5" customHeight="1" x14ac:dyDescent="0.2">
      <c r="A448" t="s">
        <v>4750</v>
      </c>
      <c r="B448" t="s">
        <v>480</v>
      </c>
      <c r="C448">
        <v>2883</v>
      </c>
      <c r="D448" t="s">
        <v>1332</v>
      </c>
      <c r="E448" s="38">
        <v>1870.69</v>
      </c>
      <c r="F448" s="38">
        <v>8502546.0199999996</v>
      </c>
      <c r="G448" s="38">
        <v>8663243.1400000006</v>
      </c>
      <c r="H448" s="42">
        <v>-1.8550000000000001E-2</v>
      </c>
      <c r="I448" s="40">
        <v>-160697.13</v>
      </c>
      <c r="J448" s="40">
        <v>4545.1400000000003</v>
      </c>
      <c r="K448" s="40">
        <v>4631.04</v>
      </c>
      <c r="L448" s="40">
        <v>4549.67</v>
      </c>
      <c r="M448" s="44" t="s">
        <v>4292</v>
      </c>
      <c r="N448" s="43" t="s">
        <v>4293</v>
      </c>
    </row>
    <row r="449" spans="1:14" ht="16.5" customHeight="1" x14ac:dyDescent="0.2">
      <c r="A449" t="s">
        <v>4751</v>
      </c>
      <c r="B449" t="s">
        <v>481</v>
      </c>
      <c r="C449">
        <v>2884</v>
      </c>
      <c r="D449" t="s">
        <v>1333</v>
      </c>
      <c r="E449" s="38">
        <v>434.22</v>
      </c>
      <c r="F449" s="38">
        <v>2285131.4</v>
      </c>
      <c r="G449" s="38">
        <v>2555484.29</v>
      </c>
      <c r="H449" s="42">
        <v>-0.10579</v>
      </c>
      <c r="I449" s="40">
        <v>-270352.88</v>
      </c>
      <c r="J449" s="40">
        <v>5262.61</v>
      </c>
      <c r="K449" s="40">
        <v>5885.23</v>
      </c>
      <c r="L449" s="40">
        <v>5096.92</v>
      </c>
      <c r="M449" s="44" t="s">
        <v>4296</v>
      </c>
      <c r="N449" s="43" t="s">
        <v>4300</v>
      </c>
    </row>
    <row r="450" spans="1:14" ht="16.5" customHeight="1" x14ac:dyDescent="0.2">
      <c r="A450" t="s">
        <v>4752</v>
      </c>
      <c r="B450" t="s">
        <v>482</v>
      </c>
      <c r="C450">
        <v>2885</v>
      </c>
      <c r="D450" t="s">
        <v>1334</v>
      </c>
      <c r="E450" s="38">
        <v>42669.5</v>
      </c>
      <c r="F450" s="38">
        <v>126925662.17</v>
      </c>
      <c r="G450" s="38">
        <v>117747927.73</v>
      </c>
      <c r="H450" s="42">
        <v>7.7939999999999995E-2</v>
      </c>
      <c r="I450" s="40">
        <v>9177734.4399999995</v>
      </c>
      <c r="J450" s="40">
        <v>2974.62</v>
      </c>
      <c r="K450" s="40">
        <v>2759.53</v>
      </c>
      <c r="L450" s="40">
        <v>2974.54</v>
      </c>
      <c r="M450" s="44" t="s">
        <v>4292</v>
      </c>
      <c r="N450" s="43" t="s">
        <v>4293</v>
      </c>
    </row>
    <row r="451" spans="1:14" ht="16.5" customHeight="1" x14ac:dyDescent="0.2">
      <c r="A451" t="s">
        <v>4753</v>
      </c>
      <c r="B451" t="s">
        <v>483</v>
      </c>
      <c r="C451">
        <v>2886</v>
      </c>
      <c r="D451" t="s">
        <v>1335</v>
      </c>
      <c r="E451" s="38">
        <v>17481.060000000001</v>
      </c>
      <c r="F451" s="38">
        <v>54149703.299999997</v>
      </c>
      <c r="G451" s="38">
        <v>53566736.520000003</v>
      </c>
      <c r="H451" s="42">
        <v>1.0880000000000001E-2</v>
      </c>
      <c r="I451" s="40">
        <v>582966.78</v>
      </c>
      <c r="J451" s="40">
        <v>3097.62</v>
      </c>
      <c r="K451" s="40">
        <v>3064.27</v>
      </c>
      <c r="L451" s="40">
        <v>3098.09</v>
      </c>
      <c r="M451" s="44" t="s">
        <v>4292</v>
      </c>
      <c r="N451" s="43" t="s">
        <v>4293</v>
      </c>
    </row>
    <row r="452" spans="1:14" ht="16.5" customHeight="1" x14ac:dyDescent="0.2">
      <c r="A452" t="s">
        <v>4754</v>
      </c>
      <c r="B452" t="s">
        <v>484</v>
      </c>
      <c r="C452">
        <v>2887</v>
      </c>
      <c r="D452" t="s">
        <v>1336</v>
      </c>
      <c r="E452" s="38">
        <v>5589.18</v>
      </c>
      <c r="F452" s="38">
        <v>21005664.539999999</v>
      </c>
      <c r="G452" s="38">
        <v>20619829.129999999</v>
      </c>
      <c r="H452" s="42">
        <v>1.8710000000000001E-2</v>
      </c>
      <c r="I452" s="40">
        <v>385835.4</v>
      </c>
      <c r="J452" s="40">
        <v>3758.27</v>
      </c>
      <c r="K452" s="40">
        <v>3689.24</v>
      </c>
      <c r="L452" s="40">
        <v>3764.82</v>
      </c>
      <c r="M452" s="44" t="s">
        <v>4292</v>
      </c>
      <c r="N452" s="43" t="s">
        <v>4298</v>
      </c>
    </row>
    <row r="453" spans="1:14" ht="16.5" customHeight="1" x14ac:dyDescent="0.2">
      <c r="A453" t="s">
        <v>4755</v>
      </c>
      <c r="B453" t="s">
        <v>485</v>
      </c>
      <c r="C453">
        <v>2888</v>
      </c>
      <c r="D453" t="s">
        <v>1337</v>
      </c>
      <c r="E453" s="38">
        <v>237.63</v>
      </c>
      <c r="F453" s="38">
        <v>1185160.6499999999</v>
      </c>
      <c r="G453" s="38">
        <v>1052314.49</v>
      </c>
      <c r="H453" s="42">
        <v>0.12623999999999999</v>
      </c>
      <c r="I453" s="40">
        <v>132846.15</v>
      </c>
      <c r="J453" s="40">
        <v>4987.42</v>
      </c>
      <c r="K453" s="40">
        <v>4428.37</v>
      </c>
      <c r="L453" s="40">
        <v>4781.6499999999996</v>
      </c>
      <c r="M453" s="44" t="s">
        <v>4295</v>
      </c>
      <c r="N453" s="43" t="s">
        <v>4301</v>
      </c>
    </row>
    <row r="454" spans="1:14" ht="16.5" customHeight="1" x14ac:dyDescent="0.2">
      <c r="A454" t="s">
        <v>4756</v>
      </c>
      <c r="B454" t="s">
        <v>486</v>
      </c>
      <c r="C454">
        <v>2889</v>
      </c>
      <c r="D454" t="s">
        <v>1338</v>
      </c>
      <c r="E454" s="38">
        <v>3580</v>
      </c>
      <c r="F454" s="38">
        <v>10740073.470000001</v>
      </c>
      <c r="G454" s="38">
        <v>12512792.1</v>
      </c>
      <c r="H454" s="42">
        <v>-0.14166999999999999</v>
      </c>
      <c r="I454" s="40">
        <v>-1772718.63</v>
      </c>
      <c r="J454" s="40">
        <v>3000.02</v>
      </c>
      <c r="K454" s="40">
        <v>3495.19</v>
      </c>
      <c r="L454" s="40">
        <v>2993</v>
      </c>
      <c r="M454" s="44" t="s">
        <v>4292</v>
      </c>
      <c r="N454" s="43" t="s">
        <v>4293</v>
      </c>
    </row>
    <row r="455" spans="1:14" ht="16.5" customHeight="1" x14ac:dyDescent="0.2">
      <c r="A455" t="s">
        <v>4757</v>
      </c>
      <c r="B455" t="s">
        <v>487</v>
      </c>
      <c r="C455">
        <v>2890</v>
      </c>
      <c r="D455" t="s">
        <v>1339</v>
      </c>
      <c r="E455" s="38">
        <v>3854.4</v>
      </c>
      <c r="F455" s="38">
        <v>16138328.130000001</v>
      </c>
      <c r="G455" s="38">
        <v>16324773.23</v>
      </c>
      <c r="H455" s="42">
        <v>-1.142E-2</v>
      </c>
      <c r="I455" s="40">
        <v>-186445.1</v>
      </c>
      <c r="J455" s="40">
        <v>4186.99</v>
      </c>
      <c r="K455" s="40">
        <v>4235.3599999999997</v>
      </c>
      <c r="L455" s="40">
        <v>4211.42</v>
      </c>
      <c r="M455" s="44" t="s">
        <v>4292</v>
      </c>
      <c r="N455" s="43" t="s">
        <v>4293</v>
      </c>
    </row>
    <row r="456" spans="1:14" ht="16.5" customHeight="1" x14ac:dyDescent="0.2">
      <c r="A456" t="s">
        <v>4758</v>
      </c>
      <c r="B456" t="s">
        <v>488</v>
      </c>
      <c r="C456">
        <v>2891</v>
      </c>
      <c r="D456" t="s">
        <v>1340</v>
      </c>
      <c r="E456" s="38">
        <v>2035.02</v>
      </c>
      <c r="F456" s="38">
        <v>10430750.57</v>
      </c>
      <c r="G456" s="38">
        <v>10284471.82</v>
      </c>
      <c r="H456" s="42">
        <v>1.422E-2</v>
      </c>
      <c r="I456" s="40">
        <v>146278.75</v>
      </c>
      <c r="J456" s="40">
        <v>5125.63</v>
      </c>
      <c r="K456" s="40">
        <v>5053.74</v>
      </c>
      <c r="L456" s="40">
        <v>5147.76</v>
      </c>
      <c r="M456" s="44" t="s">
        <v>4292</v>
      </c>
      <c r="N456" s="43" t="s">
        <v>4293</v>
      </c>
    </row>
    <row r="457" spans="1:14" ht="16.5" customHeight="1" x14ac:dyDescent="0.2">
      <c r="A457" t="s">
        <v>4759</v>
      </c>
      <c r="B457" t="s">
        <v>489</v>
      </c>
      <c r="C457">
        <v>2892</v>
      </c>
      <c r="D457" t="s">
        <v>1341</v>
      </c>
      <c r="E457" s="38">
        <v>388.09</v>
      </c>
      <c r="F457" s="38">
        <v>2398295</v>
      </c>
      <c r="G457" s="38">
        <v>2435028.5099999998</v>
      </c>
      <c r="H457" s="42">
        <v>-1.5089999999999999E-2</v>
      </c>
      <c r="I457" s="40">
        <v>-36733.51</v>
      </c>
      <c r="J457" s="40">
        <v>6179.74</v>
      </c>
      <c r="K457" s="40">
        <v>6274.39</v>
      </c>
      <c r="L457" s="40">
        <v>5850.12</v>
      </c>
      <c r="M457" s="44" t="s">
        <v>4296</v>
      </c>
      <c r="N457" s="43" t="s">
        <v>4300</v>
      </c>
    </row>
    <row r="458" spans="1:14" ht="16.5" customHeight="1" x14ac:dyDescent="0.2">
      <c r="A458" t="s">
        <v>4760</v>
      </c>
      <c r="B458" t="s">
        <v>490</v>
      </c>
      <c r="C458">
        <v>2893</v>
      </c>
      <c r="D458" t="s">
        <v>1342</v>
      </c>
      <c r="E458" s="38">
        <v>1659</v>
      </c>
      <c r="F458" s="38">
        <v>3483391.18</v>
      </c>
      <c r="G458" s="38">
        <v>3366795.79</v>
      </c>
      <c r="H458" s="42">
        <v>3.4630000000000001E-2</v>
      </c>
      <c r="I458" s="40">
        <v>116595.39</v>
      </c>
      <c r="J458" s="40">
        <v>2099.69</v>
      </c>
      <c r="K458" s="40">
        <v>2029.41</v>
      </c>
      <c r="L458" s="40">
        <v>2095.62</v>
      </c>
      <c r="M458" s="44" t="s">
        <v>4292</v>
      </c>
      <c r="N458" s="43" t="s">
        <v>4293</v>
      </c>
    </row>
    <row r="459" spans="1:14" ht="16.5" customHeight="1" x14ac:dyDescent="0.2">
      <c r="A459" t="s">
        <v>4761</v>
      </c>
      <c r="B459" t="s">
        <v>491</v>
      </c>
      <c r="C459">
        <v>2894</v>
      </c>
      <c r="D459" t="s">
        <v>1343</v>
      </c>
      <c r="E459" s="38">
        <v>625.27</v>
      </c>
      <c r="F459" s="38">
        <v>2216281.98</v>
      </c>
      <c r="G459" s="38">
        <v>2175642.91</v>
      </c>
      <c r="H459" s="42">
        <v>1.8679999999999999E-2</v>
      </c>
      <c r="I459" s="40">
        <v>40639.06</v>
      </c>
      <c r="J459" s="40">
        <v>3544.52</v>
      </c>
      <c r="K459" s="40">
        <v>3479.53</v>
      </c>
      <c r="L459" s="40">
        <v>3681.72</v>
      </c>
      <c r="M459" s="44" t="s">
        <v>4296</v>
      </c>
      <c r="N459" s="43" t="s">
        <v>4293</v>
      </c>
    </row>
    <row r="460" spans="1:14" ht="16.5" customHeight="1" x14ac:dyDescent="0.2">
      <c r="A460" t="s">
        <v>4762</v>
      </c>
      <c r="B460" t="s">
        <v>492</v>
      </c>
      <c r="C460">
        <v>2897</v>
      </c>
      <c r="D460" t="s">
        <v>1344</v>
      </c>
      <c r="E460" s="38">
        <v>1822.93</v>
      </c>
      <c r="F460" s="38">
        <v>7651400.6500000004</v>
      </c>
      <c r="G460" s="38">
        <v>6455738.3700000001</v>
      </c>
      <c r="H460" s="42">
        <v>0.18521000000000001</v>
      </c>
      <c r="I460" s="40">
        <v>1195662.28</v>
      </c>
      <c r="J460" s="40">
        <v>4197.3100000000004</v>
      </c>
      <c r="K460" s="40">
        <v>3541.41</v>
      </c>
      <c r="L460" s="40">
        <v>4181.91</v>
      </c>
      <c r="M460" s="44" t="s">
        <v>4297</v>
      </c>
      <c r="N460" s="43" t="s">
        <v>4300</v>
      </c>
    </row>
    <row r="461" spans="1:14" ht="16.5" customHeight="1" x14ac:dyDescent="0.2">
      <c r="A461" t="s">
        <v>4763</v>
      </c>
      <c r="B461" t="s">
        <v>493</v>
      </c>
      <c r="C461">
        <v>2898</v>
      </c>
      <c r="D461" t="s">
        <v>1345</v>
      </c>
      <c r="E461" s="38">
        <v>1445.58</v>
      </c>
      <c r="F461" s="38">
        <v>10667151.779999999</v>
      </c>
      <c r="G461" s="38">
        <v>7359996.7599999998</v>
      </c>
      <c r="H461" s="42">
        <v>0.44934000000000002</v>
      </c>
      <c r="I461" s="40">
        <v>3307155.02</v>
      </c>
      <c r="J461" s="40">
        <v>7379.15</v>
      </c>
      <c r="K461" s="40">
        <v>5091.38</v>
      </c>
      <c r="L461" s="40">
        <v>7627.22</v>
      </c>
      <c r="M461" s="44" t="s">
        <v>4297</v>
      </c>
      <c r="N461" s="43" t="s">
        <v>4299</v>
      </c>
    </row>
    <row r="462" spans="1:14" ht="16.5" customHeight="1" x14ac:dyDescent="0.2">
      <c r="A462" t="s">
        <v>4764</v>
      </c>
      <c r="B462" t="s">
        <v>494</v>
      </c>
      <c r="C462">
        <v>2901</v>
      </c>
      <c r="D462" t="s">
        <v>1346</v>
      </c>
      <c r="E462" s="38">
        <v>11832.84</v>
      </c>
      <c r="F462" s="38">
        <v>33401798.800000001</v>
      </c>
      <c r="G462" s="38">
        <v>34141592.210000001</v>
      </c>
      <c r="H462" s="42">
        <v>-2.1669999999999998E-2</v>
      </c>
      <c r="I462" s="40">
        <v>-739793.41</v>
      </c>
      <c r="J462" s="40">
        <v>2822.8</v>
      </c>
      <c r="K462" s="40">
        <v>2885.33</v>
      </c>
      <c r="L462" s="40">
        <v>2820.65</v>
      </c>
      <c r="M462" s="44" t="s">
        <v>4296</v>
      </c>
      <c r="N462" s="43" t="s">
        <v>4293</v>
      </c>
    </row>
    <row r="463" spans="1:14" ht="16.5" customHeight="1" x14ac:dyDescent="0.2">
      <c r="A463" t="s">
        <v>4765</v>
      </c>
      <c r="B463" t="s">
        <v>495</v>
      </c>
      <c r="C463">
        <v>2902</v>
      </c>
      <c r="D463" t="s">
        <v>1347</v>
      </c>
      <c r="E463" s="38">
        <v>5893.57</v>
      </c>
      <c r="F463" s="38">
        <v>21406317.280000001</v>
      </c>
      <c r="G463" s="38">
        <v>20826863.329999998</v>
      </c>
      <c r="H463" s="42">
        <v>2.7820000000000001E-2</v>
      </c>
      <c r="I463" s="40">
        <v>579453.94999999995</v>
      </c>
      <c r="J463" s="40">
        <v>3632.15</v>
      </c>
      <c r="K463" s="40">
        <v>3533.83</v>
      </c>
      <c r="L463" s="40">
        <v>3669.55</v>
      </c>
      <c r="M463" s="44" t="s">
        <v>4296</v>
      </c>
      <c r="N463" s="43" t="s">
        <v>4293</v>
      </c>
    </row>
    <row r="464" spans="1:14" ht="16.5" customHeight="1" x14ac:dyDescent="0.2">
      <c r="A464" t="s">
        <v>4766</v>
      </c>
      <c r="B464" t="s">
        <v>496</v>
      </c>
      <c r="C464">
        <v>2905</v>
      </c>
      <c r="D464" t="s">
        <v>1348</v>
      </c>
      <c r="E464" s="38">
        <v>2766.3</v>
      </c>
      <c r="F464" s="38">
        <v>4943565.12</v>
      </c>
      <c r="G464" s="38">
        <v>5104148.84</v>
      </c>
      <c r="H464" s="42">
        <v>-3.1460000000000002E-2</v>
      </c>
      <c r="I464" s="40">
        <v>-160583.72</v>
      </c>
      <c r="J464" s="40">
        <v>1787.07</v>
      </c>
      <c r="K464" s="40">
        <v>1845.12</v>
      </c>
      <c r="L464" s="40">
        <v>1783.01</v>
      </c>
      <c r="M464" s="44" t="s">
        <v>4292</v>
      </c>
      <c r="N464" s="43" t="s">
        <v>4293</v>
      </c>
    </row>
    <row r="465" spans="1:14" ht="16.5" customHeight="1" x14ac:dyDescent="0.2">
      <c r="A465" t="s">
        <v>4767</v>
      </c>
      <c r="B465" t="s">
        <v>497</v>
      </c>
      <c r="C465">
        <v>2906</v>
      </c>
      <c r="D465" t="s">
        <v>1349</v>
      </c>
      <c r="E465" s="38">
        <v>827.13</v>
      </c>
      <c r="F465" s="38">
        <v>2071195.52</v>
      </c>
      <c r="G465" s="38">
        <v>2119715.1</v>
      </c>
      <c r="H465" s="42">
        <v>-2.2890000000000001E-2</v>
      </c>
      <c r="I465" s="40">
        <v>-48519.58</v>
      </c>
      <c r="J465" s="40">
        <v>2504.0700000000002</v>
      </c>
      <c r="K465" s="40">
        <v>2562.7399999999998</v>
      </c>
      <c r="L465" s="40">
        <v>2613.6799999999998</v>
      </c>
      <c r="M465" s="44" t="s">
        <v>4296</v>
      </c>
      <c r="N465" s="43" t="s">
        <v>4293</v>
      </c>
    </row>
    <row r="466" spans="1:14" ht="16.5" customHeight="1" x14ac:dyDescent="0.2">
      <c r="A466" t="s">
        <v>4768</v>
      </c>
      <c r="B466" t="s">
        <v>498</v>
      </c>
      <c r="C466">
        <v>2909</v>
      </c>
      <c r="D466" t="s">
        <v>1350</v>
      </c>
      <c r="E466" s="38">
        <v>5199.97</v>
      </c>
      <c r="F466" s="38">
        <v>6637764.8300000001</v>
      </c>
      <c r="G466" s="38">
        <v>7714246.5899999999</v>
      </c>
      <c r="H466" s="42">
        <v>-0.13954</v>
      </c>
      <c r="I466" s="40">
        <v>-1076481.75</v>
      </c>
      <c r="J466" s="40">
        <v>1276.5</v>
      </c>
      <c r="K466" s="40">
        <v>1483.52</v>
      </c>
      <c r="L466" s="40">
        <v>1272.33</v>
      </c>
      <c r="M466" s="44" t="s">
        <v>4292</v>
      </c>
      <c r="N466" s="43" t="s">
        <v>4293</v>
      </c>
    </row>
    <row r="467" spans="1:14" ht="16.5" customHeight="1" x14ac:dyDescent="0.2">
      <c r="A467" t="s">
        <v>4769</v>
      </c>
      <c r="B467" t="s">
        <v>499</v>
      </c>
      <c r="C467">
        <v>2913</v>
      </c>
      <c r="D467" t="s">
        <v>1351</v>
      </c>
      <c r="E467" s="38">
        <v>2699.37</v>
      </c>
      <c r="F467" s="38">
        <v>3434489.43</v>
      </c>
      <c r="G467" s="38">
        <v>2485997.2200000002</v>
      </c>
      <c r="H467" s="42">
        <v>0.38152999999999998</v>
      </c>
      <c r="I467" s="40">
        <v>948492.21</v>
      </c>
      <c r="J467" s="40">
        <v>1272.33</v>
      </c>
      <c r="K467" s="40">
        <v>920.95</v>
      </c>
      <c r="L467" s="40">
        <v>1272.33</v>
      </c>
      <c r="M467" s="44" t="s">
        <v>4295</v>
      </c>
      <c r="N467" s="43" t="s">
        <v>4298</v>
      </c>
    </row>
    <row r="468" spans="1:14" ht="16.5" customHeight="1" x14ac:dyDescent="0.2">
      <c r="A468" t="s">
        <v>4770</v>
      </c>
      <c r="B468" t="s">
        <v>500</v>
      </c>
      <c r="C468">
        <v>2914</v>
      </c>
      <c r="D468" t="s">
        <v>1352</v>
      </c>
      <c r="E468" s="38">
        <v>422.71</v>
      </c>
      <c r="F468" s="38">
        <v>648291.99</v>
      </c>
      <c r="G468" s="38">
        <v>776471.08</v>
      </c>
      <c r="H468" s="42">
        <v>-0.16508</v>
      </c>
      <c r="I468" s="40">
        <v>-128179.09</v>
      </c>
      <c r="J468" s="40">
        <v>1533.66</v>
      </c>
      <c r="K468" s="40">
        <v>1836.89</v>
      </c>
      <c r="L468" s="40">
        <v>1525.23</v>
      </c>
      <c r="M468" s="44" t="s">
        <v>4295</v>
      </c>
      <c r="N468" s="43" t="s">
        <v>4299</v>
      </c>
    </row>
    <row r="469" spans="1:14" ht="16.5" customHeight="1" x14ac:dyDescent="0.2">
      <c r="A469" t="s">
        <v>4771</v>
      </c>
      <c r="B469" t="s">
        <v>501</v>
      </c>
      <c r="C469">
        <v>2927</v>
      </c>
      <c r="D469" t="s">
        <v>1353</v>
      </c>
      <c r="E469" s="38">
        <v>351.14</v>
      </c>
      <c r="F469" s="38">
        <v>541047.05000000005</v>
      </c>
      <c r="G469" s="38">
        <v>190371.39</v>
      </c>
      <c r="H469" s="42">
        <v>1.84206</v>
      </c>
      <c r="I469" s="40">
        <v>350675.66</v>
      </c>
      <c r="J469" s="40">
        <v>1540.83</v>
      </c>
      <c r="K469" s="40">
        <v>542.15</v>
      </c>
      <c r="L469" s="40">
        <v>1540.83</v>
      </c>
      <c r="M469" s="44" t="s">
        <v>4297</v>
      </c>
      <c r="N469" s="43" t="s">
        <v>4299</v>
      </c>
    </row>
    <row r="470" spans="1:14" ht="16.5" customHeight="1" x14ac:dyDescent="0.2">
      <c r="A470" t="s">
        <v>4772</v>
      </c>
      <c r="B470" t="s">
        <v>502</v>
      </c>
      <c r="C470">
        <v>2928</v>
      </c>
      <c r="D470" t="s">
        <v>1354</v>
      </c>
      <c r="E470" s="38">
        <v>1472.19</v>
      </c>
      <c r="F470" s="38">
        <v>2186153.2000000002</v>
      </c>
      <c r="G470" s="38">
        <v>1780842.61</v>
      </c>
      <c r="H470" s="42">
        <v>0.22758999999999999</v>
      </c>
      <c r="I470" s="40">
        <v>405310.59</v>
      </c>
      <c r="J470" s="40">
        <v>1484.97</v>
      </c>
      <c r="K470" s="40">
        <v>1209.6600000000001</v>
      </c>
      <c r="L470" s="40">
        <v>1483.36</v>
      </c>
      <c r="M470" s="44" t="s">
        <v>4296</v>
      </c>
      <c r="N470" s="43" t="s">
        <v>4294</v>
      </c>
    </row>
    <row r="471" spans="1:14" ht="16.5" customHeight="1" x14ac:dyDescent="0.2">
      <c r="A471" t="s">
        <v>4773</v>
      </c>
      <c r="B471" t="s">
        <v>503</v>
      </c>
      <c r="C471">
        <v>2933</v>
      </c>
      <c r="D471" t="s">
        <v>1355</v>
      </c>
      <c r="E471" s="38">
        <v>37685.339999999997</v>
      </c>
      <c r="F471" s="38">
        <v>49994558.159999996</v>
      </c>
      <c r="G471" s="38">
        <v>55287709.350000001</v>
      </c>
      <c r="H471" s="42">
        <v>-9.5740000000000006E-2</v>
      </c>
      <c r="I471" s="40">
        <v>-5293151.1900000004</v>
      </c>
      <c r="J471" s="40">
        <v>1326.63</v>
      </c>
      <c r="K471" s="40">
        <v>1467.09</v>
      </c>
      <c r="L471" s="40">
        <v>1326.08</v>
      </c>
      <c r="M471" s="44" t="s">
        <v>4295</v>
      </c>
      <c r="N471" s="43" t="s">
        <v>4293</v>
      </c>
    </row>
    <row r="472" spans="1:14" ht="16.5" customHeight="1" x14ac:dyDescent="0.2">
      <c r="A472" t="s">
        <v>4774</v>
      </c>
      <c r="B472" t="s">
        <v>504</v>
      </c>
      <c r="C472">
        <v>2934</v>
      </c>
      <c r="D472" t="s">
        <v>1356</v>
      </c>
      <c r="E472" s="38">
        <v>2266.35</v>
      </c>
      <c r="F472" s="38">
        <v>3817806.05</v>
      </c>
      <c r="G472" s="38">
        <v>4088861.75</v>
      </c>
      <c r="H472" s="42">
        <v>-6.6290000000000002E-2</v>
      </c>
      <c r="I472" s="40">
        <v>-271055.69</v>
      </c>
      <c r="J472" s="40">
        <v>1684.56</v>
      </c>
      <c r="K472" s="40">
        <v>1804.16</v>
      </c>
      <c r="L472" s="40">
        <v>1683.91</v>
      </c>
      <c r="M472" s="44" t="s">
        <v>4292</v>
      </c>
      <c r="N472" s="43" t="s">
        <v>4293</v>
      </c>
    </row>
    <row r="473" spans="1:14" ht="16.5" customHeight="1" x14ac:dyDescent="0.2">
      <c r="A473" t="s">
        <v>4775</v>
      </c>
      <c r="B473" t="s">
        <v>505</v>
      </c>
      <c r="C473">
        <v>2937</v>
      </c>
      <c r="D473" t="s">
        <v>1357</v>
      </c>
      <c r="E473" s="38">
        <v>11014.91</v>
      </c>
      <c r="F473" s="38">
        <v>14606651.85</v>
      </c>
      <c r="G473" s="38">
        <v>13078125.16</v>
      </c>
      <c r="H473" s="42">
        <v>0.11688</v>
      </c>
      <c r="I473" s="40">
        <v>1528526.7</v>
      </c>
      <c r="J473" s="40">
        <v>1326.08</v>
      </c>
      <c r="K473" s="40">
        <v>1187.31</v>
      </c>
      <c r="L473" s="40">
        <v>1326.08</v>
      </c>
      <c r="M473" s="44" t="s">
        <v>4297</v>
      </c>
      <c r="N473" s="43" t="s">
        <v>4294</v>
      </c>
    </row>
    <row r="474" spans="1:14" ht="16.5" customHeight="1" x14ac:dyDescent="0.2">
      <c r="A474" t="s">
        <v>4776</v>
      </c>
      <c r="B474" t="s">
        <v>506</v>
      </c>
      <c r="C474">
        <v>2938</v>
      </c>
      <c r="D474" t="s">
        <v>1358</v>
      </c>
      <c r="E474" s="38">
        <v>1483.65</v>
      </c>
      <c r="F474" s="38">
        <v>923880.67</v>
      </c>
      <c r="G474" s="38">
        <v>1365199.04</v>
      </c>
      <c r="H474" s="42">
        <v>-0.32325999999999999</v>
      </c>
      <c r="I474" s="40">
        <v>-441318.37</v>
      </c>
      <c r="J474" s="40">
        <v>622.71</v>
      </c>
      <c r="K474" s="40">
        <v>920.16</v>
      </c>
      <c r="L474" s="40">
        <v>617.13</v>
      </c>
      <c r="M474" s="44" t="s">
        <v>4292</v>
      </c>
      <c r="N474" s="43" t="s">
        <v>4293</v>
      </c>
    </row>
    <row r="475" spans="1:14" ht="16.5" customHeight="1" x14ac:dyDescent="0.2">
      <c r="A475" t="s">
        <v>4777</v>
      </c>
      <c r="B475" t="s">
        <v>507</v>
      </c>
      <c r="C475">
        <v>2942</v>
      </c>
      <c r="D475" t="s">
        <v>1359</v>
      </c>
      <c r="E475" s="38">
        <v>12310.51</v>
      </c>
      <c r="F475" s="38">
        <v>7597185.04</v>
      </c>
      <c r="G475" s="38">
        <v>7259059.9400000004</v>
      </c>
      <c r="H475" s="42">
        <v>4.6580000000000003E-2</v>
      </c>
      <c r="I475" s="40">
        <v>338125.09</v>
      </c>
      <c r="J475" s="40">
        <v>617.13</v>
      </c>
      <c r="K475" s="40">
        <v>589.66</v>
      </c>
      <c r="L475" s="40">
        <v>617.13</v>
      </c>
      <c r="M475" s="44" t="s">
        <v>4292</v>
      </c>
      <c r="N475" s="43" t="s">
        <v>4293</v>
      </c>
    </row>
    <row r="476" spans="1:14" ht="16.5" customHeight="1" x14ac:dyDescent="0.2">
      <c r="A476" t="s">
        <v>4778</v>
      </c>
      <c r="B476" t="s">
        <v>508</v>
      </c>
      <c r="C476">
        <v>2943</v>
      </c>
      <c r="D476" t="s">
        <v>1360</v>
      </c>
      <c r="E476" s="38">
        <v>5429.96</v>
      </c>
      <c r="F476" s="38">
        <v>4736036.97</v>
      </c>
      <c r="G476" s="38">
        <v>6285971.7599999998</v>
      </c>
      <c r="H476" s="42">
        <v>-0.24657000000000001</v>
      </c>
      <c r="I476" s="40">
        <v>-1549934.79</v>
      </c>
      <c r="J476" s="40">
        <v>872.2</v>
      </c>
      <c r="K476" s="40">
        <v>1157.6500000000001</v>
      </c>
      <c r="L476" s="40">
        <v>869.84</v>
      </c>
      <c r="M476" s="44" t="s">
        <v>4292</v>
      </c>
      <c r="N476" s="43" t="s">
        <v>4293</v>
      </c>
    </row>
    <row r="477" spans="1:14" ht="16.5" customHeight="1" x14ac:dyDescent="0.2">
      <c r="A477" t="s">
        <v>4779</v>
      </c>
      <c r="B477" t="s">
        <v>509</v>
      </c>
      <c r="C477">
        <v>2947</v>
      </c>
      <c r="D477" t="s">
        <v>1361</v>
      </c>
      <c r="E477" s="38">
        <v>9181.11</v>
      </c>
      <c r="F477" s="38">
        <v>7986096.7199999997</v>
      </c>
      <c r="G477" s="38">
        <v>7275294.2999999998</v>
      </c>
      <c r="H477" s="42">
        <v>9.7699999999999995E-2</v>
      </c>
      <c r="I477" s="40">
        <v>710802.42</v>
      </c>
      <c r="J477" s="40">
        <v>869.84</v>
      </c>
      <c r="K477" s="40">
        <v>792.42</v>
      </c>
      <c r="L477" s="40">
        <v>869.84</v>
      </c>
      <c r="M477" s="44" t="s">
        <v>4296</v>
      </c>
      <c r="N477" s="43" t="s">
        <v>4293</v>
      </c>
    </row>
    <row r="478" spans="1:14" ht="16.5" customHeight="1" x14ac:dyDescent="0.2">
      <c r="A478" t="s">
        <v>4780</v>
      </c>
      <c r="B478" t="s">
        <v>510</v>
      </c>
      <c r="C478">
        <v>2948</v>
      </c>
      <c r="D478" t="s">
        <v>1362</v>
      </c>
      <c r="E478" s="38">
        <v>785.12</v>
      </c>
      <c r="F478" s="38">
        <v>1631326.16</v>
      </c>
      <c r="G478" s="38">
        <v>1559541.33</v>
      </c>
      <c r="H478" s="42">
        <v>4.6030000000000001E-2</v>
      </c>
      <c r="I478" s="40">
        <v>71784.83</v>
      </c>
      <c r="J478" s="40">
        <v>2077.8000000000002</v>
      </c>
      <c r="K478" s="40">
        <v>1986.37</v>
      </c>
      <c r="L478" s="40">
        <v>2036.5</v>
      </c>
      <c r="M478" s="44" t="s">
        <v>4296</v>
      </c>
      <c r="N478" s="43" t="s">
        <v>4293</v>
      </c>
    </row>
    <row r="479" spans="1:14" ht="16.5" customHeight="1" x14ac:dyDescent="0.2">
      <c r="A479" t="s">
        <v>4781</v>
      </c>
      <c r="B479" t="s">
        <v>511</v>
      </c>
      <c r="C479">
        <v>2949</v>
      </c>
      <c r="D479" t="s">
        <v>1363</v>
      </c>
      <c r="E479" s="38">
        <v>759.79</v>
      </c>
      <c r="F479" s="38">
        <v>2664253.91</v>
      </c>
      <c r="G479" s="38">
        <v>2703833.72</v>
      </c>
      <c r="H479" s="42">
        <v>-1.464E-2</v>
      </c>
      <c r="I479" s="40">
        <v>-39579.81</v>
      </c>
      <c r="J479" s="40">
        <v>3506.57</v>
      </c>
      <c r="K479" s="40">
        <v>3558.66</v>
      </c>
      <c r="L479" s="40">
        <v>3648.47</v>
      </c>
      <c r="M479" s="44" t="s">
        <v>4297</v>
      </c>
      <c r="N479" s="43" t="s">
        <v>4293</v>
      </c>
    </row>
    <row r="480" spans="1:14" ht="16.5" customHeight="1" x14ac:dyDescent="0.2">
      <c r="A480" t="s">
        <v>4782</v>
      </c>
      <c r="B480" t="s">
        <v>512</v>
      </c>
      <c r="C480">
        <v>2950</v>
      </c>
      <c r="D480" t="s">
        <v>1364</v>
      </c>
      <c r="E480" s="38">
        <v>1011.6</v>
      </c>
      <c r="F480" s="38">
        <v>5111129.74</v>
      </c>
      <c r="G480" s="38">
        <v>5167774.76</v>
      </c>
      <c r="H480" s="42">
        <v>-1.0959999999999999E-2</v>
      </c>
      <c r="I480" s="40">
        <v>-56645.02</v>
      </c>
      <c r="J480" s="40">
        <v>5052.5200000000004</v>
      </c>
      <c r="K480" s="40">
        <v>5108.5200000000004</v>
      </c>
      <c r="L480" s="40">
        <v>5237.4399999999996</v>
      </c>
      <c r="M480" s="44" t="s">
        <v>4296</v>
      </c>
      <c r="N480" s="43" t="s">
        <v>4293</v>
      </c>
    </row>
    <row r="481" spans="1:14" ht="16.5" customHeight="1" x14ac:dyDescent="0.2">
      <c r="A481" t="s">
        <v>4783</v>
      </c>
      <c r="B481" t="s">
        <v>513</v>
      </c>
      <c r="C481">
        <v>2952</v>
      </c>
      <c r="D481" t="s">
        <v>1365</v>
      </c>
      <c r="E481" s="38">
        <v>746.95</v>
      </c>
      <c r="F481" s="38">
        <v>617304.74</v>
      </c>
      <c r="G481" s="38">
        <v>780778.32</v>
      </c>
      <c r="H481" s="42">
        <v>-0.20937</v>
      </c>
      <c r="I481" s="40">
        <v>-163473.57999999999</v>
      </c>
      <c r="J481" s="40">
        <v>826.43</v>
      </c>
      <c r="K481" s="40">
        <v>1045.29</v>
      </c>
      <c r="L481" s="40">
        <v>793.24</v>
      </c>
      <c r="M481" s="44" t="s">
        <v>4296</v>
      </c>
      <c r="N481" s="43" t="s">
        <v>4293</v>
      </c>
    </row>
    <row r="482" spans="1:14" ht="16.5" customHeight="1" x14ac:dyDescent="0.2">
      <c r="A482" t="s">
        <v>4784</v>
      </c>
      <c r="B482" t="s">
        <v>514</v>
      </c>
      <c r="C482">
        <v>2953</v>
      </c>
      <c r="D482" t="s">
        <v>1366</v>
      </c>
      <c r="E482" s="38">
        <v>344.53</v>
      </c>
      <c r="F482" s="38">
        <v>650177.81999999995</v>
      </c>
      <c r="G482" s="38">
        <v>620937.04</v>
      </c>
      <c r="H482" s="42">
        <v>4.709E-2</v>
      </c>
      <c r="I482" s="40">
        <v>29240.78</v>
      </c>
      <c r="J482" s="40">
        <v>1887.14</v>
      </c>
      <c r="K482" s="40">
        <v>1802.27</v>
      </c>
      <c r="L482" s="40">
        <v>1847.76</v>
      </c>
      <c r="M482" s="44" t="s">
        <v>4297</v>
      </c>
      <c r="N482" s="43" t="s">
        <v>4299</v>
      </c>
    </row>
    <row r="483" spans="1:14" ht="16.5" customHeight="1" x14ac:dyDescent="0.2">
      <c r="A483" t="s">
        <v>4785</v>
      </c>
      <c r="B483" t="s">
        <v>515</v>
      </c>
      <c r="C483">
        <v>2954</v>
      </c>
      <c r="D483" t="s">
        <v>1367</v>
      </c>
      <c r="E483" s="38">
        <v>388.85</v>
      </c>
      <c r="F483" s="38">
        <v>1240860.08</v>
      </c>
      <c r="G483" s="38">
        <v>1189757.4099999999</v>
      </c>
      <c r="H483" s="42">
        <v>4.2950000000000002E-2</v>
      </c>
      <c r="I483" s="40">
        <v>51102.66</v>
      </c>
      <c r="J483" s="40">
        <v>3191.1</v>
      </c>
      <c r="K483" s="40">
        <v>3059.68</v>
      </c>
      <c r="L483" s="40">
        <v>3136.9</v>
      </c>
      <c r="M483" s="44" t="s">
        <v>4297</v>
      </c>
      <c r="N483" s="43" t="s">
        <v>4298</v>
      </c>
    </row>
    <row r="484" spans="1:14" ht="16.5" customHeight="1" x14ac:dyDescent="0.2">
      <c r="A484" t="s">
        <v>4786</v>
      </c>
      <c r="B484" t="s">
        <v>516</v>
      </c>
      <c r="C484">
        <v>2956</v>
      </c>
      <c r="D484" t="s">
        <v>1368</v>
      </c>
      <c r="E484" s="38">
        <v>985.77</v>
      </c>
      <c r="F484" s="38">
        <v>781952.19</v>
      </c>
      <c r="G484" s="38">
        <v>609014.02</v>
      </c>
      <c r="H484" s="42">
        <v>0.28395999999999999</v>
      </c>
      <c r="I484" s="40">
        <v>172938.18</v>
      </c>
      <c r="J484" s="40">
        <v>793.24</v>
      </c>
      <c r="K484" s="40">
        <v>617.80999999999995</v>
      </c>
      <c r="L484" s="40">
        <v>793.24</v>
      </c>
      <c r="M484" s="44" t="s">
        <v>4297</v>
      </c>
      <c r="N484" s="43" t="s">
        <v>4300</v>
      </c>
    </row>
    <row r="485" spans="1:14" ht="16.5" customHeight="1" x14ac:dyDescent="0.2">
      <c r="A485" t="s">
        <v>4787</v>
      </c>
      <c r="B485" t="s">
        <v>517</v>
      </c>
      <c r="C485">
        <v>3028</v>
      </c>
      <c r="D485" t="s">
        <v>1369</v>
      </c>
      <c r="E485" s="38">
        <v>17989.96</v>
      </c>
      <c r="F485" s="38">
        <v>6854354.6600000001</v>
      </c>
      <c r="G485" s="38">
        <v>7431639</v>
      </c>
      <c r="H485" s="42">
        <v>-7.7679999999999999E-2</v>
      </c>
      <c r="I485" s="40">
        <v>-577284.34</v>
      </c>
      <c r="J485" s="40">
        <v>381.01</v>
      </c>
      <c r="K485" s="40">
        <v>413.1</v>
      </c>
      <c r="L485" s="40">
        <v>381.01</v>
      </c>
      <c r="M485" s="44" t="s">
        <v>4292</v>
      </c>
      <c r="N485" s="43" t="s">
        <v>4294</v>
      </c>
    </row>
    <row r="486" spans="1:14" ht="16.5" customHeight="1" x14ac:dyDescent="0.2">
      <c r="A486" t="s">
        <v>4788</v>
      </c>
      <c r="B486" t="s">
        <v>518</v>
      </c>
      <c r="C486">
        <v>3037</v>
      </c>
      <c r="D486" t="s">
        <v>1370</v>
      </c>
      <c r="E486" s="38">
        <v>1026.31</v>
      </c>
      <c r="F486" s="38">
        <v>1360098.01</v>
      </c>
      <c r="G486" s="38">
        <v>1659082.41</v>
      </c>
      <c r="H486" s="42">
        <v>-0.18021000000000001</v>
      </c>
      <c r="I486" s="40">
        <v>-298984.40999999997</v>
      </c>
      <c r="J486" s="40">
        <v>1325.23</v>
      </c>
      <c r="K486" s="40">
        <v>1616.55</v>
      </c>
      <c r="L486" s="40">
        <v>1313.61</v>
      </c>
      <c r="M486" s="44" t="s">
        <v>4296</v>
      </c>
      <c r="N486" s="43" t="s">
        <v>4293</v>
      </c>
    </row>
    <row r="487" spans="1:14" ht="16.5" customHeight="1" x14ac:dyDescent="0.2">
      <c r="A487" t="s">
        <v>4789</v>
      </c>
      <c r="B487" t="s">
        <v>519</v>
      </c>
      <c r="C487">
        <v>3038</v>
      </c>
      <c r="D487" t="s">
        <v>1371</v>
      </c>
      <c r="E487" s="38">
        <v>713.88</v>
      </c>
      <c r="F487" s="38">
        <v>1385241.64</v>
      </c>
      <c r="G487" s="38">
        <v>1703990.51</v>
      </c>
      <c r="H487" s="42">
        <v>-0.18706</v>
      </c>
      <c r="I487" s="40">
        <v>-318748.86</v>
      </c>
      <c r="J487" s="40">
        <v>1940.44</v>
      </c>
      <c r="K487" s="40">
        <v>2386.94</v>
      </c>
      <c r="L487" s="40">
        <v>1928.19</v>
      </c>
      <c r="M487" s="44" t="s">
        <v>4296</v>
      </c>
      <c r="N487" s="43" t="s">
        <v>4293</v>
      </c>
    </row>
    <row r="488" spans="1:14" ht="16.5" customHeight="1" x14ac:dyDescent="0.2">
      <c r="A488" t="s">
        <v>4790</v>
      </c>
      <c r="B488" t="s">
        <v>520</v>
      </c>
      <c r="C488">
        <v>3041</v>
      </c>
      <c r="D488" t="s">
        <v>1372</v>
      </c>
      <c r="E488" s="38">
        <v>581.59</v>
      </c>
      <c r="F488" s="38">
        <v>179077.38</v>
      </c>
      <c r="G488" s="38">
        <v>218511.99</v>
      </c>
      <c r="H488" s="42">
        <v>-0.18046999999999999</v>
      </c>
      <c r="I488" s="40">
        <v>-39434.61</v>
      </c>
      <c r="J488" s="40">
        <v>307.91000000000003</v>
      </c>
      <c r="K488" s="40">
        <v>375.71</v>
      </c>
      <c r="L488" s="40">
        <v>307.91000000000003</v>
      </c>
      <c r="M488" s="44" t="s">
        <v>4297</v>
      </c>
      <c r="N488" s="43" t="s">
        <v>4302</v>
      </c>
    </row>
    <row r="489" spans="1:14" ht="16.5" customHeight="1" x14ac:dyDescent="0.2">
      <c r="A489" t="s">
        <v>4791</v>
      </c>
      <c r="B489" t="s">
        <v>521</v>
      </c>
      <c r="C489">
        <v>3050</v>
      </c>
      <c r="D489" t="s">
        <v>1373</v>
      </c>
      <c r="E489" s="38">
        <v>482.81</v>
      </c>
      <c r="F489" s="38">
        <v>390318.89</v>
      </c>
      <c r="G489" s="38">
        <v>478674.5</v>
      </c>
      <c r="H489" s="42">
        <v>-0.18457999999999999</v>
      </c>
      <c r="I489" s="40">
        <v>-88355.6</v>
      </c>
      <c r="J489" s="40">
        <v>808.43</v>
      </c>
      <c r="K489" s="40">
        <v>991.43</v>
      </c>
      <c r="L489" s="40">
        <v>796.6</v>
      </c>
      <c r="M489" s="44" t="s">
        <v>4296</v>
      </c>
      <c r="N489" s="43" t="s">
        <v>4293</v>
      </c>
    </row>
    <row r="490" spans="1:14" ht="16.5" customHeight="1" x14ac:dyDescent="0.2">
      <c r="A490" t="s">
        <v>4792</v>
      </c>
      <c r="B490" t="s">
        <v>522</v>
      </c>
      <c r="C490">
        <v>3063</v>
      </c>
      <c r="D490" t="s">
        <v>1374</v>
      </c>
      <c r="E490" s="38">
        <v>1135.3900000000001</v>
      </c>
      <c r="F490" s="38">
        <v>808554.97</v>
      </c>
      <c r="G490" s="38">
        <v>798259.51</v>
      </c>
      <c r="H490" s="42">
        <v>1.29E-2</v>
      </c>
      <c r="I490" s="40">
        <v>10295.459999999999</v>
      </c>
      <c r="J490" s="40">
        <v>712.14</v>
      </c>
      <c r="K490" s="40">
        <v>703.07</v>
      </c>
      <c r="L490" s="40">
        <v>705.73</v>
      </c>
      <c r="M490" s="44" t="s">
        <v>4292</v>
      </c>
      <c r="N490" s="43" t="s">
        <v>4293</v>
      </c>
    </row>
    <row r="491" spans="1:14" ht="16.5" customHeight="1" x14ac:dyDescent="0.2">
      <c r="A491" t="s">
        <v>4793</v>
      </c>
      <c r="B491" t="s">
        <v>523</v>
      </c>
      <c r="C491">
        <v>3064</v>
      </c>
      <c r="D491" t="s">
        <v>1375</v>
      </c>
      <c r="E491" s="38">
        <v>630.48</v>
      </c>
      <c r="F491" s="38">
        <v>1053274.6200000001</v>
      </c>
      <c r="G491" s="38">
        <v>1159308.33</v>
      </c>
      <c r="H491" s="42">
        <v>-9.146E-2</v>
      </c>
      <c r="I491" s="40">
        <v>-106033.71</v>
      </c>
      <c r="J491" s="40">
        <v>1670.59</v>
      </c>
      <c r="K491" s="40">
        <v>1838.77</v>
      </c>
      <c r="L491" s="40">
        <v>1667.66</v>
      </c>
      <c r="M491" s="44" t="s">
        <v>4296</v>
      </c>
      <c r="N491" s="43" t="s">
        <v>4300</v>
      </c>
    </row>
    <row r="492" spans="1:14" ht="16.5" customHeight="1" x14ac:dyDescent="0.2">
      <c r="A492" t="s">
        <v>4794</v>
      </c>
      <c r="B492" t="s">
        <v>524</v>
      </c>
      <c r="C492">
        <v>3067</v>
      </c>
      <c r="D492" t="s">
        <v>1376</v>
      </c>
      <c r="E492" s="38">
        <v>684.65</v>
      </c>
      <c r="F492" s="38">
        <v>195727.74</v>
      </c>
      <c r="G492" s="38">
        <v>238866.45</v>
      </c>
      <c r="H492" s="42">
        <v>-0.18060000000000001</v>
      </c>
      <c r="I492" s="40">
        <v>-43138.71</v>
      </c>
      <c r="J492" s="40">
        <v>285.88</v>
      </c>
      <c r="K492" s="40">
        <v>348.89</v>
      </c>
      <c r="L492" s="40">
        <v>285.88</v>
      </c>
      <c r="M492" s="44" t="s">
        <v>4295</v>
      </c>
      <c r="N492" s="43" t="s">
        <v>4302</v>
      </c>
    </row>
    <row r="493" spans="1:14" ht="16.5" customHeight="1" x14ac:dyDescent="0.2">
      <c r="A493" t="s">
        <v>4795</v>
      </c>
      <c r="B493" t="s">
        <v>525</v>
      </c>
      <c r="C493">
        <v>3068</v>
      </c>
      <c r="D493" t="s">
        <v>1377</v>
      </c>
      <c r="E493" s="38">
        <v>402.69</v>
      </c>
      <c r="F493" s="38">
        <v>315493.58</v>
      </c>
      <c r="G493" s="38">
        <v>391335.54</v>
      </c>
      <c r="H493" s="42">
        <v>-0.1938</v>
      </c>
      <c r="I493" s="40">
        <v>-75841.95</v>
      </c>
      <c r="J493" s="40">
        <v>783.47</v>
      </c>
      <c r="K493" s="40">
        <v>971.8</v>
      </c>
      <c r="L493" s="40">
        <v>813.88</v>
      </c>
      <c r="M493" s="44" t="s">
        <v>4297</v>
      </c>
      <c r="N493" s="43" t="s">
        <v>4294</v>
      </c>
    </row>
    <row r="494" spans="1:14" ht="16.5" customHeight="1" x14ac:dyDescent="0.2">
      <c r="A494" t="s">
        <v>4796</v>
      </c>
      <c r="B494" t="s">
        <v>526</v>
      </c>
      <c r="C494">
        <v>3072</v>
      </c>
      <c r="D494" t="s">
        <v>1378</v>
      </c>
      <c r="E494" s="38">
        <v>181.86</v>
      </c>
      <c r="F494" s="38">
        <v>37292.21</v>
      </c>
      <c r="G494" s="38">
        <v>41907.89</v>
      </c>
      <c r="H494" s="42">
        <v>-0.11014</v>
      </c>
      <c r="I494" s="40">
        <v>-4615.68</v>
      </c>
      <c r="J494" s="40">
        <v>205.06</v>
      </c>
      <c r="K494" s="40">
        <v>230.44</v>
      </c>
      <c r="L494" s="40">
        <v>205.06</v>
      </c>
      <c r="M494" s="44" t="s">
        <v>4297</v>
      </c>
      <c r="N494" s="43" t="s">
        <v>4300</v>
      </c>
    </row>
    <row r="495" spans="1:14" ht="16.5" customHeight="1" x14ac:dyDescent="0.2">
      <c r="A495" t="s">
        <v>4797</v>
      </c>
      <c r="B495" t="s">
        <v>527</v>
      </c>
      <c r="C495">
        <v>3073</v>
      </c>
      <c r="D495" t="s">
        <v>1379</v>
      </c>
      <c r="E495" s="38">
        <v>895.71</v>
      </c>
      <c r="F495" s="38">
        <v>645237.68999999994</v>
      </c>
      <c r="G495" s="38">
        <v>780799.96</v>
      </c>
      <c r="H495" s="42">
        <v>-0.17362</v>
      </c>
      <c r="I495" s="40">
        <v>-135562.26999999999</v>
      </c>
      <c r="J495" s="40">
        <v>720.36</v>
      </c>
      <c r="K495" s="40">
        <v>871.71</v>
      </c>
      <c r="L495" s="40">
        <v>719.48</v>
      </c>
      <c r="M495" s="44" t="s">
        <v>4296</v>
      </c>
      <c r="N495" s="43" t="s">
        <v>4294</v>
      </c>
    </row>
    <row r="496" spans="1:14" ht="16.5" customHeight="1" x14ac:dyDescent="0.2">
      <c r="A496" t="s">
        <v>4798</v>
      </c>
      <c r="B496" t="s">
        <v>528</v>
      </c>
      <c r="C496">
        <v>3077</v>
      </c>
      <c r="D496" t="s">
        <v>1380</v>
      </c>
      <c r="E496" s="38">
        <v>949.66</v>
      </c>
      <c r="F496" s="38">
        <v>857711.3</v>
      </c>
      <c r="G496" s="38">
        <v>1027761.66</v>
      </c>
      <c r="H496" s="42">
        <v>-0.16546</v>
      </c>
      <c r="I496" s="40">
        <v>-170050.35</v>
      </c>
      <c r="J496" s="40">
        <v>903.18</v>
      </c>
      <c r="K496" s="40">
        <v>1082.24</v>
      </c>
      <c r="L496" s="40">
        <v>888.83</v>
      </c>
      <c r="M496" s="44" t="s">
        <v>4296</v>
      </c>
      <c r="N496" s="43" t="s">
        <v>4293</v>
      </c>
    </row>
    <row r="497" spans="1:14" ht="16.5" customHeight="1" x14ac:dyDescent="0.2">
      <c r="A497" t="s">
        <v>4799</v>
      </c>
      <c r="B497" t="s">
        <v>529</v>
      </c>
      <c r="C497">
        <v>3081</v>
      </c>
      <c r="D497" t="s">
        <v>1381</v>
      </c>
      <c r="E497" s="38">
        <v>648.97</v>
      </c>
      <c r="F497" s="38">
        <v>523492.79</v>
      </c>
      <c r="G497" s="38">
        <v>668593.99</v>
      </c>
      <c r="H497" s="42">
        <v>-0.21701999999999999</v>
      </c>
      <c r="I497" s="40">
        <v>-145101.21</v>
      </c>
      <c r="J497" s="40">
        <v>806.65</v>
      </c>
      <c r="K497" s="40">
        <v>1030.24</v>
      </c>
      <c r="L497" s="40">
        <v>798.41</v>
      </c>
      <c r="M497" s="44" t="s">
        <v>4297</v>
      </c>
      <c r="N497" s="43" t="s">
        <v>4300</v>
      </c>
    </row>
    <row r="498" spans="1:14" ht="16.5" customHeight="1" x14ac:dyDescent="0.2">
      <c r="A498" t="s">
        <v>4800</v>
      </c>
      <c r="B498" t="s">
        <v>530</v>
      </c>
      <c r="C498">
        <v>3085</v>
      </c>
      <c r="D498" t="s">
        <v>1382</v>
      </c>
      <c r="E498" s="38">
        <v>1184.1500000000001</v>
      </c>
      <c r="F498" s="38">
        <v>553021.73</v>
      </c>
      <c r="G498" s="38">
        <v>653159.66</v>
      </c>
      <c r="H498" s="42">
        <v>-0.15331</v>
      </c>
      <c r="I498" s="40">
        <v>-100137.93</v>
      </c>
      <c r="J498" s="40">
        <v>467.02</v>
      </c>
      <c r="K498" s="40">
        <v>551.59</v>
      </c>
      <c r="L498" s="40">
        <v>467.02</v>
      </c>
      <c r="M498" s="44" t="s">
        <v>4292</v>
      </c>
      <c r="N498" s="43" t="s">
        <v>4293</v>
      </c>
    </row>
    <row r="499" spans="1:14" ht="16.5" customHeight="1" x14ac:dyDescent="0.2">
      <c r="A499" t="s">
        <v>4801</v>
      </c>
      <c r="B499" t="s">
        <v>531</v>
      </c>
      <c r="C499">
        <v>3089</v>
      </c>
      <c r="D499" t="s">
        <v>1383</v>
      </c>
      <c r="E499" s="38">
        <v>1251.52</v>
      </c>
      <c r="F499" s="38">
        <v>518454.68</v>
      </c>
      <c r="G499" s="38">
        <v>614189.75</v>
      </c>
      <c r="H499" s="42">
        <v>-0.15587000000000001</v>
      </c>
      <c r="I499" s="40">
        <v>-95735.07</v>
      </c>
      <c r="J499" s="40">
        <v>414.26</v>
      </c>
      <c r="K499" s="40">
        <v>490.76</v>
      </c>
      <c r="L499" s="40">
        <v>414.26</v>
      </c>
      <c r="M499" s="44" t="s">
        <v>4296</v>
      </c>
      <c r="N499" s="43" t="s">
        <v>4293</v>
      </c>
    </row>
    <row r="500" spans="1:14" ht="16.5" customHeight="1" x14ac:dyDescent="0.2">
      <c r="A500" t="s">
        <v>4802</v>
      </c>
      <c r="B500" t="s">
        <v>532</v>
      </c>
      <c r="C500">
        <v>3093</v>
      </c>
      <c r="D500" t="s">
        <v>1384</v>
      </c>
      <c r="E500" s="38">
        <v>519.07000000000005</v>
      </c>
      <c r="F500" s="38">
        <v>189823.9</v>
      </c>
      <c r="G500" s="38">
        <v>232647.65</v>
      </c>
      <c r="H500" s="42">
        <v>-0.18407000000000001</v>
      </c>
      <c r="I500" s="40">
        <v>-42823.75</v>
      </c>
      <c r="J500" s="40">
        <v>365.7</v>
      </c>
      <c r="K500" s="40">
        <v>448.2</v>
      </c>
      <c r="L500" s="40">
        <v>365.7</v>
      </c>
      <c r="M500" s="44" t="s">
        <v>4297</v>
      </c>
      <c r="N500" s="43" t="s">
        <v>4293</v>
      </c>
    </row>
    <row r="501" spans="1:14" ht="16.5" customHeight="1" x14ac:dyDescent="0.2">
      <c r="A501" t="s">
        <v>4803</v>
      </c>
      <c r="B501" t="s">
        <v>533</v>
      </c>
      <c r="C501">
        <v>3106</v>
      </c>
      <c r="D501" t="s">
        <v>1385</v>
      </c>
      <c r="E501" s="38">
        <v>1095.29</v>
      </c>
      <c r="F501" s="38">
        <v>1515510.5</v>
      </c>
      <c r="G501" s="38">
        <v>1675743.31</v>
      </c>
      <c r="H501" s="42">
        <v>-9.5619999999999997E-2</v>
      </c>
      <c r="I501" s="40">
        <v>-160232.81</v>
      </c>
      <c r="J501" s="40">
        <v>1383.66</v>
      </c>
      <c r="K501" s="40">
        <v>1529.95</v>
      </c>
      <c r="L501" s="40">
        <v>1371.82</v>
      </c>
      <c r="M501" s="44" t="s">
        <v>4296</v>
      </c>
      <c r="N501" s="43" t="s">
        <v>4294</v>
      </c>
    </row>
    <row r="502" spans="1:14" ht="16.5" customHeight="1" x14ac:dyDescent="0.2">
      <c r="A502" t="s">
        <v>4804</v>
      </c>
      <c r="B502" t="s">
        <v>534</v>
      </c>
      <c r="C502">
        <v>3107</v>
      </c>
      <c r="D502" t="s">
        <v>1386</v>
      </c>
      <c r="E502" s="38">
        <v>1171.1500000000001</v>
      </c>
      <c r="F502" s="38">
        <v>2776986.21</v>
      </c>
      <c r="G502" s="38">
        <v>3255699.98</v>
      </c>
      <c r="H502" s="42">
        <v>-0.14704</v>
      </c>
      <c r="I502" s="40">
        <v>-478713.77</v>
      </c>
      <c r="J502" s="40">
        <v>2371.16</v>
      </c>
      <c r="K502" s="40">
        <v>2779.92</v>
      </c>
      <c r="L502" s="40">
        <v>2548.31</v>
      </c>
      <c r="M502" s="44" t="s">
        <v>4296</v>
      </c>
      <c r="N502" s="43" t="s">
        <v>4293</v>
      </c>
    </row>
    <row r="503" spans="1:14" ht="16.5" customHeight="1" x14ac:dyDescent="0.2">
      <c r="A503" t="s">
        <v>4805</v>
      </c>
      <c r="B503" t="s">
        <v>535</v>
      </c>
      <c r="C503">
        <v>3108</v>
      </c>
      <c r="D503" t="s">
        <v>1387</v>
      </c>
      <c r="E503" s="38">
        <v>888.76</v>
      </c>
      <c r="F503" s="38">
        <v>2963756.84</v>
      </c>
      <c r="G503" s="38">
        <v>3266385.75</v>
      </c>
      <c r="H503" s="42">
        <v>-9.2649999999999996E-2</v>
      </c>
      <c r="I503" s="40">
        <v>-302628.90999999997</v>
      </c>
      <c r="J503" s="40">
        <v>3334.71</v>
      </c>
      <c r="K503" s="40">
        <v>3675.22</v>
      </c>
      <c r="L503" s="40">
        <v>3396.71</v>
      </c>
      <c r="M503" s="44" t="s">
        <v>4295</v>
      </c>
      <c r="N503" s="43" t="s">
        <v>4299</v>
      </c>
    </row>
    <row r="504" spans="1:14" ht="16.5" customHeight="1" x14ac:dyDescent="0.2">
      <c r="A504" t="s">
        <v>4806</v>
      </c>
      <c r="B504" t="s">
        <v>536</v>
      </c>
      <c r="C504">
        <v>3110</v>
      </c>
      <c r="D504" t="s">
        <v>1388</v>
      </c>
      <c r="E504" s="38">
        <v>739.21</v>
      </c>
      <c r="F504" s="38">
        <v>226523.51</v>
      </c>
      <c r="G504" s="38">
        <v>244217.22</v>
      </c>
      <c r="H504" s="42">
        <v>-7.2450000000000001E-2</v>
      </c>
      <c r="I504" s="40">
        <v>-17693.7</v>
      </c>
      <c r="J504" s="40">
        <v>306.44</v>
      </c>
      <c r="K504" s="40">
        <v>330.38</v>
      </c>
      <c r="L504" s="40">
        <v>306.44</v>
      </c>
      <c r="M504" s="44" t="s">
        <v>4297</v>
      </c>
      <c r="N504" s="43" t="s">
        <v>4294</v>
      </c>
    </row>
    <row r="505" spans="1:14" ht="16.5" customHeight="1" x14ac:dyDescent="0.2">
      <c r="A505" t="s">
        <v>4807</v>
      </c>
      <c r="B505" t="s">
        <v>537</v>
      </c>
      <c r="C505">
        <v>3111</v>
      </c>
      <c r="D505" t="s">
        <v>1389</v>
      </c>
      <c r="E505" s="38">
        <v>1422.3</v>
      </c>
      <c r="F505" s="38">
        <v>1013043.78</v>
      </c>
      <c r="G505" s="38">
        <v>1236727.25</v>
      </c>
      <c r="H505" s="42">
        <v>-0.18087</v>
      </c>
      <c r="I505" s="40">
        <v>-223683.47</v>
      </c>
      <c r="J505" s="40">
        <v>712.26</v>
      </c>
      <c r="K505" s="40">
        <v>869.53</v>
      </c>
      <c r="L505" s="40">
        <v>948.33</v>
      </c>
      <c r="M505" s="44" t="s">
        <v>4296</v>
      </c>
      <c r="N505" s="43" t="s">
        <v>4293</v>
      </c>
    </row>
    <row r="506" spans="1:14" ht="16.5" customHeight="1" x14ac:dyDescent="0.2">
      <c r="A506" t="s">
        <v>4808</v>
      </c>
      <c r="B506" t="s">
        <v>538</v>
      </c>
      <c r="C506">
        <v>3112</v>
      </c>
      <c r="D506" t="s">
        <v>1390</v>
      </c>
      <c r="E506" s="38">
        <v>804.04</v>
      </c>
      <c r="F506" s="38">
        <v>1274468.46</v>
      </c>
      <c r="G506" s="38">
        <v>1480290.26</v>
      </c>
      <c r="H506" s="42">
        <v>-0.13904</v>
      </c>
      <c r="I506" s="40">
        <v>-205821.81</v>
      </c>
      <c r="J506" s="40">
        <v>1585.08</v>
      </c>
      <c r="K506" s="40">
        <v>1841.07</v>
      </c>
      <c r="L506" s="40">
        <v>1579.65</v>
      </c>
      <c r="M506" s="44" t="s">
        <v>4296</v>
      </c>
      <c r="N506" s="43" t="s">
        <v>4294</v>
      </c>
    </row>
    <row r="507" spans="1:14" ht="16.5" customHeight="1" x14ac:dyDescent="0.2">
      <c r="A507" t="s">
        <v>4809</v>
      </c>
      <c r="B507" t="s">
        <v>539</v>
      </c>
      <c r="C507">
        <v>3113</v>
      </c>
      <c r="D507" t="s">
        <v>1391</v>
      </c>
      <c r="E507" s="38">
        <v>688.02</v>
      </c>
      <c r="F507" s="38">
        <v>1236381.1000000001</v>
      </c>
      <c r="G507" s="38">
        <v>2167401.35</v>
      </c>
      <c r="H507" s="42">
        <v>-0.42956</v>
      </c>
      <c r="I507" s="40">
        <v>-931020.25</v>
      </c>
      <c r="J507" s="40">
        <v>1797.01</v>
      </c>
      <c r="K507" s="40">
        <v>3150.2</v>
      </c>
      <c r="L507" s="40">
        <v>1802.25</v>
      </c>
      <c r="M507" s="44" t="s">
        <v>4297</v>
      </c>
      <c r="N507" s="43" t="s">
        <v>4299</v>
      </c>
    </row>
    <row r="508" spans="1:14" ht="16.5" customHeight="1" x14ac:dyDescent="0.2">
      <c r="A508" t="s">
        <v>4810</v>
      </c>
      <c r="B508" t="s">
        <v>540</v>
      </c>
      <c r="C508">
        <v>3115</v>
      </c>
      <c r="D508" t="s">
        <v>1392</v>
      </c>
      <c r="E508" s="38">
        <v>2433.8200000000002</v>
      </c>
      <c r="F508" s="38">
        <v>2483024.5299999998</v>
      </c>
      <c r="G508" s="38">
        <v>3058666.08</v>
      </c>
      <c r="H508" s="42">
        <v>-0.18820000000000001</v>
      </c>
      <c r="I508" s="40">
        <v>-575641.55000000005</v>
      </c>
      <c r="J508" s="40">
        <v>1020.22</v>
      </c>
      <c r="K508" s="40">
        <v>1256.73</v>
      </c>
      <c r="L508" s="40">
        <v>1019.34</v>
      </c>
      <c r="M508" s="44" t="s">
        <v>4296</v>
      </c>
      <c r="N508" s="43" t="s">
        <v>4300</v>
      </c>
    </row>
    <row r="509" spans="1:14" ht="16.5" customHeight="1" x14ac:dyDescent="0.2">
      <c r="A509" t="s">
        <v>4811</v>
      </c>
      <c r="B509" t="s">
        <v>541</v>
      </c>
      <c r="C509">
        <v>3116</v>
      </c>
      <c r="D509" t="s">
        <v>1393</v>
      </c>
      <c r="E509" s="38">
        <v>611.61</v>
      </c>
      <c r="F509" s="38">
        <v>875354.86</v>
      </c>
      <c r="G509" s="38">
        <v>1060583.45</v>
      </c>
      <c r="H509" s="42">
        <v>-0.17465</v>
      </c>
      <c r="I509" s="40">
        <v>-185228.59</v>
      </c>
      <c r="J509" s="40">
        <v>1431.23</v>
      </c>
      <c r="K509" s="40">
        <v>1734.08</v>
      </c>
      <c r="L509" s="40">
        <v>1425.01</v>
      </c>
      <c r="M509" s="44" t="s">
        <v>4297</v>
      </c>
      <c r="N509" s="43" t="s">
        <v>4300</v>
      </c>
    </row>
    <row r="510" spans="1:14" ht="16.5" customHeight="1" x14ac:dyDescent="0.2">
      <c r="A510" t="s">
        <v>4812</v>
      </c>
      <c r="B510" t="s">
        <v>542</v>
      </c>
      <c r="C510">
        <v>3119</v>
      </c>
      <c r="D510" t="s">
        <v>1394</v>
      </c>
      <c r="E510" s="38">
        <v>2882.78</v>
      </c>
      <c r="F510" s="38">
        <v>1091161.06</v>
      </c>
      <c r="G510" s="38">
        <v>932907.68</v>
      </c>
      <c r="H510" s="42">
        <v>0.16963</v>
      </c>
      <c r="I510" s="40">
        <v>158253.38</v>
      </c>
      <c r="J510" s="40">
        <v>378.51</v>
      </c>
      <c r="K510" s="40">
        <v>323.61</v>
      </c>
      <c r="L510" s="40">
        <v>378.51</v>
      </c>
      <c r="M510" s="44" t="s">
        <v>4297</v>
      </c>
      <c r="N510" s="43" t="s">
        <v>4294</v>
      </c>
    </row>
    <row r="511" spans="1:14" ht="16.5" customHeight="1" x14ac:dyDescent="0.2">
      <c r="A511" t="s">
        <v>4813</v>
      </c>
      <c r="B511" t="s">
        <v>543</v>
      </c>
      <c r="C511">
        <v>3120</v>
      </c>
      <c r="D511" t="s">
        <v>1395</v>
      </c>
      <c r="E511" s="38">
        <v>1561.47</v>
      </c>
      <c r="F511" s="38">
        <v>1502613.51</v>
      </c>
      <c r="G511" s="38">
        <v>1829753.1</v>
      </c>
      <c r="H511" s="42">
        <v>-0.17879</v>
      </c>
      <c r="I511" s="40">
        <v>-327139.59000000003</v>
      </c>
      <c r="J511" s="40">
        <v>962.31</v>
      </c>
      <c r="K511" s="40">
        <v>1171.81</v>
      </c>
      <c r="L511" s="40">
        <v>961.25</v>
      </c>
      <c r="M511" s="44" t="s">
        <v>4292</v>
      </c>
      <c r="N511" s="43" t="s">
        <v>4293</v>
      </c>
    </row>
    <row r="512" spans="1:14" ht="16.5" customHeight="1" x14ac:dyDescent="0.2">
      <c r="A512" t="s">
        <v>4814</v>
      </c>
      <c r="B512" t="s">
        <v>544</v>
      </c>
      <c r="C512">
        <v>3121</v>
      </c>
      <c r="D512" t="s">
        <v>1396</v>
      </c>
      <c r="E512" s="38">
        <v>460.41</v>
      </c>
      <c r="F512" s="38">
        <v>588634.56999999995</v>
      </c>
      <c r="G512" s="38">
        <v>713288.35</v>
      </c>
      <c r="H512" s="42">
        <v>-0.17476</v>
      </c>
      <c r="I512" s="40">
        <v>-124653.78</v>
      </c>
      <c r="J512" s="40">
        <v>1278.5</v>
      </c>
      <c r="K512" s="40">
        <v>1549.25</v>
      </c>
      <c r="L512" s="40">
        <v>1277.1300000000001</v>
      </c>
      <c r="M512" s="44" t="s">
        <v>4297</v>
      </c>
      <c r="N512" s="43" t="s">
        <v>4298</v>
      </c>
    </row>
    <row r="513" spans="1:14" ht="16.5" customHeight="1" x14ac:dyDescent="0.2">
      <c r="A513" t="s">
        <v>4815</v>
      </c>
      <c r="B513" t="s">
        <v>545</v>
      </c>
      <c r="C513">
        <v>3124</v>
      </c>
      <c r="D513" t="s">
        <v>1397</v>
      </c>
      <c r="E513" s="38">
        <v>2080.98</v>
      </c>
      <c r="F513" s="38">
        <v>949634.41</v>
      </c>
      <c r="G513" s="38">
        <v>836634.03</v>
      </c>
      <c r="H513" s="42">
        <v>0.13507</v>
      </c>
      <c r="I513" s="40">
        <v>113000.38</v>
      </c>
      <c r="J513" s="40">
        <v>456.34</v>
      </c>
      <c r="K513" s="40">
        <v>402.04</v>
      </c>
      <c r="L513" s="40">
        <v>456.34</v>
      </c>
      <c r="M513" s="44" t="s">
        <v>4296</v>
      </c>
      <c r="N513" s="43" t="s">
        <v>4300</v>
      </c>
    </row>
    <row r="514" spans="1:14" ht="16.5" customHeight="1" x14ac:dyDescent="0.2">
      <c r="A514" t="s">
        <v>4816</v>
      </c>
      <c r="B514" t="s">
        <v>546</v>
      </c>
      <c r="C514">
        <v>3125</v>
      </c>
      <c r="D514" t="s">
        <v>1398</v>
      </c>
      <c r="E514" s="38">
        <v>2844.38</v>
      </c>
      <c r="F514" s="38">
        <v>2592367.2599999998</v>
      </c>
      <c r="G514" s="38">
        <v>3193953.1</v>
      </c>
      <c r="H514" s="42">
        <v>-0.18834999999999999</v>
      </c>
      <c r="I514" s="40">
        <v>-601585.84</v>
      </c>
      <c r="J514" s="40">
        <v>911.4</v>
      </c>
      <c r="K514" s="40">
        <v>1122.9000000000001</v>
      </c>
      <c r="L514" s="40">
        <v>904.48</v>
      </c>
      <c r="M514" s="44" t="s">
        <v>4292</v>
      </c>
      <c r="N514" s="43" t="s">
        <v>4293</v>
      </c>
    </row>
    <row r="515" spans="1:14" ht="16.5" customHeight="1" x14ac:dyDescent="0.2">
      <c r="A515" t="s">
        <v>4817</v>
      </c>
      <c r="B515" t="s">
        <v>547</v>
      </c>
      <c r="C515">
        <v>3126</v>
      </c>
      <c r="D515" t="s">
        <v>1399</v>
      </c>
      <c r="E515" s="38">
        <v>1432.31</v>
      </c>
      <c r="F515" s="38">
        <v>2034099.86</v>
      </c>
      <c r="G515" s="38">
        <v>2488140.88</v>
      </c>
      <c r="H515" s="42">
        <v>-0.18248</v>
      </c>
      <c r="I515" s="40">
        <v>-454041.02</v>
      </c>
      <c r="J515" s="40">
        <v>1420.15</v>
      </c>
      <c r="K515" s="40">
        <v>1737.15</v>
      </c>
      <c r="L515" s="40">
        <v>1399.19</v>
      </c>
      <c r="M515" s="44" t="s">
        <v>4296</v>
      </c>
      <c r="N515" s="43" t="s">
        <v>4293</v>
      </c>
    </row>
    <row r="516" spans="1:14" ht="16.5" customHeight="1" x14ac:dyDescent="0.2">
      <c r="A516" t="s">
        <v>4818</v>
      </c>
      <c r="B516" t="s">
        <v>548</v>
      </c>
      <c r="C516">
        <v>3127</v>
      </c>
      <c r="D516" t="s">
        <v>1400</v>
      </c>
      <c r="E516" s="38">
        <v>1124.23</v>
      </c>
      <c r="F516" s="38">
        <v>2455755.7200000002</v>
      </c>
      <c r="G516" s="38">
        <v>2954309.84</v>
      </c>
      <c r="H516" s="42">
        <v>-0.16875000000000001</v>
      </c>
      <c r="I516" s="40">
        <v>-498554.12</v>
      </c>
      <c r="J516" s="40">
        <v>2184.39</v>
      </c>
      <c r="K516" s="40">
        <v>2627.85</v>
      </c>
      <c r="L516" s="40">
        <v>2131.5500000000002</v>
      </c>
      <c r="M516" s="44" t="s">
        <v>4295</v>
      </c>
      <c r="N516" s="43" t="s">
        <v>4299</v>
      </c>
    </row>
    <row r="517" spans="1:14" ht="16.5" customHeight="1" x14ac:dyDescent="0.2">
      <c r="A517" t="s">
        <v>4819</v>
      </c>
      <c r="B517" t="s">
        <v>549</v>
      </c>
      <c r="C517">
        <v>3129</v>
      </c>
      <c r="D517" t="s">
        <v>1401</v>
      </c>
      <c r="E517" s="38">
        <v>746.31</v>
      </c>
      <c r="F517" s="38">
        <v>594645.52</v>
      </c>
      <c r="G517" s="38">
        <v>738640.09</v>
      </c>
      <c r="H517" s="42">
        <v>-0.19495000000000001</v>
      </c>
      <c r="I517" s="40">
        <v>-143994.57</v>
      </c>
      <c r="J517" s="40">
        <v>796.78</v>
      </c>
      <c r="K517" s="40">
        <v>989.72</v>
      </c>
      <c r="L517" s="40">
        <v>790.14</v>
      </c>
      <c r="M517" s="44" t="s">
        <v>4296</v>
      </c>
      <c r="N517" s="43" t="s">
        <v>4293</v>
      </c>
    </row>
    <row r="518" spans="1:14" ht="16.5" customHeight="1" x14ac:dyDescent="0.2">
      <c r="A518" t="s">
        <v>4820</v>
      </c>
      <c r="B518" t="s">
        <v>550</v>
      </c>
      <c r="C518">
        <v>3144</v>
      </c>
      <c r="D518" t="s">
        <v>1402</v>
      </c>
      <c r="E518" s="38">
        <v>202.5</v>
      </c>
      <c r="F518" s="38">
        <v>98177.01</v>
      </c>
      <c r="G518" s="38">
        <v>104582.51</v>
      </c>
      <c r="H518" s="42">
        <v>-6.1249999999999999E-2</v>
      </c>
      <c r="I518" s="40">
        <v>-6405.49</v>
      </c>
      <c r="J518" s="40">
        <v>484.82</v>
      </c>
      <c r="K518" s="40">
        <v>516.46</v>
      </c>
      <c r="L518" s="40">
        <v>456.17</v>
      </c>
      <c r="M518" s="44" t="s">
        <v>4295</v>
      </c>
      <c r="N518" s="43" t="s">
        <v>4301</v>
      </c>
    </row>
    <row r="519" spans="1:14" ht="16.5" customHeight="1" x14ac:dyDescent="0.2">
      <c r="A519" t="s">
        <v>4821</v>
      </c>
      <c r="B519" t="s">
        <v>551</v>
      </c>
      <c r="C519">
        <v>3148</v>
      </c>
      <c r="D519" t="s">
        <v>1403</v>
      </c>
      <c r="E519" s="38">
        <v>224.45</v>
      </c>
      <c r="F519" s="38">
        <v>201961.13</v>
      </c>
      <c r="G519" s="38">
        <v>246257.02</v>
      </c>
      <c r="H519" s="42">
        <v>-0.17988000000000001</v>
      </c>
      <c r="I519" s="40">
        <v>-44295.89</v>
      </c>
      <c r="J519" s="40">
        <v>899.8</v>
      </c>
      <c r="K519" s="40">
        <v>1097.1600000000001</v>
      </c>
      <c r="L519" s="40">
        <v>972.91</v>
      </c>
      <c r="M519" s="44" t="s">
        <v>4297</v>
      </c>
      <c r="N519" s="43" t="s">
        <v>4302</v>
      </c>
    </row>
    <row r="520" spans="1:14" ht="16.5" customHeight="1" x14ac:dyDescent="0.2">
      <c r="A520" t="s">
        <v>4822</v>
      </c>
      <c r="B520" t="s">
        <v>552</v>
      </c>
      <c r="C520">
        <v>3153</v>
      </c>
      <c r="D520" t="s">
        <v>1404</v>
      </c>
      <c r="E520" s="38">
        <v>902.56</v>
      </c>
      <c r="F520" s="38">
        <v>226172.51</v>
      </c>
      <c r="G520" s="38">
        <v>291738.95</v>
      </c>
      <c r="H520" s="42">
        <v>-0.22474</v>
      </c>
      <c r="I520" s="40">
        <v>-65566.44</v>
      </c>
      <c r="J520" s="40">
        <v>250.59</v>
      </c>
      <c r="K520" s="40">
        <v>323.23</v>
      </c>
      <c r="L520" s="40">
        <v>250.59</v>
      </c>
      <c r="M520" s="44" t="s">
        <v>4297</v>
      </c>
      <c r="N520" s="43" t="s">
        <v>4300</v>
      </c>
    </row>
    <row r="521" spans="1:14" ht="16.5" customHeight="1" x14ac:dyDescent="0.2">
      <c r="A521" t="s">
        <v>4823</v>
      </c>
      <c r="B521" t="s">
        <v>553</v>
      </c>
      <c r="C521">
        <v>3154</v>
      </c>
      <c r="D521" t="s">
        <v>1405</v>
      </c>
      <c r="E521" s="38">
        <v>2198.21</v>
      </c>
      <c r="F521" s="38">
        <v>1901538.76</v>
      </c>
      <c r="G521" s="38">
        <v>2054429.22</v>
      </c>
      <c r="H521" s="42">
        <v>-7.442E-2</v>
      </c>
      <c r="I521" s="40">
        <v>-152890.46</v>
      </c>
      <c r="J521" s="40">
        <v>865.04</v>
      </c>
      <c r="K521" s="40">
        <v>934.59</v>
      </c>
      <c r="L521" s="40">
        <v>809.06</v>
      </c>
      <c r="M521" s="44" t="s">
        <v>4292</v>
      </c>
      <c r="N521" s="43" t="s">
        <v>4300</v>
      </c>
    </row>
    <row r="522" spans="1:14" ht="16.5" customHeight="1" x14ac:dyDescent="0.2">
      <c r="A522" t="s">
        <v>4824</v>
      </c>
      <c r="B522" t="s">
        <v>554</v>
      </c>
      <c r="C522">
        <v>3155</v>
      </c>
      <c r="D522" t="s">
        <v>1406</v>
      </c>
      <c r="E522" s="38">
        <v>655.94</v>
      </c>
      <c r="F522" s="38">
        <v>601273.74</v>
      </c>
      <c r="G522" s="38">
        <v>745855.81</v>
      </c>
      <c r="H522" s="42">
        <v>-0.19384999999999999</v>
      </c>
      <c r="I522" s="40">
        <v>-144582.07</v>
      </c>
      <c r="J522" s="40">
        <v>916.66</v>
      </c>
      <c r="K522" s="40">
        <v>1137.08</v>
      </c>
      <c r="L522" s="40">
        <v>908.11</v>
      </c>
      <c r="M522" s="44" t="s">
        <v>4296</v>
      </c>
      <c r="N522" s="43" t="s">
        <v>4293</v>
      </c>
    </row>
    <row r="523" spans="1:14" ht="16.5" customHeight="1" x14ac:dyDescent="0.2">
      <c r="A523" t="s">
        <v>4825</v>
      </c>
      <c r="B523" t="s">
        <v>555</v>
      </c>
      <c r="C523">
        <v>3165</v>
      </c>
      <c r="D523" t="s">
        <v>1407</v>
      </c>
      <c r="E523" s="38">
        <v>847.85</v>
      </c>
      <c r="F523" s="38">
        <v>263825.48</v>
      </c>
      <c r="G523" s="38">
        <v>313847.49</v>
      </c>
      <c r="H523" s="42">
        <v>-0.15937999999999999</v>
      </c>
      <c r="I523" s="40">
        <v>-50022.01</v>
      </c>
      <c r="J523" s="40">
        <v>311.17</v>
      </c>
      <c r="K523" s="40">
        <v>370.17</v>
      </c>
      <c r="L523" s="40">
        <v>311.17</v>
      </c>
      <c r="M523" s="44" t="s">
        <v>4296</v>
      </c>
      <c r="N523" s="43" t="s">
        <v>4293</v>
      </c>
    </row>
    <row r="524" spans="1:14" ht="16.5" customHeight="1" x14ac:dyDescent="0.2">
      <c r="A524" t="s">
        <v>4826</v>
      </c>
      <c r="B524" t="s">
        <v>556</v>
      </c>
      <c r="C524">
        <v>3167</v>
      </c>
      <c r="D524" t="s">
        <v>1408</v>
      </c>
      <c r="E524" s="38">
        <v>1101.81</v>
      </c>
      <c r="F524" s="38">
        <v>239621.64</v>
      </c>
      <c r="G524" s="38">
        <v>291811.24</v>
      </c>
      <c r="H524" s="42">
        <v>-0.17885000000000001</v>
      </c>
      <c r="I524" s="40">
        <v>-52189.599999999999</v>
      </c>
      <c r="J524" s="40">
        <v>217.48</v>
      </c>
      <c r="K524" s="40">
        <v>264.85000000000002</v>
      </c>
      <c r="L524" s="40">
        <v>217.48</v>
      </c>
      <c r="M524" s="44" t="s">
        <v>4297</v>
      </c>
      <c r="N524" s="43" t="s">
        <v>4301</v>
      </c>
    </row>
    <row r="525" spans="1:14" ht="16.5" customHeight="1" x14ac:dyDescent="0.2">
      <c r="A525" t="s">
        <v>4827</v>
      </c>
      <c r="B525" t="s">
        <v>557</v>
      </c>
      <c r="C525">
        <v>3168</v>
      </c>
      <c r="D525" t="s">
        <v>1409</v>
      </c>
      <c r="E525" s="38">
        <v>1173.5</v>
      </c>
      <c r="F525" s="38">
        <v>469259.18</v>
      </c>
      <c r="G525" s="38">
        <v>577872.37</v>
      </c>
      <c r="H525" s="42">
        <v>-0.18795000000000001</v>
      </c>
      <c r="I525" s="40">
        <v>-108613.19</v>
      </c>
      <c r="J525" s="40">
        <v>399.88</v>
      </c>
      <c r="K525" s="40">
        <v>492.43</v>
      </c>
      <c r="L525" s="40">
        <v>399.88</v>
      </c>
      <c r="M525" s="44" t="s">
        <v>4296</v>
      </c>
      <c r="N525" s="43" t="s">
        <v>4293</v>
      </c>
    </row>
    <row r="526" spans="1:14" ht="16.5" customHeight="1" x14ac:dyDescent="0.2">
      <c r="A526" t="s">
        <v>4828</v>
      </c>
      <c r="B526" t="s">
        <v>558</v>
      </c>
      <c r="C526">
        <v>3169</v>
      </c>
      <c r="D526" t="s">
        <v>1410</v>
      </c>
      <c r="E526" s="38">
        <v>1056.18</v>
      </c>
      <c r="F526" s="38">
        <v>366938.06</v>
      </c>
      <c r="G526" s="38">
        <v>378540.89</v>
      </c>
      <c r="H526" s="42">
        <v>-3.065E-2</v>
      </c>
      <c r="I526" s="40">
        <v>-11602.84</v>
      </c>
      <c r="J526" s="40">
        <v>347.42</v>
      </c>
      <c r="K526" s="40">
        <v>358.41</v>
      </c>
      <c r="L526" s="40">
        <v>347.42</v>
      </c>
      <c r="M526" s="44" t="s">
        <v>4296</v>
      </c>
      <c r="N526" s="43" t="s">
        <v>4294</v>
      </c>
    </row>
    <row r="527" spans="1:14" ht="16.5" customHeight="1" x14ac:dyDescent="0.2">
      <c r="A527" t="s">
        <v>4829</v>
      </c>
      <c r="B527" t="s">
        <v>559</v>
      </c>
      <c r="C527">
        <v>3170</v>
      </c>
      <c r="D527" t="s">
        <v>1411</v>
      </c>
      <c r="E527" s="38">
        <v>6710.24</v>
      </c>
      <c r="F527" s="38">
        <v>2616054.17</v>
      </c>
      <c r="G527" s="38">
        <v>2517439.41</v>
      </c>
      <c r="H527" s="42">
        <v>3.9170000000000003E-2</v>
      </c>
      <c r="I527" s="40">
        <v>98614.76</v>
      </c>
      <c r="J527" s="40">
        <v>389.86</v>
      </c>
      <c r="K527" s="40">
        <v>375.16</v>
      </c>
      <c r="L527" s="40">
        <v>389.86</v>
      </c>
      <c r="M527" s="44" t="s">
        <v>4297</v>
      </c>
      <c r="N527" s="43" t="s">
        <v>4294</v>
      </c>
    </row>
    <row r="528" spans="1:14" ht="16.5" customHeight="1" x14ac:dyDescent="0.2">
      <c r="A528" t="s">
        <v>4830</v>
      </c>
      <c r="B528" t="s">
        <v>560</v>
      </c>
      <c r="C528">
        <v>3172</v>
      </c>
      <c r="D528" t="s">
        <v>1412</v>
      </c>
      <c r="E528" s="38">
        <v>2534.67</v>
      </c>
      <c r="F528" s="38">
        <v>719161.92</v>
      </c>
      <c r="G528" s="38">
        <v>758894.28</v>
      </c>
      <c r="H528" s="42">
        <v>-5.2359999999999997E-2</v>
      </c>
      <c r="I528" s="40">
        <v>-39732.36</v>
      </c>
      <c r="J528" s="40">
        <v>283.73</v>
      </c>
      <c r="K528" s="40">
        <v>299.41000000000003</v>
      </c>
      <c r="L528" s="40">
        <v>283.73</v>
      </c>
      <c r="M528" s="44" t="s">
        <v>4297</v>
      </c>
      <c r="N528" s="43" t="s">
        <v>4298</v>
      </c>
    </row>
    <row r="529" spans="1:14" ht="16.5" customHeight="1" x14ac:dyDescent="0.2">
      <c r="A529" t="s">
        <v>4831</v>
      </c>
      <c r="B529" t="s">
        <v>561</v>
      </c>
      <c r="C529">
        <v>3173</v>
      </c>
      <c r="D529" t="s">
        <v>1413</v>
      </c>
      <c r="E529" s="38">
        <v>1089.47</v>
      </c>
      <c r="F529" s="38">
        <v>384713.65</v>
      </c>
      <c r="G529" s="38">
        <v>459908.09</v>
      </c>
      <c r="H529" s="42">
        <v>-0.16350000000000001</v>
      </c>
      <c r="I529" s="40">
        <v>-75194.45</v>
      </c>
      <c r="J529" s="40">
        <v>353.12</v>
      </c>
      <c r="K529" s="40">
        <v>422.14</v>
      </c>
      <c r="L529" s="40">
        <v>353.12</v>
      </c>
      <c r="M529" s="44" t="s">
        <v>4297</v>
      </c>
      <c r="N529" s="43" t="s">
        <v>4293</v>
      </c>
    </row>
    <row r="530" spans="1:14" ht="16.5" customHeight="1" x14ac:dyDescent="0.2">
      <c r="A530" t="s">
        <v>4832</v>
      </c>
      <c r="B530" t="s">
        <v>562</v>
      </c>
      <c r="C530">
        <v>3314</v>
      </c>
      <c r="D530" t="s">
        <v>1414</v>
      </c>
      <c r="E530" s="38">
        <v>276.75</v>
      </c>
      <c r="F530" s="38">
        <v>180299.86</v>
      </c>
      <c r="G530" s="38">
        <v>330264.65000000002</v>
      </c>
      <c r="H530" s="42">
        <v>-0.45406999999999997</v>
      </c>
      <c r="I530" s="40">
        <v>-149964.79</v>
      </c>
      <c r="J530" s="40">
        <v>651.49</v>
      </c>
      <c r="K530" s="40">
        <v>1193.3699999999999</v>
      </c>
      <c r="L530" s="40">
        <v>651.49</v>
      </c>
      <c r="M530" s="44" t="s">
        <v>4297</v>
      </c>
      <c r="N530" s="43" t="s">
        <v>4299</v>
      </c>
    </row>
    <row r="531" spans="1:14" ht="16.5" customHeight="1" x14ac:dyDescent="0.2">
      <c r="A531" t="s">
        <v>4833</v>
      </c>
      <c r="B531" t="s">
        <v>563</v>
      </c>
      <c r="C531">
        <v>3319</v>
      </c>
      <c r="D531" t="s">
        <v>1415</v>
      </c>
      <c r="E531" s="38">
        <v>12354.64</v>
      </c>
      <c r="F531" s="38">
        <v>7499101.0599999996</v>
      </c>
      <c r="G531" s="38">
        <v>10160010.880000001</v>
      </c>
      <c r="H531" s="42">
        <v>-0.26190000000000002</v>
      </c>
      <c r="I531" s="40">
        <v>-2660909.83</v>
      </c>
      <c r="J531" s="40">
        <v>606.99</v>
      </c>
      <c r="K531" s="40">
        <v>822.36</v>
      </c>
      <c r="L531" s="40">
        <v>606.49</v>
      </c>
      <c r="M531" s="44" t="s">
        <v>4292</v>
      </c>
      <c r="N531" s="43" t="s">
        <v>4293</v>
      </c>
    </row>
    <row r="532" spans="1:14" ht="16.5" customHeight="1" x14ac:dyDescent="0.2">
      <c r="A532" t="s">
        <v>4834</v>
      </c>
      <c r="B532" t="s">
        <v>564</v>
      </c>
      <c r="C532">
        <v>3320</v>
      </c>
      <c r="D532" t="s">
        <v>1416</v>
      </c>
      <c r="E532" s="38">
        <v>521</v>
      </c>
      <c r="F532" s="38">
        <v>1046554.91</v>
      </c>
      <c r="G532" s="38">
        <v>924007</v>
      </c>
      <c r="H532" s="42">
        <v>0.13263</v>
      </c>
      <c r="I532" s="40">
        <v>122547.91</v>
      </c>
      <c r="J532" s="40">
        <v>2008.74</v>
      </c>
      <c r="K532" s="40">
        <v>1773.53</v>
      </c>
      <c r="L532" s="40">
        <v>2002.59</v>
      </c>
      <c r="M532" s="44" t="s">
        <v>4295</v>
      </c>
      <c r="N532" s="43" t="s">
        <v>4301</v>
      </c>
    </row>
    <row r="533" spans="1:14" ht="16.5" customHeight="1" x14ac:dyDescent="0.2">
      <c r="A533" t="s">
        <v>4835</v>
      </c>
      <c r="B533" t="s">
        <v>565</v>
      </c>
      <c r="C533">
        <v>3323</v>
      </c>
      <c r="D533" t="s">
        <v>1417</v>
      </c>
      <c r="E533" s="38">
        <v>59735.77</v>
      </c>
      <c r="F533" s="38">
        <v>36229147.149999999</v>
      </c>
      <c r="G533" s="38">
        <v>34557820.450000003</v>
      </c>
      <c r="H533" s="42">
        <v>4.836E-2</v>
      </c>
      <c r="I533" s="40">
        <v>1671326.7</v>
      </c>
      <c r="J533" s="40">
        <v>606.49</v>
      </c>
      <c r="K533" s="40">
        <v>578.51</v>
      </c>
      <c r="L533" s="40">
        <v>606.49</v>
      </c>
      <c r="M533" s="44" t="s">
        <v>4292</v>
      </c>
      <c r="N533" s="43" t="s">
        <v>4293</v>
      </c>
    </row>
    <row r="534" spans="1:14" ht="16.5" customHeight="1" x14ac:dyDescent="0.2">
      <c r="A534" t="s">
        <v>4836</v>
      </c>
      <c r="B534" t="s">
        <v>566</v>
      </c>
      <c r="C534">
        <v>3324</v>
      </c>
      <c r="D534" t="s">
        <v>1418</v>
      </c>
      <c r="E534" s="38">
        <v>5264.25</v>
      </c>
      <c r="F534" s="38">
        <v>9535675.1699999999</v>
      </c>
      <c r="G534" s="38">
        <v>10253108.07</v>
      </c>
      <c r="H534" s="42">
        <v>-6.9970000000000004E-2</v>
      </c>
      <c r="I534" s="40">
        <v>-717432.9</v>
      </c>
      <c r="J534" s="40">
        <v>1811.4</v>
      </c>
      <c r="K534" s="40">
        <v>1947.69</v>
      </c>
      <c r="L534" s="40">
        <v>1811.24</v>
      </c>
      <c r="M534" s="44" t="s">
        <v>4292</v>
      </c>
      <c r="N534" s="43" t="s">
        <v>4293</v>
      </c>
    </row>
    <row r="535" spans="1:14" ht="16.5" customHeight="1" x14ac:dyDescent="0.2">
      <c r="A535" t="s">
        <v>4837</v>
      </c>
      <c r="B535" t="s">
        <v>567</v>
      </c>
      <c r="C535">
        <v>3325</v>
      </c>
      <c r="D535" t="s">
        <v>1419</v>
      </c>
      <c r="E535" s="38">
        <v>1976.88</v>
      </c>
      <c r="F535" s="38">
        <v>4455841.84</v>
      </c>
      <c r="G535" s="38">
        <v>4668249.74</v>
      </c>
      <c r="H535" s="42">
        <v>-4.5499999999999999E-2</v>
      </c>
      <c r="I535" s="40">
        <v>-212407.9</v>
      </c>
      <c r="J535" s="40">
        <v>2253.98</v>
      </c>
      <c r="K535" s="40">
        <v>2361.42</v>
      </c>
      <c r="L535" s="40">
        <v>2253.17</v>
      </c>
      <c r="M535" s="44" t="s">
        <v>4292</v>
      </c>
      <c r="N535" s="43" t="s">
        <v>4293</v>
      </c>
    </row>
    <row r="536" spans="1:14" ht="16.5" customHeight="1" x14ac:dyDescent="0.2">
      <c r="A536" t="s">
        <v>4838</v>
      </c>
      <c r="B536" t="s">
        <v>568</v>
      </c>
      <c r="C536">
        <v>3328</v>
      </c>
      <c r="D536" t="s">
        <v>1420</v>
      </c>
      <c r="E536" s="38">
        <v>13686.16</v>
      </c>
      <c r="F536" s="38">
        <v>14676613.300000001</v>
      </c>
      <c r="G536" s="38">
        <v>18603035.77</v>
      </c>
      <c r="H536" s="42">
        <v>-0.21106</v>
      </c>
      <c r="I536" s="40">
        <v>-3926422.47</v>
      </c>
      <c r="J536" s="40">
        <v>1072.3699999999999</v>
      </c>
      <c r="K536" s="40">
        <v>1359.26</v>
      </c>
      <c r="L536" s="40">
        <v>1071.18</v>
      </c>
      <c r="M536" s="44" t="s">
        <v>4297</v>
      </c>
      <c r="N536" s="43" t="s">
        <v>4293</v>
      </c>
    </row>
    <row r="537" spans="1:14" ht="16.5" customHeight="1" x14ac:dyDescent="0.2">
      <c r="A537" t="s">
        <v>4839</v>
      </c>
      <c r="B537" t="s">
        <v>569</v>
      </c>
      <c r="C537">
        <v>3329</v>
      </c>
      <c r="D537" t="s">
        <v>1421</v>
      </c>
      <c r="E537" s="38">
        <v>1349.68</v>
      </c>
      <c r="F537" s="38">
        <v>2311950.35</v>
      </c>
      <c r="G537" s="38">
        <v>2505467.58</v>
      </c>
      <c r="H537" s="42">
        <v>-7.7240000000000003E-2</v>
      </c>
      <c r="I537" s="40">
        <v>-193517.22</v>
      </c>
      <c r="J537" s="40">
        <v>1712.96</v>
      </c>
      <c r="K537" s="40">
        <v>1856.34</v>
      </c>
      <c r="L537" s="40">
        <v>1710.7</v>
      </c>
      <c r="M537" s="44" t="s">
        <v>4297</v>
      </c>
      <c r="N537" s="43" t="s">
        <v>4293</v>
      </c>
    </row>
    <row r="538" spans="1:14" ht="16.5" customHeight="1" x14ac:dyDescent="0.2">
      <c r="A538" t="s">
        <v>4840</v>
      </c>
      <c r="B538" t="s">
        <v>570</v>
      </c>
      <c r="C538">
        <v>3332</v>
      </c>
      <c r="D538" t="s">
        <v>1422</v>
      </c>
      <c r="E538" s="38">
        <v>2966.66</v>
      </c>
      <c r="F538" s="38">
        <v>3177826.86</v>
      </c>
      <c r="G538" s="38">
        <v>2036840.56</v>
      </c>
      <c r="H538" s="42">
        <v>0.56016999999999995</v>
      </c>
      <c r="I538" s="40">
        <v>1140986.29</v>
      </c>
      <c r="J538" s="40">
        <v>1071.18</v>
      </c>
      <c r="K538" s="40">
        <v>686.58</v>
      </c>
      <c r="L538" s="40">
        <v>1071.18</v>
      </c>
      <c r="M538" s="44" t="s">
        <v>4297</v>
      </c>
      <c r="N538" s="43" t="s">
        <v>4300</v>
      </c>
    </row>
    <row r="539" spans="1:14" ht="16.5" customHeight="1" x14ac:dyDescent="0.2">
      <c r="A539" t="s">
        <v>4841</v>
      </c>
      <c r="B539" t="s">
        <v>571</v>
      </c>
      <c r="C539">
        <v>3333</v>
      </c>
      <c r="D539" t="s">
        <v>1423</v>
      </c>
      <c r="E539" s="38">
        <v>16577.689999999999</v>
      </c>
      <c r="F539" s="38">
        <v>19322852.760000002</v>
      </c>
      <c r="G539" s="38">
        <v>21083801.870000001</v>
      </c>
      <c r="H539" s="42">
        <v>-8.3519999999999997E-2</v>
      </c>
      <c r="I539" s="40">
        <v>-1760949.11</v>
      </c>
      <c r="J539" s="40">
        <v>1165.5899999999999</v>
      </c>
      <c r="K539" s="40">
        <v>1271.82</v>
      </c>
      <c r="L539" s="40">
        <v>1165.24</v>
      </c>
      <c r="M539" s="44" t="s">
        <v>4292</v>
      </c>
      <c r="N539" s="43" t="s">
        <v>4293</v>
      </c>
    </row>
    <row r="540" spans="1:14" ht="16.5" customHeight="1" x14ac:dyDescent="0.2">
      <c r="A540" t="s">
        <v>4842</v>
      </c>
      <c r="B540" t="s">
        <v>572</v>
      </c>
      <c r="C540">
        <v>3334</v>
      </c>
      <c r="D540" t="s">
        <v>1424</v>
      </c>
      <c r="E540" s="38">
        <v>889.56</v>
      </c>
      <c r="F540" s="38">
        <v>1412354.13</v>
      </c>
      <c r="G540" s="38">
        <v>1519746.72</v>
      </c>
      <c r="H540" s="42">
        <v>-7.0660000000000001E-2</v>
      </c>
      <c r="I540" s="40">
        <v>-107392.59</v>
      </c>
      <c r="J540" s="40">
        <v>1587.7</v>
      </c>
      <c r="K540" s="40">
        <v>1708.43</v>
      </c>
      <c r="L540" s="40">
        <v>1587.47</v>
      </c>
      <c r="M540" s="44" t="s">
        <v>4296</v>
      </c>
      <c r="N540" s="43" t="s">
        <v>4293</v>
      </c>
    </row>
    <row r="541" spans="1:14" ht="16.5" customHeight="1" x14ac:dyDescent="0.2">
      <c r="A541" t="s">
        <v>4843</v>
      </c>
      <c r="B541" t="s">
        <v>573</v>
      </c>
      <c r="C541">
        <v>3337</v>
      </c>
      <c r="D541" t="s">
        <v>1425</v>
      </c>
      <c r="E541" s="38">
        <v>13136.39</v>
      </c>
      <c r="F541" s="38">
        <v>7425344.4500000002</v>
      </c>
      <c r="G541" s="38">
        <v>9285366.9900000002</v>
      </c>
      <c r="H541" s="42">
        <v>-0.20032</v>
      </c>
      <c r="I541" s="40">
        <v>-1860022.54</v>
      </c>
      <c r="J541" s="40">
        <v>565.25</v>
      </c>
      <c r="K541" s="40">
        <v>706.84</v>
      </c>
      <c r="L541" s="40">
        <v>565.25</v>
      </c>
      <c r="M541" s="44" t="s">
        <v>4296</v>
      </c>
      <c r="N541" s="43" t="s">
        <v>4293</v>
      </c>
    </row>
    <row r="542" spans="1:14" ht="16.5" customHeight="1" x14ac:dyDescent="0.2">
      <c r="A542" t="s">
        <v>4844</v>
      </c>
      <c r="B542" t="s">
        <v>574</v>
      </c>
      <c r="C542">
        <v>3338</v>
      </c>
      <c r="D542" t="s">
        <v>1426</v>
      </c>
      <c r="E542" s="38">
        <v>1128.9000000000001</v>
      </c>
      <c r="F542" s="38">
        <v>602088.67000000004</v>
      </c>
      <c r="G542" s="38">
        <v>776970.07</v>
      </c>
      <c r="H542" s="42">
        <v>-0.22508</v>
      </c>
      <c r="I542" s="40">
        <v>-174881.4</v>
      </c>
      <c r="J542" s="40">
        <v>533.34</v>
      </c>
      <c r="K542" s="40">
        <v>688.25</v>
      </c>
      <c r="L542" s="40">
        <v>531.01</v>
      </c>
      <c r="M542" s="44" t="s">
        <v>4292</v>
      </c>
      <c r="N542" s="43" t="s">
        <v>4300</v>
      </c>
    </row>
    <row r="543" spans="1:14" ht="16.5" customHeight="1" x14ac:dyDescent="0.2">
      <c r="A543" t="s">
        <v>4845</v>
      </c>
      <c r="B543" t="s">
        <v>575</v>
      </c>
      <c r="C543">
        <v>3342</v>
      </c>
      <c r="D543" t="s">
        <v>1427</v>
      </c>
      <c r="E543" s="38">
        <v>2656.75</v>
      </c>
      <c r="F543" s="38">
        <v>1410760.82</v>
      </c>
      <c r="G543" s="38">
        <v>1227145.03</v>
      </c>
      <c r="H543" s="42">
        <v>0.14963000000000001</v>
      </c>
      <c r="I543" s="40">
        <v>183615.79</v>
      </c>
      <c r="J543" s="40">
        <v>531.01</v>
      </c>
      <c r="K543" s="40">
        <v>461.9</v>
      </c>
      <c r="L543" s="40">
        <v>531.01</v>
      </c>
      <c r="M543" s="44" t="s">
        <v>4296</v>
      </c>
      <c r="N543" s="43" t="s">
        <v>4300</v>
      </c>
    </row>
    <row r="544" spans="1:14" ht="16.5" customHeight="1" x14ac:dyDescent="0.2">
      <c r="A544" t="s">
        <v>4846</v>
      </c>
      <c r="B544" t="s">
        <v>576</v>
      </c>
      <c r="C544">
        <v>3343</v>
      </c>
      <c r="D544" t="s">
        <v>1428</v>
      </c>
      <c r="E544" s="38">
        <v>10284.14</v>
      </c>
      <c r="F544" s="38">
        <v>6052730.1900000004</v>
      </c>
      <c r="G544" s="38">
        <v>6765965.1699999999</v>
      </c>
      <c r="H544" s="42">
        <v>-0.10542</v>
      </c>
      <c r="I544" s="40">
        <v>-713234.99</v>
      </c>
      <c r="J544" s="40">
        <v>588.54999999999995</v>
      </c>
      <c r="K544" s="40">
        <v>657.9</v>
      </c>
      <c r="L544" s="40">
        <v>585.29999999999995</v>
      </c>
      <c r="M544" s="44" t="s">
        <v>4292</v>
      </c>
      <c r="N544" s="43" t="s">
        <v>4293</v>
      </c>
    </row>
    <row r="545" spans="1:14" ht="16.5" customHeight="1" x14ac:dyDescent="0.2">
      <c r="A545" t="s">
        <v>4847</v>
      </c>
      <c r="B545" t="s">
        <v>577</v>
      </c>
      <c r="C545">
        <v>3347</v>
      </c>
      <c r="D545" t="s">
        <v>1429</v>
      </c>
      <c r="E545" s="38">
        <v>8507.18</v>
      </c>
      <c r="F545" s="38">
        <v>4979252.45</v>
      </c>
      <c r="G545" s="38">
        <v>4084497.74</v>
      </c>
      <c r="H545" s="42">
        <v>0.21906</v>
      </c>
      <c r="I545" s="40">
        <v>894754.72</v>
      </c>
      <c r="J545" s="40">
        <v>585.29999999999995</v>
      </c>
      <c r="K545" s="40">
        <v>480.12</v>
      </c>
      <c r="L545" s="40">
        <v>585.29999999999995</v>
      </c>
      <c r="M545" s="44" t="s">
        <v>4292</v>
      </c>
      <c r="N545" s="43" t="s">
        <v>4293</v>
      </c>
    </row>
    <row r="546" spans="1:14" ht="16.5" customHeight="1" x14ac:dyDescent="0.2">
      <c r="A546" t="s">
        <v>4848</v>
      </c>
      <c r="B546" t="s">
        <v>578</v>
      </c>
      <c r="C546">
        <v>3348</v>
      </c>
      <c r="D546" t="s">
        <v>1430</v>
      </c>
      <c r="E546" s="38">
        <v>4710.13</v>
      </c>
      <c r="F546" s="38">
        <v>3074571.49</v>
      </c>
      <c r="G546" s="38">
        <v>4511610.82</v>
      </c>
      <c r="H546" s="42">
        <v>-0.31852000000000003</v>
      </c>
      <c r="I546" s="40">
        <v>-1437039.33</v>
      </c>
      <c r="J546" s="40">
        <v>652.76</v>
      </c>
      <c r="K546" s="40">
        <v>957.85</v>
      </c>
      <c r="L546" s="40">
        <v>638.41</v>
      </c>
      <c r="M546" s="44" t="s">
        <v>4292</v>
      </c>
      <c r="N546" s="43" t="s">
        <v>4293</v>
      </c>
    </row>
    <row r="547" spans="1:14" ht="16.5" customHeight="1" x14ac:dyDescent="0.2">
      <c r="A547" t="s">
        <v>4849</v>
      </c>
      <c r="B547" t="s">
        <v>579</v>
      </c>
      <c r="C547">
        <v>3352</v>
      </c>
      <c r="D547" t="s">
        <v>1431</v>
      </c>
      <c r="E547" s="38">
        <v>12817.28</v>
      </c>
      <c r="F547" s="38">
        <v>8182679.7199999997</v>
      </c>
      <c r="G547" s="38">
        <v>7352757.4299999997</v>
      </c>
      <c r="H547" s="42">
        <v>0.11287</v>
      </c>
      <c r="I547" s="40">
        <v>829922.3</v>
      </c>
      <c r="J547" s="40">
        <v>638.41</v>
      </c>
      <c r="K547" s="40">
        <v>573.66</v>
      </c>
      <c r="L547" s="40">
        <v>638.41</v>
      </c>
      <c r="M547" s="44" t="s">
        <v>4292</v>
      </c>
      <c r="N547" s="43" t="s">
        <v>4293</v>
      </c>
    </row>
    <row r="548" spans="1:14" ht="16.5" customHeight="1" x14ac:dyDescent="0.2">
      <c r="A548" t="s">
        <v>4850</v>
      </c>
      <c r="B548" t="s">
        <v>580</v>
      </c>
      <c r="C548">
        <v>3353</v>
      </c>
      <c r="D548" t="s">
        <v>1432</v>
      </c>
      <c r="E548" s="38">
        <v>8668.7999999999993</v>
      </c>
      <c r="F548" s="38">
        <v>4619971.72</v>
      </c>
      <c r="G548" s="38">
        <v>6281871.9500000002</v>
      </c>
      <c r="H548" s="42">
        <v>-0.26455000000000001</v>
      </c>
      <c r="I548" s="40">
        <v>-1661900.23</v>
      </c>
      <c r="J548" s="40">
        <v>532.94000000000005</v>
      </c>
      <c r="K548" s="40">
        <v>724.65</v>
      </c>
      <c r="L548" s="40">
        <v>521.80999999999995</v>
      </c>
      <c r="M548" s="44" t="s">
        <v>4292</v>
      </c>
      <c r="N548" s="43" t="s">
        <v>4293</v>
      </c>
    </row>
    <row r="549" spans="1:14" ht="16.5" customHeight="1" x14ac:dyDescent="0.2">
      <c r="A549" t="s">
        <v>4851</v>
      </c>
      <c r="B549" t="s">
        <v>581</v>
      </c>
      <c r="C549">
        <v>3354</v>
      </c>
      <c r="D549" t="s">
        <v>1433</v>
      </c>
      <c r="E549" s="38">
        <v>1167.6500000000001</v>
      </c>
      <c r="F549" s="38">
        <v>2337620.38</v>
      </c>
      <c r="G549" s="38">
        <v>2335003.5299999998</v>
      </c>
      <c r="H549" s="42">
        <v>1.1199999999999999E-3</v>
      </c>
      <c r="I549" s="40">
        <v>2616.85</v>
      </c>
      <c r="J549" s="40">
        <v>2001.99</v>
      </c>
      <c r="K549" s="40">
        <v>1999.75</v>
      </c>
      <c r="L549" s="40">
        <v>1981.08</v>
      </c>
      <c r="M549" s="44" t="s">
        <v>4296</v>
      </c>
      <c r="N549" s="43" t="s">
        <v>4298</v>
      </c>
    </row>
    <row r="550" spans="1:14" ht="16.5" customHeight="1" x14ac:dyDescent="0.2">
      <c r="A550" t="s">
        <v>4852</v>
      </c>
      <c r="B550" t="s">
        <v>582</v>
      </c>
      <c r="C550">
        <v>3355</v>
      </c>
      <c r="D550" t="s">
        <v>1434</v>
      </c>
      <c r="E550" s="38">
        <v>539.04999999999995</v>
      </c>
      <c r="F550" s="38">
        <v>1516026.69</v>
      </c>
      <c r="G550" s="38">
        <v>1774808.39</v>
      </c>
      <c r="H550" s="42">
        <v>-0.14581</v>
      </c>
      <c r="I550" s="40">
        <v>-258781.7</v>
      </c>
      <c r="J550" s="40">
        <v>2812.4</v>
      </c>
      <c r="K550" s="40">
        <v>3292.47</v>
      </c>
      <c r="L550" s="40">
        <v>2784.87</v>
      </c>
      <c r="M550" s="44" t="s">
        <v>4296</v>
      </c>
      <c r="N550" s="43" t="s">
        <v>4298</v>
      </c>
    </row>
    <row r="551" spans="1:14" ht="16.5" customHeight="1" x14ac:dyDescent="0.2">
      <c r="A551" t="s">
        <v>4853</v>
      </c>
      <c r="B551" t="s">
        <v>583</v>
      </c>
      <c r="C551">
        <v>3357</v>
      </c>
      <c r="D551" t="s">
        <v>1435</v>
      </c>
      <c r="E551" s="38">
        <v>32140.080000000002</v>
      </c>
      <c r="F551" s="38">
        <v>16771015.140000001</v>
      </c>
      <c r="G551" s="38">
        <v>13541876.24</v>
      </c>
      <c r="H551" s="42">
        <v>0.23846000000000001</v>
      </c>
      <c r="I551" s="40">
        <v>3229138.91</v>
      </c>
      <c r="J551" s="40">
        <v>521.80999999999995</v>
      </c>
      <c r="K551" s="40">
        <v>421.34</v>
      </c>
      <c r="L551" s="40">
        <v>521.80999999999995</v>
      </c>
      <c r="M551" s="44" t="s">
        <v>4292</v>
      </c>
      <c r="N551" s="43" t="s">
        <v>4293</v>
      </c>
    </row>
    <row r="552" spans="1:14" ht="16.5" customHeight="1" x14ac:dyDescent="0.2">
      <c r="A552" t="s">
        <v>4854</v>
      </c>
      <c r="B552" t="s">
        <v>584</v>
      </c>
      <c r="C552">
        <v>3358</v>
      </c>
      <c r="D552" t="s">
        <v>1436</v>
      </c>
      <c r="E552" s="38">
        <v>847.9</v>
      </c>
      <c r="F552" s="38">
        <v>1884050.76</v>
      </c>
      <c r="G552" s="38">
        <v>2102277.06</v>
      </c>
      <c r="H552" s="42">
        <v>-0.1038</v>
      </c>
      <c r="I552" s="40">
        <v>-218226.31</v>
      </c>
      <c r="J552" s="40">
        <v>2222.02</v>
      </c>
      <c r="K552" s="40">
        <v>2479.39</v>
      </c>
      <c r="L552" s="40">
        <v>2222.02</v>
      </c>
      <c r="M552" s="44" t="s">
        <v>4296</v>
      </c>
      <c r="N552" s="43" t="s">
        <v>4293</v>
      </c>
    </row>
    <row r="553" spans="1:14" ht="16.5" customHeight="1" x14ac:dyDescent="0.2">
      <c r="A553" t="s">
        <v>4855</v>
      </c>
      <c r="B553" t="s">
        <v>584</v>
      </c>
      <c r="C553">
        <v>3362</v>
      </c>
      <c r="D553" t="s">
        <v>1436</v>
      </c>
      <c r="E553" s="38">
        <v>320.68</v>
      </c>
      <c r="F553" s="38">
        <v>998344.18</v>
      </c>
      <c r="G553" s="38">
        <v>920491.55</v>
      </c>
      <c r="H553" s="42">
        <v>8.4580000000000002E-2</v>
      </c>
      <c r="I553" s="40">
        <v>77852.63</v>
      </c>
      <c r="J553" s="40">
        <v>3113.21</v>
      </c>
      <c r="K553" s="40">
        <v>2870.44</v>
      </c>
      <c r="L553" s="40">
        <v>3113.21</v>
      </c>
      <c r="M553" s="44" t="s">
        <v>4297</v>
      </c>
      <c r="N553" s="43" t="s">
        <v>4298</v>
      </c>
    </row>
    <row r="554" spans="1:14" ht="16.5" customHeight="1" x14ac:dyDescent="0.2">
      <c r="A554" t="s">
        <v>4856</v>
      </c>
      <c r="B554" t="s">
        <v>585</v>
      </c>
      <c r="C554">
        <v>3366</v>
      </c>
      <c r="D554" t="s">
        <v>1437</v>
      </c>
      <c r="E554" s="38">
        <v>1467.63</v>
      </c>
      <c r="F554" s="38">
        <v>693600.88</v>
      </c>
      <c r="G554" s="38">
        <v>895751.12</v>
      </c>
      <c r="H554" s="42">
        <v>-0.22567999999999999</v>
      </c>
      <c r="I554" s="40">
        <v>-202150.24</v>
      </c>
      <c r="J554" s="40">
        <v>472.6</v>
      </c>
      <c r="K554" s="40">
        <v>610.34</v>
      </c>
      <c r="L554" s="40">
        <v>465.8</v>
      </c>
      <c r="M554" s="44" t="s">
        <v>4292</v>
      </c>
      <c r="N554" s="43" t="s">
        <v>4293</v>
      </c>
    </row>
    <row r="555" spans="1:14" ht="16.5" customHeight="1" x14ac:dyDescent="0.2">
      <c r="A555" t="s">
        <v>4857</v>
      </c>
      <c r="B555" t="s">
        <v>586</v>
      </c>
      <c r="C555">
        <v>3370</v>
      </c>
      <c r="D555" t="s">
        <v>1438</v>
      </c>
      <c r="E555" s="38">
        <v>25847.72</v>
      </c>
      <c r="F555" s="38">
        <v>12039867.98</v>
      </c>
      <c r="G555" s="38">
        <v>11851776.300000001</v>
      </c>
      <c r="H555" s="42">
        <v>1.5869999999999999E-2</v>
      </c>
      <c r="I555" s="40">
        <v>188091.68</v>
      </c>
      <c r="J555" s="40">
        <v>465.8</v>
      </c>
      <c r="K555" s="40">
        <v>458.52</v>
      </c>
      <c r="L555" s="40">
        <v>465.8</v>
      </c>
      <c r="M555" s="44" t="s">
        <v>4292</v>
      </c>
      <c r="N555" s="43" t="s">
        <v>4293</v>
      </c>
    </row>
    <row r="556" spans="1:14" ht="16.5" customHeight="1" x14ac:dyDescent="0.2">
      <c r="A556" t="s">
        <v>4858</v>
      </c>
      <c r="B556" t="s">
        <v>587</v>
      </c>
      <c r="C556">
        <v>3371</v>
      </c>
      <c r="D556" t="s">
        <v>1439</v>
      </c>
      <c r="E556" s="38">
        <v>361.58</v>
      </c>
      <c r="F556" s="38">
        <v>150157.79999999999</v>
      </c>
      <c r="G556" s="38">
        <v>189711.57</v>
      </c>
      <c r="H556" s="42">
        <v>-0.20849000000000001</v>
      </c>
      <c r="I556" s="40">
        <v>-39553.769999999997</v>
      </c>
      <c r="J556" s="40">
        <v>415.28</v>
      </c>
      <c r="K556" s="40">
        <v>524.66999999999996</v>
      </c>
      <c r="L556" s="40">
        <v>410.73</v>
      </c>
      <c r="M556" s="44" t="s">
        <v>4297</v>
      </c>
      <c r="N556" s="43" t="s">
        <v>4293</v>
      </c>
    </row>
    <row r="557" spans="1:14" ht="16.5" customHeight="1" x14ac:dyDescent="0.2">
      <c r="A557" t="s">
        <v>4859</v>
      </c>
      <c r="B557" t="s">
        <v>588</v>
      </c>
      <c r="C557">
        <v>3375</v>
      </c>
      <c r="D557" t="s">
        <v>1440</v>
      </c>
      <c r="E557" s="38">
        <v>2370.71</v>
      </c>
      <c r="F557" s="38">
        <v>973721.72</v>
      </c>
      <c r="G557" s="38">
        <v>780423.77</v>
      </c>
      <c r="H557" s="42">
        <v>0.24768000000000001</v>
      </c>
      <c r="I557" s="40">
        <v>193297.95</v>
      </c>
      <c r="J557" s="40">
        <v>410.73</v>
      </c>
      <c r="K557" s="40">
        <v>329.19</v>
      </c>
      <c r="L557" s="40">
        <v>410.73</v>
      </c>
      <c r="M557" s="44" t="s">
        <v>4292</v>
      </c>
      <c r="N557" s="43" t="s">
        <v>4300</v>
      </c>
    </row>
    <row r="558" spans="1:14" ht="16.5" customHeight="1" x14ac:dyDescent="0.2">
      <c r="A558" t="s">
        <v>4860</v>
      </c>
      <c r="B558" t="s">
        <v>589</v>
      </c>
      <c r="C558">
        <v>3376</v>
      </c>
      <c r="D558" t="s">
        <v>1441</v>
      </c>
      <c r="E558" s="38">
        <v>1116.8499999999999</v>
      </c>
      <c r="F558" s="38">
        <v>841862.21</v>
      </c>
      <c r="G558" s="38">
        <v>1245215.71</v>
      </c>
      <c r="H558" s="42">
        <v>-0.32391999999999999</v>
      </c>
      <c r="I558" s="40">
        <v>-403353.5</v>
      </c>
      <c r="J558" s="40">
        <v>753.78</v>
      </c>
      <c r="K558" s="40">
        <v>1114.94</v>
      </c>
      <c r="L558" s="40">
        <v>745.2</v>
      </c>
      <c r="M558" s="44" t="s">
        <v>4292</v>
      </c>
      <c r="N558" s="43" t="s">
        <v>4298</v>
      </c>
    </row>
    <row r="559" spans="1:14" ht="16.5" customHeight="1" x14ac:dyDescent="0.2">
      <c r="A559" t="s">
        <v>4861</v>
      </c>
      <c r="B559" t="s">
        <v>590</v>
      </c>
      <c r="C559">
        <v>3380</v>
      </c>
      <c r="D559" t="s">
        <v>1442</v>
      </c>
      <c r="E559" s="38">
        <v>492.64</v>
      </c>
      <c r="F559" s="38">
        <v>367115.33</v>
      </c>
      <c r="G559" s="38">
        <v>258234.81</v>
      </c>
      <c r="H559" s="42">
        <v>0.42163</v>
      </c>
      <c r="I559" s="40">
        <v>108880.52</v>
      </c>
      <c r="J559" s="40">
        <v>745.2</v>
      </c>
      <c r="K559" s="40">
        <v>524.19000000000005</v>
      </c>
      <c r="L559" s="40">
        <v>745.2</v>
      </c>
      <c r="M559" s="44" t="s">
        <v>4296</v>
      </c>
      <c r="N559" s="43" t="s">
        <v>4294</v>
      </c>
    </row>
    <row r="560" spans="1:14" ht="16.5" customHeight="1" x14ac:dyDescent="0.2">
      <c r="A560" t="s">
        <v>4862</v>
      </c>
      <c r="B560" t="s">
        <v>591</v>
      </c>
      <c r="C560">
        <v>3381</v>
      </c>
      <c r="D560" t="s">
        <v>1443</v>
      </c>
      <c r="E560" s="38">
        <v>1184.29</v>
      </c>
      <c r="F560" s="38">
        <v>744084.55</v>
      </c>
      <c r="G560" s="38">
        <v>912654.01</v>
      </c>
      <c r="H560" s="42">
        <v>-0.1847</v>
      </c>
      <c r="I560" s="40">
        <v>-168569.46</v>
      </c>
      <c r="J560" s="40">
        <v>628.29999999999995</v>
      </c>
      <c r="K560" s="40">
        <v>770.63</v>
      </c>
      <c r="L560" s="40">
        <v>621.15</v>
      </c>
      <c r="M560" s="44" t="s">
        <v>4296</v>
      </c>
      <c r="N560" s="43" t="s">
        <v>4293</v>
      </c>
    </row>
    <row r="561" spans="1:14" ht="16.5" customHeight="1" x14ac:dyDescent="0.2">
      <c r="A561" t="s">
        <v>4863</v>
      </c>
      <c r="B561" t="s">
        <v>592</v>
      </c>
      <c r="C561">
        <v>3382</v>
      </c>
      <c r="D561" t="s">
        <v>1444</v>
      </c>
      <c r="E561" s="38">
        <v>579.58000000000004</v>
      </c>
      <c r="F561" s="38">
        <v>1130185.79</v>
      </c>
      <c r="G561" s="38">
        <v>1092627.4099999999</v>
      </c>
      <c r="H561" s="42">
        <v>3.4369999999999998E-2</v>
      </c>
      <c r="I561" s="40">
        <v>37558.370000000003</v>
      </c>
      <c r="J561" s="40">
        <v>1950.01</v>
      </c>
      <c r="K561" s="40">
        <v>1885.21</v>
      </c>
      <c r="L561" s="40">
        <v>1937.34</v>
      </c>
      <c r="M561" s="44" t="s">
        <v>4296</v>
      </c>
      <c r="N561" s="43" t="s">
        <v>4293</v>
      </c>
    </row>
    <row r="562" spans="1:14" ht="16.5" customHeight="1" x14ac:dyDescent="0.2">
      <c r="A562" t="s">
        <v>4864</v>
      </c>
      <c r="B562" t="s">
        <v>593</v>
      </c>
      <c r="C562">
        <v>3385</v>
      </c>
      <c r="D562" t="s">
        <v>1445</v>
      </c>
      <c r="E562" s="38">
        <v>1473.77</v>
      </c>
      <c r="F562" s="38">
        <v>915432.24</v>
      </c>
      <c r="G562" s="38">
        <v>603716.25</v>
      </c>
      <c r="H562" s="42">
        <v>0.51632999999999996</v>
      </c>
      <c r="I562" s="40">
        <v>311715.98</v>
      </c>
      <c r="J562" s="40">
        <v>621.15</v>
      </c>
      <c r="K562" s="40">
        <v>409.64</v>
      </c>
      <c r="L562" s="40">
        <v>621.15</v>
      </c>
      <c r="M562" s="44" t="s">
        <v>4296</v>
      </c>
      <c r="N562" s="43" t="s">
        <v>4300</v>
      </c>
    </row>
    <row r="563" spans="1:14" ht="16.5" customHeight="1" x14ac:dyDescent="0.2">
      <c r="A563" t="s">
        <v>4865</v>
      </c>
      <c r="B563" t="s">
        <v>594</v>
      </c>
      <c r="C563">
        <v>3514</v>
      </c>
      <c r="D563" t="s">
        <v>1446</v>
      </c>
      <c r="E563" s="38">
        <v>31023.87</v>
      </c>
      <c r="F563" s="38">
        <v>9405506.6699999999</v>
      </c>
      <c r="G563" s="38">
        <v>11437738.23</v>
      </c>
      <c r="H563" s="42">
        <v>-0.17768</v>
      </c>
      <c r="I563" s="40">
        <v>-2032231.56</v>
      </c>
      <c r="J563" s="40">
        <v>303.17</v>
      </c>
      <c r="K563" s="40">
        <v>368.68</v>
      </c>
      <c r="L563" s="40">
        <v>303.17</v>
      </c>
      <c r="M563" s="44" t="s">
        <v>4292</v>
      </c>
      <c r="N563" s="43" t="s">
        <v>4293</v>
      </c>
    </row>
    <row r="564" spans="1:14" ht="16.5" customHeight="1" x14ac:dyDescent="0.2">
      <c r="A564" t="s">
        <v>4866</v>
      </c>
      <c r="B564" t="s">
        <v>595</v>
      </c>
      <c r="C564">
        <v>3515</v>
      </c>
      <c r="D564" t="s">
        <v>1447</v>
      </c>
      <c r="E564" s="38">
        <v>289.75</v>
      </c>
      <c r="F564" s="38">
        <v>138367.22</v>
      </c>
      <c r="G564" s="38">
        <v>154918.84</v>
      </c>
      <c r="H564" s="42">
        <v>-0.10684</v>
      </c>
      <c r="I564" s="40">
        <v>-16551.63</v>
      </c>
      <c r="J564" s="40">
        <v>477.54</v>
      </c>
      <c r="K564" s="40">
        <v>534.66</v>
      </c>
      <c r="L564" s="40">
        <v>477.54</v>
      </c>
      <c r="M564" s="44" t="s">
        <v>4297</v>
      </c>
      <c r="N564" s="43" t="s">
        <v>4293</v>
      </c>
    </row>
    <row r="565" spans="1:14" ht="16.5" customHeight="1" x14ac:dyDescent="0.2">
      <c r="A565" t="s">
        <v>4867</v>
      </c>
      <c r="B565" t="s">
        <v>596</v>
      </c>
      <c r="C565">
        <v>3519</v>
      </c>
      <c r="D565" t="s">
        <v>1448</v>
      </c>
      <c r="E565" s="38">
        <v>461.79</v>
      </c>
      <c r="F565" s="38">
        <v>162591.64000000001</v>
      </c>
      <c r="G565" s="38">
        <v>174007.79</v>
      </c>
      <c r="H565" s="42">
        <v>-6.5610000000000002E-2</v>
      </c>
      <c r="I565" s="40">
        <v>-11416.15</v>
      </c>
      <c r="J565" s="40">
        <v>352.09</v>
      </c>
      <c r="K565" s="40">
        <v>376.81</v>
      </c>
      <c r="L565" s="40">
        <v>352.09</v>
      </c>
      <c r="M565" s="44" t="s">
        <v>4297</v>
      </c>
      <c r="N565" s="43" t="s">
        <v>4294</v>
      </c>
    </row>
    <row r="566" spans="1:14" ht="16.5" customHeight="1" x14ac:dyDescent="0.2">
      <c r="A566" t="s">
        <v>4868</v>
      </c>
      <c r="B566" t="s">
        <v>597</v>
      </c>
      <c r="C566">
        <v>3520</v>
      </c>
      <c r="D566" t="s">
        <v>1449</v>
      </c>
      <c r="E566" s="38">
        <v>3638.91</v>
      </c>
      <c r="F566" s="38">
        <v>2143945.4500000002</v>
      </c>
      <c r="G566" s="38">
        <v>2479027.9500000002</v>
      </c>
      <c r="H566" s="42">
        <v>-0.13517000000000001</v>
      </c>
      <c r="I566" s="40">
        <v>-335082.5</v>
      </c>
      <c r="J566" s="40">
        <v>589.16999999999996</v>
      </c>
      <c r="K566" s="40">
        <v>681.26</v>
      </c>
      <c r="L566" s="40">
        <v>568.07000000000005</v>
      </c>
      <c r="M566" s="44" t="s">
        <v>4292</v>
      </c>
      <c r="N566" s="43" t="s">
        <v>4293</v>
      </c>
    </row>
    <row r="567" spans="1:14" ht="16.5" customHeight="1" x14ac:dyDescent="0.2">
      <c r="A567" t="s">
        <v>4869</v>
      </c>
      <c r="B567" t="s">
        <v>598</v>
      </c>
      <c r="C567">
        <v>3521</v>
      </c>
      <c r="D567" t="s">
        <v>1450</v>
      </c>
      <c r="E567" s="38">
        <v>1235.1099999999999</v>
      </c>
      <c r="F567" s="38">
        <v>1952127.58</v>
      </c>
      <c r="G567" s="38">
        <v>2617975.64</v>
      </c>
      <c r="H567" s="42">
        <v>-0.25434000000000001</v>
      </c>
      <c r="I567" s="40">
        <v>-665848.06000000006</v>
      </c>
      <c r="J567" s="40">
        <v>1580.53</v>
      </c>
      <c r="K567" s="40">
        <v>2119.63</v>
      </c>
      <c r="L567" s="40">
        <v>1559.18</v>
      </c>
      <c r="M567" s="44" t="s">
        <v>4296</v>
      </c>
      <c r="N567" s="43" t="s">
        <v>4293</v>
      </c>
    </row>
    <row r="568" spans="1:14" ht="16.5" customHeight="1" x14ac:dyDescent="0.2">
      <c r="A568" t="s">
        <v>4870</v>
      </c>
      <c r="B568" t="s">
        <v>599</v>
      </c>
      <c r="C568">
        <v>3522</v>
      </c>
      <c r="D568" t="s">
        <v>1451</v>
      </c>
      <c r="E568" s="38">
        <v>418.57</v>
      </c>
      <c r="F568" s="38">
        <v>948755.18</v>
      </c>
      <c r="G568" s="38">
        <v>1148558.94</v>
      </c>
      <c r="H568" s="42">
        <v>-0.17396</v>
      </c>
      <c r="I568" s="40">
        <v>-199803.76</v>
      </c>
      <c r="J568" s="40">
        <v>2266.66</v>
      </c>
      <c r="K568" s="40">
        <v>2744.01</v>
      </c>
      <c r="L568" s="40">
        <v>2216.8200000000002</v>
      </c>
      <c r="M568" s="44" t="s">
        <v>4295</v>
      </c>
      <c r="N568" s="43" t="s">
        <v>4302</v>
      </c>
    </row>
    <row r="569" spans="1:14" ht="16.5" customHeight="1" x14ac:dyDescent="0.2">
      <c r="A569" t="s">
        <v>4871</v>
      </c>
      <c r="B569" t="s">
        <v>600</v>
      </c>
      <c r="C569">
        <v>3524</v>
      </c>
      <c r="D569" t="s">
        <v>1452</v>
      </c>
      <c r="E569" s="38">
        <v>2850.8</v>
      </c>
      <c r="F569" s="38">
        <v>1006360.91</v>
      </c>
      <c r="G569" s="38">
        <v>1114799.99</v>
      </c>
      <c r="H569" s="42">
        <v>-9.7269999999999995E-2</v>
      </c>
      <c r="I569" s="40">
        <v>-108439.08</v>
      </c>
      <c r="J569" s="40">
        <v>353.01</v>
      </c>
      <c r="K569" s="40">
        <v>391.05</v>
      </c>
      <c r="L569" s="40">
        <v>353.01</v>
      </c>
      <c r="M569" s="44" t="s">
        <v>4297</v>
      </c>
      <c r="N569" s="43" t="s">
        <v>4294</v>
      </c>
    </row>
    <row r="570" spans="1:14" ht="16.5" customHeight="1" x14ac:dyDescent="0.2">
      <c r="A570" t="s">
        <v>4872</v>
      </c>
      <c r="B570" t="s">
        <v>601</v>
      </c>
      <c r="C570">
        <v>3530</v>
      </c>
      <c r="D570" t="s">
        <v>1453</v>
      </c>
      <c r="E570" s="38">
        <v>1564.3</v>
      </c>
      <c r="F570" s="38">
        <v>1531054.0800000001</v>
      </c>
      <c r="G570" s="38">
        <v>1758966.88</v>
      </c>
      <c r="H570" s="42">
        <v>-0.12956999999999999</v>
      </c>
      <c r="I570" s="40">
        <v>-227912.8</v>
      </c>
      <c r="J570" s="40">
        <v>978.75</v>
      </c>
      <c r="K570" s="40">
        <v>1124.44</v>
      </c>
      <c r="L570" s="40">
        <v>958.43</v>
      </c>
      <c r="M570" s="44" t="s">
        <v>4292</v>
      </c>
      <c r="N570" s="43" t="s">
        <v>4293</v>
      </c>
    </row>
    <row r="571" spans="1:14" ht="16.5" customHeight="1" x14ac:dyDescent="0.2">
      <c r="A571" t="s">
        <v>4873</v>
      </c>
      <c r="B571" t="s">
        <v>602</v>
      </c>
      <c r="C571">
        <v>3531</v>
      </c>
      <c r="D571" t="s">
        <v>1454</v>
      </c>
      <c r="E571" s="38">
        <v>1398.53</v>
      </c>
      <c r="F571" s="38">
        <v>2458949.2000000002</v>
      </c>
      <c r="G571" s="38">
        <v>2598870.0099999998</v>
      </c>
      <c r="H571" s="42">
        <v>-5.3839999999999999E-2</v>
      </c>
      <c r="I571" s="40">
        <v>-139920.81</v>
      </c>
      <c r="J571" s="40">
        <v>1758.24</v>
      </c>
      <c r="K571" s="40">
        <v>1858.29</v>
      </c>
      <c r="L571" s="40">
        <v>1746.72</v>
      </c>
      <c r="M571" s="44" t="s">
        <v>4296</v>
      </c>
      <c r="N571" s="43" t="s">
        <v>4294</v>
      </c>
    </row>
    <row r="572" spans="1:14" ht="16.5" customHeight="1" x14ac:dyDescent="0.2">
      <c r="A572" t="s">
        <v>4874</v>
      </c>
      <c r="B572" t="s">
        <v>603</v>
      </c>
      <c r="C572">
        <v>3532</v>
      </c>
      <c r="D572" t="s">
        <v>1455</v>
      </c>
      <c r="E572" s="38">
        <v>1614.63</v>
      </c>
      <c r="F572" s="38">
        <v>4119872.09</v>
      </c>
      <c r="G572" s="38">
        <v>4520941.5999999996</v>
      </c>
      <c r="H572" s="42">
        <v>-8.8709999999999997E-2</v>
      </c>
      <c r="I572" s="40">
        <v>-401069.51</v>
      </c>
      <c r="J572" s="40">
        <v>2551.59</v>
      </c>
      <c r="K572" s="40">
        <v>2799.99</v>
      </c>
      <c r="L572" s="40">
        <v>2510.41</v>
      </c>
      <c r="M572" s="44" t="s">
        <v>4296</v>
      </c>
      <c r="N572" s="43" t="s">
        <v>4293</v>
      </c>
    </row>
    <row r="573" spans="1:14" ht="16.5" customHeight="1" x14ac:dyDescent="0.2">
      <c r="A573" t="s">
        <v>4875</v>
      </c>
      <c r="B573" t="s">
        <v>604</v>
      </c>
      <c r="C573">
        <v>3534</v>
      </c>
      <c r="D573" t="s">
        <v>1456</v>
      </c>
      <c r="E573" s="38">
        <v>1862.41</v>
      </c>
      <c r="F573" s="38">
        <v>591296.55000000005</v>
      </c>
      <c r="G573" s="38">
        <v>663855.29</v>
      </c>
      <c r="H573" s="42">
        <v>-0.10929999999999999</v>
      </c>
      <c r="I573" s="40">
        <v>-72558.740000000005</v>
      </c>
      <c r="J573" s="40">
        <v>317.49</v>
      </c>
      <c r="K573" s="40">
        <v>356.45</v>
      </c>
      <c r="L573" s="40">
        <v>317.49</v>
      </c>
      <c r="M573" s="44" t="s">
        <v>4296</v>
      </c>
      <c r="N573" s="43" t="s">
        <v>4293</v>
      </c>
    </row>
    <row r="574" spans="1:14" ht="16.5" customHeight="1" x14ac:dyDescent="0.2">
      <c r="A574" t="s">
        <v>4876</v>
      </c>
      <c r="B574" t="s">
        <v>605</v>
      </c>
      <c r="C574">
        <v>3540</v>
      </c>
      <c r="D574" t="s">
        <v>1457</v>
      </c>
      <c r="E574" s="38">
        <v>1087.96</v>
      </c>
      <c r="F574" s="38">
        <v>578893.56999999995</v>
      </c>
      <c r="G574" s="38">
        <v>572597.88</v>
      </c>
      <c r="H574" s="42">
        <v>1.099E-2</v>
      </c>
      <c r="I574" s="40">
        <v>6295.69</v>
      </c>
      <c r="J574" s="40">
        <v>532.09</v>
      </c>
      <c r="K574" s="40">
        <v>526.29999999999995</v>
      </c>
      <c r="L574" s="40">
        <v>515.42999999999995</v>
      </c>
      <c r="M574" s="44" t="s">
        <v>4296</v>
      </c>
      <c r="N574" s="43" t="s">
        <v>4293</v>
      </c>
    </row>
    <row r="575" spans="1:14" ht="16.5" customHeight="1" x14ac:dyDescent="0.2">
      <c r="A575" t="s">
        <v>4877</v>
      </c>
      <c r="B575" t="s">
        <v>606</v>
      </c>
      <c r="C575">
        <v>3544</v>
      </c>
      <c r="D575" t="s">
        <v>1458</v>
      </c>
      <c r="E575" s="38">
        <v>960.12</v>
      </c>
      <c r="F575" s="38">
        <v>262266.38</v>
      </c>
      <c r="G575" s="38">
        <v>293632.26</v>
      </c>
      <c r="H575" s="42">
        <v>-0.10682</v>
      </c>
      <c r="I575" s="40">
        <v>-31365.88</v>
      </c>
      <c r="J575" s="40">
        <v>273.16000000000003</v>
      </c>
      <c r="K575" s="40">
        <v>305.83</v>
      </c>
      <c r="L575" s="40">
        <v>273.16000000000003</v>
      </c>
      <c r="M575" s="44" t="s">
        <v>4296</v>
      </c>
      <c r="N575" s="43" t="s">
        <v>4300</v>
      </c>
    </row>
    <row r="576" spans="1:14" ht="16.5" customHeight="1" x14ac:dyDescent="0.2">
      <c r="A576" t="s">
        <v>4878</v>
      </c>
      <c r="B576" t="s">
        <v>607</v>
      </c>
      <c r="C576">
        <v>3550</v>
      </c>
      <c r="D576" t="s">
        <v>1459</v>
      </c>
      <c r="E576" s="38">
        <v>309.62</v>
      </c>
      <c r="F576" s="38">
        <v>227897.74</v>
      </c>
      <c r="G576" s="38">
        <v>275547.69</v>
      </c>
      <c r="H576" s="42">
        <v>-0.17293</v>
      </c>
      <c r="I576" s="40">
        <v>-47649.95</v>
      </c>
      <c r="J576" s="40">
        <v>736.06</v>
      </c>
      <c r="K576" s="40">
        <v>889.95</v>
      </c>
      <c r="L576" s="40">
        <v>729.62</v>
      </c>
      <c r="M576" s="44" t="s">
        <v>4296</v>
      </c>
      <c r="N576" s="43" t="s">
        <v>4293</v>
      </c>
    </row>
    <row r="577" spans="1:14" ht="16.5" customHeight="1" x14ac:dyDescent="0.2">
      <c r="A577" t="s">
        <v>4879</v>
      </c>
      <c r="B577" t="s">
        <v>608</v>
      </c>
      <c r="C577">
        <v>3554</v>
      </c>
      <c r="D577" t="s">
        <v>1460</v>
      </c>
      <c r="E577" s="38">
        <v>713.95</v>
      </c>
      <c r="F577" s="38">
        <v>254201.9</v>
      </c>
      <c r="G577" s="38">
        <v>276695</v>
      </c>
      <c r="H577" s="42">
        <v>-8.1290000000000001E-2</v>
      </c>
      <c r="I577" s="40">
        <v>-22493.1</v>
      </c>
      <c r="J577" s="40">
        <v>356.05</v>
      </c>
      <c r="K577" s="40">
        <v>387.56</v>
      </c>
      <c r="L577" s="40">
        <v>356.05</v>
      </c>
      <c r="M577" s="44" t="s">
        <v>4297</v>
      </c>
      <c r="N577" s="43" t="s">
        <v>4298</v>
      </c>
    </row>
    <row r="578" spans="1:14" ht="16.5" customHeight="1" x14ac:dyDescent="0.2">
      <c r="A578" t="s">
        <v>4880</v>
      </c>
      <c r="B578" t="s">
        <v>609</v>
      </c>
      <c r="C578">
        <v>3725</v>
      </c>
      <c r="D578" t="s">
        <v>1461</v>
      </c>
      <c r="E578" s="38">
        <v>1836.61</v>
      </c>
      <c r="F578" s="38">
        <v>3150023.43</v>
      </c>
      <c r="G578" s="38">
        <v>3228870.66</v>
      </c>
      <c r="H578" s="42">
        <v>-2.4420000000000001E-2</v>
      </c>
      <c r="I578" s="40">
        <v>-78847.23</v>
      </c>
      <c r="J578" s="40">
        <v>1715.13</v>
      </c>
      <c r="K578" s="40">
        <v>1758.06</v>
      </c>
      <c r="L578" s="40">
        <v>1711.73</v>
      </c>
      <c r="M578" s="44" t="s">
        <v>4296</v>
      </c>
      <c r="N578" s="43" t="s">
        <v>4293</v>
      </c>
    </row>
    <row r="579" spans="1:14" ht="16.5" customHeight="1" x14ac:dyDescent="0.2">
      <c r="A579" t="s">
        <v>4881</v>
      </c>
      <c r="B579" t="s">
        <v>610</v>
      </c>
      <c r="C579">
        <v>3729</v>
      </c>
      <c r="D579" t="s">
        <v>1462</v>
      </c>
      <c r="E579" s="38">
        <v>802.04</v>
      </c>
      <c r="F579" s="38">
        <v>719294.36</v>
      </c>
      <c r="G579" s="38">
        <v>683982.79</v>
      </c>
      <c r="H579" s="42">
        <v>5.1630000000000002E-2</v>
      </c>
      <c r="I579" s="40">
        <v>35311.57</v>
      </c>
      <c r="J579" s="40">
        <v>896.83</v>
      </c>
      <c r="K579" s="40">
        <v>852.8</v>
      </c>
      <c r="L579" s="40">
        <v>894.97</v>
      </c>
      <c r="M579" s="44" t="s">
        <v>4296</v>
      </c>
      <c r="N579" s="43" t="s">
        <v>4293</v>
      </c>
    </row>
    <row r="580" spans="1:14" ht="16.5" customHeight="1" x14ac:dyDescent="0.2">
      <c r="A580" t="s">
        <v>4882</v>
      </c>
      <c r="B580" t="s">
        <v>611</v>
      </c>
      <c r="C580">
        <v>3733</v>
      </c>
      <c r="D580" t="s">
        <v>1463</v>
      </c>
      <c r="E580" s="38">
        <v>424.98</v>
      </c>
      <c r="F580" s="38">
        <v>521926.44</v>
      </c>
      <c r="G580" s="38">
        <v>606469.98</v>
      </c>
      <c r="H580" s="42">
        <v>-0.1394</v>
      </c>
      <c r="I580" s="40">
        <v>-84543.55</v>
      </c>
      <c r="J580" s="40">
        <v>1228.1199999999999</v>
      </c>
      <c r="K580" s="40">
        <v>1427.06</v>
      </c>
      <c r="L580" s="40">
        <v>1228.1199999999999</v>
      </c>
      <c r="M580" s="44" t="s">
        <v>4297</v>
      </c>
      <c r="N580" s="43" t="s">
        <v>4300</v>
      </c>
    </row>
    <row r="581" spans="1:14" ht="16.5" customHeight="1" x14ac:dyDescent="0.2">
      <c r="A581" t="s">
        <v>4883</v>
      </c>
      <c r="B581" t="s">
        <v>612</v>
      </c>
      <c r="C581">
        <v>3738</v>
      </c>
      <c r="D581" t="s">
        <v>1464</v>
      </c>
      <c r="E581" s="38">
        <v>3992.09</v>
      </c>
      <c r="F581" s="38">
        <v>10936282.949999999</v>
      </c>
      <c r="G581" s="38">
        <v>13736865.869999999</v>
      </c>
      <c r="H581" s="42">
        <v>-0.20387</v>
      </c>
      <c r="I581" s="40">
        <v>-2800582.92</v>
      </c>
      <c r="J581" s="40">
        <v>2739.49</v>
      </c>
      <c r="K581" s="40">
        <v>3441.02</v>
      </c>
      <c r="L581" s="40">
        <v>2739.17</v>
      </c>
      <c r="M581" s="44" t="s">
        <v>4295</v>
      </c>
      <c r="N581" s="43" t="s">
        <v>4293</v>
      </c>
    </row>
    <row r="582" spans="1:14" ht="16.5" customHeight="1" x14ac:dyDescent="0.2">
      <c r="A582" t="s">
        <v>4884</v>
      </c>
      <c r="B582" t="s">
        <v>613</v>
      </c>
      <c r="C582">
        <v>3739</v>
      </c>
      <c r="D582" t="s">
        <v>1465</v>
      </c>
      <c r="E582" s="38">
        <v>111.52</v>
      </c>
      <c r="F582" s="38">
        <v>389666.7</v>
      </c>
      <c r="G582" s="38">
        <v>493749.1</v>
      </c>
      <c r="H582" s="42">
        <v>-0.21079999999999999</v>
      </c>
      <c r="I582" s="40">
        <v>-104082.4</v>
      </c>
      <c r="J582" s="40">
        <v>3494.14</v>
      </c>
      <c r="K582" s="40">
        <v>4427.45</v>
      </c>
      <c r="L582" s="40">
        <v>3478.82</v>
      </c>
      <c r="M582" s="44" t="s">
        <v>4295</v>
      </c>
      <c r="N582" s="43" t="s">
        <v>4301</v>
      </c>
    </row>
    <row r="583" spans="1:14" ht="16.5" customHeight="1" x14ac:dyDescent="0.2">
      <c r="A583" t="s">
        <v>4885</v>
      </c>
      <c r="B583" t="s">
        <v>614</v>
      </c>
      <c r="C583">
        <v>3742</v>
      </c>
      <c r="D583" t="s">
        <v>1466</v>
      </c>
      <c r="E583" s="38">
        <v>7278.26</v>
      </c>
      <c r="F583" s="38">
        <v>9791808.8499999996</v>
      </c>
      <c r="G583" s="38">
        <v>9313045.0399999991</v>
      </c>
      <c r="H583" s="42">
        <v>5.1409999999999997E-2</v>
      </c>
      <c r="I583" s="40">
        <v>478763.81</v>
      </c>
      <c r="J583" s="40">
        <v>1345.35</v>
      </c>
      <c r="K583" s="40">
        <v>1279.57</v>
      </c>
      <c r="L583" s="40">
        <v>1344.94</v>
      </c>
      <c r="M583" s="44" t="s">
        <v>4292</v>
      </c>
      <c r="N583" s="43" t="s">
        <v>4293</v>
      </c>
    </row>
    <row r="584" spans="1:14" ht="16.5" customHeight="1" x14ac:dyDescent="0.2">
      <c r="A584" t="s">
        <v>4886</v>
      </c>
      <c r="B584" t="s">
        <v>615</v>
      </c>
      <c r="C584">
        <v>3743</v>
      </c>
      <c r="D584" t="s">
        <v>1467</v>
      </c>
      <c r="E584" s="38">
        <v>822.76</v>
      </c>
      <c r="F584" s="38">
        <v>1608491.94</v>
      </c>
      <c r="G584" s="38">
        <v>1685983.9</v>
      </c>
      <c r="H584" s="42">
        <v>-4.5960000000000001E-2</v>
      </c>
      <c r="I584" s="40">
        <v>-77491.960000000006</v>
      </c>
      <c r="J584" s="40">
        <v>1955</v>
      </c>
      <c r="K584" s="40">
        <v>2049.1799999999998</v>
      </c>
      <c r="L584" s="40">
        <v>1951.53</v>
      </c>
      <c r="M584" s="44" t="s">
        <v>4296</v>
      </c>
      <c r="N584" s="43" t="s">
        <v>4293</v>
      </c>
    </row>
    <row r="585" spans="1:14" ht="16.5" customHeight="1" x14ac:dyDescent="0.2">
      <c r="A585" t="s">
        <v>4887</v>
      </c>
      <c r="B585" t="s">
        <v>616</v>
      </c>
      <c r="C585">
        <v>3746</v>
      </c>
      <c r="D585" t="s">
        <v>1468</v>
      </c>
      <c r="E585" s="38">
        <v>2498.17</v>
      </c>
      <c r="F585" s="38">
        <v>4245640.8099999996</v>
      </c>
      <c r="G585" s="38">
        <v>4529308.33</v>
      </c>
      <c r="H585" s="42">
        <v>-6.2630000000000005E-2</v>
      </c>
      <c r="I585" s="40">
        <v>-283667.52</v>
      </c>
      <c r="J585" s="40">
        <v>1699.5</v>
      </c>
      <c r="K585" s="40">
        <v>1813.05</v>
      </c>
      <c r="L585" s="40">
        <v>1697.86</v>
      </c>
      <c r="M585" s="44" t="s">
        <v>4295</v>
      </c>
      <c r="N585" s="43" t="s">
        <v>4293</v>
      </c>
    </row>
    <row r="586" spans="1:14" ht="16.5" customHeight="1" x14ac:dyDescent="0.2">
      <c r="A586" t="s">
        <v>4888</v>
      </c>
      <c r="B586" t="s">
        <v>617</v>
      </c>
      <c r="C586">
        <v>3750</v>
      </c>
      <c r="D586" t="s">
        <v>1469</v>
      </c>
      <c r="E586" s="38">
        <v>12837.28</v>
      </c>
      <c r="F586" s="38">
        <v>18259495.539999999</v>
      </c>
      <c r="G586" s="38">
        <v>18365902.710000001</v>
      </c>
      <c r="H586" s="42">
        <v>-5.79E-3</v>
      </c>
      <c r="I586" s="40">
        <v>-106407.17</v>
      </c>
      <c r="J586" s="40">
        <v>1422.38</v>
      </c>
      <c r="K586" s="40">
        <v>1430.67</v>
      </c>
      <c r="L586" s="40">
        <v>1421.93</v>
      </c>
      <c r="M586" s="44" t="s">
        <v>4295</v>
      </c>
      <c r="N586" s="43" t="s">
        <v>4293</v>
      </c>
    </row>
    <row r="587" spans="1:14" ht="16.5" customHeight="1" x14ac:dyDescent="0.2">
      <c r="A587" t="s">
        <v>4889</v>
      </c>
      <c r="B587" t="s">
        <v>618</v>
      </c>
      <c r="C587">
        <v>3751</v>
      </c>
      <c r="D587" t="s">
        <v>1470</v>
      </c>
      <c r="E587" s="38">
        <v>881.02</v>
      </c>
      <c r="F587" s="38">
        <v>1601485.3</v>
      </c>
      <c r="G587" s="38">
        <v>1609580.54</v>
      </c>
      <c r="H587" s="42">
        <v>-5.0299999999999997E-3</v>
      </c>
      <c r="I587" s="40">
        <v>-8095.23</v>
      </c>
      <c r="J587" s="40">
        <v>1817.76</v>
      </c>
      <c r="K587" s="40">
        <v>1826.95</v>
      </c>
      <c r="L587" s="40">
        <v>1810.09</v>
      </c>
      <c r="M587" s="44" t="s">
        <v>4297</v>
      </c>
      <c r="N587" s="43" t="s">
        <v>4293</v>
      </c>
    </row>
    <row r="588" spans="1:14" ht="16.5" customHeight="1" x14ac:dyDescent="0.2">
      <c r="A588" t="s">
        <v>4890</v>
      </c>
      <c r="B588" t="s">
        <v>619</v>
      </c>
      <c r="C588">
        <v>3754</v>
      </c>
      <c r="D588" t="s">
        <v>1471</v>
      </c>
      <c r="E588" s="38">
        <v>21265.65</v>
      </c>
      <c r="F588" s="38">
        <v>79675607.260000005</v>
      </c>
      <c r="G588" s="38">
        <v>70644500.170000002</v>
      </c>
      <c r="H588" s="42">
        <v>0.12784000000000001</v>
      </c>
      <c r="I588" s="40">
        <v>9031107.0899999999</v>
      </c>
      <c r="J588" s="40">
        <v>3746.68</v>
      </c>
      <c r="K588" s="40">
        <v>3322</v>
      </c>
      <c r="L588" s="40">
        <v>3745.89</v>
      </c>
      <c r="M588" s="44" t="s">
        <v>4297</v>
      </c>
      <c r="N588" s="43" t="s">
        <v>4293</v>
      </c>
    </row>
    <row r="589" spans="1:14" ht="16.5" customHeight="1" x14ac:dyDescent="0.2">
      <c r="A589" t="s">
        <v>4891</v>
      </c>
      <c r="B589" t="s">
        <v>620</v>
      </c>
      <c r="C589">
        <v>3755</v>
      </c>
      <c r="D589" t="s">
        <v>1472</v>
      </c>
      <c r="E589" s="38">
        <v>4536.78</v>
      </c>
      <c r="F589" s="38">
        <v>20195552.449999999</v>
      </c>
      <c r="G589" s="38">
        <v>17592348.640000001</v>
      </c>
      <c r="H589" s="42">
        <v>0.14796999999999999</v>
      </c>
      <c r="I589" s="40">
        <v>2603203.81</v>
      </c>
      <c r="J589" s="40">
        <v>4451.5200000000004</v>
      </c>
      <c r="K589" s="40">
        <v>3877.72</v>
      </c>
      <c r="L589" s="40">
        <v>4445.67</v>
      </c>
      <c r="M589" s="44" t="s">
        <v>4297</v>
      </c>
      <c r="N589" s="43" t="s">
        <v>4293</v>
      </c>
    </row>
    <row r="590" spans="1:14" ht="16.5" customHeight="1" x14ac:dyDescent="0.2">
      <c r="A590" t="s">
        <v>4892</v>
      </c>
      <c r="B590" t="s">
        <v>621</v>
      </c>
      <c r="C590">
        <v>3756</v>
      </c>
      <c r="D590" t="s">
        <v>1473</v>
      </c>
      <c r="E590" s="38">
        <v>635.46</v>
      </c>
      <c r="F590" s="38">
        <v>4829393.67</v>
      </c>
      <c r="G590" s="38">
        <v>3887498.01</v>
      </c>
      <c r="H590" s="42">
        <v>0.24229000000000001</v>
      </c>
      <c r="I590" s="40">
        <v>941895.66</v>
      </c>
      <c r="J590" s="40">
        <v>7599.84</v>
      </c>
      <c r="K590" s="40">
        <v>6117.61</v>
      </c>
      <c r="L590" s="40">
        <v>8427.84</v>
      </c>
      <c r="M590" s="44" t="s">
        <v>4297</v>
      </c>
      <c r="N590" s="43" t="s">
        <v>4294</v>
      </c>
    </row>
    <row r="591" spans="1:14" ht="16.5" customHeight="1" x14ac:dyDescent="0.2">
      <c r="A591" t="s">
        <v>4893</v>
      </c>
      <c r="B591" t="s">
        <v>622</v>
      </c>
      <c r="C591">
        <v>3911</v>
      </c>
      <c r="D591" t="s">
        <v>1474</v>
      </c>
      <c r="E591" s="38">
        <v>2560.79</v>
      </c>
      <c r="F591" s="38">
        <v>2722320.22</v>
      </c>
      <c r="G591" s="38">
        <v>3276628.16</v>
      </c>
      <c r="H591" s="42">
        <v>-0.16916999999999999</v>
      </c>
      <c r="I591" s="40">
        <v>-554307.94999999995</v>
      </c>
      <c r="J591" s="40">
        <v>1063.08</v>
      </c>
      <c r="K591" s="40">
        <v>1279.54</v>
      </c>
      <c r="L591" s="40">
        <v>1055.93</v>
      </c>
      <c r="M591" s="44" t="s">
        <v>4297</v>
      </c>
      <c r="N591" s="43" t="s">
        <v>4293</v>
      </c>
    </row>
    <row r="592" spans="1:14" ht="16.5" customHeight="1" x14ac:dyDescent="0.2">
      <c r="A592" t="s">
        <v>4894</v>
      </c>
      <c r="B592" t="s">
        <v>623</v>
      </c>
      <c r="C592">
        <v>3912</v>
      </c>
      <c r="D592" t="s">
        <v>1475</v>
      </c>
      <c r="E592" s="38">
        <v>2015.88</v>
      </c>
      <c r="F592" s="38">
        <v>2897483.45</v>
      </c>
      <c r="G592" s="38">
        <v>3398808.51</v>
      </c>
      <c r="H592" s="42">
        <v>-0.14749999999999999</v>
      </c>
      <c r="I592" s="40">
        <v>-501325.06</v>
      </c>
      <c r="J592" s="40">
        <v>1437.33</v>
      </c>
      <c r="K592" s="40">
        <v>1686.02</v>
      </c>
      <c r="L592" s="40">
        <v>1427.01</v>
      </c>
      <c r="M592" s="44" t="s">
        <v>4297</v>
      </c>
      <c r="N592" s="43" t="s">
        <v>4293</v>
      </c>
    </row>
    <row r="593" spans="1:14" ht="16.5" customHeight="1" x14ac:dyDescent="0.2">
      <c r="A593" t="s">
        <v>4895</v>
      </c>
      <c r="B593" t="s">
        <v>624</v>
      </c>
      <c r="C593">
        <v>3915</v>
      </c>
      <c r="D593" t="s">
        <v>1476</v>
      </c>
      <c r="E593" s="38">
        <v>704.27</v>
      </c>
      <c r="F593" s="38">
        <v>179729.7</v>
      </c>
      <c r="G593" s="38">
        <v>219309.52</v>
      </c>
      <c r="H593" s="42">
        <v>-0.18046999999999999</v>
      </c>
      <c r="I593" s="40">
        <v>-39579.82</v>
      </c>
      <c r="J593" s="40">
        <v>255.2</v>
      </c>
      <c r="K593" s="40">
        <v>311.39999999999998</v>
      </c>
      <c r="L593" s="40">
        <v>255.2</v>
      </c>
      <c r="M593" s="44" t="s">
        <v>4297</v>
      </c>
      <c r="N593" s="43" t="s">
        <v>4302</v>
      </c>
    </row>
    <row r="594" spans="1:14" ht="16.5" customHeight="1" x14ac:dyDescent="0.2">
      <c r="A594" t="s">
        <v>4896</v>
      </c>
      <c r="B594" t="s">
        <v>625</v>
      </c>
      <c r="C594">
        <v>3931</v>
      </c>
      <c r="D594" t="s">
        <v>1477</v>
      </c>
      <c r="E594" s="38">
        <v>1470.1</v>
      </c>
      <c r="F594" s="38">
        <v>1626141.86</v>
      </c>
      <c r="G594" s="38">
        <v>1701981.74</v>
      </c>
      <c r="H594" s="42">
        <v>-4.4560000000000002E-2</v>
      </c>
      <c r="I594" s="40">
        <v>-75839.88</v>
      </c>
      <c r="J594" s="40">
        <v>1106.1400000000001</v>
      </c>
      <c r="K594" s="40">
        <v>1157.73</v>
      </c>
      <c r="L594" s="40">
        <v>1104.1400000000001</v>
      </c>
      <c r="M594" s="44" t="s">
        <v>4297</v>
      </c>
      <c r="N594" s="43" t="s">
        <v>4293</v>
      </c>
    </row>
    <row r="595" spans="1:14" ht="16.5" customHeight="1" x14ac:dyDescent="0.2">
      <c r="A595" t="s">
        <v>4897</v>
      </c>
      <c r="B595" t="s">
        <v>626</v>
      </c>
      <c r="C595">
        <v>3950</v>
      </c>
      <c r="D595" t="s">
        <v>1478</v>
      </c>
      <c r="E595" s="38">
        <v>584.52</v>
      </c>
      <c r="F595" s="38">
        <v>470293.66</v>
      </c>
      <c r="G595" s="38">
        <v>618669.73</v>
      </c>
      <c r="H595" s="42">
        <v>-0.23982999999999999</v>
      </c>
      <c r="I595" s="40">
        <v>-148376.07</v>
      </c>
      <c r="J595" s="40">
        <v>804.58</v>
      </c>
      <c r="K595" s="40">
        <v>1058.42</v>
      </c>
      <c r="L595" s="40">
        <v>782.49</v>
      </c>
      <c r="M595" s="44" t="s">
        <v>4297</v>
      </c>
      <c r="N595" s="43" t="s">
        <v>4301</v>
      </c>
    </row>
    <row r="596" spans="1:14" ht="16.5" customHeight="1" x14ac:dyDescent="0.2">
      <c r="A596" t="s">
        <v>4898</v>
      </c>
      <c r="B596" t="s">
        <v>627</v>
      </c>
      <c r="C596">
        <v>3957</v>
      </c>
      <c r="D596" t="s">
        <v>1479</v>
      </c>
      <c r="E596" s="38">
        <v>755.73</v>
      </c>
      <c r="F596" s="38">
        <v>541646.59</v>
      </c>
      <c r="G596" s="38">
        <v>627841</v>
      </c>
      <c r="H596" s="42">
        <v>-0.13729</v>
      </c>
      <c r="I596" s="40">
        <v>-86194.41</v>
      </c>
      <c r="J596" s="40">
        <v>716.72</v>
      </c>
      <c r="K596" s="40">
        <v>830.77</v>
      </c>
      <c r="L596" s="40">
        <v>713.7</v>
      </c>
      <c r="M596" s="44" t="s">
        <v>4297</v>
      </c>
      <c r="N596" s="43" t="s">
        <v>4300</v>
      </c>
    </row>
    <row r="597" spans="1:14" ht="16.5" customHeight="1" x14ac:dyDescent="0.2">
      <c r="A597" t="s">
        <v>4899</v>
      </c>
      <c r="B597" t="s">
        <v>628</v>
      </c>
      <c r="C597">
        <v>3958</v>
      </c>
      <c r="D597" t="s">
        <v>1480</v>
      </c>
      <c r="E597" s="38">
        <v>1291.8900000000001</v>
      </c>
      <c r="F597" s="38">
        <v>1785419.3</v>
      </c>
      <c r="G597" s="38">
        <v>1990577.9</v>
      </c>
      <c r="H597" s="42">
        <v>-0.10306</v>
      </c>
      <c r="I597" s="40">
        <v>-205158.61</v>
      </c>
      <c r="J597" s="40">
        <v>1382.02</v>
      </c>
      <c r="K597" s="40">
        <v>1540.83</v>
      </c>
      <c r="L597" s="40">
        <v>1379.37</v>
      </c>
      <c r="M597" s="44" t="s">
        <v>4296</v>
      </c>
      <c r="N597" s="43" t="s">
        <v>4298</v>
      </c>
    </row>
    <row r="598" spans="1:14" ht="16.5" customHeight="1" x14ac:dyDescent="0.2">
      <c r="A598" t="s">
        <v>4900</v>
      </c>
      <c r="B598" t="s">
        <v>629</v>
      </c>
      <c r="C598">
        <v>3959</v>
      </c>
      <c r="D598" t="s">
        <v>1481</v>
      </c>
      <c r="E598" s="38">
        <v>2554.86</v>
      </c>
      <c r="F598" s="38">
        <v>5221636.37</v>
      </c>
      <c r="G598" s="38">
        <v>6269544.0499999998</v>
      </c>
      <c r="H598" s="42">
        <v>-0.16714000000000001</v>
      </c>
      <c r="I598" s="40">
        <v>-1047907.68</v>
      </c>
      <c r="J598" s="40">
        <v>2043.81</v>
      </c>
      <c r="K598" s="40">
        <v>2453.9699999999998</v>
      </c>
      <c r="L598" s="40">
        <v>2093.1799999999998</v>
      </c>
      <c r="M598" s="44" t="s">
        <v>4296</v>
      </c>
      <c r="N598" s="43" t="s">
        <v>4293</v>
      </c>
    </row>
    <row r="599" spans="1:14" ht="16.5" customHeight="1" x14ac:dyDescent="0.2">
      <c r="A599" t="s">
        <v>4901</v>
      </c>
      <c r="B599" t="s">
        <v>630</v>
      </c>
      <c r="C599">
        <v>3961</v>
      </c>
      <c r="D599" t="s">
        <v>1482</v>
      </c>
      <c r="E599" s="38">
        <v>1796.77</v>
      </c>
      <c r="F599" s="38">
        <v>679915.74</v>
      </c>
      <c r="G599" s="38">
        <v>833024.51</v>
      </c>
      <c r="H599" s="42">
        <v>-0.18379999999999999</v>
      </c>
      <c r="I599" s="40">
        <v>-153108.76999999999</v>
      </c>
      <c r="J599" s="40">
        <v>378.41</v>
      </c>
      <c r="K599" s="40">
        <v>463.62</v>
      </c>
      <c r="L599" s="40">
        <v>378.41</v>
      </c>
      <c r="M599" s="44" t="s">
        <v>4297</v>
      </c>
      <c r="N599" s="43" t="s">
        <v>4298</v>
      </c>
    </row>
    <row r="600" spans="1:14" ht="16.5" customHeight="1" x14ac:dyDescent="0.2">
      <c r="A600" t="s">
        <v>4902</v>
      </c>
      <c r="B600" t="s">
        <v>631</v>
      </c>
      <c r="C600">
        <v>3967</v>
      </c>
      <c r="D600" t="s">
        <v>1483</v>
      </c>
      <c r="E600" s="38">
        <v>1787.35</v>
      </c>
      <c r="F600" s="38">
        <v>2006269.41</v>
      </c>
      <c r="G600" s="38">
        <v>2032552.13</v>
      </c>
      <c r="H600" s="42">
        <v>-1.2930000000000001E-2</v>
      </c>
      <c r="I600" s="40">
        <v>-26282.720000000001</v>
      </c>
      <c r="J600" s="40">
        <v>1122.48</v>
      </c>
      <c r="K600" s="40">
        <v>1137.19</v>
      </c>
      <c r="L600" s="40">
        <v>1120.32</v>
      </c>
      <c r="M600" s="44" t="s">
        <v>4296</v>
      </c>
      <c r="N600" s="43" t="s">
        <v>4294</v>
      </c>
    </row>
    <row r="601" spans="1:14" ht="16.5" customHeight="1" x14ac:dyDescent="0.2">
      <c r="A601" t="s">
        <v>4903</v>
      </c>
      <c r="B601" t="s">
        <v>632</v>
      </c>
      <c r="C601">
        <v>3968</v>
      </c>
      <c r="D601" t="s">
        <v>1484</v>
      </c>
      <c r="E601" s="38">
        <v>2140.61</v>
      </c>
      <c r="F601" s="38">
        <v>3370882.39</v>
      </c>
      <c r="G601" s="38">
        <v>4143737.84</v>
      </c>
      <c r="H601" s="42">
        <v>-0.18651000000000001</v>
      </c>
      <c r="I601" s="40">
        <v>-772855.46</v>
      </c>
      <c r="J601" s="40">
        <v>1574.73</v>
      </c>
      <c r="K601" s="40">
        <v>1935.77</v>
      </c>
      <c r="L601" s="40">
        <v>1675.17</v>
      </c>
      <c r="M601" s="44" t="s">
        <v>4296</v>
      </c>
      <c r="N601" s="43" t="s">
        <v>4293</v>
      </c>
    </row>
    <row r="602" spans="1:14" ht="16.5" customHeight="1" x14ac:dyDescent="0.2">
      <c r="A602" t="s">
        <v>4904</v>
      </c>
      <c r="B602" t="s">
        <v>633</v>
      </c>
      <c r="C602">
        <v>3971</v>
      </c>
      <c r="D602" t="s">
        <v>1485</v>
      </c>
      <c r="E602" s="38">
        <v>1206.5</v>
      </c>
      <c r="F602" s="38">
        <v>394453.11</v>
      </c>
      <c r="G602" s="38">
        <v>505798.12</v>
      </c>
      <c r="H602" s="42">
        <v>-0.22014</v>
      </c>
      <c r="I602" s="40">
        <v>-111345.01</v>
      </c>
      <c r="J602" s="40">
        <v>326.94</v>
      </c>
      <c r="K602" s="40">
        <v>419.23</v>
      </c>
      <c r="L602" s="40">
        <v>326.94</v>
      </c>
      <c r="M602" s="44" t="s">
        <v>4296</v>
      </c>
      <c r="N602" s="43" t="s">
        <v>4294</v>
      </c>
    </row>
    <row r="603" spans="1:14" ht="16.5" customHeight="1" x14ac:dyDescent="0.2">
      <c r="A603" t="s">
        <v>4905</v>
      </c>
      <c r="B603" t="s">
        <v>634</v>
      </c>
      <c r="C603">
        <v>3972</v>
      </c>
      <c r="D603" t="s">
        <v>1486</v>
      </c>
      <c r="E603" s="38">
        <v>179.04</v>
      </c>
      <c r="F603" s="38">
        <v>68169.48</v>
      </c>
      <c r="G603" s="38">
        <v>83052.429999999993</v>
      </c>
      <c r="H603" s="42">
        <v>-0.1792</v>
      </c>
      <c r="I603" s="40">
        <v>-14882.95</v>
      </c>
      <c r="J603" s="40">
        <v>380.75</v>
      </c>
      <c r="K603" s="40">
        <v>463.88</v>
      </c>
      <c r="L603" s="40">
        <v>380.75</v>
      </c>
      <c r="M603" s="44" t="s">
        <v>4297</v>
      </c>
      <c r="N603" s="43" t="s">
        <v>4298</v>
      </c>
    </row>
    <row r="604" spans="1:14" ht="16.5" customHeight="1" x14ac:dyDescent="0.2">
      <c r="A604" t="s">
        <v>4906</v>
      </c>
      <c r="B604" t="s">
        <v>635</v>
      </c>
      <c r="C604">
        <v>4112</v>
      </c>
      <c r="D604" t="s">
        <v>1487</v>
      </c>
      <c r="E604" s="38">
        <v>3293.56</v>
      </c>
      <c r="F604" s="38">
        <v>13002727.35</v>
      </c>
      <c r="G604" s="38">
        <v>12344897.109999999</v>
      </c>
      <c r="H604" s="42">
        <v>5.3289999999999997E-2</v>
      </c>
      <c r="I604" s="40">
        <v>657830.24</v>
      </c>
      <c r="J604" s="40">
        <v>3947.92</v>
      </c>
      <c r="K604" s="40">
        <v>3748.19</v>
      </c>
      <c r="L604" s="40">
        <v>3945.19</v>
      </c>
      <c r="M604" s="44" t="s">
        <v>4292</v>
      </c>
      <c r="N604" s="43" t="s">
        <v>4298</v>
      </c>
    </row>
    <row r="605" spans="1:14" ht="16.5" customHeight="1" x14ac:dyDescent="0.2">
      <c r="A605" t="s">
        <v>4907</v>
      </c>
      <c r="B605" t="s">
        <v>636</v>
      </c>
      <c r="C605">
        <v>4113</v>
      </c>
      <c r="D605" t="s">
        <v>1488</v>
      </c>
      <c r="E605" s="38">
        <v>3017.35</v>
      </c>
      <c r="F605" s="38">
        <v>16058585.26</v>
      </c>
      <c r="G605" s="38">
        <v>15406558.050000001</v>
      </c>
      <c r="H605" s="42">
        <v>4.2320000000000003E-2</v>
      </c>
      <c r="I605" s="40">
        <v>652027.21</v>
      </c>
      <c r="J605" s="40">
        <v>5322.08</v>
      </c>
      <c r="K605" s="40">
        <v>5105.99</v>
      </c>
      <c r="L605" s="40">
        <v>5357.03</v>
      </c>
      <c r="M605" s="44" t="s">
        <v>4292</v>
      </c>
      <c r="N605" s="43" t="s">
        <v>4293</v>
      </c>
    </row>
    <row r="606" spans="1:14" ht="16.5" customHeight="1" x14ac:dyDescent="0.2">
      <c r="A606" t="s">
        <v>4908</v>
      </c>
      <c r="B606" t="s">
        <v>637</v>
      </c>
      <c r="C606">
        <v>4114</v>
      </c>
      <c r="D606" t="s">
        <v>1489</v>
      </c>
      <c r="E606" s="38">
        <v>1579.79</v>
      </c>
      <c r="F606" s="38">
        <v>11672860.49</v>
      </c>
      <c r="G606" s="38">
        <v>10862081.119999999</v>
      </c>
      <c r="H606" s="42">
        <v>7.4639999999999998E-2</v>
      </c>
      <c r="I606" s="40">
        <v>810779.37</v>
      </c>
      <c r="J606" s="40">
        <v>7388.87</v>
      </c>
      <c r="K606" s="40">
        <v>6875.65</v>
      </c>
      <c r="L606" s="40">
        <v>7415.8</v>
      </c>
      <c r="M606" s="44" t="s">
        <v>4296</v>
      </c>
      <c r="N606" s="43" t="s">
        <v>4293</v>
      </c>
    </row>
    <row r="607" spans="1:14" ht="16.5" customHeight="1" x14ac:dyDescent="0.2">
      <c r="A607" t="s">
        <v>4909</v>
      </c>
      <c r="B607" t="s">
        <v>638</v>
      </c>
      <c r="C607">
        <v>4115</v>
      </c>
      <c r="D607" t="s">
        <v>1490</v>
      </c>
      <c r="E607" s="38">
        <v>818.43</v>
      </c>
      <c r="F607" s="38">
        <v>7940541.7000000002</v>
      </c>
      <c r="G607" s="38">
        <v>7587379.0800000001</v>
      </c>
      <c r="H607" s="42">
        <v>4.6550000000000001E-2</v>
      </c>
      <c r="I607" s="40">
        <v>353162.61</v>
      </c>
      <c r="J607" s="40">
        <v>9702.16</v>
      </c>
      <c r="K607" s="40">
        <v>9270.65</v>
      </c>
      <c r="L607" s="40">
        <v>9739.34</v>
      </c>
      <c r="M607" s="44" t="s">
        <v>4296</v>
      </c>
      <c r="N607" s="43" t="s">
        <v>4300</v>
      </c>
    </row>
    <row r="608" spans="1:14" ht="16.5" customHeight="1" x14ac:dyDescent="0.2">
      <c r="A608" t="s">
        <v>4910</v>
      </c>
      <c r="B608" t="s">
        <v>639</v>
      </c>
      <c r="C608">
        <v>4116</v>
      </c>
      <c r="D608" t="s">
        <v>1491</v>
      </c>
      <c r="E608" s="38">
        <v>2356.29</v>
      </c>
      <c r="F608" s="38">
        <v>5580321.4699999997</v>
      </c>
      <c r="G608" s="38">
        <v>5918471.96</v>
      </c>
      <c r="H608" s="42">
        <v>-5.713E-2</v>
      </c>
      <c r="I608" s="40">
        <v>-338150.49</v>
      </c>
      <c r="J608" s="40">
        <v>2368.27</v>
      </c>
      <c r="K608" s="40">
        <v>2511.7800000000002</v>
      </c>
      <c r="L608" s="40">
        <v>2367.56</v>
      </c>
      <c r="M608" s="44" t="s">
        <v>4292</v>
      </c>
      <c r="N608" s="43" t="s">
        <v>4293</v>
      </c>
    </row>
    <row r="609" spans="1:14" ht="16.5" customHeight="1" x14ac:dyDescent="0.2">
      <c r="A609" t="s">
        <v>4911</v>
      </c>
      <c r="B609" t="s">
        <v>640</v>
      </c>
      <c r="C609">
        <v>4117</v>
      </c>
      <c r="D609" t="s">
        <v>1492</v>
      </c>
      <c r="E609" s="38">
        <v>855.16</v>
      </c>
      <c r="F609" s="38">
        <v>3021606.44</v>
      </c>
      <c r="G609" s="38">
        <v>3311950.73</v>
      </c>
      <c r="H609" s="42">
        <v>-8.7669999999999998E-2</v>
      </c>
      <c r="I609" s="40">
        <v>-290344.28000000003</v>
      </c>
      <c r="J609" s="40">
        <v>3533.38</v>
      </c>
      <c r="K609" s="40">
        <v>3872.9</v>
      </c>
      <c r="L609" s="40">
        <v>3557.09</v>
      </c>
      <c r="M609" s="44" t="s">
        <v>4296</v>
      </c>
      <c r="N609" s="43" t="s">
        <v>4293</v>
      </c>
    </row>
    <row r="610" spans="1:14" ht="16.5" customHeight="1" x14ac:dyDescent="0.2">
      <c r="A610" t="s">
        <v>4912</v>
      </c>
      <c r="B610" t="s">
        <v>641</v>
      </c>
      <c r="C610">
        <v>4120</v>
      </c>
      <c r="D610" t="s">
        <v>1493</v>
      </c>
      <c r="E610" s="38">
        <v>1572.23</v>
      </c>
      <c r="F610" s="38">
        <v>2234679.61</v>
      </c>
      <c r="G610" s="38">
        <v>2340238.4</v>
      </c>
      <c r="H610" s="42">
        <v>-4.5109999999999997E-2</v>
      </c>
      <c r="I610" s="40">
        <v>-105558.79</v>
      </c>
      <c r="J610" s="40">
        <v>1421.34</v>
      </c>
      <c r="K610" s="40">
        <v>1488.48</v>
      </c>
      <c r="L610" s="40">
        <v>1409.77</v>
      </c>
      <c r="M610" s="44" t="s">
        <v>4296</v>
      </c>
      <c r="N610" s="43" t="s">
        <v>4300</v>
      </c>
    </row>
    <row r="611" spans="1:14" ht="16.5" customHeight="1" x14ac:dyDescent="0.2">
      <c r="A611" t="s">
        <v>4913</v>
      </c>
      <c r="B611" t="s">
        <v>642</v>
      </c>
      <c r="C611">
        <v>4134</v>
      </c>
      <c r="D611" t="s">
        <v>1494</v>
      </c>
      <c r="E611" s="38">
        <v>1083.57</v>
      </c>
      <c r="F611" s="38">
        <v>624558.82999999996</v>
      </c>
      <c r="G611" s="38">
        <v>895010.11</v>
      </c>
      <c r="H611" s="42">
        <v>-0.30218</v>
      </c>
      <c r="I611" s="40">
        <v>-270451.28999999998</v>
      </c>
      <c r="J611" s="40">
        <v>576.39</v>
      </c>
      <c r="K611" s="40">
        <v>825.98</v>
      </c>
      <c r="L611" s="40">
        <v>565.21</v>
      </c>
      <c r="M611" s="44" t="s">
        <v>4296</v>
      </c>
      <c r="N611" s="43" t="s">
        <v>4298</v>
      </c>
    </row>
    <row r="612" spans="1:14" ht="16.5" customHeight="1" x14ac:dyDescent="0.2">
      <c r="A612" t="s">
        <v>4914</v>
      </c>
      <c r="B612" t="s">
        <v>643</v>
      </c>
      <c r="C612">
        <v>4138</v>
      </c>
      <c r="D612" t="s">
        <v>1495</v>
      </c>
      <c r="E612" s="38">
        <v>1749</v>
      </c>
      <c r="F612" s="38">
        <v>988552.29</v>
      </c>
      <c r="G612" s="38">
        <v>721641.71</v>
      </c>
      <c r="H612" s="42">
        <v>0.36986999999999998</v>
      </c>
      <c r="I612" s="40">
        <v>266910.58</v>
      </c>
      <c r="J612" s="40">
        <v>565.21</v>
      </c>
      <c r="K612" s="40">
        <v>412.6</v>
      </c>
      <c r="L612" s="40">
        <v>565.21</v>
      </c>
      <c r="M612" s="44" t="s">
        <v>4297</v>
      </c>
      <c r="N612" s="43" t="s">
        <v>4300</v>
      </c>
    </row>
    <row r="613" spans="1:14" ht="16.5" customHeight="1" x14ac:dyDescent="0.2">
      <c r="A613" t="s">
        <v>4915</v>
      </c>
      <c r="B613" t="s">
        <v>644</v>
      </c>
      <c r="C613">
        <v>4139</v>
      </c>
      <c r="D613" t="s">
        <v>1496</v>
      </c>
      <c r="E613" s="38">
        <v>340.31</v>
      </c>
      <c r="F613" s="38">
        <v>372619.03</v>
      </c>
      <c r="G613" s="38">
        <v>376133.8</v>
      </c>
      <c r="H613" s="42">
        <v>-9.3399999999999993E-3</v>
      </c>
      <c r="I613" s="40">
        <v>-3514.77</v>
      </c>
      <c r="J613" s="40">
        <v>1094.94</v>
      </c>
      <c r="K613" s="40">
        <v>1105.27</v>
      </c>
      <c r="L613" s="40">
        <v>1094.94</v>
      </c>
      <c r="M613" s="44" t="s">
        <v>4297</v>
      </c>
      <c r="N613" s="43" t="s">
        <v>4299</v>
      </c>
    </row>
    <row r="614" spans="1:14" ht="16.5" customHeight="1" x14ac:dyDescent="0.2">
      <c r="A614" t="s">
        <v>4916</v>
      </c>
      <c r="B614" t="s">
        <v>645</v>
      </c>
      <c r="C614">
        <v>4144</v>
      </c>
      <c r="D614" t="s">
        <v>1497</v>
      </c>
      <c r="E614" s="38">
        <v>5326.26</v>
      </c>
      <c r="F614" s="38">
        <v>5357152.3099999996</v>
      </c>
      <c r="G614" s="38">
        <v>5228053.54</v>
      </c>
      <c r="H614" s="42">
        <v>2.469E-2</v>
      </c>
      <c r="I614" s="40">
        <v>129098.77</v>
      </c>
      <c r="J614" s="40">
        <v>1005.8</v>
      </c>
      <c r="K614" s="40">
        <v>981.56</v>
      </c>
      <c r="L614" s="40">
        <v>1005.8</v>
      </c>
      <c r="M614" s="44" t="s">
        <v>4296</v>
      </c>
      <c r="N614" s="43" t="s">
        <v>4298</v>
      </c>
    </row>
    <row r="615" spans="1:14" ht="16.5" customHeight="1" x14ac:dyDescent="0.2">
      <c r="A615" t="s">
        <v>4917</v>
      </c>
      <c r="B615" t="s">
        <v>646</v>
      </c>
      <c r="C615">
        <v>4148</v>
      </c>
      <c r="D615" t="s">
        <v>1498</v>
      </c>
      <c r="E615" s="38">
        <v>1603.06</v>
      </c>
      <c r="F615" s="38">
        <v>1612357.75</v>
      </c>
      <c r="G615" s="38">
        <v>1043183.72</v>
      </c>
      <c r="H615" s="42">
        <v>0.54561000000000004</v>
      </c>
      <c r="I615" s="40">
        <v>569174.03</v>
      </c>
      <c r="J615" s="40">
        <v>1005.8</v>
      </c>
      <c r="K615" s="40">
        <v>650.75</v>
      </c>
      <c r="L615" s="40">
        <v>1005.8</v>
      </c>
      <c r="M615" s="44" t="s">
        <v>4297</v>
      </c>
      <c r="N615" s="43" t="s">
        <v>4293</v>
      </c>
    </row>
    <row r="616" spans="1:14" ht="16.5" customHeight="1" x14ac:dyDescent="0.2">
      <c r="A616" t="s">
        <v>4918</v>
      </c>
      <c r="B616" t="s">
        <v>647</v>
      </c>
      <c r="C616">
        <v>4153</v>
      </c>
      <c r="D616" t="s">
        <v>1499</v>
      </c>
      <c r="E616" s="38">
        <v>1215.3499999999999</v>
      </c>
      <c r="F616" s="38">
        <v>2051961.85</v>
      </c>
      <c r="G616" s="38">
        <v>1682617.93</v>
      </c>
      <c r="H616" s="42">
        <v>0.21951000000000001</v>
      </c>
      <c r="I616" s="40">
        <v>369343.92</v>
      </c>
      <c r="J616" s="40">
        <v>1688.37</v>
      </c>
      <c r="K616" s="40">
        <v>1384.47</v>
      </c>
      <c r="L616" s="40">
        <v>1680.99</v>
      </c>
      <c r="M616" s="44" t="s">
        <v>4295</v>
      </c>
      <c r="N616" s="43" t="s">
        <v>4299</v>
      </c>
    </row>
    <row r="617" spans="1:14" ht="16.5" customHeight="1" x14ac:dyDescent="0.2">
      <c r="A617" t="s">
        <v>4919</v>
      </c>
      <c r="B617" t="s">
        <v>648</v>
      </c>
      <c r="C617">
        <v>4158</v>
      </c>
      <c r="D617" t="s">
        <v>1500</v>
      </c>
      <c r="E617" s="38">
        <v>33049.97</v>
      </c>
      <c r="F617" s="38">
        <v>32365708.41</v>
      </c>
      <c r="G617" s="38">
        <v>33924559.829999998</v>
      </c>
      <c r="H617" s="42">
        <v>-4.5949999999999998E-2</v>
      </c>
      <c r="I617" s="40">
        <v>-1558851.42</v>
      </c>
      <c r="J617" s="40">
        <v>979.3</v>
      </c>
      <c r="K617" s="40">
        <v>1026.46</v>
      </c>
      <c r="L617" s="40">
        <v>975.9</v>
      </c>
      <c r="M617" s="44" t="s">
        <v>4292</v>
      </c>
      <c r="N617" s="43" t="s">
        <v>4293</v>
      </c>
    </row>
    <row r="618" spans="1:14" ht="16.5" customHeight="1" x14ac:dyDescent="0.2">
      <c r="A618" t="s">
        <v>4920</v>
      </c>
      <c r="B618" t="s">
        <v>649</v>
      </c>
      <c r="C618">
        <v>4159</v>
      </c>
      <c r="D618" t="s">
        <v>1501</v>
      </c>
      <c r="E618" s="38">
        <v>2508.84</v>
      </c>
      <c r="F618" s="38">
        <v>4517195.4000000004</v>
      </c>
      <c r="G618" s="38">
        <v>4470942.96</v>
      </c>
      <c r="H618" s="42">
        <v>1.035E-2</v>
      </c>
      <c r="I618" s="40">
        <v>46252.45</v>
      </c>
      <c r="J618" s="40">
        <v>1800.51</v>
      </c>
      <c r="K618" s="40">
        <v>1782.08</v>
      </c>
      <c r="L618" s="40">
        <v>1790.58</v>
      </c>
      <c r="M618" s="44" t="s">
        <v>4292</v>
      </c>
      <c r="N618" s="43" t="s">
        <v>4300</v>
      </c>
    </row>
    <row r="619" spans="1:14" ht="16.5" customHeight="1" x14ac:dyDescent="0.2">
      <c r="A619" t="s">
        <v>4921</v>
      </c>
      <c r="B619" t="s">
        <v>650</v>
      </c>
      <c r="C619">
        <v>4162</v>
      </c>
      <c r="D619" t="s">
        <v>1502</v>
      </c>
      <c r="E619" s="38">
        <v>11031.88</v>
      </c>
      <c r="F619" s="38">
        <v>10766011.689999999</v>
      </c>
      <c r="G619" s="38">
        <v>7099765.5899999999</v>
      </c>
      <c r="H619" s="42">
        <v>0.51639000000000002</v>
      </c>
      <c r="I619" s="40">
        <v>3666246.1</v>
      </c>
      <c r="J619" s="40">
        <v>975.9</v>
      </c>
      <c r="K619" s="40">
        <v>643.57000000000005</v>
      </c>
      <c r="L619" s="40">
        <v>975.9</v>
      </c>
      <c r="M619" s="44" t="s">
        <v>4292</v>
      </c>
      <c r="N619" s="43" t="s">
        <v>4293</v>
      </c>
    </row>
    <row r="620" spans="1:14" ht="16.5" customHeight="1" x14ac:dyDescent="0.2">
      <c r="A620" t="s">
        <v>4922</v>
      </c>
      <c r="B620" t="s">
        <v>651</v>
      </c>
      <c r="C620">
        <v>4168</v>
      </c>
      <c r="D620" t="s">
        <v>1503</v>
      </c>
      <c r="E620" s="38">
        <v>29734.31</v>
      </c>
      <c r="F620" s="38">
        <v>28702967.649999999</v>
      </c>
      <c r="G620" s="38">
        <v>30899391.559999999</v>
      </c>
      <c r="H620" s="42">
        <v>-7.1080000000000004E-2</v>
      </c>
      <c r="I620" s="40">
        <v>-2196423.92</v>
      </c>
      <c r="J620" s="40">
        <v>965.31</v>
      </c>
      <c r="K620" s="40">
        <v>1039.18</v>
      </c>
      <c r="L620" s="40">
        <v>962.37</v>
      </c>
      <c r="M620" s="44" t="s">
        <v>4292</v>
      </c>
      <c r="N620" s="43" t="s">
        <v>4293</v>
      </c>
    </row>
    <row r="621" spans="1:14" ht="16.5" customHeight="1" x14ac:dyDescent="0.2">
      <c r="A621" t="s">
        <v>4923</v>
      </c>
      <c r="B621" t="s">
        <v>652</v>
      </c>
      <c r="C621">
        <v>4169</v>
      </c>
      <c r="D621" t="s">
        <v>1504</v>
      </c>
      <c r="E621" s="38">
        <v>11123.26</v>
      </c>
      <c r="F621" s="38">
        <v>19342452.98</v>
      </c>
      <c r="G621" s="38">
        <v>19199637.879999999</v>
      </c>
      <c r="H621" s="42">
        <v>7.4400000000000004E-3</v>
      </c>
      <c r="I621" s="40">
        <v>142815.1</v>
      </c>
      <c r="J621" s="40">
        <v>1738.92</v>
      </c>
      <c r="K621" s="40">
        <v>1726.08</v>
      </c>
      <c r="L621" s="40">
        <v>1726.63</v>
      </c>
      <c r="M621" s="44" t="s">
        <v>4292</v>
      </c>
      <c r="N621" s="43" t="s">
        <v>4293</v>
      </c>
    </row>
    <row r="622" spans="1:14" ht="16.5" customHeight="1" x14ac:dyDescent="0.2">
      <c r="A622" t="s">
        <v>4924</v>
      </c>
      <c r="B622" t="s">
        <v>653</v>
      </c>
      <c r="C622">
        <v>4170</v>
      </c>
      <c r="D622" t="s">
        <v>1505</v>
      </c>
      <c r="E622" s="38">
        <v>4113.6099999999997</v>
      </c>
      <c r="F622" s="38">
        <v>11771115.98</v>
      </c>
      <c r="G622" s="38">
        <v>11276153.93</v>
      </c>
      <c r="H622" s="42">
        <v>4.3889999999999998E-2</v>
      </c>
      <c r="I622" s="40">
        <v>494962.04</v>
      </c>
      <c r="J622" s="40">
        <v>2861.51</v>
      </c>
      <c r="K622" s="40">
        <v>2741.18</v>
      </c>
      <c r="L622" s="40">
        <v>2840.6</v>
      </c>
      <c r="M622" s="44" t="s">
        <v>4292</v>
      </c>
      <c r="N622" s="43" t="s">
        <v>4293</v>
      </c>
    </row>
    <row r="623" spans="1:14" ht="16.5" customHeight="1" x14ac:dyDescent="0.2">
      <c r="A623" t="s">
        <v>4925</v>
      </c>
      <c r="B623" t="s">
        <v>654</v>
      </c>
      <c r="C623">
        <v>4171</v>
      </c>
      <c r="D623" t="s">
        <v>1506</v>
      </c>
      <c r="E623" s="38">
        <v>1356.65</v>
      </c>
      <c r="F623" s="38">
        <v>5693343.6299999999</v>
      </c>
      <c r="G623" s="38">
        <v>5668840.4699999997</v>
      </c>
      <c r="H623" s="42">
        <v>4.3200000000000001E-3</v>
      </c>
      <c r="I623" s="40">
        <v>24503.16</v>
      </c>
      <c r="J623" s="40">
        <v>4196.62</v>
      </c>
      <c r="K623" s="40">
        <v>4178.5600000000004</v>
      </c>
      <c r="L623" s="40">
        <v>4012.11</v>
      </c>
      <c r="M623" s="44" t="s">
        <v>4296</v>
      </c>
      <c r="N623" s="43" t="s">
        <v>4298</v>
      </c>
    </row>
    <row r="624" spans="1:14" ht="16.5" customHeight="1" x14ac:dyDescent="0.2">
      <c r="A624" t="s">
        <v>4926</v>
      </c>
      <c r="B624" t="s">
        <v>655</v>
      </c>
      <c r="C624">
        <v>4172</v>
      </c>
      <c r="D624" t="s">
        <v>1507</v>
      </c>
      <c r="E624" s="38">
        <v>9272.59</v>
      </c>
      <c r="F624" s="38">
        <v>8923662.4399999995</v>
      </c>
      <c r="G624" s="38">
        <v>4340704.29</v>
      </c>
      <c r="H624" s="42">
        <v>1.0558099999999999</v>
      </c>
      <c r="I624" s="40">
        <v>4582958.1500000004</v>
      </c>
      <c r="J624" s="40">
        <v>962.37</v>
      </c>
      <c r="K624" s="40">
        <v>468.12</v>
      </c>
      <c r="L624" s="40">
        <v>962.37</v>
      </c>
      <c r="M624" s="44" t="s">
        <v>4292</v>
      </c>
      <c r="N624" s="43" t="s">
        <v>4300</v>
      </c>
    </row>
    <row r="625" spans="1:14" ht="16.5" customHeight="1" x14ac:dyDescent="0.2">
      <c r="A625" t="s">
        <v>4927</v>
      </c>
      <c r="B625" t="s">
        <v>656</v>
      </c>
      <c r="C625">
        <v>4273</v>
      </c>
      <c r="D625" t="s">
        <v>1508</v>
      </c>
      <c r="E625" s="38">
        <v>321.06</v>
      </c>
      <c r="F625" s="38">
        <v>378661.58</v>
      </c>
      <c r="G625" s="38">
        <v>545948.09</v>
      </c>
      <c r="H625" s="42">
        <v>-0.30641000000000002</v>
      </c>
      <c r="I625" s="40">
        <v>-167286.51</v>
      </c>
      <c r="J625" s="40">
        <v>1179.4100000000001</v>
      </c>
      <c r="K625" s="40">
        <v>1700.46</v>
      </c>
      <c r="L625" s="40">
        <v>1443.1</v>
      </c>
      <c r="M625" s="44" t="s">
        <v>4297</v>
      </c>
      <c r="N625" s="43" t="s">
        <v>4301</v>
      </c>
    </row>
    <row r="626" spans="1:14" ht="16.5" customHeight="1" x14ac:dyDescent="0.2">
      <c r="A626" t="s">
        <v>4928</v>
      </c>
      <c r="B626" t="s">
        <v>657</v>
      </c>
      <c r="C626">
        <v>4278</v>
      </c>
      <c r="D626" t="s">
        <v>1509</v>
      </c>
      <c r="E626" s="38">
        <v>6051.44</v>
      </c>
      <c r="F626" s="38">
        <v>2387414.11</v>
      </c>
      <c r="G626" s="38">
        <v>2206900.2200000002</v>
      </c>
      <c r="H626" s="42">
        <v>8.1799999999999998E-2</v>
      </c>
      <c r="I626" s="40">
        <v>180513.89</v>
      </c>
      <c r="J626" s="40">
        <v>394.52</v>
      </c>
      <c r="K626" s="40">
        <v>364.69</v>
      </c>
      <c r="L626" s="40">
        <v>394.52</v>
      </c>
      <c r="M626" s="44" t="s">
        <v>4292</v>
      </c>
      <c r="N626" s="43" t="s">
        <v>4294</v>
      </c>
    </row>
    <row r="627" spans="1:14" ht="16.5" customHeight="1" x14ac:dyDescent="0.2">
      <c r="A627" t="s">
        <v>4929</v>
      </c>
      <c r="B627" t="s">
        <v>658</v>
      </c>
      <c r="C627">
        <v>4279</v>
      </c>
      <c r="D627" t="s">
        <v>1510</v>
      </c>
      <c r="E627" s="38">
        <v>556.87</v>
      </c>
      <c r="F627" s="38">
        <v>150655.60999999999</v>
      </c>
      <c r="G627" s="38">
        <v>188827.38</v>
      </c>
      <c r="H627" s="42">
        <v>-0.20215</v>
      </c>
      <c r="I627" s="40">
        <v>-38171.769999999997</v>
      </c>
      <c r="J627" s="40">
        <v>270.54000000000002</v>
      </c>
      <c r="K627" s="40">
        <v>339.09</v>
      </c>
      <c r="L627" s="40">
        <v>270.54000000000002</v>
      </c>
      <c r="M627" s="44" t="s">
        <v>4297</v>
      </c>
      <c r="N627" s="43" t="s">
        <v>4298</v>
      </c>
    </row>
    <row r="628" spans="1:14" ht="16.5" customHeight="1" x14ac:dyDescent="0.2">
      <c r="A628" t="s">
        <v>4930</v>
      </c>
      <c r="B628" t="s">
        <v>659</v>
      </c>
      <c r="C628">
        <v>4280</v>
      </c>
      <c r="D628" t="s">
        <v>1511</v>
      </c>
      <c r="E628" s="38">
        <v>3282.13</v>
      </c>
      <c r="F628" s="38">
        <v>1270020.2</v>
      </c>
      <c r="G628" s="38">
        <v>1217791.8</v>
      </c>
      <c r="H628" s="42">
        <v>4.2889999999999998E-2</v>
      </c>
      <c r="I628" s="40">
        <v>52228.4</v>
      </c>
      <c r="J628" s="40">
        <v>386.95</v>
      </c>
      <c r="K628" s="40">
        <v>371.04</v>
      </c>
      <c r="L628" s="40">
        <v>386.95</v>
      </c>
      <c r="M628" s="44" t="s">
        <v>4296</v>
      </c>
      <c r="N628" s="43" t="s">
        <v>4293</v>
      </c>
    </row>
    <row r="629" spans="1:14" ht="16.5" customHeight="1" x14ac:dyDescent="0.2">
      <c r="A629" t="s">
        <v>4931</v>
      </c>
      <c r="B629" t="s">
        <v>660</v>
      </c>
      <c r="C629">
        <v>4281</v>
      </c>
      <c r="D629" t="s">
        <v>1512</v>
      </c>
      <c r="E629" s="38">
        <v>2264.04</v>
      </c>
      <c r="F629" s="38">
        <v>573209.65</v>
      </c>
      <c r="G629" s="38">
        <v>732159.29</v>
      </c>
      <c r="H629" s="42">
        <v>-0.21709999999999999</v>
      </c>
      <c r="I629" s="40">
        <v>-158949.64000000001</v>
      </c>
      <c r="J629" s="40">
        <v>253.18</v>
      </c>
      <c r="K629" s="40">
        <v>323.39</v>
      </c>
      <c r="L629" s="40">
        <v>253.18</v>
      </c>
      <c r="M629" s="44" t="s">
        <v>4297</v>
      </c>
      <c r="N629" s="43" t="s">
        <v>4293</v>
      </c>
    </row>
    <row r="630" spans="1:14" ht="16.5" customHeight="1" x14ac:dyDescent="0.2">
      <c r="A630" t="s">
        <v>4932</v>
      </c>
      <c r="B630" t="s">
        <v>661</v>
      </c>
      <c r="C630">
        <v>4282</v>
      </c>
      <c r="D630" t="s">
        <v>1513</v>
      </c>
      <c r="E630" s="38">
        <v>799.26</v>
      </c>
      <c r="F630" s="38">
        <v>437538.9</v>
      </c>
      <c r="G630" s="38">
        <v>347414.14</v>
      </c>
      <c r="H630" s="42">
        <v>0.25941999999999998</v>
      </c>
      <c r="I630" s="40">
        <v>90124.76</v>
      </c>
      <c r="J630" s="40">
        <v>547.42999999999995</v>
      </c>
      <c r="K630" s="40">
        <v>434.67</v>
      </c>
      <c r="L630" s="40">
        <v>547.42999999999995</v>
      </c>
      <c r="M630" s="44" t="s">
        <v>4297</v>
      </c>
      <c r="N630" s="43" t="s">
        <v>4293</v>
      </c>
    </row>
    <row r="631" spans="1:14" ht="16.5" customHeight="1" x14ac:dyDescent="0.2">
      <c r="A631" t="s">
        <v>4933</v>
      </c>
      <c r="B631" t="s">
        <v>662</v>
      </c>
      <c r="C631">
        <v>4283</v>
      </c>
      <c r="D631" t="s">
        <v>1514</v>
      </c>
      <c r="E631" s="38">
        <v>25234.639999999999</v>
      </c>
      <c r="F631" s="38">
        <v>10793107.869999999</v>
      </c>
      <c r="G631" s="38">
        <v>10404312.67</v>
      </c>
      <c r="H631" s="42">
        <v>3.737E-2</v>
      </c>
      <c r="I631" s="40">
        <v>388795.2</v>
      </c>
      <c r="J631" s="40">
        <v>427.71</v>
      </c>
      <c r="K631" s="40">
        <v>412.3</v>
      </c>
      <c r="L631" s="40">
        <v>427.71</v>
      </c>
      <c r="M631" s="44" t="s">
        <v>4292</v>
      </c>
      <c r="N631" s="43" t="s">
        <v>4293</v>
      </c>
    </row>
    <row r="632" spans="1:14" ht="16.5" customHeight="1" x14ac:dyDescent="0.2">
      <c r="A632" t="s">
        <v>4934</v>
      </c>
      <c r="B632" t="s">
        <v>663</v>
      </c>
      <c r="C632">
        <v>4284</v>
      </c>
      <c r="D632" t="s">
        <v>1515</v>
      </c>
      <c r="E632" s="38">
        <v>4594.2</v>
      </c>
      <c r="F632" s="38">
        <v>3086947.59</v>
      </c>
      <c r="G632" s="38">
        <v>3478174.93</v>
      </c>
      <c r="H632" s="42">
        <v>-0.11248</v>
      </c>
      <c r="I632" s="40">
        <v>-391227.33</v>
      </c>
      <c r="J632" s="40">
        <v>671.92</v>
      </c>
      <c r="K632" s="40">
        <v>757.08</v>
      </c>
      <c r="L632" s="40">
        <v>670.85</v>
      </c>
      <c r="M632" s="44" t="s">
        <v>4292</v>
      </c>
      <c r="N632" s="43" t="s">
        <v>4293</v>
      </c>
    </row>
    <row r="633" spans="1:14" ht="16.5" customHeight="1" x14ac:dyDescent="0.2">
      <c r="A633" t="s">
        <v>4935</v>
      </c>
      <c r="B633" t="s">
        <v>664</v>
      </c>
      <c r="C633">
        <v>4285</v>
      </c>
      <c r="D633" t="s">
        <v>1516</v>
      </c>
      <c r="E633" s="38">
        <v>645.20000000000005</v>
      </c>
      <c r="F633" s="38">
        <v>719830.2</v>
      </c>
      <c r="G633" s="38">
        <v>800219.02</v>
      </c>
      <c r="H633" s="42">
        <v>-0.10045999999999999</v>
      </c>
      <c r="I633" s="40">
        <v>-80388.83</v>
      </c>
      <c r="J633" s="40">
        <v>1115.67</v>
      </c>
      <c r="K633" s="40">
        <v>1240.27</v>
      </c>
      <c r="L633" s="40">
        <v>1107.8699999999999</v>
      </c>
      <c r="M633" s="44" t="s">
        <v>4296</v>
      </c>
      <c r="N633" s="43" t="s">
        <v>4293</v>
      </c>
    </row>
    <row r="634" spans="1:14" ht="16.5" customHeight="1" x14ac:dyDescent="0.2">
      <c r="A634" t="s">
        <v>4936</v>
      </c>
      <c r="B634" t="s">
        <v>665</v>
      </c>
      <c r="C634">
        <v>4293</v>
      </c>
      <c r="D634" t="s">
        <v>1517</v>
      </c>
      <c r="E634" s="38">
        <v>7644.86</v>
      </c>
      <c r="F634" s="38">
        <v>5204321.49</v>
      </c>
      <c r="G634" s="38">
        <v>6207945.96</v>
      </c>
      <c r="H634" s="42">
        <v>-0.16167000000000001</v>
      </c>
      <c r="I634" s="40">
        <v>-1003624.47</v>
      </c>
      <c r="J634" s="40">
        <v>680.76</v>
      </c>
      <c r="K634" s="40">
        <v>812.04</v>
      </c>
      <c r="L634" s="40">
        <v>764.42</v>
      </c>
      <c r="M634" s="44" t="s">
        <v>4292</v>
      </c>
      <c r="N634" s="43" t="s">
        <v>4293</v>
      </c>
    </row>
    <row r="635" spans="1:14" ht="16.5" customHeight="1" x14ac:dyDescent="0.2">
      <c r="A635" t="s">
        <v>4937</v>
      </c>
      <c r="B635" t="s">
        <v>666</v>
      </c>
      <c r="C635">
        <v>4294</v>
      </c>
      <c r="D635" t="s">
        <v>1518</v>
      </c>
      <c r="E635" s="38">
        <v>2942.11</v>
      </c>
      <c r="F635" s="38">
        <v>3566003.27</v>
      </c>
      <c r="G635" s="38">
        <v>4319580.53</v>
      </c>
      <c r="H635" s="42">
        <v>-0.17446</v>
      </c>
      <c r="I635" s="40">
        <v>-753577.26</v>
      </c>
      <c r="J635" s="40">
        <v>1212.06</v>
      </c>
      <c r="K635" s="40">
        <v>1468.19</v>
      </c>
      <c r="L635" s="40">
        <v>1210.51</v>
      </c>
      <c r="M635" s="44" t="s">
        <v>4292</v>
      </c>
      <c r="N635" s="43" t="s">
        <v>4293</v>
      </c>
    </row>
    <row r="636" spans="1:14" ht="16.5" customHeight="1" x14ac:dyDescent="0.2">
      <c r="A636" t="s">
        <v>4938</v>
      </c>
      <c r="B636" t="s">
        <v>667</v>
      </c>
      <c r="C636">
        <v>4295</v>
      </c>
      <c r="D636" t="s">
        <v>1519</v>
      </c>
      <c r="E636" s="38">
        <v>1884.98</v>
      </c>
      <c r="F636" s="38">
        <v>3057193.47</v>
      </c>
      <c r="G636" s="38">
        <v>3832777.47</v>
      </c>
      <c r="H636" s="42">
        <v>-0.20236000000000001</v>
      </c>
      <c r="I636" s="40">
        <v>-775584</v>
      </c>
      <c r="J636" s="40">
        <v>1621.87</v>
      </c>
      <c r="K636" s="40">
        <v>2033.33</v>
      </c>
      <c r="L636" s="40">
        <v>1601.29</v>
      </c>
      <c r="M636" s="44" t="s">
        <v>4296</v>
      </c>
      <c r="N636" s="43" t="s">
        <v>4293</v>
      </c>
    </row>
    <row r="637" spans="1:14" ht="16.5" customHeight="1" x14ac:dyDescent="0.2">
      <c r="A637" t="s">
        <v>4939</v>
      </c>
      <c r="B637" t="s">
        <v>668</v>
      </c>
      <c r="C637">
        <v>4296</v>
      </c>
      <c r="D637" t="s">
        <v>1520</v>
      </c>
      <c r="E637" s="38">
        <v>1275.28</v>
      </c>
      <c r="F637" s="38">
        <v>3121073.75</v>
      </c>
      <c r="G637" s="38">
        <v>3775883.53</v>
      </c>
      <c r="H637" s="42">
        <v>-0.17341999999999999</v>
      </c>
      <c r="I637" s="40">
        <v>-654809.77</v>
      </c>
      <c r="J637" s="40">
        <v>2447.36</v>
      </c>
      <c r="K637" s="40">
        <v>2960.83</v>
      </c>
      <c r="L637" s="40">
        <v>2297.96</v>
      </c>
      <c r="M637" s="44" t="s">
        <v>4296</v>
      </c>
      <c r="N637" s="43" t="s">
        <v>4300</v>
      </c>
    </row>
    <row r="638" spans="1:14" ht="16.5" customHeight="1" x14ac:dyDescent="0.2">
      <c r="A638" t="s">
        <v>4940</v>
      </c>
      <c r="B638" t="s">
        <v>669</v>
      </c>
      <c r="C638">
        <v>4297</v>
      </c>
      <c r="D638" t="s">
        <v>1521</v>
      </c>
      <c r="E638" s="38">
        <v>2261.4899999999998</v>
      </c>
      <c r="F638" s="38">
        <v>524190.77</v>
      </c>
      <c r="G638" s="38">
        <v>638793.28</v>
      </c>
      <c r="H638" s="42">
        <v>-0.1794</v>
      </c>
      <c r="I638" s="40">
        <v>-114602.51</v>
      </c>
      <c r="J638" s="40">
        <v>231.79</v>
      </c>
      <c r="K638" s="40">
        <v>282.47000000000003</v>
      </c>
      <c r="L638" s="40">
        <v>231.79</v>
      </c>
      <c r="M638" s="44" t="s">
        <v>4297</v>
      </c>
      <c r="N638" s="43" t="s">
        <v>4298</v>
      </c>
    </row>
    <row r="639" spans="1:14" ht="16.5" customHeight="1" x14ac:dyDescent="0.2">
      <c r="A639" t="s">
        <v>4941</v>
      </c>
      <c r="B639" t="s">
        <v>670</v>
      </c>
      <c r="C639">
        <v>4299</v>
      </c>
      <c r="D639" t="s">
        <v>1522</v>
      </c>
      <c r="E639" s="38">
        <v>2104.5</v>
      </c>
      <c r="F639" s="38">
        <v>3784830.75</v>
      </c>
      <c r="G639" s="38">
        <v>4417308.13</v>
      </c>
      <c r="H639" s="42">
        <v>-0.14318</v>
      </c>
      <c r="I639" s="40">
        <v>-632477.38</v>
      </c>
      <c r="J639" s="40">
        <v>1798.45</v>
      </c>
      <c r="K639" s="40">
        <v>2098.98</v>
      </c>
      <c r="L639" s="40">
        <v>1796.85</v>
      </c>
      <c r="M639" s="44" t="s">
        <v>4295</v>
      </c>
      <c r="N639" s="43" t="s">
        <v>4294</v>
      </c>
    </row>
    <row r="640" spans="1:14" ht="16.5" customHeight="1" x14ac:dyDescent="0.2">
      <c r="A640" t="s">
        <v>4942</v>
      </c>
      <c r="B640" t="s">
        <v>671</v>
      </c>
      <c r="C640">
        <v>4302</v>
      </c>
      <c r="D640" t="s">
        <v>1523</v>
      </c>
      <c r="E640" s="38">
        <v>1271.23</v>
      </c>
      <c r="F640" s="38">
        <v>623144.23</v>
      </c>
      <c r="G640" s="38">
        <v>648447.46</v>
      </c>
      <c r="H640" s="42">
        <v>-3.9019999999999999E-2</v>
      </c>
      <c r="I640" s="40">
        <v>-25303.23</v>
      </c>
      <c r="J640" s="40">
        <v>490.19</v>
      </c>
      <c r="K640" s="40">
        <v>510.09</v>
      </c>
      <c r="L640" s="40">
        <v>490.19</v>
      </c>
      <c r="M640" s="44" t="s">
        <v>4297</v>
      </c>
      <c r="N640" s="43" t="s">
        <v>4299</v>
      </c>
    </row>
    <row r="641" spans="1:14" ht="16.5" customHeight="1" x14ac:dyDescent="0.2">
      <c r="A641" t="s">
        <v>4943</v>
      </c>
      <c r="B641" t="s">
        <v>672</v>
      </c>
      <c r="C641">
        <v>4303</v>
      </c>
      <c r="D641" t="s">
        <v>1524</v>
      </c>
      <c r="E641" s="38">
        <v>728.09</v>
      </c>
      <c r="F641" s="38">
        <v>712095.26</v>
      </c>
      <c r="G641" s="38">
        <v>701070.76</v>
      </c>
      <c r="H641" s="42">
        <v>1.5730000000000001E-2</v>
      </c>
      <c r="I641" s="40">
        <v>11024.5</v>
      </c>
      <c r="J641" s="40">
        <v>978.03</v>
      </c>
      <c r="K641" s="40">
        <v>962.89</v>
      </c>
      <c r="L641" s="40">
        <v>967.45</v>
      </c>
      <c r="M641" s="44" t="s">
        <v>4296</v>
      </c>
      <c r="N641" s="43" t="s">
        <v>4294</v>
      </c>
    </row>
    <row r="642" spans="1:14" ht="16.5" customHeight="1" x14ac:dyDescent="0.2">
      <c r="A642" t="s">
        <v>4944</v>
      </c>
      <c r="B642" t="s">
        <v>673</v>
      </c>
      <c r="C642">
        <v>4304</v>
      </c>
      <c r="D642" t="s">
        <v>1525</v>
      </c>
      <c r="E642" s="38">
        <v>461.32</v>
      </c>
      <c r="F642" s="38">
        <v>1096525.27</v>
      </c>
      <c r="G642" s="38">
        <v>961139.65</v>
      </c>
      <c r="H642" s="42">
        <v>0.14086000000000001</v>
      </c>
      <c r="I642" s="40">
        <v>135385.60999999999</v>
      </c>
      <c r="J642" s="40">
        <v>2376.9299999999998</v>
      </c>
      <c r="K642" s="40">
        <v>2083.46</v>
      </c>
      <c r="L642" s="40">
        <v>2359.94</v>
      </c>
      <c r="M642" s="44" t="s">
        <v>4296</v>
      </c>
      <c r="N642" s="43" t="s">
        <v>4300</v>
      </c>
    </row>
    <row r="643" spans="1:14" ht="16.5" customHeight="1" x14ac:dyDescent="0.2">
      <c r="A643" t="s">
        <v>4945</v>
      </c>
      <c r="B643" t="s">
        <v>674</v>
      </c>
      <c r="C643">
        <v>4307</v>
      </c>
      <c r="D643" t="s">
        <v>1526</v>
      </c>
      <c r="E643" s="38">
        <v>1024.55</v>
      </c>
      <c r="F643" s="38">
        <v>407934.83</v>
      </c>
      <c r="G643" s="38">
        <v>444729.34</v>
      </c>
      <c r="H643" s="42">
        <v>-8.2729999999999998E-2</v>
      </c>
      <c r="I643" s="40">
        <v>-36794.51</v>
      </c>
      <c r="J643" s="40">
        <v>398.16</v>
      </c>
      <c r="K643" s="40">
        <v>434.07</v>
      </c>
      <c r="L643" s="40">
        <v>398.16</v>
      </c>
      <c r="M643" s="44" t="s">
        <v>4297</v>
      </c>
      <c r="N643" s="43" t="s">
        <v>4293</v>
      </c>
    </row>
    <row r="644" spans="1:14" ht="16.5" customHeight="1" x14ac:dyDescent="0.2">
      <c r="A644" t="s">
        <v>4946</v>
      </c>
      <c r="B644" t="s">
        <v>675</v>
      </c>
      <c r="C644">
        <v>4313</v>
      </c>
      <c r="D644" t="s">
        <v>1527</v>
      </c>
      <c r="E644" s="38">
        <v>1625.14</v>
      </c>
      <c r="F644" s="38">
        <v>1200596.57</v>
      </c>
      <c r="G644" s="38">
        <v>1394016.71</v>
      </c>
      <c r="H644" s="42">
        <v>-0.13875000000000001</v>
      </c>
      <c r="I644" s="40">
        <v>-193420.15</v>
      </c>
      <c r="J644" s="40">
        <v>738.77</v>
      </c>
      <c r="K644" s="40">
        <v>857.78</v>
      </c>
      <c r="L644" s="40">
        <v>746.57</v>
      </c>
      <c r="M644" s="44" t="s">
        <v>4292</v>
      </c>
      <c r="N644" s="43" t="s">
        <v>4293</v>
      </c>
    </row>
    <row r="645" spans="1:14" ht="16.5" customHeight="1" x14ac:dyDescent="0.2">
      <c r="A645" t="s">
        <v>4947</v>
      </c>
      <c r="B645" t="s">
        <v>676</v>
      </c>
      <c r="C645">
        <v>4322</v>
      </c>
      <c r="D645" t="s">
        <v>1528</v>
      </c>
      <c r="E645" s="38">
        <v>4919.24</v>
      </c>
      <c r="F645" s="38">
        <v>3302325.29</v>
      </c>
      <c r="G645" s="38">
        <v>3998226.84</v>
      </c>
      <c r="H645" s="42">
        <v>-0.17405000000000001</v>
      </c>
      <c r="I645" s="40">
        <v>-695901.54</v>
      </c>
      <c r="J645" s="40">
        <v>671.31</v>
      </c>
      <c r="K645" s="40">
        <v>812.77</v>
      </c>
      <c r="L645" s="40">
        <v>671.22</v>
      </c>
      <c r="M645" s="44" t="s">
        <v>4292</v>
      </c>
      <c r="N645" s="43" t="s">
        <v>4293</v>
      </c>
    </row>
    <row r="646" spans="1:14" ht="16.5" customHeight="1" x14ac:dyDescent="0.2">
      <c r="A646" t="s">
        <v>4948</v>
      </c>
      <c r="B646" t="s">
        <v>677</v>
      </c>
      <c r="C646">
        <v>4323</v>
      </c>
      <c r="D646" t="s">
        <v>1529</v>
      </c>
      <c r="E646" s="38">
        <v>3273.51</v>
      </c>
      <c r="F646" s="38">
        <v>3413627.97</v>
      </c>
      <c r="G646" s="38">
        <v>4114939.65</v>
      </c>
      <c r="H646" s="42">
        <v>-0.17043</v>
      </c>
      <c r="I646" s="40">
        <v>-701311.68</v>
      </c>
      <c r="J646" s="40">
        <v>1042.8</v>
      </c>
      <c r="K646" s="40">
        <v>1257.04</v>
      </c>
      <c r="L646" s="40">
        <v>1042.3399999999999</v>
      </c>
      <c r="M646" s="44" t="s">
        <v>4292</v>
      </c>
      <c r="N646" s="43" t="s">
        <v>4293</v>
      </c>
    </row>
    <row r="647" spans="1:14" ht="16.5" customHeight="1" x14ac:dyDescent="0.2">
      <c r="A647" t="s">
        <v>4949</v>
      </c>
      <c r="B647" t="s">
        <v>678</v>
      </c>
      <c r="C647">
        <v>4324</v>
      </c>
      <c r="D647" t="s">
        <v>1530</v>
      </c>
      <c r="E647" s="38">
        <v>1342.74</v>
      </c>
      <c r="F647" s="38">
        <v>1939158.78</v>
      </c>
      <c r="G647" s="38">
        <v>2414057.73</v>
      </c>
      <c r="H647" s="42">
        <v>-0.19672000000000001</v>
      </c>
      <c r="I647" s="40">
        <v>-474898.95</v>
      </c>
      <c r="J647" s="40">
        <v>1444.18</v>
      </c>
      <c r="K647" s="40">
        <v>1797.86</v>
      </c>
      <c r="L647" s="40">
        <v>1439.74</v>
      </c>
      <c r="M647" s="44" t="s">
        <v>4296</v>
      </c>
      <c r="N647" s="43" t="s">
        <v>4293</v>
      </c>
    </row>
    <row r="648" spans="1:14" ht="16.5" customHeight="1" x14ac:dyDescent="0.2">
      <c r="A648" t="s">
        <v>4950</v>
      </c>
      <c r="B648" t="s">
        <v>679</v>
      </c>
      <c r="C648">
        <v>4331</v>
      </c>
      <c r="D648" t="s">
        <v>1531</v>
      </c>
      <c r="E648" s="38">
        <v>2648.63</v>
      </c>
      <c r="F648" s="38">
        <v>1827993.41</v>
      </c>
      <c r="G648" s="38">
        <v>2179974.31</v>
      </c>
      <c r="H648" s="42">
        <v>-0.16145999999999999</v>
      </c>
      <c r="I648" s="40">
        <v>-351980.91</v>
      </c>
      <c r="J648" s="40">
        <v>690.17</v>
      </c>
      <c r="K648" s="40">
        <v>823.06</v>
      </c>
      <c r="L648" s="40">
        <v>682.9</v>
      </c>
      <c r="M648" s="44" t="s">
        <v>4292</v>
      </c>
      <c r="N648" s="43" t="s">
        <v>4293</v>
      </c>
    </row>
    <row r="649" spans="1:14" ht="16.5" customHeight="1" x14ac:dyDescent="0.2">
      <c r="A649" t="s">
        <v>4951</v>
      </c>
      <c r="B649" t="s">
        <v>680</v>
      </c>
      <c r="C649">
        <v>4332</v>
      </c>
      <c r="D649" t="s">
        <v>1532</v>
      </c>
      <c r="E649" s="38">
        <v>1213.8499999999999</v>
      </c>
      <c r="F649" s="38">
        <v>1880731.97</v>
      </c>
      <c r="G649" s="38">
        <v>2320527.61</v>
      </c>
      <c r="H649" s="42">
        <v>-0.18951999999999999</v>
      </c>
      <c r="I649" s="40">
        <v>-439795.64</v>
      </c>
      <c r="J649" s="40">
        <v>1549.39</v>
      </c>
      <c r="K649" s="40">
        <v>1911.71</v>
      </c>
      <c r="L649" s="40">
        <v>1538.68</v>
      </c>
      <c r="M649" s="44" t="s">
        <v>4296</v>
      </c>
      <c r="N649" s="43" t="s">
        <v>4298</v>
      </c>
    </row>
    <row r="650" spans="1:14" ht="16.5" customHeight="1" x14ac:dyDescent="0.2">
      <c r="A650" t="s">
        <v>4952</v>
      </c>
      <c r="B650" t="s">
        <v>681</v>
      </c>
      <c r="C650">
        <v>4341</v>
      </c>
      <c r="D650" t="s">
        <v>1533</v>
      </c>
      <c r="E650" s="38">
        <v>5756.98</v>
      </c>
      <c r="F650" s="38">
        <v>3995434.43</v>
      </c>
      <c r="G650" s="38">
        <v>3876660</v>
      </c>
      <c r="H650" s="42">
        <v>3.0640000000000001E-2</v>
      </c>
      <c r="I650" s="40">
        <v>118774.43</v>
      </c>
      <c r="J650" s="40">
        <v>694.02</v>
      </c>
      <c r="K650" s="40">
        <v>673.38</v>
      </c>
      <c r="L650" s="40">
        <v>635.69000000000005</v>
      </c>
      <c r="M650" s="44" t="s">
        <v>4292</v>
      </c>
      <c r="N650" s="43" t="s">
        <v>4293</v>
      </c>
    </row>
    <row r="651" spans="1:14" ht="16.5" customHeight="1" x14ac:dyDescent="0.2">
      <c r="A651" t="s">
        <v>4953</v>
      </c>
      <c r="B651" t="s">
        <v>682</v>
      </c>
      <c r="C651">
        <v>4342</v>
      </c>
      <c r="D651" t="s">
        <v>1534</v>
      </c>
      <c r="E651" s="38">
        <v>13114.88</v>
      </c>
      <c r="F651" s="38">
        <v>3953087.13</v>
      </c>
      <c r="G651" s="38">
        <v>4758997.74</v>
      </c>
      <c r="H651" s="42">
        <v>-0.16933999999999999</v>
      </c>
      <c r="I651" s="40">
        <v>-805910.61</v>
      </c>
      <c r="J651" s="40">
        <v>301.42</v>
      </c>
      <c r="K651" s="40">
        <v>362.87</v>
      </c>
      <c r="L651" s="40">
        <v>301.42</v>
      </c>
      <c r="M651" s="44" t="s">
        <v>4296</v>
      </c>
      <c r="N651" s="43" t="s">
        <v>4300</v>
      </c>
    </row>
    <row r="652" spans="1:14" ht="16.5" customHeight="1" x14ac:dyDescent="0.2">
      <c r="A652" t="s">
        <v>4954</v>
      </c>
      <c r="B652" t="s">
        <v>683</v>
      </c>
      <c r="C652">
        <v>4343</v>
      </c>
      <c r="D652" t="s">
        <v>1535</v>
      </c>
      <c r="E652" s="38">
        <v>4843.3</v>
      </c>
      <c r="F652" s="38">
        <v>1314374.75</v>
      </c>
      <c r="G652" s="38">
        <v>1536765.11</v>
      </c>
      <c r="H652" s="42">
        <v>-0.14471000000000001</v>
      </c>
      <c r="I652" s="40">
        <v>-222390.36</v>
      </c>
      <c r="J652" s="40">
        <v>271.38</v>
      </c>
      <c r="K652" s="40">
        <v>317.3</v>
      </c>
      <c r="L652" s="40">
        <v>271.38</v>
      </c>
      <c r="M652" s="44" t="s">
        <v>4292</v>
      </c>
      <c r="N652" s="43" t="s">
        <v>4293</v>
      </c>
    </row>
    <row r="653" spans="1:14" ht="16.5" customHeight="1" x14ac:dyDescent="0.2">
      <c r="A653" t="s">
        <v>4955</v>
      </c>
      <c r="B653" t="s">
        <v>684</v>
      </c>
      <c r="C653">
        <v>4344</v>
      </c>
      <c r="D653" t="s">
        <v>1536</v>
      </c>
      <c r="E653" s="38">
        <v>3086.55</v>
      </c>
      <c r="F653" s="38">
        <v>695121.93</v>
      </c>
      <c r="G653" s="38">
        <v>814150.63</v>
      </c>
      <c r="H653" s="42">
        <v>-0.1462</v>
      </c>
      <c r="I653" s="40">
        <v>-119028.71</v>
      </c>
      <c r="J653" s="40">
        <v>225.21</v>
      </c>
      <c r="K653" s="40">
        <v>263.77</v>
      </c>
      <c r="L653" s="40">
        <v>225.21</v>
      </c>
      <c r="M653" s="44" t="s">
        <v>4296</v>
      </c>
      <c r="N653" s="43" t="s">
        <v>4300</v>
      </c>
    </row>
    <row r="654" spans="1:14" ht="16.5" customHeight="1" x14ac:dyDescent="0.2">
      <c r="A654" t="s">
        <v>4956</v>
      </c>
      <c r="B654" t="s">
        <v>685</v>
      </c>
      <c r="C654">
        <v>4513</v>
      </c>
      <c r="D654" t="s">
        <v>1537</v>
      </c>
      <c r="E654" s="38">
        <v>1425.02</v>
      </c>
      <c r="F654" s="38">
        <v>1025738.54</v>
      </c>
      <c r="G654" s="38">
        <v>1699645.41</v>
      </c>
      <c r="H654" s="42">
        <v>-0.39650000000000002</v>
      </c>
      <c r="I654" s="40">
        <v>-673906.87</v>
      </c>
      <c r="J654" s="40">
        <v>719.81</v>
      </c>
      <c r="K654" s="40">
        <v>1192.72</v>
      </c>
      <c r="L654" s="40">
        <v>719.31</v>
      </c>
      <c r="M654" s="44" t="s">
        <v>4297</v>
      </c>
      <c r="N654" s="43" t="s">
        <v>4293</v>
      </c>
    </row>
    <row r="655" spans="1:14" ht="16.5" customHeight="1" x14ac:dyDescent="0.2">
      <c r="A655" t="s">
        <v>4957</v>
      </c>
      <c r="B655" t="s">
        <v>686</v>
      </c>
      <c r="C655">
        <v>4517</v>
      </c>
      <c r="D655" t="s">
        <v>1538</v>
      </c>
      <c r="E655" s="38">
        <v>3845.09</v>
      </c>
      <c r="F655" s="38">
        <v>2765811.69</v>
      </c>
      <c r="G655" s="38">
        <v>2083714.79</v>
      </c>
      <c r="H655" s="42">
        <v>0.32734999999999997</v>
      </c>
      <c r="I655" s="40">
        <v>682096.9</v>
      </c>
      <c r="J655" s="40">
        <v>719.31</v>
      </c>
      <c r="K655" s="40">
        <v>541.91999999999996</v>
      </c>
      <c r="L655" s="40">
        <v>719.31</v>
      </c>
      <c r="M655" s="44" t="s">
        <v>4296</v>
      </c>
      <c r="N655" s="43" t="s">
        <v>4293</v>
      </c>
    </row>
    <row r="656" spans="1:14" ht="16.5" customHeight="1" x14ac:dyDescent="0.2">
      <c r="A656" t="s">
        <v>4958</v>
      </c>
      <c r="B656" t="s">
        <v>687</v>
      </c>
      <c r="C656">
        <v>4518</v>
      </c>
      <c r="D656" t="s">
        <v>1539</v>
      </c>
      <c r="E656" s="38">
        <v>21575.88</v>
      </c>
      <c r="F656" s="38">
        <v>31572582.170000002</v>
      </c>
      <c r="G656" s="38">
        <v>31118379.489999998</v>
      </c>
      <c r="H656" s="42">
        <v>1.46E-2</v>
      </c>
      <c r="I656" s="40">
        <v>454202.68</v>
      </c>
      <c r="J656" s="40">
        <v>1463.33</v>
      </c>
      <c r="K656" s="40">
        <v>1442.28</v>
      </c>
      <c r="L656" s="40">
        <v>1462.73</v>
      </c>
      <c r="M656" s="44" t="s">
        <v>4295</v>
      </c>
      <c r="N656" s="43" t="s">
        <v>4293</v>
      </c>
    </row>
    <row r="657" spans="1:14" ht="16.5" customHeight="1" x14ac:dyDescent="0.2">
      <c r="A657" t="s">
        <v>4959</v>
      </c>
      <c r="B657" t="s">
        <v>688</v>
      </c>
      <c r="C657">
        <v>4519</v>
      </c>
      <c r="D657" t="s">
        <v>1540</v>
      </c>
      <c r="E657" s="38">
        <v>10713.13</v>
      </c>
      <c r="F657" s="38">
        <v>21263587.690000001</v>
      </c>
      <c r="G657" s="38">
        <v>20523378.02</v>
      </c>
      <c r="H657" s="42">
        <v>3.6069999999999998E-2</v>
      </c>
      <c r="I657" s="40">
        <v>740209.67</v>
      </c>
      <c r="J657" s="40">
        <v>1984.82</v>
      </c>
      <c r="K657" s="40">
        <v>1915.72</v>
      </c>
      <c r="L657" s="40">
        <v>1979.19</v>
      </c>
      <c r="M657" s="44" t="s">
        <v>4295</v>
      </c>
      <c r="N657" s="43" t="s">
        <v>4293</v>
      </c>
    </row>
    <row r="658" spans="1:14" ht="16.5" customHeight="1" x14ac:dyDescent="0.2">
      <c r="A658" t="s">
        <v>4960</v>
      </c>
      <c r="B658" t="s">
        <v>689</v>
      </c>
      <c r="C658">
        <v>4520</v>
      </c>
      <c r="D658" t="s">
        <v>1541</v>
      </c>
      <c r="E658" s="38">
        <v>3848.57</v>
      </c>
      <c r="F658" s="38">
        <v>10644000.68</v>
      </c>
      <c r="G658" s="38">
        <v>9815487.6400000006</v>
      </c>
      <c r="H658" s="42">
        <v>8.4409999999999999E-2</v>
      </c>
      <c r="I658" s="40">
        <v>828513.04</v>
      </c>
      <c r="J658" s="40">
        <v>2765.7</v>
      </c>
      <c r="K658" s="40">
        <v>2550.42</v>
      </c>
      <c r="L658" s="40">
        <v>2755.61</v>
      </c>
      <c r="M658" s="44" t="s">
        <v>4295</v>
      </c>
      <c r="N658" s="43" t="s">
        <v>4300</v>
      </c>
    </row>
    <row r="659" spans="1:14" ht="16.5" customHeight="1" x14ac:dyDescent="0.2">
      <c r="A659" t="s">
        <v>4961</v>
      </c>
      <c r="B659" t="s">
        <v>690</v>
      </c>
      <c r="C659">
        <v>4521</v>
      </c>
      <c r="D659" t="s">
        <v>1542</v>
      </c>
      <c r="E659" s="38">
        <v>992.72</v>
      </c>
      <c r="F659" s="38">
        <v>3816871</v>
      </c>
      <c r="G659" s="38">
        <v>3606115.16</v>
      </c>
      <c r="H659" s="42">
        <v>5.8439999999999999E-2</v>
      </c>
      <c r="I659" s="40">
        <v>210755.84</v>
      </c>
      <c r="J659" s="40">
        <v>3844.86</v>
      </c>
      <c r="K659" s="40">
        <v>3632.56</v>
      </c>
      <c r="L659" s="40">
        <v>3752.36</v>
      </c>
      <c r="M659" s="44" t="s">
        <v>4297</v>
      </c>
      <c r="N659" s="43" t="s">
        <v>4298</v>
      </c>
    </row>
    <row r="660" spans="1:14" ht="16.5" customHeight="1" x14ac:dyDescent="0.2">
      <c r="A660" t="s">
        <v>4962</v>
      </c>
      <c r="B660" t="s">
        <v>691</v>
      </c>
      <c r="C660">
        <v>4522</v>
      </c>
      <c r="D660" t="s">
        <v>1543</v>
      </c>
      <c r="E660" s="38">
        <v>1451.88</v>
      </c>
      <c r="F660" s="38">
        <v>1573138.91</v>
      </c>
      <c r="G660" s="38">
        <v>1502426.22</v>
      </c>
      <c r="H660" s="42">
        <v>4.7070000000000001E-2</v>
      </c>
      <c r="I660" s="40">
        <v>70712.679999999993</v>
      </c>
      <c r="J660" s="40">
        <v>1083.52</v>
      </c>
      <c r="K660" s="40">
        <v>1034.81</v>
      </c>
      <c r="L660" s="40">
        <v>1083.3599999999999</v>
      </c>
      <c r="M660" s="44" t="s">
        <v>4296</v>
      </c>
      <c r="N660" s="43" t="s">
        <v>4293</v>
      </c>
    </row>
    <row r="661" spans="1:14" ht="16.5" customHeight="1" x14ac:dyDescent="0.2">
      <c r="A661" t="s">
        <v>4963</v>
      </c>
      <c r="B661" t="s">
        <v>692</v>
      </c>
      <c r="C661">
        <v>4526</v>
      </c>
      <c r="D661" t="s">
        <v>1544</v>
      </c>
      <c r="E661" s="38">
        <v>1609.84</v>
      </c>
      <c r="F661" s="38">
        <v>911978.75</v>
      </c>
      <c r="G661" s="38">
        <v>1066912.46</v>
      </c>
      <c r="H661" s="42">
        <v>-0.14521999999999999</v>
      </c>
      <c r="I661" s="40">
        <v>-154933.71</v>
      </c>
      <c r="J661" s="40">
        <v>566.5</v>
      </c>
      <c r="K661" s="40">
        <v>662.74</v>
      </c>
      <c r="L661" s="40">
        <v>564.30999999999995</v>
      </c>
      <c r="M661" s="44" t="s">
        <v>4292</v>
      </c>
      <c r="N661" s="43" t="s">
        <v>4293</v>
      </c>
    </row>
    <row r="662" spans="1:14" ht="16.5" customHeight="1" x14ac:dyDescent="0.2">
      <c r="A662" t="s">
        <v>4964</v>
      </c>
      <c r="B662" t="s">
        <v>693</v>
      </c>
      <c r="C662">
        <v>4530</v>
      </c>
      <c r="D662" t="s">
        <v>1545</v>
      </c>
      <c r="E662" s="38">
        <v>5997.71</v>
      </c>
      <c r="F662" s="38">
        <v>3384567.73</v>
      </c>
      <c r="G662" s="38">
        <v>3404328.72</v>
      </c>
      <c r="H662" s="42">
        <v>-5.7999999999999996E-3</v>
      </c>
      <c r="I662" s="40">
        <v>-19760.990000000002</v>
      </c>
      <c r="J662" s="40">
        <v>564.30999999999995</v>
      </c>
      <c r="K662" s="40">
        <v>567.6</v>
      </c>
      <c r="L662" s="40">
        <v>564.30999999999995</v>
      </c>
      <c r="M662" s="44" t="s">
        <v>4292</v>
      </c>
      <c r="N662" s="43" t="s">
        <v>4293</v>
      </c>
    </row>
    <row r="663" spans="1:14" ht="16.5" customHeight="1" x14ac:dyDescent="0.2">
      <c r="A663" t="s">
        <v>4965</v>
      </c>
      <c r="B663" t="s">
        <v>694</v>
      </c>
      <c r="C663">
        <v>4531</v>
      </c>
      <c r="D663" t="s">
        <v>1546</v>
      </c>
      <c r="E663" s="38">
        <v>5185.0200000000004</v>
      </c>
      <c r="F663" s="38">
        <v>3211138.33</v>
      </c>
      <c r="G663" s="38">
        <v>4263534.33</v>
      </c>
      <c r="H663" s="42">
        <v>-0.24684</v>
      </c>
      <c r="I663" s="40">
        <v>-1052396</v>
      </c>
      <c r="J663" s="40">
        <v>619.30999999999995</v>
      </c>
      <c r="K663" s="40">
        <v>822.28</v>
      </c>
      <c r="L663" s="40">
        <v>619.09</v>
      </c>
      <c r="M663" s="44" t="s">
        <v>4292</v>
      </c>
      <c r="N663" s="43" t="s">
        <v>4293</v>
      </c>
    </row>
    <row r="664" spans="1:14" ht="16.5" customHeight="1" x14ac:dyDescent="0.2">
      <c r="A664" t="s">
        <v>4966</v>
      </c>
      <c r="B664" t="s">
        <v>695</v>
      </c>
      <c r="C664">
        <v>4532</v>
      </c>
      <c r="D664" t="s">
        <v>1547</v>
      </c>
      <c r="E664" s="38">
        <v>461.14</v>
      </c>
      <c r="F664" s="38">
        <v>635109.43999999994</v>
      </c>
      <c r="G664" s="38">
        <v>757956.64</v>
      </c>
      <c r="H664" s="42">
        <v>-0.16208</v>
      </c>
      <c r="I664" s="40">
        <v>-122847.2</v>
      </c>
      <c r="J664" s="40">
        <v>1377.26</v>
      </c>
      <c r="K664" s="40">
        <v>1643.66</v>
      </c>
      <c r="L664" s="40">
        <v>1375.1</v>
      </c>
      <c r="M664" s="44" t="s">
        <v>4295</v>
      </c>
      <c r="N664" s="43" t="s">
        <v>4301</v>
      </c>
    </row>
    <row r="665" spans="1:14" ht="16.5" customHeight="1" x14ac:dyDescent="0.2">
      <c r="A665" t="s">
        <v>4967</v>
      </c>
      <c r="B665" t="s">
        <v>696</v>
      </c>
      <c r="C665">
        <v>4535</v>
      </c>
      <c r="D665" t="s">
        <v>1548</v>
      </c>
      <c r="E665" s="38">
        <v>6851.12</v>
      </c>
      <c r="F665" s="38">
        <v>4241459.88</v>
      </c>
      <c r="G665" s="38">
        <v>3154230.65</v>
      </c>
      <c r="H665" s="42">
        <v>0.34469</v>
      </c>
      <c r="I665" s="40">
        <v>1087229.24</v>
      </c>
      <c r="J665" s="40">
        <v>619.09</v>
      </c>
      <c r="K665" s="40">
        <v>460.4</v>
      </c>
      <c r="L665" s="40">
        <v>619.09</v>
      </c>
      <c r="M665" s="44" t="s">
        <v>4295</v>
      </c>
      <c r="N665" s="43" t="s">
        <v>4293</v>
      </c>
    </row>
    <row r="666" spans="1:14" ht="16.5" customHeight="1" x14ac:dyDescent="0.2">
      <c r="A666" t="s">
        <v>4968</v>
      </c>
      <c r="B666" t="s">
        <v>697</v>
      </c>
      <c r="C666">
        <v>4536</v>
      </c>
      <c r="D666" t="s">
        <v>1549</v>
      </c>
      <c r="E666" s="38">
        <v>1113.1199999999999</v>
      </c>
      <c r="F666" s="38">
        <v>394839.75</v>
      </c>
      <c r="G666" s="38">
        <v>595155.23</v>
      </c>
      <c r="H666" s="42">
        <v>-0.33657999999999999</v>
      </c>
      <c r="I666" s="40">
        <v>-200315.49</v>
      </c>
      <c r="J666" s="40">
        <v>354.71</v>
      </c>
      <c r="K666" s="40">
        <v>534.66999999999996</v>
      </c>
      <c r="L666" s="40">
        <v>353.63</v>
      </c>
      <c r="M666" s="44" t="s">
        <v>4292</v>
      </c>
      <c r="N666" s="43" t="s">
        <v>4293</v>
      </c>
    </row>
    <row r="667" spans="1:14" ht="16.5" customHeight="1" x14ac:dyDescent="0.2">
      <c r="A667" t="s">
        <v>4969</v>
      </c>
      <c r="B667" t="s">
        <v>698</v>
      </c>
      <c r="C667">
        <v>4540</v>
      </c>
      <c r="D667" t="s">
        <v>1550</v>
      </c>
      <c r="E667" s="38">
        <v>67830.59</v>
      </c>
      <c r="F667" s="38">
        <v>23986931.539999999</v>
      </c>
      <c r="G667" s="38">
        <v>24233316.870000001</v>
      </c>
      <c r="H667" s="42">
        <v>-1.017E-2</v>
      </c>
      <c r="I667" s="40">
        <v>-246385.33</v>
      </c>
      <c r="J667" s="40">
        <v>353.63</v>
      </c>
      <c r="K667" s="40">
        <v>357.26</v>
      </c>
      <c r="L667" s="40">
        <v>353.63</v>
      </c>
      <c r="M667" s="44" t="s">
        <v>4292</v>
      </c>
      <c r="N667" s="43" t="s">
        <v>4293</v>
      </c>
    </row>
    <row r="668" spans="1:14" ht="16.5" customHeight="1" x14ac:dyDescent="0.2">
      <c r="A668" t="s">
        <v>4970</v>
      </c>
      <c r="B668" t="s">
        <v>699</v>
      </c>
      <c r="C668">
        <v>4545</v>
      </c>
      <c r="D668" t="s">
        <v>1551</v>
      </c>
      <c r="E668" s="38">
        <v>468.7</v>
      </c>
      <c r="F668" s="38">
        <v>373755.44</v>
      </c>
      <c r="G668" s="38">
        <v>371985.41</v>
      </c>
      <c r="H668" s="42">
        <v>4.7600000000000003E-3</v>
      </c>
      <c r="I668" s="40">
        <v>1770.03</v>
      </c>
      <c r="J668" s="40">
        <v>797.43</v>
      </c>
      <c r="K668" s="40">
        <v>793.65</v>
      </c>
      <c r="L668" s="40">
        <v>797.43</v>
      </c>
      <c r="M668" s="44" t="s">
        <v>4297</v>
      </c>
      <c r="N668" s="43" t="s">
        <v>4302</v>
      </c>
    </row>
    <row r="669" spans="1:14" ht="16.5" customHeight="1" x14ac:dyDescent="0.2">
      <c r="A669" t="s">
        <v>4971</v>
      </c>
      <c r="B669" t="s">
        <v>700</v>
      </c>
      <c r="C669">
        <v>4549</v>
      </c>
      <c r="D669" t="s">
        <v>1552</v>
      </c>
      <c r="E669" s="38">
        <v>8567.0400000000009</v>
      </c>
      <c r="F669" s="38">
        <v>29193828.809999999</v>
      </c>
      <c r="G669" s="38">
        <v>29419685.620000001</v>
      </c>
      <c r="H669" s="42">
        <v>-7.6800000000000002E-3</v>
      </c>
      <c r="I669" s="40">
        <v>-225856.81</v>
      </c>
      <c r="J669" s="40">
        <v>3407.69</v>
      </c>
      <c r="K669" s="40">
        <v>3434.05</v>
      </c>
      <c r="L669" s="40">
        <v>3407.42</v>
      </c>
      <c r="M669" s="44" t="s">
        <v>4295</v>
      </c>
      <c r="N669" s="43" t="s">
        <v>4294</v>
      </c>
    </row>
    <row r="670" spans="1:14" ht="16.5" customHeight="1" x14ac:dyDescent="0.2">
      <c r="A670" t="s">
        <v>4972</v>
      </c>
      <c r="B670" t="s">
        <v>701</v>
      </c>
      <c r="C670">
        <v>4550</v>
      </c>
      <c r="D670" t="s">
        <v>1553</v>
      </c>
      <c r="E670" s="38">
        <v>2462.52</v>
      </c>
      <c r="F670" s="38">
        <v>9857170.8300000001</v>
      </c>
      <c r="G670" s="38">
        <v>9686413.1500000004</v>
      </c>
      <c r="H670" s="42">
        <v>1.763E-2</v>
      </c>
      <c r="I670" s="40">
        <v>170757.68</v>
      </c>
      <c r="J670" s="40">
        <v>4002.88</v>
      </c>
      <c r="K670" s="40">
        <v>3933.54</v>
      </c>
      <c r="L670" s="40">
        <v>4009.25</v>
      </c>
      <c r="M670" s="44" t="s">
        <v>4292</v>
      </c>
      <c r="N670" s="43" t="s">
        <v>4293</v>
      </c>
    </row>
    <row r="671" spans="1:14" ht="16.5" customHeight="1" x14ac:dyDescent="0.2">
      <c r="A671" t="s">
        <v>4973</v>
      </c>
      <c r="B671" t="s">
        <v>702</v>
      </c>
      <c r="C671">
        <v>4551</v>
      </c>
      <c r="D671" t="s">
        <v>1554</v>
      </c>
      <c r="E671" s="38">
        <v>778.92</v>
      </c>
      <c r="F671" s="38">
        <v>3660476.06</v>
      </c>
      <c r="G671" s="38">
        <v>3846855.28</v>
      </c>
      <c r="H671" s="42">
        <v>-4.845E-2</v>
      </c>
      <c r="I671" s="40">
        <v>-186379.22</v>
      </c>
      <c r="J671" s="40">
        <v>4699.42</v>
      </c>
      <c r="K671" s="40">
        <v>4938.7</v>
      </c>
      <c r="L671" s="40">
        <v>4697.4399999999996</v>
      </c>
      <c r="M671" s="44" t="s">
        <v>4296</v>
      </c>
      <c r="N671" s="43" t="s">
        <v>4294</v>
      </c>
    </row>
    <row r="672" spans="1:14" ht="16.5" customHeight="1" x14ac:dyDescent="0.2">
      <c r="A672" t="s">
        <v>4974</v>
      </c>
      <c r="B672" t="s">
        <v>703</v>
      </c>
      <c r="C672">
        <v>4553</v>
      </c>
      <c r="D672" t="s">
        <v>1555</v>
      </c>
      <c r="E672" s="38">
        <v>1914.71</v>
      </c>
      <c r="F672" s="38">
        <v>4747482.32</v>
      </c>
      <c r="G672" s="38">
        <v>4971204.2300000004</v>
      </c>
      <c r="H672" s="42">
        <v>-4.4999999999999998E-2</v>
      </c>
      <c r="I672" s="40">
        <v>-223721.91</v>
      </c>
      <c r="J672" s="40">
        <v>2479.48</v>
      </c>
      <c r="K672" s="40">
        <v>2596.3200000000002</v>
      </c>
      <c r="L672" s="40">
        <v>2478.17</v>
      </c>
      <c r="M672" s="44" t="s">
        <v>4296</v>
      </c>
      <c r="N672" s="43" t="s">
        <v>4293</v>
      </c>
    </row>
    <row r="673" spans="1:14" ht="16.5" customHeight="1" x14ac:dyDescent="0.2">
      <c r="A673" t="s">
        <v>4975</v>
      </c>
      <c r="B673" t="s">
        <v>704</v>
      </c>
      <c r="C673">
        <v>4554</v>
      </c>
      <c r="D673" t="s">
        <v>1556</v>
      </c>
      <c r="E673" s="38">
        <v>1463.98</v>
      </c>
      <c r="F673" s="38">
        <v>4411937.72</v>
      </c>
      <c r="G673" s="38">
        <v>4504031.24</v>
      </c>
      <c r="H673" s="42">
        <v>-2.0449999999999999E-2</v>
      </c>
      <c r="I673" s="40">
        <v>-92093.52</v>
      </c>
      <c r="J673" s="40">
        <v>3013.66</v>
      </c>
      <c r="K673" s="40">
        <v>3076.57</v>
      </c>
      <c r="L673" s="40">
        <v>3015.03</v>
      </c>
      <c r="M673" s="44" t="s">
        <v>4296</v>
      </c>
      <c r="N673" s="43" t="s">
        <v>4293</v>
      </c>
    </row>
    <row r="674" spans="1:14" ht="16.5" customHeight="1" x14ac:dyDescent="0.2">
      <c r="A674" t="s">
        <v>4976</v>
      </c>
      <c r="B674" t="s">
        <v>705</v>
      </c>
      <c r="C674">
        <v>4557</v>
      </c>
      <c r="D674" t="s">
        <v>1557</v>
      </c>
      <c r="E674" s="38">
        <v>2020.71</v>
      </c>
      <c r="F674" s="38">
        <v>498286.88</v>
      </c>
      <c r="G674" s="38">
        <v>560633.54</v>
      </c>
      <c r="H674" s="42">
        <v>-0.11121</v>
      </c>
      <c r="I674" s="40">
        <v>-62346.66</v>
      </c>
      <c r="J674" s="40">
        <v>246.59</v>
      </c>
      <c r="K674" s="40">
        <v>277.44</v>
      </c>
      <c r="L674" s="40">
        <v>246.59</v>
      </c>
      <c r="M674" s="44" t="s">
        <v>4297</v>
      </c>
      <c r="N674" s="43" t="s">
        <v>4293</v>
      </c>
    </row>
    <row r="675" spans="1:14" ht="16.5" customHeight="1" x14ac:dyDescent="0.2">
      <c r="A675" t="s">
        <v>4977</v>
      </c>
      <c r="B675" t="s">
        <v>706</v>
      </c>
      <c r="C675">
        <v>4562</v>
      </c>
      <c r="D675" t="s">
        <v>1558</v>
      </c>
      <c r="E675" s="38">
        <v>1610.34</v>
      </c>
      <c r="F675" s="38">
        <v>2355492.63</v>
      </c>
      <c r="G675" s="38">
        <v>711934.98</v>
      </c>
      <c r="H675" s="42">
        <v>2.3085800000000001</v>
      </c>
      <c r="I675" s="40">
        <v>1643557.65</v>
      </c>
      <c r="J675" s="40">
        <v>1462.73</v>
      </c>
      <c r="K675" s="40">
        <v>442.1</v>
      </c>
      <c r="L675" s="40">
        <v>1462.73</v>
      </c>
      <c r="M675" s="44" t="s">
        <v>4297</v>
      </c>
      <c r="N675" s="43" t="s">
        <v>4301</v>
      </c>
    </row>
    <row r="676" spans="1:14" ht="16.5" customHeight="1" x14ac:dyDescent="0.2">
      <c r="A676" t="s">
        <v>4978</v>
      </c>
      <c r="B676" t="s">
        <v>707</v>
      </c>
      <c r="C676">
        <v>4757</v>
      </c>
      <c r="D676" t="s">
        <v>1559</v>
      </c>
      <c r="E676" s="38">
        <v>1239.1600000000001</v>
      </c>
      <c r="F676" s="38">
        <v>476779.2</v>
      </c>
      <c r="G676" s="38">
        <v>552141.23</v>
      </c>
      <c r="H676" s="42">
        <v>-0.13649</v>
      </c>
      <c r="I676" s="40">
        <v>-75362.03</v>
      </c>
      <c r="J676" s="40">
        <v>384.76</v>
      </c>
      <c r="K676" s="40">
        <v>445.58</v>
      </c>
      <c r="L676" s="40">
        <v>384.76</v>
      </c>
      <c r="M676" s="44" t="s">
        <v>4297</v>
      </c>
      <c r="N676" s="43" t="s">
        <v>4301</v>
      </c>
    </row>
    <row r="677" spans="1:14" ht="16.5" customHeight="1" x14ac:dyDescent="0.2">
      <c r="A677" t="s">
        <v>4979</v>
      </c>
      <c r="B677" t="s">
        <v>708</v>
      </c>
      <c r="C677">
        <v>4759</v>
      </c>
      <c r="D677" t="s">
        <v>1560</v>
      </c>
      <c r="E677" s="38">
        <v>17944.849999999999</v>
      </c>
      <c r="F677" s="38">
        <v>4904148.0599999996</v>
      </c>
      <c r="G677" s="38">
        <v>5919133.9900000002</v>
      </c>
      <c r="H677" s="42">
        <v>-0.17147999999999999</v>
      </c>
      <c r="I677" s="40">
        <v>-1014985.93</v>
      </c>
      <c r="J677" s="40">
        <v>273.29000000000002</v>
      </c>
      <c r="K677" s="40">
        <v>329.85</v>
      </c>
      <c r="L677" s="40">
        <v>273.29000000000002</v>
      </c>
      <c r="M677" s="44" t="s">
        <v>4292</v>
      </c>
      <c r="N677" s="43" t="s">
        <v>4298</v>
      </c>
    </row>
    <row r="678" spans="1:14" ht="16.5" customHeight="1" x14ac:dyDescent="0.2">
      <c r="A678" t="s">
        <v>4980</v>
      </c>
      <c r="B678" t="s">
        <v>709</v>
      </c>
      <c r="C678">
        <v>4760</v>
      </c>
      <c r="D678" t="s">
        <v>1561</v>
      </c>
      <c r="E678" s="38">
        <v>422.5</v>
      </c>
      <c r="F678" s="38">
        <v>303999.55</v>
      </c>
      <c r="G678" s="38">
        <v>380046.22</v>
      </c>
      <c r="H678" s="42">
        <v>-0.2001</v>
      </c>
      <c r="I678" s="40">
        <v>-76046.67</v>
      </c>
      <c r="J678" s="40">
        <v>719.53</v>
      </c>
      <c r="K678" s="40">
        <v>899.52</v>
      </c>
      <c r="L678" s="40">
        <v>702.97</v>
      </c>
      <c r="M678" s="44" t="s">
        <v>4297</v>
      </c>
      <c r="N678" s="43" t="s">
        <v>4301</v>
      </c>
    </row>
    <row r="679" spans="1:14" ht="16.5" customHeight="1" x14ac:dyDescent="0.2">
      <c r="A679" t="s">
        <v>4981</v>
      </c>
      <c r="B679" t="s">
        <v>710</v>
      </c>
      <c r="C679">
        <v>4761</v>
      </c>
      <c r="D679" t="s">
        <v>1562</v>
      </c>
      <c r="E679" s="38">
        <v>421.25</v>
      </c>
      <c r="F679" s="38">
        <v>779173.47</v>
      </c>
      <c r="G679" s="38">
        <v>963773.96</v>
      </c>
      <c r="H679" s="42">
        <v>-0.19153999999999999</v>
      </c>
      <c r="I679" s="40">
        <v>-184600.49</v>
      </c>
      <c r="J679" s="40">
        <v>1849.67</v>
      </c>
      <c r="K679" s="40">
        <v>2287.89</v>
      </c>
      <c r="L679" s="40">
        <v>1826.66</v>
      </c>
      <c r="M679" s="44" t="s">
        <v>4296</v>
      </c>
      <c r="N679" s="43" t="s">
        <v>4298</v>
      </c>
    </row>
    <row r="680" spans="1:14" ht="16.5" customHeight="1" x14ac:dyDescent="0.2">
      <c r="A680" t="s">
        <v>4982</v>
      </c>
      <c r="B680" t="s">
        <v>711</v>
      </c>
      <c r="C680">
        <v>4764</v>
      </c>
      <c r="D680" t="s">
        <v>1563</v>
      </c>
      <c r="E680" s="38">
        <v>833.81</v>
      </c>
      <c r="F680" s="38">
        <v>271180.03000000003</v>
      </c>
      <c r="G680" s="38">
        <v>322869.78999999998</v>
      </c>
      <c r="H680" s="42">
        <v>-0.16009000000000001</v>
      </c>
      <c r="I680" s="40">
        <v>-51689.77</v>
      </c>
      <c r="J680" s="40">
        <v>325.23</v>
      </c>
      <c r="K680" s="40">
        <v>387.22</v>
      </c>
      <c r="L680" s="40">
        <v>325.23</v>
      </c>
      <c r="M680" s="44" t="s">
        <v>4296</v>
      </c>
      <c r="N680" s="43" t="s">
        <v>4293</v>
      </c>
    </row>
    <row r="681" spans="1:14" ht="16.5" customHeight="1" x14ac:dyDescent="0.2">
      <c r="A681" t="s">
        <v>4983</v>
      </c>
      <c r="B681" t="s">
        <v>712</v>
      </c>
      <c r="C681">
        <v>4765</v>
      </c>
      <c r="D681" t="s">
        <v>1564</v>
      </c>
      <c r="E681" s="38">
        <v>361.44</v>
      </c>
      <c r="F681" s="38">
        <v>237926.37</v>
      </c>
      <c r="G681" s="38">
        <v>293009.59000000003</v>
      </c>
      <c r="H681" s="42">
        <v>-0.18798999999999999</v>
      </c>
      <c r="I681" s="40">
        <v>-55083.22</v>
      </c>
      <c r="J681" s="40">
        <v>658.27</v>
      </c>
      <c r="K681" s="40">
        <v>810.67</v>
      </c>
      <c r="L681" s="40">
        <v>655.30999999999995</v>
      </c>
      <c r="M681" s="44" t="s">
        <v>4295</v>
      </c>
      <c r="N681" s="43" t="s">
        <v>4301</v>
      </c>
    </row>
    <row r="682" spans="1:14" ht="16.5" customHeight="1" x14ac:dyDescent="0.2">
      <c r="A682" t="s">
        <v>4984</v>
      </c>
      <c r="B682" t="s">
        <v>713</v>
      </c>
      <c r="C682">
        <v>4766</v>
      </c>
      <c r="D682" t="s">
        <v>1565</v>
      </c>
      <c r="E682" s="38">
        <v>363.17</v>
      </c>
      <c r="F682" s="38">
        <v>437576.48</v>
      </c>
      <c r="G682" s="38">
        <v>461494.5</v>
      </c>
      <c r="H682" s="42">
        <v>-5.1830000000000001E-2</v>
      </c>
      <c r="I682" s="40">
        <v>-23918.02</v>
      </c>
      <c r="J682" s="40">
        <v>1204.8800000000001</v>
      </c>
      <c r="K682" s="40">
        <v>1270.74</v>
      </c>
      <c r="L682" s="40">
        <v>1197.6500000000001</v>
      </c>
      <c r="M682" s="44" t="s">
        <v>4296</v>
      </c>
      <c r="N682" s="43" t="s">
        <v>4300</v>
      </c>
    </row>
    <row r="683" spans="1:14" ht="16.5" customHeight="1" x14ac:dyDescent="0.2">
      <c r="A683" t="s">
        <v>4985</v>
      </c>
      <c r="B683" t="s">
        <v>714</v>
      </c>
      <c r="C683">
        <v>4769</v>
      </c>
      <c r="D683" t="s">
        <v>1566</v>
      </c>
      <c r="E683" s="38">
        <v>678.88</v>
      </c>
      <c r="F683" s="38">
        <v>454829.48</v>
      </c>
      <c r="G683" s="38">
        <v>404712.17</v>
      </c>
      <c r="H683" s="42">
        <v>0.12383</v>
      </c>
      <c r="I683" s="40">
        <v>50117.31</v>
      </c>
      <c r="J683" s="40">
        <v>669.97</v>
      </c>
      <c r="K683" s="40">
        <v>596.15</v>
      </c>
      <c r="L683" s="40">
        <v>662.24</v>
      </c>
      <c r="M683" s="44" t="s">
        <v>4297</v>
      </c>
      <c r="N683" s="43" t="s">
        <v>4298</v>
      </c>
    </row>
    <row r="684" spans="1:14" ht="16.5" customHeight="1" x14ac:dyDescent="0.2">
      <c r="A684" t="s">
        <v>4986</v>
      </c>
      <c r="B684" t="s">
        <v>715</v>
      </c>
      <c r="C684">
        <v>4773</v>
      </c>
      <c r="D684" t="s">
        <v>1567</v>
      </c>
      <c r="E684" s="38">
        <v>2286.33</v>
      </c>
      <c r="F684" s="38">
        <v>1828088.24</v>
      </c>
      <c r="G684" s="38">
        <v>2124083.12</v>
      </c>
      <c r="H684" s="42">
        <v>-0.13935</v>
      </c>
      <c r="I684" s="40">
        <v>-295994.88</v>
      </c>
      <c r="J684" s="40">
        <v>799.57</v>
      </c>
      <c r="K684" s="40">
        <v>929.04</v>
      </c>
      <c r="L684" s="40">
        <v>795.18</v>
      </c>
      <c r="M684" s="44" t="s">
        <v>4292</v>
      </c>
      <c r="N684" s="43" t="s">
        <v>4293</v>
      </c>
    </row>
    <row r="685" spans="1:14" ht="16.5" customHeight="1" x14ac:dyDescent="0.2">
      <c r="A685" t="s">
        <v>4987</v>
      </c>
      <c r="B685" t="s">
        <v>716</v>
      </c>
      <c r="C685">
        <v>4774</v>
      </c>
      <c r="D685" t="s">
        <v>1568</v>
      </c>
      <c r="E685" s="38">
        <v>1301.3</v>
      </c>
      <c r="F685" s="38">
        <v>2068351.54</v>
      </c>
      <c r="G685" s="38">
        <v>1775313.41</v>
      </c>
      <c r="H685" s="42">
        <v>0.16506000000000001</v>
      </c>
      <c r="I685" s="40">
        <v>293038.13</v>
      </c>
      <c r="J685" s="40">
        <v>1589.45</v>
      </c>
      <c r="K685" s="40">
        <v>1364.26</v>
      </c>
      <c r="L685" s="40">
        <v>1582.33</v>
      </c>
      <c r="M685" s="44" t="s">
        <v>4296</v>
      </c>
      <c r="N685" s="43" t="s">
        <v>4293</v>
      </c>
    </row>
    <row r="686" spans="1:14" ht="16.5" customHeight="1" x14ac:dyDescent="0.2">
      <c r="A686" t="s">
        <v>4988</v>
      </c>
      <c r="B686" t="s">
        <v>717</v>
      </c>
      <c r="C686">
        <v>4777</v>
      </c>
      <c r="D686" t="s">
        <v>1569</v>
      </c>
      <c r="E686" s="38">
        <v>850.05</v>
      </c>
      <c r="F686" s="38">
        <v>228331.93</v>
      </c>
      <c r="G686" s="38">
        <v>290229.57</v>
      </c>
      <c r="H686" s="42">
        <v>-0.21326999999999999</v>
      </c>
      <c r="I686" s="40">
        <v>-61897.64</v>
      </c>
      <c r="J686" s="40">
        <v>268.61</v>
      </c>
      <c r="K686" s="40">
        <v>341.43</v>
      </c>
      <c r="L686" s="40">
        <v>268.61</v>
      </c>
      <c r="M686" s="44" t="s">
        <v>4297</v>
      </c>
      <c r="N686" s="43" t="s">
        <v>4300</v>
      </c>
    </row>
    <row r="687" spans="1:14" ht="16.5" customHeight="1" x14ac:dyDescent="0.2">
      <c r="A687" t="s">
        <v>4989</v>
      </c>
      <c r="B687" t="s">
        <v>718</v>
      </c>
      <c r="C687">
        <v>4785</v>
      </c>
      <c r="D687" t="s">
        <v>1570</v>
      </c>
      <c r="E687" s="38">
        <v>530.29</v>
      </c>
      <c r="F687" s="38">
        <v>163143.72</v>
      </c>
      <c r="G687" s="38">
        <v>195274.1</v>
      </c>
      <c r="H687" s="42">
        <v>-0.16453999999999999</v>
      </c>
      <c r="I687" s="40">
        <v>-32130.38</v>
      </c>
      <c r="J687" s="40">
        <v>307.64999999999998</v>
      </c>
      <c r="K687" s="40">
        <v>368.24</v>
      </c>
      <c r="L687" s="40">
        <v>307.64999999999998</v>
      </c>
      <c r="M687" s="44" t="s">
        <v>4296</v>
      </c>
      <c r="N687" s="43" t="s">
        <v>4293</v>
      </c>
    </row>
    <row r="688" spans="1:14" ht="16.5" customHeight="1" x14ac:dyDescent="0.2">
      <c r="A688" t="s">
        <v>4990</v>
      </c>
      <c r="B688" t="s">
        <v>719</v>
      </c>
      <c r="C688">
        <v>4786</v>
      </c>
      <c r="D688" t="s">
        <v>1571</v>
      </c>
      <c r="E688" s="38">
        <v>2145.11</v>
      </c>
      <c r="F688" s="38">
        <v>999235.14</v>
      </c>
      <c r="G688" s="38">
        <v>1035169.23</v>
      </c>
      <c r="H688" s="42">
        <v>-3.4709999999999998E-2</v>
      </c>
      <c r="I688" s="40">
        <v>-35934.089999999997</v>
      </c>
      <c r="J688" s="40">
        <v>465.82</v>
      </c>
      <c r="K688" s="40">
        <v>482.57</v>
      </c>
      <c r="L688" s="40">
        <v>465.82</v>
      </c>
      <c r="M688" s="44" t="s">
        <v>4297</v>
      </c>
      <c r="N688" s="43" t="s">
        <v>4298</v>
      </c>
    </row>
    <row r="689" spans="1:14" ht="16.5" customHeight="1" x14ac:dyDescent="0.2">
      <c r="A689" t="s">
        <v>4991</v>
      </c>
      <c r="B689" t="s">
        <v>720</v>
      </c>
      <c r="C689">
        <v>4922</v>
      </c>
      <c r="D689" t="s">
        <v>1572</v>
      </c>
      <c r="E689" s="38">
        <v>18587.95</v>
      </c>
      <c r="F689" s="38">
        <v>36249888.789999999</v>
      </c>
      <c r="G689" s="38">
        <v>37285108.960000001</v>
      </c>
      <c r="H689" s="42">
        <v>-2.776E-2</v>
      </c>
      <c r="I689" s="40">
        <v>-1035220.17</v>
      </c>
      <c r="J689" s="40">
        <v>1950.18</v>
      </c>
      <c r="K689" s="40">
        <v>2005.88</v>
      </c>
      <c r="L689" s="40">
        <v>1949.81</v>
      </c>
      <c r="M689" s="44" t="s">
        <v>4296</v>
      </c>
      <c r="N689" s="43" t="s">
        <v>4293</v>
      </c>
    </row>
    <row r="690" spans="1:14" ht="16.5" customHeight="1" x14ac:dyDescent="0.2">
      <c r="A690" t="s">
        <v>4992</v>
      </c>
      <c r="B690" t="s">
        <v>721</v>
      </c>
      <c r="C690">
        <v>4923</v>
      </c>
      <c r="D690" t="s">
        <v>1573</v>
      </c>
      <c r="E690" s="38">
        <v>3058.44</v>
      </c>
      <c r="F690" s="38">
        <v>7732536.6200000001</v>
      </c>
      <c r="G690" s="38">
        <v>7673468.6200000001</v>
      </c>
      <c r="H690" s="42">
        <v>7.7000000000000002E-3</v>
      </c>
      <c r="I690" s="40">
        <v>59068.01</v>
      </c>
      <c r="J690" s="40">
        <v>2528.2600000000002</v>
      </c>
      <c r="K690" s="40">
        <v>2508.9499999999998</v>
      </c>
      <c r="L690" s="40">
        <v>2526.23</v>
      </c>
      <c r="M690" s="44" t="s">
        <v>4292</v>
      </c>
      <c r="N690" s="43" t="s">
        <v>4293</v>
      </c>
    </row>
    <row r="691" spans="1:14" ht="16.5" customHeight="1" x14ac:dyDescent="0.2">
      <c r="A691" t="s">
        <v>4993</v>
      </c>
      <c r="B691" t="s">
        <v>722</v>
      </c>
      <c r="C691">
        <v>4924</v>
      </c>
      <c r="D691" t="s">
        <v>1574</v>
      </c>
      <c r="E691" s="38">
        <v>641.07000000000005</v>
      </c>
      <c r="F691" s="38">
        <v>2082781.79</v>
      </c>
      <c r="G691" s="38">
        <v>2197745.11</v>
      </c>
      <c r="H691" s="42">
        <v>-5.2310000000000002E-2</v>
      </c>
      <c r="I691" s="40">
        <v>-114963.32</v>
      </c>
      <c r="J691" s="40">
        <v>3248.91</v>
      </c>
      <c r="K691" s="40">
        <v>3428.25</v>
      </c>
      <c r="L691" s="40">
        <v>3219.45</v>
      </c>
      <c r="M691" s="44" t="s">
        <v>4296</v>
      </c>
      <c r="N691" s="43" t="s">
        <v>4294</v>
      </c>
    </row>
    <row r="692" spans="1:14" ht="16.5" customHeight="1" x14ac:dyDescent="0.2">
      <c r="A692" t="s">
        <v>4994</v>
      </c>
      <c r="B692" t="s">
        <v>723</v>
      </c>
      <c r="C692">
        <v>4926</v>
      </c>
      <c r="D692" t="s">
        <v>1575</v>
      </c>
      <c r="E692" s="38">
        <v>12981.88</v>
      </c>
      <c r="F692" s="38">
        <v>23386810.350000001</v>
      </c>
      <c r="G692" s="38">
        <v>30437269.879999999</v>
      </c>
      <c r="H692" s="42">
        <v>-0.23164000000000001</v>
      </c>
      <c r="I692" s="40">
        <v>-7050459.5300000003</v>
      </c>
      <c r="J692" s="40">
        <v>1801.5</v>
      </c>
      <c r="K692" s="40">
        <v>2344.6</v>
      </c>
      <c r="L692" s="40">
        <v>1800.79</v>
      </c>
      <c r="M692" s="44" t="s">
        <v>4295</v>
      </c>
      <c r="N692" s="43" t="s">
        <v>4293</v>
      </c>
    </row>
    <row r="693" spans="1:14" ht="16.5" customHeight="1" x14ac:dyDescent="0.2">
      <c r="A693" t="s">
        <v>4995</v>
      </c>
      <c r="B693" t="s">
        <v>724</v>
      </c>
      <c r="C693">
        <v>4927</v>
      </c>
      <c r="D693" t="s">
        <v>1576</v>
      </c>
      <c r="E693" s="38">
        <v>1656.7</v>
      </c>
      <c r="F693" s="38">
        <v>3547021.7</v>
      </c>
      <c r="G693" s="38">
        <v>4737041.33</v>
      </c>
      <c r="H693" s="42">
        <v>-0.25122</v>
      </c>
      <c r="I693" s="40">
        <v>-1190019.6200000001</v>
      </c>
      <c r="J693" s="40">
        <v>2141.02</v>
      </c>
      <c r="K693" s="40">
        <v>2859.32</v>
      </c>
      <c r="L693" s="40">
        <v>2137.37</v>
      </c>
      <c r="M693" s="44" t="s">
        <v>4295</v>
      </c>
      <c r="N693" s="43" t="s">
        <v>4293</v>
      </c>
    </row>
    <row r="694" spans="1:14" ht="16.5" customHeight="1" x14ac:dyDescent="0.2">
      <c r="A694" t="s">
        <v>4996</v>
      </c>
      <c r="B694" t="s">
        <v>725</v>
      </c>
      <c r="C694">
        <v>4930</v>
      </c>
      <c r="D694" t="s">
        <v>1577</v>
      </c>
      <c r="E694" s="38">
        <v>1304.77</v>
      </c>
      <c r="F694" s="38">
        <v>1887197.24</v>
      </c>
      <c r="G694" s="38">
        <v>2068664.24</v>
      </c>
      <c r="H694" s="42">
        <v>-8.7720000000000006E-2</v>
      </c>
      <c r="I694" s="40">
        <v>-181467</v>
      </c>
      <c r="J694" s="40">
        <v>1446.38</v>
      </c>
      <c r="K694" s="40">
        <v>1585.46</v>
      </c>
      <c r="L694" s="40">
        <v>1445.56</v>
      </c>
      <c r="M694" s="44" t="s">
        <v>4296</v>
      </c>
      <c r="N694" s="43" t="s">
        <v>4293</v>
      </c>
    </row>
    <row r="695" spans="1:14" ht="16.5" customHeight="1" x14ac:dyDescent="0.2">
      <c r="A695" t="s">
        <v>4997</v>
      </c>
      <c r="B695" t="s">
        <v>726</v>
      </c>
      <c r="C695">
        <v>4931</v>
      </c>
      <c r="D695" t="s">
        <v>1578</v>
      </c>
      <c r="E695" s="38">
        <v>330.22</v>
      </c>
      <c r="F695" s="38">
        <v>945083.04</v>
      </c>
      <c r="G695" s="38">
        <v>909480.51</v>
      </c>
      <c r="H695" s="42">
        <v>3.9149999999999997E-2</v>
      </c>
      <c r="I695" s="40">
        <v>35602.53</v>
      </c>
      <c r="J695" s="40">
        <v>2861.98</v>
      </c>
      <c r="K695" s="40">
        <v>2754.17</v>
      </c>
      <c r="L695" s="40">
        <v>2861.98</v>
      </c>
      <c r="M695" s="44" t="s">
        <v>4297</v>
      </c>
      <c r="N695" s="43" t="s">
        <v>4299</v>
      </c>
    </row>
    <row r="696" spans="1:14" ht="16.5" customHeight="1" x14ac:dyDescent="0.2">
      <c r="A696" t="s">
        <v>4998</v>
      </c>
      <c r="B696" t="s">
        <v>727</v>
      </c>
      <c r="C696">
        <v>4934</v>
      </c>
      <c r="D696" t="s">
        <v>1579</v>
      </c>
      <c r="E696" s="38">
        <v>1612.15</v>
      </c>
      <c r="F696" s="38">
        <v>1733926.39</v>
      </c>
      <c r="G696" s="38">
        <v>2249503.61</v>
      </c>
      <c r="H696" s="42">
        <v>-0.22919999999999999</v>
      </c>
      <c r="I696" s="40">
        <v>-515577.21</v>
      </c>
      <c r="J696" s="40">
        <v>1075.54</v>
      </c>
      <c r="K696" s="40">
        <v>1395.34</v>
      </c>
      <c r="L696" s="40">
        <v>1070.55</v>
      </c>
      <c r="M696" s="44" t="s">
        <v>4295</v>
      </c>
      <c r="N696" s="43" t="s">
        <v>4294</v>
      </c>
    </row>
    <row r="697" spans="1:14" ht="16.5" customHeight="1" x14ac:dyDescent="0.2">
      <c r="A697" t="s">
        <v>4999</v>
      </c>
      <c r="B697" t="s">
        <v>728</v>
      </c>
      <c r="C697">
        <v>4939</v>
      </c>
      <c r="D697" t="s">
        <v>1580</v>
      </c>
      <c r="E697" s="38">
        <v>18689.14</v>
      </c>
      <c r="F697" s="38">
        <v>21472733.309999999</v>
      </c>
      <c r="G697" s="38">
        <v>24768390.09</v>
      </c>
      <c r="H697" s="42">
        <v>-0.13306000000000001</v>
      </c>
      <c r="I697" s="40">
        <v>-3295656.79</v>
      </c>
      <c r="J697" s="40">
        <v>1148.94</v>
      </c>
      <c r="K697" s="40">
        <v>1325.28</v>
      </c>
      <c r="L697" s="40">
        <v>1147.4000000000001</v>
      </c>
      <c r="M697" s="44" t="s">
        <v>4296</v>
      </c>
      <c r="N697" s="43" t="s">
        <v>4300</v>
      </c>
    </row>
    <row r="698" spans="1:14" ht="16.5" customHeight="1" x14ac:dyDescent="0.2">
      <c r="A698" t="s">
        <v>5000</v>
      </c>
      <c r="B698" t="s">
        <v>729</v>
      </c>
      <c r="C698">
        <v>4940</v>
      </c>
      <c r="D698" t="s">
        <v>1581</v>
      </c>
      <c r="E698" s="38">
        <v>1140.3499999999999</v>
      </c>
      <c r="F698" s="38">
        <v>2343650.5099999998</v>
      </c>
      <c r="G698" s="38">
        <v>2333030.63</v>
      </c>
      <c r="H698" s="42">
        <v>4.5500000000000002E-3</v>
      </c>
      <c r="I698" s="40">
        <v>10619.89</v>
      </c>
      <c r="J698" s="40">
        <v>2055.1999999999998</v>
      </c>
      <c r="K698" s="40">
        <v>2045.89</v>
      </c>
      <c r="L698" s="40">
        <v>2052.73</v>
      </c>
      <c r="M698" s="44" t="s">
        <v>4297</v>
      </c>
      <c r="N698" s="43" t="s">
        <v>4293</v>
      </c>
    </row>
    <row r="699" spans="1:14" ht="16.5" customHeight="1" x14ac:dyDescent="0.2">
      <c r="A699" t="s">
        <v>5001</v>
      </c>
      <c r="B699" t="s">
        <v>730</v>
      </c>
      <c r="C699">
        <v>4943</v>
      </c>
      <c r="D699" t="s">
        <v>1582</v>
      </c>
      <c r="E699" s="38">
        <v>2035.11</v>
      </c>
      <c r="F699" s="38">
        <v>2335085.21</v>
      </c>
      <c r="G699" s="38">
        <v>2220839.7200000002</v>
      </c>
      <c r="H699" s="42">
        <v>5.144E-2</v>
      </c>
      <c r="I699" s="40">
        <v>114245.49</v>
      </c>
      <c r="J699" s="40">
        <v>1147.4000000000001</v>
      </c>
      <c r="K699" s="40">
        <v>1091.26</v>
      </c>
      <c r="L699" s="40">
        <v>1147.4000000000001</v>
      </c>
      <c r="M699" s="44" t="s">
        <v>4297</v>
      </c>
      <c r="N699" s="43" t="s">
        <v>4300</v>
      </c>
    </row>
    <row r="700" spans="1:14" ht="16.5" customHeight="1" x14ac:dyDescent="0.2">
      <c r="A700" t="s">
        <v>5002</v>
      </c>
      <c r="B700" t="s">
        <v>731</v>
      </c>
      <c r="C700">
        <v>4944</v>
      </c>
      <c r="D700" t="s">
        <v>1583</v>
      </c>
      <c r="E700" s="38">
        <v>3515.18</v>
      </c>
      <c r="F700" s="38">
        <v>1617529.68</v>
      </c>
      <c r="G700" s="38">
        <v>2251662.87</v>
      </c>
      <c r="H700" s="42">
        <v>-0.28162999999999999</v>
      </c>
      <c r="I700" s="40">
        <v>-634133.18999999994</v>
      </c>
      <c r="J700" s="40">
        <v>460.16</v>
      </c>
      <c r="K700" s="40">
        <v>640.54999999999995</v>
      </c>
      <c r="L700" s="40">
        <v>460.02</v>
      </c>
      <c r="M700" s="44" t="s">
        <v>4292</v>
      </c>
      <c r="N700" s="43" t="s">
        <v>4300</v>
      </c>
    </row>
    <row r="701" spans="1:14" ht="16.5" customHeight="1" x14ac:dyDescent="0.2">
      <c r="A701" t="s">
        <v>5003</v>
      </c>
      <c r="B701" t="s">
        <v>732</v>
      </c>
      <c r="C701">
        <v>4948</v>
      </c>
      <c r="D701" t="s">
        <v>1584</v>
      </c>
      <c r="E701" s="38">
        <v>10598.15</v>
      </c>
      <c r="F701" s="38">
        <v>4875360.96</v>
      </c>
      <c r="G701" s="38">
        <v>5350271.83</v>
      </c>
      <c r="H701" s="42">
        <v>-8.8760000000000006E-2</v>
      </c>
      <c r="I701" s="40">
        <v>-474910.87</v>
      </c>
      <c r="J701" s="40">
        <v>460.02</v>
      </c>
      <c r="K701" s="40">
        <v>504.83</v>
      </c>
      <c r="L701" s="40">
        <v>460.02</v>
      </c>
      <c r="M701" s="44" t="s">
        <v>4297</v>
      </c>
      <c r="N701" s="43" t="s">
        <v>4293</v>
      </c>
    </row>
    <row r="702" spans="1:14" ht="16.5" customHeight="1" x14ac:dyDescent="0.2">
      <c r="A702" t="s">
        <v>5004</v>
      </c>
      <c r="B702" t="s">
        <v>733</v>
      </c>
      <c r="C702">
        <v>4949</v>
      </c>
      <c r="D702" t="s">
        <v>1585</v>
      </c>
      <c r="E702" s="38">
        <v>702.78</v>
      </c>
      <c r="F702" s="38">
        <v>629863.63</v>
      </c>
      <c r="G702" s="38">
        <v>709677.62</v>
      </c>
      <c r="H702" s="42">
        <v>-0.11247</v>
      </c>
      <c r="I702" s="40">
        <v>-79813.990000000005</v>
      </c>
      <c r="J702" s="40">
        <v>896.25</v>
      </c>
      <c r="K702" s="40">
        <v>1009.81</v>
      </c>
      <c r="L702" s="40">
        <v>891.3</v>
      </c>
      <c r="M702" s="44" t="s">
        <v>4296</v>
      </c>
      <c r="N702" s="43" t="s">
        <v>4300</v>
      </c>
    </row>
    <row r="703" spans="1:14" ht="16.5" customHeight="1" x14ac:dyDescent="0.2">
      <c r="A703" t="s">
        <v>5005</v>
      </c>
      <c r="B703" t="s">
        <v>734</v>
      </c>
      <c r="C703">
        <v>4953</v>
      </c>
      <c r="D703" t="s">
        <v>1586</v>
      </c>
      <c r="E703" s="38">
        <v>959.37</v>
      </c>
      <c r="F703" s="38">
        <v>621201.67000000004</v>
      </c>
      <c r="G703" s="38">
        <v>676842.93</v>
      </c>
      <c r="H703" s="42">
        <v>-8.2210000000000005E-2</v>
      </c>
      <c r="I703" s="40">
        <v>-55641.26</v>
      </c>
      <c r="J703" s="40">
        <v>647.51</v>
      </c>
      <c r="K703" s="40">
        <v>705.51</v>
      </c>
      <c r="L703" s="40">
        <v>647.51</v>
      </c>
      <c r="M703" s="44" t="s">
        <v>4295</v>
      </c>
      <c r="N703" s="43" t="s">
        <v>4293</v>
      </c>
    </row>
    <row r="704" spans="1:14" ht="16.5" customHeight="1" x14ac:dyDescent="0.2">
      <c r="A704" t="s">
        <v>5006</v>
      </c>
      <c r="B704" t="s">
        <v>735</v>
      </c>
      <c r="C704">
        <v>4954</v>
      </c>
      <c r="D704" t="s">
        <v>1587</v>
      </c>
      <c r="E704" s="38">
        <v>727.33</v>
      </c>
      <c r="F704" s="38">
        <v>603069.43000000005</v>
      </c>
      <c r="G704" s="38">
        <v>648963.43999999994</v>
      </c>
      <c r="H704" s="42">
        <v>-7.0720000000000005E-2</v>
      </c>
      <c r="I704" s="40">
        <v>-45894.01</v>
      </c>
      <c r="J704" s="40">
        <v>829.16</v>
      </c>
      <c r="K704" s="40">
        <v>892.25</v>
      </c>
      <c r="L704" s="40">
        <v>828.77</v>
      </c>
      <c r="M704" s="44" t="s">
        <v>4292</v>
      </c>
      <c r="N704" s="43" t="s">
        <v>4293</v>
      </c>
    </row>
    <row r="705" spans="1:14" ht="16.5" customHeight="1" x14ac:dyDescent="0.2">
      <c r="A705" t="s">
        <v>5007</v>
      </c>
      <c r="B705" t="s">
        <v>736</v>
      </c>
      <c r="C705">
        <v>4958</v>
      </c>
      <c r="D705" t="s">
        <v>1588</v>
      </c>
      <c r="E705" s="38">
        <v>4525.91</v>
      </c>
      <c r="F705" s="38">
        <v>2907037.25</v>
      </c>
      <c r="G705" s="38">
        <v>3237410.1</v>
      </c>
      <c r="H705" s="42">
        <v>-0.10205</v>
      </c>
      <c r="I705" s="40">
        <v>-330372.84999999998</v>
      </c>
      <c r="J705" s="40">
        <v>642.30999999999995</v>
      </c>
      <c r="K705" s="40">
        <v>715.31</v>
      </c>
      <c r="L705" s="40">
        <v>642.30999999999995</v>
      </c>
      <c r="M705" s="44" t="s">
        <v>4295</v>
      </c>
      <c r="N705" s="43" t="s">
        <v>4298</v>
      </c>
    </row>
    <row r="706" spans="1:14" ht="16.5" customHeight="1" x14ac:dyDescent="0.2">
      <c r="A706" t="s">
        <v>5008</v>
      </c>
      <c r="B706" t="s">
        <v>737</v>
      </c>
      <c r="C706">
        <v>4959</v>
      </c>
      <c r="D706" t="s">
        <v>1589</v>
      </c>
      <c r="E706" s="38">
        <v>414.63</v>
      </c>
      <c r="F706" s="38">
        <v>133051.79</v>
      </c>
      <c r="G706" s="38">
        <v>198722.13</v>
      </c>
      <c r="H706" s="42">
        <v>-0.33045999999999998</v>
      </c>
      <c r="I706" s="40">
        <v>-65670.34</v>
      </c>
      <c r="J706" s="40">
        <v>320.89</v>
      </c>
      <c r="K706" s="40">
        <v>479.28</v>
      </c>
      <c r="L706" s="40">
        <v>313.02</v>
      </c>
      <c r="M706" s="44" t="s">
        <v>4296</v>
      </c>
      <c r="N706" s="43" t="s">
        <v>4300</v>
      </c>
    </row>
    <row r="707" spans="1:14" ht="16.5" customHeight="1" x14ac:dyDescent="0.2">
      <c r="A707" t="s">
        <v>5009</v>
      </c>
      <c r="B707" t="s">
        <v>738</v>
      </c>
      <c r="C707">
        <v>4963</v>
      </c>
      <c r="D707" t="s">
        <v>1590</v>
      </c>
      <c r="E707" s="38">
        <v>3627.69</v>
      </c>
      <c r="F707" s="38">
        <v>1135539.52</v>
      </c>
      <c r="G707" s="38">
        <v>1077075.46</v>
      </c>
      <c r="H707" s="42">
        <v>5.4280000000000002E-2</v>
      </c>
      <c r="I707" s="40">
        <v>58464.06</v>
      </c>
      <c r="J707" s="40">
        <v>313.02</v>
      </c>
      <c r="K707" s="40">
        <v>296.89999999999998</v>
      </c>
      <c r="L707" s="40">
        <v>313.02</v>
      </c>
      <c r="M707" s="44" t="s">
        <v>4292</v>
      </c>
      <c r="N707" s="43" t="s">
        <v>4300</v>
      </c>
    </row>
    <row r="708" spans="1:14" ht="16.5" customHeight="1" x14ac:dyDescent="0.2">
      <c r="A708" t="s">
        <v>5010</v>
      </c>
      <c r="B708" t="s">
        <v>739</v>
      </c>
      <c r="C708">
        <v>4964</v>
      </c>
      <c r="D708" t="s">
        <v>1591</v>
      </c>
      <c r="E708" s="38">
        <v>1591.25</v>
      </c>
      <c r="F708" s="38">
        <v>524568.56999999995</v>
      </c>
      <c r="G708" s="38">
        <v>795733.74</v>
      </c>
      <c r="H708" s="42">
        <v>-0.34077000000000002</v>
      </c>
      <c r="I708" s="40">
        <v>-271165.17</v>
      </c>
      <c r="J708" s="40">
        <v>329.66</v>
      </c>
      <c r="K708" s="40">
        <v>500.07</v>
      </c>
      <c r="L708" s="40">
        <v>328.51</v>
      </c>
      <c r="M708" s="44" t="s">
        <v>4292</v>
      </c>
      <c r="N708" s="43" t="s">
        <v>4293</v>
      </c>
    </row>
    <row r="709" spans="1:14" ht="16.5" customHeight="1" x14ac:dyDescent="0.2">
      <c r="A709" t="s">
        <v>5011</v>
      </c>
      <c r="B709" t="s">
        <v>740</v>
      </c>
      <c r="C709">
        <v>4968</v>
      </c>
      <c r="D709" t="s">
        <v>1592</v>
      </c>
      <c r="E709" s="38">
        <v>13471.12</v>
      </c>
      <c r="F709" s="38">
        <v>4425397.63</v>
      </c>
      <c r="G709" s="38">
        <v>4510984.32</v>
      </c>
      <c r="H709" s="42">
        <v>-1.8970000000000001E-2</v>
      </c>
      <c r="I709" s="40">
        <v>-85586.69</v>
      </c>
      <c r="J709" s="40">
        <v>328.51</v>
      </c>
      <c r="K709" s="40">
        <v>334.86</v>
      </c>
      <c r="L709" s="40">
        <v>328.51</v>
      </c>
      <c r="M709" s="44" t="s">
        <v>4296</v>
      </c>
      <c r="N709" s="43" t="s">
        <v>4300</v>
      </c>
    </row>
    <row r="710" spans="1:14" ht="16.5" customHeight="1" x14ac:dyDescent="0.2">
      <c r="A710" t="s">
        <v>5012</v>
      </c>
      <c r="B710" t="s">
        <v>741</v>
      </c>
      <c r="C710">
        <v>4969</v>
      </c>
      <c r="D710" t="s">
        <v>1593</v>
      </c>
      <c r="E710" s="38">
        <v>806.2</v>
      </c>
      <c r="F710" s="38">
        <v>1035853.11</v>
      </c>
      <c r="G710" s="38">
        <v>1137689.8799999999</v>
      </c>
      <c r="H710" s="42">
        <v>-8.9510000000000006E-2</v>
      </c>
      <c r="I710" s="40">
        <v>-101836.77</v>
      </c>
      <c r="J710" s="40">
        <v>1284.8599999999999</v>
      </c>
      <c r="K710" s="40">
        <v>1411.18</v>
      </c>
      <c r="L710" s="40">
        <v>1281.27</v>
      </c>
      <c r="M710" s="44" t="s">
        <v>4296</v>
      </c>
      <c r="N710" s="43" t="s">
        <v>4293</v>
      </c>
    </row>
    <row r="711" spans="1:14" ht="16.5" customHeight="1" x14ac:dyDescent="0.2">
      <c r="A711" t="s">
        <v>5013</v>
      </c>
      <c r="B711" t="s">
        <v>742</v>
      </c>
      <c r="C711">
        <v>4973</v>
      </c>
      <c r="D711" t="s">
        <v>1594</v>
      </c>
      <c r="E711" s="38">
        <v>643.07000000000005</v>
      </c>
      <c r="F711" s="38">
        <v>424246.14</v>
      </c>
      <c r="G711" s="38">
        <v>430838.58</v>
      </c>
      <c r="H711" s="42">
        <v>-1.5299999999999999E-2</v>
      </c>
      <c r="I711" s="40">
        <v>-6592.44</v>
      </c>
      <c r="J711" s="40">
        <v>659.72</v>
      </c>
      <c r="K711" s="40">
        <v>669.97</v>
      </c>
      <c r="L711" s="40">
        <v>659.72</v>
      </c>
      <c r="M711" s="44" t="s">
        <v>4297</v>
      </c>
      <c r="N711" s="43" t="s">
        <v>4294</v>
      </c>
    </row>
    <row r="712" spans="1:14" ht="16.5" customHeight="1" x14ac:dyDescent="0.2">
      <c r="A712" t="s">
        <v>5014</v>
      </c>
      <c r="B712" t="s">
        <v>743</v>
      </c>
      <c r="C712">
        <v>4974</v>
      </c>
      <c r="D712" t="s">
        <v>1595</v>
      </c>
      <c r="E712" s="38">
        <v>2346.8200000000002</v>
      </c>
      <c r="F712" s="38">
        <v>7265936.4100000001</v>
      </c>
      <c r="G712" s="38">
        <v>7061454.6799999997</v>
      </c>
      <c r="H712" s="42">
        <v>2.896E-2</v>
      </c>
      <c r="I712" s="40">
        <v>204481.73</v>
      </c>
      <c r="J712" s="40">
        <v>3096.08</v>
      </c>
      <c r="K712" s="40">
        <v>3008.95</v>
      </c>
      <c r="L712" s="40">
        <v>3095.34</v>
      </c>
      <c r="M712" s="44" t="s">
        <v>4297</v>
      </c>
      <c r="N712" s="43" t="s">
        <v>4293</v>
      </c>
    </row>
    <row r="713" spans="1:14" ht="16.5" customHeight="1" x14ac:dyDescent="0.2">
      <c r="A713" t="s">
        <v>5015</v>
      </c>
      <c r="B713" t="s">
        <v>744</v>
      </c>
      <c r="C713">
        <v>4975</v>
      </c>
      <c r="D713" t="s">
        <v>1596</v>
      </c>
      <c r="E713" s="38">
        <v>1483.93</v>
      </c>
      <c r="F713" s="38">
        <v>6169383.9699999997</v>
      </c>
      <c r="G713" s="38">
        <v>5933469.75</v>
      </c>
      <c r="H713" s="42">
        <v>3.9759999999999997E-2</v>
      </c>
      <c r="I713" s="40">
        <v>235914.22</v>
      </c>
      <c r="J713" s="40">
        <v>4157.46</v>
      </c>
      <c r="K713" s="40">
        <v>3998.48</v>
      </c>
      <c r="L713" s="40">
        <v>4198.91</v>
      </c>
      <c r="M713" s="44" t="s">
        <v>4295</v>
      </c>
      <c r="N713" s="43" t="s">
        <v>4293</v>
      </c>
    </row>
    <row r="714" spans="1:14" ht="16.5" customHeight="1" x14ac:dyDescent="0.2">
      <c r="A714" t="s">
        <v>5016</v>
      </c>
      <c r="B714" t="s">
        <v>745</v>
      </c>
      <c r="C714">
        <v>4976</v>
      </c>
      <c r="D714" t="s">
        <v>1597</v>
      </c>
      <c r="E714" s="38">
        <v>421.75</v>
      </c>
      <c r="F714" s="38">
        <v>2345626.4</v>
      </c>
      <c r="G714" s="38">
        <v>2521311.4500000002</v>
      </c>
      <c r="H714" s="42">
        <v>-6.9680000000000006E-2</v>
      </c>
      <c r="I714" s="40">
        <v>-175685.05</v>
      </c>
      <c r="J714" s="40">
        <v>5561.65</v>
      </c>
      <c r="K714" s="40">
        <v>5978.21</v>
      </c>
      <c r="L714" s="40">
        <v>5598.98</v>
      </c>
      <c r="M714" s="44" t="s">
        <v>4297</v>
      </c>
      <c r="N714" s="43" t="s">
        <v>4294</v>
      </c>
    </row>
    <row r="715" spans="1:14" ht="16.5" customHeight="1" x14ac:dyDescent="0.2">
      <c r="A715" t="s">
        <v>5017</v>
      </c>
      <c r="B715" t="s">
        <v>746</v>
      </c>
      <c r="C715">
        <v>4978</v>
      </c>
      <c r="D715" t="s">
        <v>1598</v>
      </c>
      <c r="E715" s="38">
        <v>3559.73</v>
      </c>
      <c r="F715" s="38">
        <v>7644911.75</v>
      </c>
      <c r="G715" s="38">
        <v>7491764.3300000001</v>
      </c>
      <c r="H715" s="42">
        <v>2.044E-2</v>
      </c>
      <c r="I715" s="40">
        <v>153147.41</v>
      </c>
      <c r="J715" s="40">
        <v>2147.61</v>
      </c>
      <c r="K715" s="40">
        <v>2104.59</v>
      </c>
      <c r="L715" s="40">
        <v>2147.61</v>
      </c>
      <c r="M715" s="44" t="s">
        <v>4296</v>
      </c>
      <c r="N715" s="43" t="s">
        <v>4293</v>
      </c>
    </row>
    <row r="716" spans="1:14" ht="16.5" customHeight="1" x14ac:dyDescent="0.2">
      <c r="A716" t="s">
        <v>5018</v>
      </c>
      <c r="B716" t="s">
        <v>747</v>
      </c>
      <c r="C716">
        <v>4979</v>
      </c>
      <c r="D716" t="s">
        <v>1599</v>
      </c>
      <c r="E716" s="38">
        <v>723.69</v>
      </c>
      <c r="F716" s="38">
        <v>2079981.32</v>
      </c>
      <c r="G716" s="38">
        <v>2006983.28</v>
      </c>
      <c r="H716" s="42">
        <v>3.637E-2</v>
      </c>
      <c r="I716" s="40">
        <v>72998.03</v>
      </c>
      <c r="J716" s="40">
        <v>2874.13</v>
      </c>
      <c r="K716" s="40">
        <v>2773.26</v>
      </c>
      <c r="L716" s="40">
        <v>2871.43</v>
      </c>
      <c r="M716" s="44" t="s">
        <v>4297</v>
      </c>
      <c r="N716" s="43" t="s">
        <v>4293</v>
      </c>
    </row>
    <row r="717" spans="1:14" ht="16.5" customHeight="1" x14ac:dyDescent="0.2">
      <c r="A717" t="s">
        <v>5019</v>
      </c>
      <c r="B717" t="s">
        <v>748</v>
      </c>
      <c r="C717">
        <v>4982</v>
      </c>
      <c r="D717" t="s">
        <v>1600</v>
      </c>
      <c r="E717" s="38">
        <v>29341.37</v>
      </c>
      <c r="F717" s="38">
        <v>10016850.300000001</v>
      </c>
      <c r="G717" s="38">
        <v>9969151.6600000001</v>
      </c>
      <c r="H717" s="42">
        <v>4.7800000000000004E-3</v>
      </c>
      <c r="I717" s="40">
        <v>47698.65</v>
      </c>
      <c r="J717" s="40">
        <v>341.39</v>
      </c>
      <c r="K717" s="40">
        <v>339.76</v>
      </c>
      <c r="L717" s="40">
        <v>341.39</v>
      </c>
      <c r="M717" s="44" t="s">
        <v>4297</v>
      </c>
      <c r="N717" s="43" t="s">
        <v>4298</v>
      </c>
    </row>
    <row r="718" spans="1:14" ht="16.5" customHeight="1" x14ac:dyDescent="0.2">
      <c r="A718" t="s">
        <v>5020</v>
      </c>
      <c r="B718" t="s">
        <v>749</v>
      </c>
      <c r="C718">
        <v>4983</v>
      </c>
      <c r="D718" t="s">
        <v>1601</v>
      </c>
      <c r="E718" s="38">
        <v>15469.99</v>
      </c>
      <c r="F718" s="38">
        <v>21571433.460000001</v>
      </c>
      <c r="G718" s="38">
        <v>19730253.190000001</v>
      </c>
      <c r="H718" s="42">
        <v>9.332E-2</v>
      </c>
      <c r="I718" s="40">
        <v>1841180.27</v>
      </c>
      <c r="J718" s="40">
        <v>1394.41</v>
      </c>
      <c r="K718" s="40">
        <v>1275.3900000000001</v>
      </c>
      <c r="L718" s="40">
        <v>1393.59</v>
      </c>
      <c r="M718" s="44" t="s">
        <v>4296</v>
      </c>
      <c r="N718" s="43" t="s">
        <v>4293</v>
      </c>
    </row>
    <row r="719" spans="1:14" ht="16.5" customHeight="1" x14ac:dyDescent="0.2">
      <c r="A719" t="s">
        <v>5021</v>
      </c>
      <c r="B719" t="s">
        <v>750</v>
      </c>
      <c r="C719">
        <v>4984</v>
      </c>
      <c r="D719" t="s">
        <v>1602</v>
      </c>
      <c r="E719" s="38">
        <v>722.37</v>
      </c>
      <c r="F719" s="38">
        <v>1310268.83</v>
      </c>
      <c r="G719" s="38">
        <v>1271036.6299999999</v>
      </c>
      <c r="H719" s="42">
        <v>3.0870000000000002E-2</v>
      </c>
      <c r="I719" s="40">
        <v>39232.199999999997</v>
      </c>
      <c r="J719" s="40">
        <v>1813.85</v>
      </c>
      <c r="K719" s="40">
        <v>1759.54</v>
      </c>
      <c r="L719" s="40">
        <v>1806.79</v>
      </c>
      <c r="M719" s="44" t="s">
        <v>4296</v>
      </c>
      <c r="N719" s="43" t="s">
        <v>4294</v>
      </c>
    </row>
    <row r="720" spans="1:14" ht="16.5" customHeight="1" x14ac:dyDescent="0.2">
      <c r="A720" t="s">
        <v>5022</v>
      </c>
      <c r="B720" t="s">
        <v>740</v>
      </c>
      <c r="C720">
        <v>4987</v>
      </c>
      <c r="D720" t="s">
        <v>1592</v>
      </c>
      <c r="E720" s="38">
        <v>1014.65</v>
      </c>
      <c r="F720" s="38">
        <v>862269.86</v>
      </c>
      <c r="G720" s="38">
        <v>816902.13</v>
      </c>
      <c r="H720" s="42">
        <v>5.5539999999999999E-2</v>
      </c>
      <c r="I720" s="40">
        <v>45367.73</v>
      </c>
      <c r="J720" s="40">
        <v>849.82</v>
      </c>
      <c r="K720" s="40">
        <v>805.11</v>
      </c>
      <c r="L720" s="40">
        <v>849.82</v>
      </c>
      <c r="M720" s="44" t="s">
        <v>4297</v>
      </c>
      <c r="N720" s="43" t="s">
        <v>4294</v>
      </c>
    </row>
    <row r="721" spans="1:14" ht="16.5" customHeight="1" x14ac:dyDescent="0.2">
      <c r="A721" t="s">
        <v>5023</v>
      </c>
      <c r="B721" t="s">
        <v>751</v>
      </c>
      <c r="C721">
        <v>4988</v>
      </c>
      <c r="D721" t="s">
        <v>1603</v>
      </c>
      <c r="E721" s="38">
        <v>848.96</v>
      </c>
      <c r="F721" s="38">
        <v>1528798.68</v>
      </c>
      <c r="G721" s="38">
        <v>960212.46</v>
      </c>
      <c r="H721" s="42">
        <v>0.59214999999999995</v>
      </c>
      <c r="I721" s="40">
        <v>568586.22</v>
      </c>
      <c r="J721" s="40">
        <v>1800.79</v>
      </c>
      <c r="K721" s="40">
        <v>1131.05</v>
      </c>
      <c r="L721" s="40">
        <v>1800.79</v>
      </c>
      <c r="M721" s="44" t="s">
        <v>4297</v>
      </c>
      <c r="N721" s="43" t="s">
        <v>4294</v>
      </c>
    </row>
    <row r="722" spans="1:14" ht="16.5" customHeight="1" x14ac:dyDescent="0.2">
      <c r="A722" t="s">
        <v>5024</v>
      </c>
      <c r="B722" t="s">
        <v>752</v>
      </c>
      <c r="C722">
        <v>4990</v>
      </c>
      <c r="D722" t="s">
        <v>1604</v>
      </c>
      <c r="E722" s="38">
        <v>2742.54</v>
      </c>
      <c r="F722" s="38">
        <v>3543809.41</v>
      </c>
      <c r="G722" s="38">
        <v>5008324.8099999996</v>
      </c>
      <c r="H722" s="42">
        <v>-0.29242000000000001</v>
      </c>
      <c r="I722" s="40">
        <v>-1464515.4</v>
      </c>
      <c r="J722" s="40">
        <v>1292.1600000000001</v>
      </c>
      <c r="K722" s="40">
        <v>1826.16</v>
      </c>
      <c r="L722" s="40">
        <v>1291.31</v>
      </c>
      <c r="M722" s="44" t="s">
        <v>4296</v>
      </c>
      <c r="N722" s="43" t="s">
        <v>4293</v>
      </c>
    </row>
    <row r="723" spans="1:14" ht="16.5" customHeight="1" x14ac:dyDescent="0.2">
      <c r="A723" t="s">
        <v>5025</v>
      </c>
      <c r="B723" t="s">
        <v>753</v>
      </c>
      <c r="C723">
        <v>4994</v>
      </c>
      <c r="D723" t="s">
        <v>1605</v>
      </c>
      <c r="E723" s="38">
        <v>2030.1</v>
      </c>
      <c r="F723" s="38">
        <v>2171307.7799999998</v>
      </c>
      <c r="G723" s="38">
        <v>2325600</v>
      </c>
      <c r="H723" s="42">
        <v>-6.6350000000000006E-2</v>
      </c>
      <c r="I723" s="40">
        <v>-154292.22</v>
      </c>
      <c r="J723" s="40">
        <v>1069.56</v>
      </c>
      <c r="K723" s="40">
        <v>1145.56</v>
      </c>
      <c r="L723" s="40">
        <v>1065.8599999999999</v>
      </c>
      <c r="M723" s="44" t="s">
        <v>4296</v>
      </c>
      <c r="N723" s="43" t="s">
        <v>4293</v>
      </c>
    </row>
    <row r="724" spans="1:14" ht="16.5" customHeight="1" x14ac:dyDescent="0.2">
      <c r="A724" t="s">
        <v>5026</v>
      </c>
      <c r="B724" t="s">
        <v>754</v>
      </c>
      <c r="C724">
        <v>4998</v>
      </c>
      <c r="D724" t="s">
        <v>1606</v>
      </c>
      <c r="E724" s="38">
        <v>710.56</v>
      </c>
      <c r="F724" s="38">
        <v>757357.48</v>
      </c>
      <c r="G724" s="38">
        <v>729076</v>
      </c>
      <c r="H724" s="42">
        <v>3.8789999999999998E-2</v>
      </c>
      <c r="I724" s="40">
        <v>28281.48</v>
      </c>
      <c r="J724" s="40">
        <v>1065.8599999999999</v>
      </c>
      <c r="K724" s="40">
        <v>1026.06</v>
      </c>
      <c r="L724" s="40">
        <v>1065.8599999999999</v>
      </c>
      <c r="M724" s="44" t="s">
        <v>4297</v>
      </c>
      <c r="N724" s="43" t="s">
        <v>4299</v>
      </c>
    </row>
    <row r="725" spans="1:14" ht="16.5" customHeight="1" x14ac:dyDescent="0.2">
      <c r="A725" t="s">
        <v>5027</v>
      </c>
      <c r="B725" t="s">
        <v>755</v>
      </c>
      <c r="C725">
        <v>5003</v>
      </c>
      <c r="D725" t="s">
        <v>1607</v>
      </c>
      <c r="E725" s="38">
        <v>4043.88</v>
      </c>
      <c r="F725" s="38">
        <v>1741496.92</v>
      </c>
      <c r="G725" s="38">
        <v>1579979.97</v>
      </c>
      <c r="H725" s="42">
        <v>0.10223</v>
      </c>
      <c r="I725" s="40">
        <v>161516.95000000001</v>
      </c>
      <c r="J725" s="40">
        <v>430.65</v>
      </c>
      <c r="K725" s="40">
        <v>390.71</v>
      </c>
      <c r="L725" s="40">
        <v>430.65</v>
      </c>
      <c r="M725" s="44" t="s">
        <v>4297</v>
      </c>
      <c r="N725" s="43" t="s">
        <v>4293</v>
      </c>
    </row>
    <row r="726" spans="1:14" ht="16.5" customHeight="1" x14ac:dyDescent="0.2">
      <c r="A726" t="s">
        <v>5028</v>
      </c>
      <c r="B726" t="s">
        <v>756</v>
      </c>
      <c r="C726">
        <v>5205</v>
      </c>
      <c r="D726" t="s">
        <v>1608</v>
      </c>
      <c r="E726" s="38">
        <v>38092.19</v>
      </c>
      <c r="F726" s="38">
        <v>21396002.199999999</v>
      </c>
      <c r="G726" s="38">
        <v>27021218.359999999</v>
      </c>
      <c r="H726" s="42">
        <v>-0.20818</v>
      </c>
      <c r="I726" s="40">
        <v>-5625216.1600000001</v>
      </c>
      <c r="J726" s="40">
        <v>561.69000000000005</v>
      </c>
      <c r="K726" s="40">
        <v>709.36</v>
      </c>
      <c r="L726" s="40">
        <v>561.69000000000005</v>
      </c>
      <c r="M726" s="44" t="s">
        <v>4295</v>
      </c>
      <c r="N726" s="43" t="s">
        <v>4293</v>
      </c>
    </row>
    <row r="727" spans="1:14" ht="16.5" customHeight="1" x14ac:dyDescent="0.2">
      <c r="A727" t="s">
        <v>5029</v>
      </c>
      <c r="B727" t="s">
        <v>757</v>
      </c>
      <c r="C727">
        <v>5206</v>
      </c>
      <c r="D727" t="s">
        <v>1609</v>
      </c>
      <c r="E727" s="38">
        <v>2183.84</v>
      </c>
      <c r="F727" s="38">
        <v>934268.59</v>
      </c>
      <c r="G727" s="38">
        <v>1162834.1499999999</v>
      </c>
      <c r="H727" s="42">
        <v>-0.19656000000000001</v>
      </c>
      <c r="I727" s="40">
        <v>-228565.56</v>
      </c>
      <c r="J727" s="40">
        <v>427.81</v>
      </c>
      <c r="K727" s="40">
        <v>532.47</v>
      </c>
      <c r="L727" s="40">
        <v>427.81</v>
      </c>
      <c r="M727" s="44" t="s">
        <v>4297</v>
      </c>
      <c r="N727" s="43" t="s">
        <v>4293</v>
      </c>
    </row>
    <row r="728" spans="1:14" ht="16.5" customHeight="1" x14ac:dyDescent="0.2">
      <c r="A728" t="s">
        <v>5030</v>
      </c>
      <c r="B728" t="s">
        <v>758</v>
      </c>
      <c r="C728">
        <v>5207</v>
      </c>
      <c r="D728" t="s">
        <v>1610</v>
      </c>
      <c r="E728" s="38">
        <v>7525.2</v>
      </c>
      <c r="F728" s="38">
        <v>3341489.81</v>
      </c>
      <c r="G728" s="38">
        <v>3987618.15</v>
      </c>
      <c r="H728" s="42">
        <v>-0.16203000000000001</v>
      </c>
      <c r="I728" s="40">
        <v>-646128.34</v>
      </c>
      <c r="J728" s="40">
        <v>444.04</v>
      </c>
      <c r="K728" s="40">
        <v>529.9</v>
      </c>
      <c r="L728" s="40">
        <v>444.04</v>
      </c>
      <c r="M728" s="44" t="s">
        <v>4296</v>
      </c>
      <c r="N728" s="43" t="s">
        <v>4298</v>
      </c>
    </row>
    <row r="729" spans="1:14" ht="16.5" customHeight="1" x14ac:dyDescent="0.2">
      <c r="A729" t="s">
        <v>5031</v>
      </c>
      <c r="B729" t="s">
        <v>759</v>
      </c>
      <c r="C729">
        <v>5208</v>
      </c>
      <c r="D729" t="s">
        <v>1611</v>
      </c>
      <c r="E729" s="38">
        <v>799.56</v>
      </c>
      <c r="F729" s="38">
        <v>274712.82</v>
      </c>
      <c r="G729" s="38">
        <v>372078.64</v>
      </c>
      <c r="H729" s="42">
        <v>-0.26168000000000002</v>
      </c>
      <c r="I729" s="40">
        <v>-97365.82</v>
      </c>
      <c r="J729" s="40">
        <v>343.58</v>
      </c>
      <c r="K729" s="40">
        <v>465.35</v>
      </c>
      <c r="L729" s="40">
        <v>343.58</v>
      </c>
      <c r="M729" s="44" t="s">
        <v>4297</v>
      </c>
      <c r="N729" s="43" t="s">
        <v>4293</v>
      </c>
    </row>
    <row r="730" spans="1:14" ht="16.5" customHeight="1" x14ac:dyDescent="0.2">
      <c r="A730" t="s">
        <v>5032</v>
      </c>
      <c r="B730" t="s">
        <v>760</v>
      </c>
      <c r="C730">
        <v>5209</v>
      </c>
      <c r="D730" t="s">
        <v>1612</v>
      </c>
      <c r="E730" s="38">
        <v>3606.11</v>
      </c>
      <c r="F730" s="38">
        <v>1014074.19</v>
      </c>
      <c r="G730" s="38">
        <v>891643.9</v>
      </c>
      <c r="H730" s="42">
        <v>0.13730999999999999</v>
      </c>
      <c r="I730" s="40">
        <v>122430.3</v>
      </c>
      <c r="J730" s="40">
        <v>281.20999999999998</v>
      </c>
      <c r="K730" s="40">
        <v>247.26</v>
      </c>
      <c r="L730" s="40">
        <v>281.20999999999998</v>
      </c>
      <c r="M730" s="44" t="s">
        <v>4296</v>
      </c>
      <c r="N730" s="43" t="s">
        <v>4293</v>
      </c>
    </row>
    <row r="731" spans="1:14" ht="16.5" customHeight="1" x14ac:dyDescent="0.2">
      <c r="A731" t="s">
        <v>5033</v>
      </c>
      <c r="B731" t="s">
        <v>761</v>
      </c>
      <c r="C731">
        <v>5210</v>
      </c>
      <c r="D731" t="s">
        <v>1613</v>
      </c>
      <c r="E731" s="38">
        <v>243.58</v>
      </c>
      <c r="F731" s="38">
        <v>213764.84</v>
      </c>
      <c r="G731" s="38">
        <v>259986.95</v>
      </c>
      <c r="H731" s="42">
        <v>-0.17779</v>
      </c>
      <c r="I731" s="40">
        <v>-46222.11</v>
      </c>
      <c r="J731" s="40">
        <v>877.6</v>
      </c>
      <c r="K731" s="40">
        <v>1067.3599999999999</v>
      </c>
      <c r="L731" s="40">
        <v>854.17</v>
      </c>
      <c r="M731" s="44" t="s">
        <v>4297</v>
      </c>
      <c r="N731" s="43" t="s">
        <v>4300</v>
      </c>
    </row>
    <row r="732" spans="1:14" ht="16.5" customHeight="1" x14ac:dyDescent="0.2">
      <c r="A732" t="s">
        <v>5034</v>
      </c>
      <c r="B732" t="s">
        <v>762</v>
      </c>
      <c r="C732">
        <v>5215</v>
      </c>
      <c r="D732" t="s">
        <v>1614</v>
      </c>
      <c r="E732" s="38">
        <v>1829.47</v>
      </c>
      <c r="F732" s="38">
        <v>1340516.45</v>
      </c>
      <c r="G732" s="38">
        <v>1599345.76</v>
      </c>
      <c r="H732" s="42">
        <v>-0.16183</v>
      </c>
      <c r="I732" s="40">
        <v>-258829.31</v>
      </c>
      <c r="J732" s="40">
        <v>732.73</v>
      </c>
      <c r="K732" s="40">
        <v>874.21</v>
      </c>
      <c r="L732" s="40">
        <v>722.46</v>
      </c>
      <c r="M732" s="44" t="s">
        <v>4296</v>
      </c>
      <c r="N732" s="43" t="s">
        <v>4293</v>
      </c>
    </row>
    <row r="733" spans="1:14" ht="16.5" customHeight="1" x14ac:dyDescent="0.2">
      <c r="A733" t="s">
        <v>5035</v>
      </c>
      <c r="B733" t="s">
        <v>763</v>
      </c>
      <c r="C733">
        <v>5216</v>
      </c>
      <c r="D733" t="s">
        <v>1615</v>
      </c>
      <c r="E733" s="38">
        <v>397.83</v>
      </c>
      <c r="F733" s="38">
        <v>537059.68000000005</v>
      </c>
      <c r="G733" s="38">
        <v>630046.9</v>
      </c>
      <c r="H733" s="42">
        <v>-0.14759</v>
      </c>
      <c r="I733" s="40">
        <v>-92987.22</v>
      </c>
      <c r="J733" s="40">
        <v>1349.97</v>
      </c>
      <c r="K733" s="40">
        <v>1583.71</v>
      </c>
      <c r="L733" s="40">
        <v>1299.96</v>
      </c>
      <c r="M733" s="44" t="s">
        <v>4297</v>
      </c>
      <c r="N733" s="43" t="s">
        <v>4294</v>
      </c>
    </row>
    <row r="734" spans="1:14" ht="16.5" customHeight="1" x14ac:dyDescent="0.2">
      <c r="A734" t="s">
        <v>5036</v>
      </c>
      <c r="B734" t="s">
        <v>764</v>
      </c>
      <c r="C734">
        <v>5219</v>
      </c>
      <c r="D734" t="s">
        <v>1616</v>
      </c>
      <c r="E734" s="38">
        <v>3152.3</v>
      </c>
      <c r="F734" s="38">
        <v>822529.64</v>
      </c>
      <c r="G734" s="38">
        <v>940435.69</v>
      </c>
      <c r="H734" s="42">
        <v>-0.12537000000000001</v>
      </c>
      <c r="I734" s="40">
        <v>-117906.05</v>
      </c>
      <c r="J734" s="40">
        <v>260.93</v>
      </c>
      <c r="K734" s="40">
        <v>298.33</v>
      </c>
      <c r="L734" s="40">
        <v>260.93</v>
      </c>
      <c r="M734" s="44" t="s">
        <v>4296</v>
      </c>
      <c r="N734" s="43" t="s">
        <v>4293</v>
      </c>
    </row>
    <row r="735" spans="1:14" ht="16.5" customHeight="1" x14ac:dyDescent="0.2">
      <c r="A735" t="s">
        <v>5037</v>
      </c>
      <c r="B735" t="s">
        <v>765</v>
      </c>
      <c r="C735">
        <v>5220</v>
      </c>
      <c r="D735" t="s">
        <v>1617</v>
      </c>
      <c r="E735" s="38">
        <v>582.29</v>
      </c>
      <c r="F735" s="38">
        <v>392508.05</v>
      </c>
      <c r="G735" s="38">
        <v>461793.97</v>
      </c>
      <c r="H735" s="42">
        <v>-0.15004000000000001</v>
      </c>
      <c r="I735" s="40">
        <v>-69285.919999999998</v>
      </c>
      <c r="J735" s="40">
        <v>674.08</v>
      </c>
      <c r="K735" s="40">
        <v>793.07</v>
      </c>
      <c r="L735" s="40">
        <v>752.19</v>
      </c>
      <c r="M735" s="44" t="s">
        <v>4296</v>
      </c>
      <c r="N735" s="43" t="s">
        <v>4293</v>
      </c>
    </row>
    <row r="736" spans="1:14" ht="16.5" customHeight="1" x14ac:dyDescent="0.2">
      <c r="A736" t="s">
        <v>5038</v>
      </c>
      <c r="B736" t="s">
        <v>766</v>
      </c>
      <c r="C736">
        <v>5228</v>
      </c>
      <c r="D736" t="s">
        <v>1618</v>
      </c>
      <c r="E736" s="38">
        <v>1143.58</v>
      </c>
      <c r="F736" s="38">
        <v>1121153.1599999999</v>
      </c>
      <c r="G736" s="38">
        <v>1291430.6200000001</v>
      </c>
      <c r="H736" s="42">
        <v>-0.13184999999999999</v>
      </c>
      <c r="I736" s="40">
        <v>-170277.45</v>
      </c>
      <c r="J736" s="40">
        <v>980.39</v>
      </c>
      <c r="K736" s="40">
        <v>1129.29</v>
      </c>
      <c r="L736" s="40">
        <v>974.44</v>
      </c>
      <c r="M736" s="44" t="s">
        <v>4297</v>
      </c>
      <c r="N736" s="43" t="s">
        <v>4293</v>
      </c>
    </row>
    <row r="737" spans="1:14" ht="16.5" customHeight="1" x14ac:dyDescent="0.2">
      <c r="A737" t="s">
        <v>5039</v>
      </c>
      <c r="B737" t="s">
        <v>767</v>
      </c>
      <c r="C737">
        <v>5232</v>
      </c>
      <c r="D737" t="s">
        <v>1619</v>
      </c>
      <c r="E737" s="38">
        <v>39.11</v>
      </c>
      <c r="F737" s="38">
        <v>7586.95</v>
      </c>
      <c r="G737" s="38">
        <v>7498.47</v>
      </c>
      <c r="H737" s="42">
        <v>1.18E-2</v>
      </c>
      <c r="I737" s="40">
        <v>88.47</v>
      </c>
      <c r="J737" s="40">
        <v>193.99</v>
      </c>
      <c r="K737" s="40">
        <v>191.73</v>
      </c>
      <c r="L737" s="40">
        <v>193.99</v>
      </c>
      <c r="M737" s="44" t="s">
        <v>4297</v>
      </c>
      <c r="N737" s="43" t="s">
        <v>4298</v>
      </c>
    </row>
    <row r="738" spans="1:14" ht="16.5" customHeight="1" x14ac:dyDescent="0.2">
      <c r="A738" t="s">
        <v>5040</v>
      </c>
      <c r="B738" t="s">
        <v>768</v>
      </c>
      <c r="C738">
        <v>5310</v>
      </c>
      <c r="D738" t="s">
        <v>1620</v>
      </c>
      <c r="E738" s="38">
        <v>358.43</v>
      </c>
      <c r="F738" s="38">
        <v>151235.95000000001</v>
      </c>
      <c r="G738" s="38">
        <v>145176.12</v>
      </c>
      <c r="H738" s="42">
        <v>4.1739999999999999E-2</v>
      </c>
      <c r="I738" s="40">
        <v>6059.84</v>
      </c>
      <c r="J738" s="40">
        <v>421.94</v>
      </c>
      <c r="K738" s="40">
        <v>405.03</v>
      </c>
      <c r="L738" s="40">
        <v>421.94</v>
      </c>
      <c r="M738" s="44" t="s">
        <v>4297</v>
      </c>
      <c r="N738" s="43" t="s">
        <v>4298</v>
      </c>
    </row>
    <row r="739" spans="1:14" ht="16.5" customHeight="1" x14ac:dyDescent="0.2">
      <c r="A739" t="s">
        <v>5041</v>
      </c>
      <c r="B739" t="s">
        <v>769</v>
      </c>
      <c r="C739">
        <v>5312</v>
      </c>
      <c r="D739" t="s">
        <v>1621</v>
      </c>
      <c r="E739" s="38">
        <v>15838.32</v>
      </c>
      <c r="F739" s="38">
        <v>4162468.88</v>
      </c>
      <c r="G739" s="38">
        <v>3754759.97</v>
      </c>
      <c r="H739" s="42">
        <v>0.10858</v>
      </c>
      <c r="I739" s="40">
        <v>407708.91</v>
      </c>
      <c r="J739" s="40">
        <v>262.81</v>
      </c>
      <c r="K739" s="40">
        <v>237.07</v>
      </c>
      <c r="L739" s="40">
        <v>262.81</v>
      </c>
      <c r="M739" s="44" t="s">
        <v>4296</v>
      </c>
      <c r="N739" s="43" t="s">
        <v>4293</v>
      </c>
    </row>
    <row r="740" spans="1:14" ht="16.5" customHeight="1" x14ac:dyDescent="0.2">
      <c r="A740" t="s">
        <v>5042</v>
      </c>
      <c r="B740" t="s">
        <v>770</v>
      </c>
      <c r="C740">
        <v>5313</v>
      </c>
      <c r="D740" t="s">
        <v>1622</v>
      </c>
      <c r="E740" s="38">
        <v>3614.91</v>
      </c>
      <c r="F740" s="38">
        <v>1039294.45</v>
      </c>
      <c r="G740" s="38">
        <v>1714047.11</v>
      </c>
      <c r="H740" s="42">
        <v>-0.39366000000000001</v>
      </c>
      <c r="I740" s="40">
        <v>-674752.67</v>
      </c>
      <c r="J740" s="40">
        <v>287.5</v>
      </c>
      <c r="K740" s="40">
        <v>474.16</v>
      </c>
      <c r="L740" s="40">
        <v>262.81</v>
      </c>
      <c r="M740" s="44" t="s">
        <v>4292</v>
      </c>
      <c r="N740" s="43" t="s">
        <v>4293</v>
      </c>
    </row>
    <row r="741" spans="1:14" ht="16.5" customHeight="1" x14ac:dyDescent="0.2">
      <c r="A741" t="s">
        <v>5043</v>
      </c>
      <c r="B741" t="s">
        <v>771</v>
      </c>
      <c r="C741">
        <v>5322</v>
      </c>
      <c r="D741" t="s">
        <v>1623</v>
      </c>
      <c r="E741" s="38">
        <v>811.27</v>
      </c>
      <c r="F741" s="38">
        <v>1970415.29</v>
      </c>
      <c r="G741" s="38">
        <v>2165822.92</v>
      </c>
      <c r="H741" s="42">
        <v>-9.0219999999999995E-2</v>
      </c>
      <c r="I741" s="40">
        <v>-195407.63</v>
      </c>
      <c r="J741" s="40">
        <v>2428.8000000000002</v>
      </c>
      <c r="K741" s="40">
        <v>2669.67</v>
      </c>
      <c r="L741" s="40">
        <v>2428.56</v>
      </c>
      <c r="M741" s="44" t="s">
        <v>4297</v>
      </c>
      <c r="N741" s="43" t="s">
        <v>4300</v>
      </c>
    </row>
    <row r="742" spans="1:14" ht="16.5" customHeight="1" x14ac:dyDescent="0.2">
      <c r="A742" t="s">
        <v>5044</v>
      </c>
      <c r="B742" t="s">
        <v>772</v>
      </c>
      <c r="C742">
        <v>5323</v>
      </c>
      <c r="D742" t="s">
        <v>1624</v>
      </c>
      <c r="E742" s="38">
        <v>320.12</v>
      </c>
      <c r="F742" s="38">
        <v>1008979.65</v>
      </c>
      <c r="G742" s="38">
        <v>945354.04</v>
      </c>
      <c r="H742" s="42">
        <v>6.7299999999999999E-2</v>
      </c>
      <c r="I742" s="40">
        <v>63625.62</v>
      </c>
      <c r="J742" s="40">
        <v>3151.88</v>
      </c>
      <c r="K742" s="40">
        <v>2953.12</v>
      </c>
      <c r="L742" s="40">
        <v>3166.59</v>
      </c>
      <c r="M742" s="44" t="s">
        <v>4297</v>
      </c>
      <c r="N742" s="43" t="s">
        <v>4299</v>
      </c>
    </row>
    <row r="743" spans="1:14" ht="16.5" customHeight="1" x14ac:dyDescent="0.2">
      <c r="A743" t="s">
        <v>5045</v>
      </c>
      <c r="B743" t="s">
        <v>773</v>
      </c>
      <c r="C743">
        <v>5324</v>
      </c>
      <c r="D743" t="s">
        <v>1625</v>
      </c>
      <c r="E743" s="38">
        <v>322.91000000000003</v>
      </c>
      <c r="F743" s="38">
        <v>1421359.79</v>
      </c>
      <c r="G743" s="38">
        <v>1043519.05</v>
      </c>
      <c r="H743" s="42">
        <v>0.36208000000000001</v>
      </c>
      <c r="I743" s="40">
        <v>377840.74</v>
      </c>
      <c r="J743" s="40">
        <v>4401.72</v>
      </c>
      <c r="K743" s="40">
        <v>3231.61</v>
      </c>
      <c r="L743" s="40">
        <v>4412.97</v>
      </c>
      <c r="M743" s="44" t="s">
        <v>4297</v>
      </c>
      <c r="N743" s="43" t="s">
        <v>4299</v>
      </c>
    </row>
    <row r="744" spans="1:14" ht="16.5" customHeight="1" x14ac:dyDescent="0.2">
      <c r="A744" t="s">
        <v>5046</v>
      </c>
      <c r="B744" t="s">
        <v>774</v>
      </c>
      <c r="C744">
        <v>5326</v>
      </c>
      <c r="D744" t="s">
        <v>1626</v>
      </c>
      <c r="E744" s="38">
        <v>40548.769999999997</v>
      </c>
      <c r="F744" s="38">
        <v>70168238.969999999</v>
      </c>
      <c r="G744" s="38">
        <v>102995766.47</v>
      </c>
      <c r="H744" s="42">
        <v>-0.31873000000000001</v>
      </c>
      <c r="I744" s="40">
        <v>-32827527.5</v>
      </c>
      <c r="J744" s="40">
        <v>1730.47</v>
      </c>
      <c r="K744" s="40">
        <v>2540.0500000000002</v>
      </c>
      <c r="L744" s="40">
        <v>1730.27</v>
      </c>
      <c r="M744" s="44" t="s">
        <v>4296</v>
      </c>
      <c r="N744" s="43" t="s">
        <v>4293</v>
      </c>
    </row>
    <row r="745" spans="1:14" ht="16.5" customHeight="1" x14ac:dyDescent="0.2">
      <c r="A745" t="s">
        <v>5047</v>
      </c>
      <c r="B745" t="s">
        <v>775</v>
      </c>
      <c r="C745">
        <v>5327</v>
      </c>
      <c r="D745" t="s">
        <v>1627</v>
      </c>
      <c r="E745" s="38">
        <v>2459.27</v>
      </c>
      <c r="F745" s="38">
        <v>6995830.4400000004</v>
      </c>
      <c r="G745" s="38">
        <v>6820828.7599999998</v>
      </c>
      <c r="H745" s="42">
        <v>2.5659999999999999E-2</v>
      </c>
      <c r="I745" s="40">
        <v>175001.68</v>
      </c>
      <c r="J745" s="40">
        <v>2844.68</v>
      </c>
      <c r="K745" s="40">
        <v>2773.52</v>
      </c>
      <c r="L745" s="40">
        <v>2844.44</v>
      </c>
      <c r="M745" s="44" t="s">
        <v>4296</v>
      </c>
      <c r="N745" s="43" t="s">
        <v>4293</v>
      </c>
    </row>
    <row r="746" spans="1:14" ht="16.5" customHeight="1" x14ac:dyDescent="0.2">
      <c r="A746" t="s">
        <v>5048</v>
      </c>
      <c r="B746" t="s">
        <v>776</v>
      </c>
      <c r="C746">
        <v>5328</v>
      </c>
      <c r="D746" t="s">
        <v>1628</v>
      </c>
      <c r="E746" s="38">
        <v>1639.53</v>
      </c>
      <c r="F746" s="38">
        <v>4786878.75</v>
      </c>
      <c r="G746" s="38">
        <v>5043077.37</v>
      </c>
      <c r="H746" s="42">
        <v>-5.0799999999999998E-2</v>
      </c>
      <c r="I746" s="40">
        <v>-256198.62</v>
      </c>
      <c r="J746" s="40">
        <v>2919.67</v>
      </c>
      <c r="K746" s="40">
        <v>3075.93</v>
      </c>
      <c r="L746" s="40">
        <v>2918.5</v>
      </c>
      <c r="M746" s="44" t="s">
        <v>4296</v>
      </c>
      <c r="N746" s="43" t="s">
        <v>4293</v>
      </c>
    </row>
    <row r="747" spans="1:14" ht="16.5" customHeight="1" x14ac:dyDescent="0.2">
      <c r="A747" t="s">
        <v>5049</v>
      </c>
      <c r="B747" t="s">
        <v>777</v>
      </c>
      <c r="C747">
        <v>5330</v>
      </c>
      <c r="D747" t="s">
        <v>1629</v>
      </c>
      <c r="E747" s="38">
        <v>1867.71</v>
      </c>
      <c r="F747" s="38">
        <v>2637620.0099999998</v>
      </c>
      <c r="G747" s="38">
        <v>2359668.9900000002</v>
      </c>
      <c r="H747" s="42">
        <v>0.11779000000000001</v>
      </c>
      <c r="I747" s="40">
        <v>277951.02</v>
      </c>
      <c r="J747" s="40">
        <v>1412.22</v>
      </c>
      <c r="K747" s="40">
        <v>1263.4000000000001</v>
      </c>
      <c r="L747" s="40">
        <v>1410.79</v>
      </c>
      <c r="M747" s="44" t="s">
        <v>4292</v>
      </c>
      <c r="N747" s="43" t="s">
        <v>4293</v>
      </c>
    </row>
    <row r="748" spans="1:14" ht="16.5" customHeight="1" x14ac:dyDescent="0.2">
      <c r="A748" t="s">
        <v>5050</v>
      </c>
      <c r="B748" t="s">
        <v>778</v>
      </c>
      <c r="C748">
        <v>5460</v>
      </c>
      <c r="D748" t="s">
        <v>1630</v>
      </c>
      <c r="E748" s="38">
        <v>523.29</v>
      </c>
      <c r="F748" s="38">
        <v>166531.81</v>
      </c>
      <c r="G748" s="38">
        <v>199722.12</v>
      </c>
      <c r="H748" s="42">
        <v>-0.16617999999999999</v>
      </c>
      <c r="I748" s="40">
        <v>-33190.31</v>
      </c>
      <c r="J748" s="40">
        <v>318.24</v>
      </c>
      <c r="K748" s="40">
        <v>381.67</v>
      </c>
      <c r="L748" s="40">
        <v>318.24</v>
      </c>
      <c r="M748" s="44" t="s">
        <v>4297</v>
      </c>
      <c r="N748" s="43" t="s">
        <v>4298</v>
      </c>
    </row>
    <row r="749" spans="1:14" ht="16.5" customHeight="1" x14ac:dyDescent="0.2">
      <c r="A749" t="s">
        <v>5051</v>
      </c>
      <c r="B749" t="s">
        <v>779</v>
      </c>
      <c r="C749">
        <v>5469</v>
      </c>
      <c r="D749" t="s">
        <v>1631</v>
      </c>
      <c r="E749" s="38">
        <v>2575.5</v>
      </c>
      <c r="F749" s="38">
        <v>733347.87</v>
      </c>
      <c r="G749" s="38">
        <v>796355.81</v>
      </c>
      <c r="H749" s="42">
        <v>-7.9119999999999996E-2</v>
      </c>
      <c r="I749" s="40">
        <v>-63007.94</v>
      </c>
      <c r="J749" s="40">
        <v>284.74</v>
      </c>
      <c r="K749" s="40">
        <v>309.2</v>
      </c>
      <c r="L749" s="40">
        <v>284.74</v>
      </c>
      <c r="M749" s="44" t="s">
        <v>4295</v>
      </c>
      <c r="N749" s="43" t="s">
        <v>4294</v>
      </c>
    </row>
    <row r="750" spans="1:14" ht="16.5" customHeight="1" x14ac:dyDescent="0.2">
      <c r="A750" t="s">
        <v>5052</v>
      </c>
      <c r="B750" t="s">
        <v>780</v>
      </c>
      <c r="C750">
        <v>5470</v>
      </c>
      <c r="D750" t="s">
        <v>1632</v>
      </c>
      <c r="E750" s="38">
        <v>270.70999999999998</v>
      </c>
      <c r="F750" s="38">
        <v>217200.61</v>
      </c>
      <c r="G750" s="38">
        <v>207285.42</v>
      </c>
      <c r="H750" s="42">
        <v>4.7829999999999998E-2</v>
      </c>
      <c r="I750" s="40">
        <v>9915.19</v>
      </c>
      <c r="J750" s="40">
        <v>802.34</v>
      </c>
      <c r="K750" s="40">
        <v>765.71</v>
      </c>
      <c r="L750" s="40">
        <v>783.53</v>
      </c>
      <c r="M750" s="44" t="s">
        <v>4297</v>
      </c>
      <c r="N750" s="43" t="s">
        <v>4302</v>
      </c>
    </row>
    <row r="751" spans="1:14" ht="16.5" customHeight="1" x14ac:dyDescent="0.2">
      <c r="A751" t="s">
        <v>5053</v>
      </c>
      <c r="B751" t="s">
        <v>781</v>
      </c>
      <c r="C751">
        <v>5472</v>
      </c>
      <c r="D751" t="s">
        <v>1633</v>
      </c>
      <c r="E751" s="38">
        <v>899.8</v>
      </c>
      <c r="F751" s="38">
        <v>177701.5</v>
      </c>
      <c r="G751" s="38">
        <v>220555.65</v>
      </c>
      <c r="H751" s="42">
        <v>-0.1943</v>
      </c>
      <c r="I751" s="40">
        <v>-42854.15</v>
      </c>
      <c r="J751" s="40">
        <v>197.49</v>
      </c>
      <c r="K751" s="40">
        <v>245.12</v>
      </c>
      <c r="L751" s="40">
        <v>197.49</v>
      </c>
      <c r="M751" s="44" t="s">
        <v>4297</v>
      </c>
      <c r="N751" s="43" t="s">
        <v>4300</v>
      </c>
    </row>
    <row r="752" spans="1:14" ht="16.5" customHeight="1" x14ac:dyDescent="0.2">
      <c r="A752" t="s">
        <v>5054</v>
      </c>
      <c r="B752" t="s">
        <v>782</v>
      </c>
      <c r="C752">
        <v>5473</v>
      </c>
      <c r="D752" t="s">
        <v>1634</v>
      </c>
      <c r="E752" s="38">
        <v>1056.8599999999999</v>
      </c>
      <c r="F752" s="38">
        <v>966132.54</v>
      </c>
      <c r="G752" s="38">
        <v>992471.73</v>
      </c>
      <c r="H752" s="42">
        <v>-2.6540000000000001E-2</v>
      </c>
      <c r="I752" s="40">
        <v>-26339.19</v>
      </c>
      <c r="J752" s="40">
        <v>914.15</v>
      </c>
      <c r="K752" s="40">
        <v>939.08</v>
      </c>
      <c r="L752" s="40">
        <v>850.7</v>
      </c>
      <c r="M752" s="44" t="s">
        <v>4296</v>
      </c>
      <c r="N752" s="43" t="s">
        <v>4293</v>
      </c>
    </row>
    <row r="753" spans="1:14" ht="16.5" customHeight="1" x14ac:dyDescent="0.2">
      <c r="A753" t="s">
        <v>5055</v>
      </c>
      <c r="B753" t="s">
        <v>783</v>
      </c>
      <c r="C753">
        <v>5475</v>
      </c>
      <c r="D753" t="s">
        <v>1635</v>
      </c>
      <c r="E753" s="38">
        <v>776.28</v>
      </c>
      <c r="F753" s="38">
        <v>605766.09</v>
      </c>
      <c r="G753" s="38">
        <v>761472.25</v>
      </c>
      <c r="H753" s="42">
        <v>-0.20448</v>
      </c>
      <c r="I753" s="40">
        <v>-155706.15</v>
      </c>
      <c r="J753" s="40">
        <v>780.34</v>
      </c>
      <c r="K753" s="40">
        <v>980.92</v>
      </c>
      <c r="L753" s="40">
        <v>774.3</v>
      </c>
      <c r="M753" s="44" t="s">
        <v>4296</v>
      </c>
      <c r="N753" s="43" t="s">
        <v>4294</v>
      </c>
    </row>
    <row r="754" spans="1:14" ht="16.5" customHeight="1" x14ac:dyDescent="0.2">
      <c r="A754" t="s">
        <v>5056</v>
      </c>
      <c r="B754" t="s">
        <v>784</v>
      </c>
      <c r="C754">
        <v>5477</v>
      </c>
      <c r="D754" t="s">
        <v>1636</v>
      </c>
      <c r="E754" s="38">
        <v>12974.36</v>
      </c>
      <c r="F754" s="38">
        <v>7364794.8300000001</v>
      </c>
      <c r="G754" s="38">
        <v>7742586.5700000003</v>
      </c>
      <c r="H754" s="42">
        <v>-4.879E-2</v>
      </c>
      <c r="I754" s="40">
        <v>-377791.74</v>
      </c>
      <c r="J754" s="40">
        <v>567.64</v>
      </c>
      <c r="K754" s="40">
        <v>596.76</v>
      </c>
      <c r="L754" s="40">
        <v>564.84</v>
      </c>
      <c r="M754" s="44" t="s">
        <v>4292</v>
      </c>
      <c r="N754" s="43" t="s">
        <v>4293</v>
      </c>
    </row>
    <row r="755" spans="1:14" ht="16.5" customHeight="1" x14ac:dyDescent="0.2">
      <c r="A755" t="s">
        <v>5057</v>
      </c>
      <c r="B755" t="s">
        <v>785</v>
      </c>
      <c r="C755">
        <v>5478</v>
      </c>
      <c r="D755" t="s">
        <v>1637</v>
      </c>
      <c r="E755" s="38">
        <v>915.27</v>
      </c>
      <c r="F755" s="38">
        <v>1033515.65</v>
      </c>
      <c r="G755" s="38">
        <v>1126144.97</v>
      </c>
      <c r="H755" s="42">
        <v>-8.2250000000000004E-2</v>
      </c>
      <c r="I755" s="40">
        <v>-92629.32</v>
      </c>
      <c r="J755" s="40">
        <v>1129.19</v>
      </c>
      <c r="K755" s="40">
        <v>1230.4000000000001</v>
      </c>
      <c r="L755" s="40">
        <v>1115.1600000000001</v>
      </c>
      <c r="M755" s="44" t="s">
        <v>4297</v>
      </c>
      <c r="N755" s="43" t="s">
        <v>4293</v>
      </c>
    </row>
    <row r="756" spans="1:14" ht="16.5" customHeight="1" x14ac:dyDescent="0.2">
      <c r="A756" t="s">
        <v>5058</v>
      </c>
      <c r="B756" t="s">
        <v>786</v>
      </c>
      <c r="C756">
        <v>5481</v>
      </c>
      <c r="D756" t="s">
        <v>1638</v>
      </c>
      <c r="E756" s="38">
        <v>6039.7</v>
      </c>
      <c r="F756" s="38">
        <v>1163910.5900000001</v>
      </c>
      <c r="G756" s="38">
        <v>1198875.1100000001</v>
      </c>
      <c r="H756" s="42">
        <v>-2.9159999999999998E-2</v>
      </c>
      <c r="I756" s="40">
        <v>-34964.53</v>
      </c>
      <c r="J756" s="40">
        <v>192.71</v>
      </c>
      <c r="K756" s="40">
        <v>198.5</v>
      </c>
      <c r="L756" s="40">
        <v>192.71</v>
      </c>
      <c r="M756" s="44" t="s">
        <v>4297</v>
      </c>
      <c r="N756" s="43" t="s">
        <v>4293</v>
      </c>
    </row>
    <row r="757" spans="1:14" ht="16.5" customHeight="1" x14ac:dyDescent="0.2">
      <c r="A757" t="s">
        <v>5059</v>
      </c>
      <c r="B757" t="s">
        <v>787</v>
      </c>
      <c r="C757">
        <v>5482</v>
      </c>
      <c r="D757" t="s">
        <v>1639</v>
      </c>
      <c r="E757" s="38">
        <v>494.21</v>
      </c>
      <c r="F757" s="38">
        <v>634035.94999999995</v>
      </c>
      <c r="G757" s="38">
        <v>431885.2</v>
      </c>
      <c r="H757" s="42">
        <v>0.46806999999999999</v>
      </c>
      <c r="I757" s="40">
        <v>202150.75</v>
      </c>
      <c r="J757" s="40">
        <v>1282.93</v>
      </c>
      <c r="K757" s="40">
        <v>873.89</v>
      </c>
      <c r="L757" s="40">
        <v>1300.92</v>
      </c>
      <c r="M757" s="44" t="s">
        <v>4297</v>
      </c>
      <c r="N757" s="43" t="s">
        <v>4294</v>
      </c>
    </row>
    <row r="758" spans="1:14" ht="16.5" customHeight="1" x14ac:dyDescent="0.2">
      <c r="A758" t="s">
        <v>5060</v>
      </c>
      <c r="B758" t="s">
        <v>788</v>
      </c>
      <c r="C758">
        <v>5483</v>
      </c>
      <c r="D758" t="s">
        <v>1640</v>
      </c>
      <c r="E758" s="38">
        <v>572</v>
      </c>
      <c r="F758" s="38">
        <v>602221.06000000006</v>
      </c>
      <c r="G758" s="38">
        <v>770795.99</v>
      </c>
      <c r="H758" s="42">
        <v>-0.21870000000000001</v>
      </c>
      <c r="I758" s="40">
        <v>-168574.94</v>
      </c>
      <c r="J758" s="40">
        <v>1052.83</v>
      </c>
      <c r="K758" s="40">
        <v>1347.55</v>
      </c>
      <c r="L758" s="40">
        <v>1052.4100000000001</v>
      </c>
      <c r="M758" s="44" t="s">
        <v>4297</v>
      </c>
      <c r="N758" s="43" t="s">
        <v>4293</v>
      </c>
    </row>
    <row r="759" spans="1:14" ht="16.5" customHeight="1" x14ac:dyDescent="0.2">
      <c r="A759" t="s">
        <v>5061</v>
      </c>
      <c r="B759" t="s">
        <v>789</v>
      </c>
      <c r="C759">
        <v>5486</v>
      </c>
      <c r="D759" t="s">
        <v>1641</v>
      </c>
      <c r="E759" s="38">
        <v>302.2</v>
      </c>
      <c r="F759" s="38">
        <v>640992.73</v>
      </c>
      <c r="G759" s="38">
        <v>758645.2</v>
      </c>
      <c r="H759" s="42">
        <v>-0.15508</v>
      </c>
      <c r="I759" s="40">
        <v>-117652.47</v>
      </c>
      <c r="J759" s="40">
        <v>2121.09</v>
      </c>
      <c r="K759" s="40">
        <v>2510.41</v>
      </c>
      <c r="L759" s="40">
        <v>2160.69</v>
      </c>
      <c r="M759" s="44" t="s">
        <v>4297</v>
      </c>
      <c r="N759" s="43" t="s">
        <v>4294</v>
      </c>
    </row>
    <row r="760" spans="1:14" ht="16.5" customHeight="1" x14ac:dyDescent="0.2">
      <c r="A760" t="s">
        <v>5062</v>
      </c>
      <c r="B760" t="s">
        <v>790</v>
      </c>
      <c r="C760">
        <v>5488</v>
      </c>
      <c r="D760" t="s">
        <v>1642</v>
      </c>
      <c r="E760" s="38">
        <v>527.28</v>
      </c>
      <c r="F760" s="38">
        <v>921268.59</v>
      </c>
      <c r="G760" s="38">
        <v>1083768.3899999999</v>
      </c>
      <c r="H760" s="42">
        <v>-0.14993999999999999</v>
      </c>
      <c r="I760" s="40">
        <v>-162499.79999999999</v>
      </c>
      <c r="J760" s="40">
        <v>1747.21</v>
      </c>
      <c r="K760" s="40">
        <v>2055.39</v>
      </c>
      <c r="L760" s="40">
        <v>1785.95</v>
      </c>
      <c r="M760" s="44" t="s">
        <v>4296</v>
      </c>
      <c r="N760" s="43" t="s">
        <v>4293</v>
      </c>
    </row>
    <row r="761" spans="1:14" ht="16.5" customHeight="1" x14ac:dyDescent="0.2">
      <c r="A761" t="s">
        <v>5063</v>
      </c>
      <c r="B761" t="s">
        <v>791</v>
      </c>
      <c r="C761">
        <v>5490</v>
      </c>
      <c r="D761" t="s">
        <v>1643</v>
      </c>
      <c r="E761" s="38">
        <v>62096.09</v>
      </c>
      <c r="F761" s="38">
        <v>91037023.030000001</v>
      </c>
      <c r="G761" s="38">
        <v>95430010.900000006</v>
      </c>
      <c r="H761" s="42">
        <v>-4.6030000000000001E-2</v>
      </c>
      <c r="I761" s="40">
        <v>-4392987.87</v>
      </c>
      <c r="J761" s="40">
        <v>1466.07</v>
      </c>
      <c r="K761" s="40">
        <v>1536.81</v>
      </c>
      <c r="L761" s="40">
        <v>1466.02</v>
      </c>
      <c r="M761" s="44" t="s">
        <v>4292</v>
      </c>
      <c r="N761" s="43" t="s">
        <v>4293</v>
      </c>
    </row>
    <row r="762" spans="1:14" ht="16.5" customHeight="1" x14ac:dyDescent="0.2">
      <c r="A762" t="s">
        <v>5064</v>
      </c>
      <c r="B762" t="s">
        <v>792</v>
      </c>
      <c r="C762">
        <v>5491</v>
      </c>
      <c r="D762" t="s">
        <v>1644</v>
      </c>
      <c r="E762" s="38">
        <v>3705.49</v>
      </c>
      <c r="F762" s="38">
        <v>6084966.8700000001</v>
      </c>
      <c r="G762" s="38">
        <v>6426746.9800000004</v>
      </c>
      <c r="H762" s="42">
        <v>-5.3179999999999998E-2</v>
      </c>
      <c r="I762" s="40">
        <v>-341780.12</v>
      </c>
      <c r="J762" s="40">
        <v>1642.15</v>
      </c>
      <c r="K762" s="40">
        <v>1734.39</v>
      </c>
      <c r="L762" s="40">
        <v>1641.72</v>
      </c>
      <c r="M762" s="44" t="s">
        <v>4296</v>
      </c>
      <c r="N762" s="43" t="s">
        <v>4293</v>
      </c>
    </row>
    <row r="763" spans="1:14" ht="16.5" customHeight="1" x14ac:dyDescent="0.2">
      <c r="A763" t="s">
        <v>5065</v>
      </c>
      <c r="B763" t="s">
        <v>793</v>
      </c>
      <c r="C763">
        <v>5492</v>
      </c>
      <c r="D763" t="s">
        <v>1645</v>
      </c>
      <c r="E763" s="38">
        <v>1040.3800000000001</v>
      </c>
      <c r="F763" s="38">
        <v>1850935.19</v>
      </c>
      <c r="G763" s="38">
        <v>2240054.9300000002</v>
      </c>
      <c r="H763" s="42">
        <v>-0.17371</v>
      </c>
      <c r="I763" s="40">
        <v>-389119.74</v>
      </c>
      <c r="J763" s="40">
        <v>1779.1</v>
      </c>
      <c r="K763" s="40">
        <v>2153.11</v>
      </c>
      <c r="L763" s="40">
        <v>1773.81</v>
      </c>
      <c r="M763" s="44" t="s">
        <v>4292</v>
      </c>
      <c r="N763" s="43" t="s">
        <v>4293</v>
      </c>
    </row>
    <row r="764" spans="1:14" ht="16.5" customHeight="1" x14ac:dyDescent="0.2">
      <c r="A764" t="s">
        <v>5066</v>
      </c>
      <c r="B764" t="s">
        <v>794</v>
      </c>
      <c r="C764">
        <v>5495</v>
      </c>
      <c r="D764" t="s">
        <v>1646</v>
      </c>
      <c r="E764" s="38">
        <v>86181.57</v>
      </c>
      <c r="F764" s="38">
        <v>108675081.16</v>
      </c>
      <c r="G764" s="38">
        <v>112735335.12</v>
      </c>
      <c r="H764" s="42">
        <v>-3.6020000000000003E-2</v>
      </c>
      <c r="I764" s="40">
        <v>-4060253.95</v>
      </c>
      <c r="J764" s="40">
        <v>1261</v>
      </c>
      <c r="K764" s="40">
        <v>1308.1099999999999</v>
      </c>
      <c r="L764" s="40">
        <v>1260.97</v>
      </c>
      <c r="M764" s="44" t="s">
        <v>4292</v>
      </c>
      <c r="N764" s="43" t="s">
        <v>4293</v>
      </c>
    </row>
    <row r="765" spans="1:14" ht="16.5" customHeight="1" x14ac:dyDescent="0.2">
      <c r="A765" t="s">
        <v>5067</v>
      </c>
      <c r="B765" t="s">
        <v>795</v>
      </c>
      <c r="C765">
        <v>5496</v>
      </c>
      <c r="D765" t="s">
        <v>1647</v>
      </c>
      <c r="E765" s="38">
        <v>3443.53</v>
      </c>
      <c r="F765" s="38">
        <v>4861495.3499999996</v>
      </c>
      <c r="G765" s="38">
        <v>5097474.21</v>
      </c>
      <c r="H765" s="42">
        <v>-4.6289999999999998E-2</v>
      </c>
      <c r="I765" s="40">
        <v>-235978.86</v>
      </c>
      <c r="J765" s="40">
        <v>1411.78</v>
      </c>
      <c r="K765" s="40">
        <v>1480.3</v>
      </c>
      <c r="L765" s="40">
        <v>1411.34</v>
      </c>
      <c r="M765" s="44" t="s">
        <v>4292</v>
      </c>
      <c r="N765" s="43" t="s">
        <v>4293</v>
      </c>
    </row>
    <row r="766" spans="1:14" ht="16.5" customHeight="1" x14ac:dyDescent="0.2">
      <c r="A766" t="s">
        <v>5068</v>
      </c>
      <c r="B766" t="s">
        <v>796</v>
      </c>
      <c r="C766">
        <v>5497</v>
      </c>
      <c r="D766" t="s">
        <v>1648</v>
      </c>
      <c r="E766" s="38">
        <v>858.22</v>
      </c>
      <c r="F766" s="38">
        <v>1367127.65</v>
      </c>
      <c r="G766" s="38">
        <v>1592062.26</v>
      </c>
      <c r="H766" s="42">
        <v>-0.14129</v>
      </c>
      <c r="I766" s="40">
        <v>-224934.61</v>
      </c>
      <c r="J766" s="40">
        <v>1592.98</v>
      </c>
      <c r="K766" s="40">
        <v>1855.07</v>
      </c>
      <c r="L766" s="40">
        <v>1590.65</v>
      </c>
      <c r="M766" s="44" t="s">
        <v>4296</v>
      </c>
      <c r="N766" s="43" t="s">
        <v>4293</v>
      </c>
    </row>
    <row r="767" spans="1:14" ht="16.5" customHeight="1" x14ac:dyDescent="0.2">
      <c r="A767" t="s">
        <v>5069</v>
      </c>
      <c r="B767" t="s">
        <v>797</v>
      </c>
      <c r="C767">
        <v>5499</v>
      </c>
      <c r="D767" t="s">
        <v>1649</v>
      </c>
      <c r="E767" s="38">
        <v>888.55</v>
      </c>
      <c r="F767" s="38">
        <v>592307.43000000005</v>
      </c>
      <c r="G767" s="38">
        <v>705009.61</v>
      </c>
      <c r="H767" s="42">
        <v>-0.15986</v>
      </c>
      <c r="I767" s="40">
        <v>-112702.18</v>
      </c>
      <c r="J767" s="40">
        <v>666.6</v>
      </c>
      <c r="K767" s="40">
        <v>793.44</v>
      </c>
      <c r="L767" s="40">
        <v>666.6</v>
      </c>
      <c r="M767" s="44" t="s">
        <v>4297</v>
      </c>
      <c r="N767" s="43" t="s">
        <v>4300</v>
      </c>
    </row>
    <row r="768" spans="1:14" ht="16.5" customHeight="1" x14ac:dyDescent="0.2">
      <c r="A768" t="s">
        <v>5070</v>
      </c>
      <c r="B768" t="s">
        <v>798</v>
      </c>
      <c r="C768">
        <v>5500</v>
      </c>
      <c r="D768" t="s">
        <v>1650</v>
      </c>
      <c r="E768" s="38">
        <v>606.14</v>
      </c>
      <c r="F768" s="38">
        <v>648545.48</v>
      </c>
      <c r="G768" s="38">
        <v>217453.87</v>
      </c>
      <c r="H768" s="42">
        <v>1.98245</v>
      </c>
      <c r="I768" s="40">
        <v>431091.6</v>
      </c>
      <c r="J768" s="40">
        <v>1069.96</v>
      </c>
      <c r="K768" s="40">
        <v>358.75</v>
      </c>
      <c r="L768" s="40">
        <v>1061.19</v>
      </c>
      <c r="M768" s="44" t="s">
        <v>4297</v>
      </c>
      <c r="N768" s="43" t="s">
        <v>4294</v>
      </c>
    </row>
    <row r="769" spans="1:14" ht="16.5" customHeight="1" x14ac:dyDescent="0.2">
      <c r="A769" t="s">
        <v>5071</v>
      </c>
      <c r="B769" t="s">
        <v>799</v>
      </c>
      <c r="C769">
        <v>5501</v>
      </c>
      <c r="D769" t="s">
        <v>1651</v>
      </c>
      <c r="E769" s="38">
        <v>7407.67</v>
      </c>
      <c r="F769" s="38">
        <v>1375382.09</v>
      </c>
      <c r="G769" s="38">
        <v>1658494.63</v>
      </c>
      <c r="H769" s="42">
        <v>-0.17069999999999999</v>
      </c>
      <c r="I769" s="40">
        <v>-283112.53999999998</v>
      </c>
      <c r="J769" s="40">
        <v>185.67</v>
      </c>
      <c r="K769" s="40">
        <v>223.89</v>
      </c>
      <c r="L769" s="40">
        <v>185.67</v>
      </c>
      <c r="M769" s="44" t="s">
        <v>4296</v>
      </c>
      <c r="N769" s="43" t="s">
        <v>4300</v>
      </c>
    </row>
    <row r="770" spans="1:14" ht="16.5" customHeight="1" x14ac:dyDescent="0.2">
      <c r="A770" t="s">
        <v>5072</v>
      </c>
      <c r="B770" t="s">
        <v>800</v>
      </c>
      <c r="C770">
        <v>5502</v>
      </c>
      <c r="D770" t="s">
        <v>1652</v>
      </c>
      <c r="E770" s="38">
        <v>10735.77</v>
      </c>
      <c r="F770" s="38">
        <v>10850372.49</v>
      </c>
      <c r="G770" s="38">
        <v>11913031.99</v>
      </c>
      <c r="H770" s="42">
        <v>-8.9200000000000002E-2</v>
      </c>
      <c r="I770" s="40">
        <v>-1062659.5</v>
      </c>
      <c r="J770" s="40">
        <v>1010.67</v>
      </c>
      <c r="K770" s="40">
        <v>1109.6600000000001</v>
      </c>
      <c r="L770" s="40">
        <v>622.09</v>
      </c>
      <c r="M770" s="44" t="s">
        <v>4292</v>
      </c>
      <c r="N770" s="43" t="s">
        <v>4293</v>
      </c>
    </row>
    <row r="771" spans="1:14" ht="16.5" customHeight="1" x14ac:dyDescent="0.2">
      <c r="A771" t="s">
        <v>5073</v>
      </c>
      <c r="B771" t="s">
        <v>801</v>
      </c>
      <c r="C771">
        <v>5900</v>
      </c>
      <c r="D771" t="s">
        <v>1653</v>
      </c>
      <c r="E771" s="38">
        <v>3772.45</v>
      </c>
      <c r="F771" s="38">
        <v>1082542.25</v>
      </c>
      <c r="G771" s="38">
        <v>1285505.75</v>
      </c>
      <c r="H771" s="42">
        <v>-0.15789</v>
      </c>
      <c r="I771" s="40">
        <v>-202963.5</v>
      </c>
      <c r="J771" s="40">
        <v>286.95999999999998</v>
      </c>
      <c r="K771" s="40">
        <v>340.76</v>
      </c>
      <c r="L771" s="40">
        <v>286.95999999999998</v>
      </c>
      <c r="M771" s="44" t="s">
        <v>4295</v>
      </c>
      <c r="N771" s="43" t="s">
        <v>4294</v>
      </c>
    </row>
    <row r="772" spans="1:14" ht="16.5" customHeight="1" x14ac:dyDescent="0.2">
      <c r="A772" t="s">
        <v>5074</v>
      </c>
      <c r="B772" t="s">
        <v>802</v>
      </c>
      <c r="C772">
        <v>5903</v>
      </c>
      <c r="D772" t="s">
        <v>1654</v>
      </c>
      <c r="E772" s="38">
        <v>138938.19</v>
      </c>
      <c r="F772" s="38">
        <v>97568166.129999995</v>
      </c>
      <c r="G772" s="38">
        <v>92550977.040000007</v>
      </c>
      <c r="H772" s="42">
        <v>5.4210000000000001E-2</v>
      </c>
      <c r="I772" s="40">
        <v>5017189.09</v>
      </c>
      <c r="J772" s="40">
        <v>702.24</v>
      </c>
      <c r="K772" s="40">
        <v>666.13</v>
      </c>
      <c r="L772" s="40">
        <v>701.95</v>
      </c>
      <c r="M772" s="44" t="s">
        <v>4292</v>
      </c>
      <c r="N772" s="43" t="s">
        <v>4293</v>
      </c>
    </row>
    <row r="773" spans="1:14" ht="16.5" customHeight="1" x14ac:dyDescent="0.2">
      <c r="A773" t="s">
        <v>5075</v>
      </c>
      <c r="B773" t="s">
        <v>803</v>
      </c>
      <c r="C773">
        <v>5904</v>
      </c>
      <c r="D773" t="s">
        <v>1655</v>
      </c>
      <c r="E773" s="38">
        <v>46021.06</v>
      </c>
      <c r="F773" s="38">
        <v>38076354.520000003</v>
      </c>
      <c r="G773" s="38">
        <v>41195351.939999998</v>
      </c>
      <c r="H773" s="42">
        <v>-7.571E-2</v>
      </c>
      <c r="I773" s="40">
        <v>-3118997.42</v>
      </c>
      <c r="J773" s="40">
        <v>827.37</v>
      </c>
      <c r="K773" s="40">
        <v>895.14</v>
      </c>
      <c r="L773" s="40">
        <v>827.15</v>
      </c>
      <c r="M773" s="44" t="s">
        <v>4292</v>
      </c>
      <c r="N773" s="43" t="s">
        <v>4293</v>
      </c>
    </row>
    <row r="774" spans="1:14" ht="16.5" customHeight="1" x14ac:dyDescent="0.2">
      <c r="A774" t="s">
        <v>5076</v>
      </c>
      <c r="B774" t="s">
        <v>804</v>
      </c>
      <c r="C774">
        <v>5905</v>
      </c>
      <c r="D774" t="s">
        <v>1656</v>
      </c>
      <c r="E774" s="38">
        <v>658.63</v>
      </c>
      <c r="F774" s="38">
        <v>614973.84</v>
      </c>
      <c r="G774" s="38">
        <v>656816.39</v>
      </c>
      <c r="H774" s="42">
        <v>-6.3710000000000003E-2</v>
      </c>
      <c r="I774" s="40">
        <v>-41842.559999999998</v>
      </c>
      <c r="J774" s="40">
        <v>933.72</v>
      </c>
      <c r="K774" s="40">
        <v>997.25</v>
      </c>
      <c r="L774" s="40">
        <v>932.28</v>
      </c>
      <c r="M774" s="44" t="s">
        <v>4297</v>
      </c>
      <c r="N774" s="43" t="s">
        <v>4293</v>
      </c>
    </row>
    <row r="775" spans="1:14" ht="16.5" customHeight="1" x14ac:dyDescent="0.2">
      <c r="A775" t="s">
        <v>5077</v>
      </c>
      <c r="B775" t="s">
        <v>805</v>
      </c>
      <c r="C775">
        <v>5907</v>
      </c>
      <c r="D775" t="s">
        <v>1657</v>
      </c>
      <c r="E775" s="38">
        <v>7453.78</v>
      </c>
      <c r="F775" s="38">
        <v>5433675.5599999996</v>
      </c>
      <c r="G775" s="38">
        <v>5370552.1900000004</v>
      </c>
      <c r="H775" s="42">
        <v>1.175E-2</v>
      </c>
      <c r="I775" s="40">
        <v>63123.38</v>
      </c>
      <c r="J775" s="40">
        <v>728.98</v>
      </c>
      <c r="K775" s="40">
        <v>720.51</v>
      </c>
      <c r="L775" s="40">
        <v>728.62</v>
      </c>
      <c r="M775" s="44" t="s">
        <v>4296</v>
      </c>
      <c r="N775" s="43" t="s">
        <v>4293</v>
      </c>
    </row>
    <row r="776" spans="1:14" ht="16.5" customHeight="1" x14ac:dyDescent="0.2">
      <c r="A776" t="s">
        <v>5078</v>
      </c>
      <c r="B776" t="s">
        <v>806</v>
      </c>
      <c r="C776">
        <v>5908</v>
      </c>
      <c r="D776" t="s">
        <v>1658</v>
      </c>
      <c r="E776" s="38">
        <v>5317.12</v>
      </c>
      <c r="F776" s="38">
        <v>4948534.82</v>
      </c>
      <c r="G776" s="38">
        <v>5014719.6399999997</v>
      </c>
      <c r="H776" s="42">
        <v>-1.32E-2</v>
      </c>
      <c r="I776" s="40">
        <v>-66184.820000000007</v>
      </c>
      <c r="J776" s="40">
        <v>930.68</v>
      </c>
      <c r="K776" s="40">
        <v>943.13</v>
      </c>
      <c r="L776" s="40">
        <v>929.79</v>
      </c>
      <c r="M776" s="44" t="s">
        <v>4296</v>
      </c>
      <c r="N776" s="43" t="s">
        <v>4293</v>
      </c>
    </row>
    <row r="777" spans="1:14" ht="16.5" customHeight="1" x14ac:dyDescent="0.2">
      <c r="A777" t="s">
        <v>5079</v>
      </c>
      <c r="B777" t="s">
        <v>807</v>
      </c>
      <c r="C777">
        <v>5911</v>
      </c>
      <c r="D777" t="s">
        <v>1659</v>
      </c>
      <c r="E777" s="38">
        <v>3032.88</v>
      </c>
      <c r="F777" s="38">
        <v>2881532.09</v>
      </c>
      <c r="G777" s="38">
        <v>2907056.93</v>
      </c>
      <c r="H777" s="42">
        <v>-8.7799999999999996E-3</v>
      </c>
      <c r="I777" s="40">
        <v>-25524.84</v>
      </c>
      <c r="J777" s="40">
        <v>950.1</v>
      </c>
      <c r="K777" s="40">
        <v>958.51</v>
      </c>
      <c r="L777" s="40">
        <v>951.53</v>
      </c>
      <c r="M777" s="44" t="s">
        <v>4296</v>
      </c>
      <c r="N777" s="43" t="s">
        <v>4298</v>
      </c>
    </row>
    <row r="778" spans="1:14" ht="16.5" customHeight="1" x14ac:dyDescent="0.2">
      <c r="A778" t="s">
        <v>5080</v>
      </c>
      <c r="B778" t="s">
        <v>808</v>
      </c>
      <c r="C778">
        <v>5912</v>
      </c>
      <c r="D778" t="s">
        <v>1660</v>
      </c>
      <c r="E778" s="38">
        <v>234.16</v>
      </c>
      <c r="F778" s="38">
        <v>309424.51</v>
      </c>
      <c r="G778" s="38">
        <v>364008.36</v>
      </c>
      <c r="H778" s="42">
        <v>-0.14995</v>
      </c>
      <c r="I778" s="40">
        <v>-54583.839999999997</v>
      </c>
      <c r="J778" s="40">
        <v>1321.42</v>
      </c>
      <c r="K778" s="40">
        <v>1554.53</v>
      </c>
      <c r="L778" s="40">
        <v>1294.6300000000001</v>
      </c>
      <c r="M778" s="44" t="s">
        <v>4297</v>
      </c>
      <c r="N778" s="43" t="s">
        <v>4299</v>
      </c>
    </row>
    <row r="779" spans="1:14" ht="16.5" customHeight="1" x14ac:dyDescent="0.2">
      <c r="A779" t="s">
        <v>5081</v>
      </c>
      <c r="B779" t="s">
        <v>809</v>
      </c>
      <c r="C779">
        <v>5914</v>
      </c>
      <c r="D779" t="s">
        <v>1661</v>
      </c>
      <c r="E779" s="38">
        <v>1939.51</v>
      </c>
      <c r="F779" s="38">
        <v>2233763.52</v>
      </c>
      <c r="G779" s="38">
        <v>2384946.0099999998</v>
      </c>
      <c r="H779" s="42">
        <v>-6.3390000000000002E-2</v>
      </c>
      <c r="I779" s="40">
        <v>-151182.5</v>
      </c>
      <c r="J779" s="40">
        <v>1151.72</v>
      </c>
      <c r="K779" s="40">
        <v>1229.6600000000001</v>
      </c>
      <c r="L779" s="40">
        <v>1163.98</v>
      </c>
      <c r="M779" s="44" t="s">
        <v>4296</v>
      </c>
      <c r="N779" s="43" t="s">
        <v>4293</v>
      </c>
    </row>
    <row r="780" spans="1:14" ht="16.5" customHeight="1" x14ac:dyDescent="0.2">
      <c r="A780" t="s">
        <v>5082</v>
      </c>
      <c r="B780" t="s">
        <v>810</v>
      </c>
      <c r="C780">
        <v>5917</v>
      </c>
      <c r="D780" t="s">
        <v>1662</v>
      </c>
      <c r="E780" s="38">
        <v>951.71</v>
      </c>
      <c r="F780" s="38">
        <v>1043909.54</v>
      </c>
      <c r="G780" s="38">
        <v>1223310.24</v>
      </c>
      <c r="H780" s="42">
        <v>-0.14665</v>
      </c>
      <c r="I780" s="40">
        <v>-179400.7</v>
      </c>
      <c r="J780" s="40">
        <v>1096.8800000000001</v>
      </c>
      <c r="K780" s="40">
        <v>1285.3800000000001</v>
      </c>
      <c r="L780" s="40">
        <v>1114.94</v>
      </c>
      <c r="M780" s="44" t="s">
        <v>4297</v>
      </c>
      <c r="N780" s="43" t="s">
        <v>4298</v>
      </c>
    </row>
    <row r="781" spans="1:14" ht="16.5" customHeight="1" x14ac:dyDescent="0.2">
      <c r="A781" t="s">
        <v>5083</v>
      </c>
      <c r="B781" t="s">
        <v>811</v>
      </c>
      <c r="C781">
        <v>5918</v>
      </c>
      <c r="D781" t="s">
        <v>1663</v>
      </c>
      <c r="E781" s="38">
        <v>393.2</v>
      </c>
      <c r="F781" s="38">
        <v>590578.03</v>
      </c>
      <c r="G781" s="38">
        <v>821793.64</v>
      </c>
      <c r="H781" s="42">
        <v>-0.28134999999999999</v>
      </c>
      <c r="I781" s="40">
        <v>-231215.6</v>
      </c>
      <c r="J781" s="40">
        <v>1501.98</v>
      </c>
      <c r="K781" s="40">
        <v>2090.0100000000002</v>
      </c>
      <c r="L781" s="40">
        <v>1518.25</v>
      </c>
      <c r="M781" s="44" t="s">
        <v>4297</v>
      </c>
      <c r="N781" s="43" t="s">
        <v>4299</v>
      </c>
    </row>
    <row r="782" spans="1:14" ht="16.5" customHeight="1" x14ac:dyDescent="0.2">
      <c r="A782" t="s">
        <v>5084</v>
      </c>
      <c r="B782" t="s">
        <v>812</v>
      </c>
      <c r="C782">
        <v>5920</v>
      </c>
      <c r="D782" t="s">
        <v>1664</v>
      </c>
      <c r="E782" s="38">
        <v>390.68</v>
      </c>
      <c r="F782" s="38">
        <v>399574.9</v>
      </c>
      <c r="G782" s="38">
        <v>534923.56000000006</v>
      </c>
      <c r="H782" s="42">
        <v>-0.25302000000000002</v>
      </c>
      <c r="I782" s="40">
        <v>-135348.65</v>
      </c>
      <c r="J782" s="40">
        <v>1022.77</v>
      </c>
      <c r="K782" s="40">
        <v>1369.21</v>
      </c>
      <c r="L782" s="40">
        <v>1065.73</v>
      </c>
      <c r="M782" s="44" t="s">
        <v>4297</v>
      </c>
      <c r="N782" s="43" t="s">
        <v>4299</v>
      </c>
    </row>
    <row r="783" spans="1:14" ht="16.5" customHeight="1" x14ac:dyDescent="0.2">
      <c r="A783" t="s">
        <v>5085</v>
      </c>
      <c r="B783" t="s">
        <v>813</v>
      </c>
      <c r="C783">
        <v>6108</v>
      </c>
      <c r="D783" t="s">
        <v>1665</v>
      </c>
      <c r="E783" s="38">
        <v>995.09</v>
      </c>
      <c r="F783" s="38">
        <v>761523.8</v>
      </c>
      <c r="G783" s="38">
        <v>937902.89</v>
      </c>
      <c r="H783" s="42">
        <v>-0.18806</v>
      </c>
      <c r="I783" s="40">
        <v>-176379.09</v>
      </c>
      <c r="J783" s="40">
        <v>765.28</v>
      </c>
      <c r="K783" s="40">
        <v>942.53</v>
      </c>
      <c r="L783" s="40">
        <v>759.94</v>
      </c>
      <c r="M783" s="44" t="s">
        <v>4296</v>
      </c>
      <c r="N783" s="43" t="s">
        <v>4298</v>
      </c>
    </row>
    <row r="784" spans="1:14" ht="16.5" customHeight="1" x14ac:dyDescent="0.2">
      <c r="A784" t="s">
        <v>5086</v>
      </c>
      <c r="B784" t="s">
        <v>814</v>
      </c>
      <c r="C784">
        <v>6112</v>
      </c>
      <c r="D784" t="s">
        <v>1666</v>
      </c>
      <c r="E784" s="38">
        <v>922.15</v>
      </c>
      <c r="F784" s="38">
        <v>700778.67</v>
      </c>
      <c r="G784" s="38">
        <v>433817.8</v>
      </c>
      <c r="H784" s="42">
        <v>0.61538000000000004</v>
      </c>
      <c r="I784" s="40">
        <v>266960.87</v>
      </c>
      <c r="J784" s="40">
        <v>759.94</v>
      </c>
      <c r="K784" s="40">
        <v>470.44</v>
      </c>
      <c r="L784" s="40">
        <v>759.94</v>
      </c>
      <c r="M784" s="44" t="s">
        <v>4297</v>
      </c>
      <c r="N784" s="43" t="s">
        <v>4293</v>
      </c>
    </row>
    <row r="785" spans="1:14" ht="16.5" customHeight="1" x14ac:dyDescent="0.2">
      <c r="A785" t="s">
        <v>5087</v>
      </c>
      <c r="B785" t="s">
        <v>815</v>
      </c>
      <c r="C785">
        <v>6172</v>
      </c>
      <c r="D785" t="s">
        <v>1667</v>
      </c>
      <c r="E785" s="38">
        <v>493.48</v>
      </c>
      <c r="F785" s="38">
        <v>391684.48</v>
      </c>
      <c r="G785" s="38">
        <v>407977.74</v>
      </c>
      <c r="H785" s="42">
        <v>-3.9940000000000003E-2</v>
      </c>
      <c r="I785" s="40">
        <v>-16293.26</v>
      </c>
      <c r="J785" s="40">
        <v>793.72</v>
      </c>
      <c r="K785" s="40">
        <v>826.74</v>
      </c>
      <c r="L785" s="40">
        <v>788.07</v>
      </c>
      <c r="M785" s="44" t="s">
        <v>4296</v>
      </c>
      <c r="N785" s="43" t="s">
        <v>4294</v>
      </c>
    </row>
    <row r="786" spans="1:14" ht="16.5" customHeight="1" x14ac:dyDescent="0.2">
      <c r="A786" t="s">
        <v>5088</v>
      </c>
      <c r="B786" t="s">
        <v>816</v>
      </c>
      <c r="C786">
        <v>6176</v>
      </c>
      <c r="D786" t="s">
        <v>1668</v>
      </c>
      <c r="E786" s="38">
        <v>480.05</v>
      </c>
      <c r="F786" s="38">
        <v>120958.2</v>
      </c>
      <c r="G786" s="38">
        <v>102450.52</v>
      </c>
      <c r="H786" s="42">
        <v>0.18065000000000001</v>
      </c>
      <c r="I786" s="40">
        <v>18507.68</v>
      </c>
      <c r="J786" s="40">
        <v>251.97</v>
      </c>
      <c r="K786" s="40">
        <v>213.42</v>
      </c>
      <c r="L786" s="40">
        <v>251.97</v>
      </c>
      <c r="M786" s="44" t="s">
        <v>4297</v>
      </c>
      <c r="N786" s="43" t="s">
        <v>4299</v>
      </c>
    </row>
    <row r="787" spans="1:14" ht="16.5" customHeight="1" x14ac:dyDescent="0.2">
      <c r="A787" t="s">
        <v>5089</v>
      </c>
      <c r="B787" t="s">
        <v>817</v>
      </c>
      <c r="C787">
        <v>6177</v>
      </c>
      <c r="D787" t="s">
        <v>1669</v>
      </c>
      <c r="E787" s="38">
        <v>590.61</v>
      </c>
      <c r="F787" s="38">
        <v>733065.74</v>
      </c>
      <c r="G787" s="38">
        <v>908436.22</v>
      </c>
      <c r="H787" s="42">
        <v>-0.19305</v>
      </c>
      <c r="I787" s="40">
        <v>-175370.48</v>
      </c>
      <c r="J787" s="40">
        <v>1241.2</v>
      </c>
      <c r="K787" s="40">
        <v>1538.13</v>
      </c>
      <c r="L787" s="40">
        <v>1226.23</v>
      </c>
      <c r="M787" s="44" t="s">
        <v>4296</v>
      </c>
      <c r="N787" s="43" t="s">
        <v>4298</v>
      </c>
    </row>
    <row r="788" spans="1:14" ht="16.5" customHeight="1" x14ac:dyDescent="0.2">
      <c r="A788" t="s">
        <v>5090</v>
      </c>
      <c r="B788" t="s">
        <v>818</v>
      </c>
      <c r="C788">
        <v>6178</v>
      </c>
      <c r="D788" t="s">
        <v>1670</v>
      </c>
      <c r="E788" s="38">
        <v>910.91</v>
      </c>
      <c r="F788" s="38">
        <v>2119514.6</v>
      </c>
      <c r="G788" s="38">
        <v>2163572.5699999998</v>
      </c>
      <c r="H788" s="42">
        <v>-2.036E-2</v>
      </c>
      <c r="I788" s="40">
        <v>-44057.97</v>
      </c>
      <c r="J788" s="40">
        <v>2326.81</v>
      </c>
      <c r="K788" s="40">
        <v>2375.1799999999998</v>
      </c>
      <c r="L788" s="40">
        <v>2310.37</v>
      </c>
      <c r="M788" s="44" t="s">
        <v>4297</v>
      </c>
      <c r="N788" s="43" t="s">
        <v>4298</v>
      </c>
    </row>
    <row r="789" spans="1:14" ht="16.5" customHeight="1" x14ac:dyDescent="0.2">
      <c r="A789" t="s">
        <v>5091</v>
      </c>
      <c r="B789" t="s">
        <v>819</v>
      </c>
      <c r="C789">
        <v>6182</v>
      </c>
      <c r="D789" t="s">
        <v>1671</v>
      </c>
      <c r="E789" s="38">
        <v>6621.92</v>
      </c>
      <c r="F789" s="38">
        <v>7583762.8700000001</v>
      </c>
      <c r="G789" s="38">
        <v>8829194.5299999993</v>
      </c>
      <c r="H789" s="42">
        <v>-0.14105999999999999</v>
      </c>
      <c r="I789" s="40">
        <v>-1245431.6599999999</v>
      </c>
      <c r="J789" s="40">
        <v>1145.25</v>
      </c>
      <c r="K789" s="40">
        <v>1333.33</v>
      </c>
      <c r="L789" s="40">
        <v>1131.97</v>
      </c>
      <c r="M789" s="44" t="s">
        <v>4292</v>
      </c>
      <c r="N789" s="43" t="s">
        <v>4293</v>
      </c>
    </row>
    <row r="790" spans="1:14" ht="16.5" customHeight="1" x14ac:dyDescent="0.2">
      <c r="A790" t="s">
        <v>5092</v>
      </c>
      <c r="B790" t="s">
        <v>820</v>
      </c>
      <c r="C790">
        <v>6183</v>
      </c>
      <c r="D790" t="s">
        <v>1672</v>
      </c>
      <c r="E790" s="38">
        <v>5123.17</v>
      </c>
      <c r="F790" s="38">
        <v>10396036.59</v>
      </c>
      <c r="G790" s="38">
        <v>12400477.09</v>
      </c>
      <c r="H790" s="42">
        <v>-0.16164000000000001</v>
      </c>
      <c r="I790" s="40">
        <v>-2004440.5</v>
      </c>
      <c r="J790" s="40">
        <v>2029.22</v>
      </c>
      <c r="K790" s="40">
        <v>2420.4699999999998</v>
      </c>
      <c r="L790" s="40">
        <v>2016.02</v>
      </c>
      <c r="M790" s="44" t="s">
        <v>4292</v>
      </c>
      <c r="N790" s="43" t="s">
        <v>4293</v>
      </c>
    </row>
    <row r="791" spans="1:14" ht="16.5" customHeight="1" x14ac:dyDescent="0.2">
      <c r="A791" t="s">
        <v>5093</v>
      </c>
      <c r="B791" t="s">
        <v>821</v>
      </c>
      <c r="C791">
        <v>6184</v>
      </c>
      <c r="D791" t="s">
        <v>1673</v>
      </c>
      <c r="E791" s="38">
        <v>1902.23</v>
      </c>
      <c r="F791" s="38">
        <v>5856641.3799999999</v>
      </c>
      <c r="G791" s="38">
        <v>6523399.9400000004</v>
      </c>
      <c r="H791" s="42">
        <v>-0.10221</v>
      </c>
      <c r="I791" s="40">
        <v>-666758.56000000006</v>
      </c>
      <c r="J791" s="40">
        <v>3078.83</v>
      </c>
      <c r="K791" s="40">
        <v>3429.34</v>
      </c>
      <c r="L791" s="40">
        <v>3042.62</v>
      </c>
      <c r="M791" s="44" t="s">
        <v>4296</v>
      </c>
      <c r="N791" s="43" t="s">
        <v>4300</v>
      </c>
    </row>
    <row r="792" spans="1:14" ht="16.5" customHeight="1" x14ac:dyDescent="0.2">
      <c r="A792" t="s">
        <v>5094</v>
      </c>
      <c r="B792" t="s">
        <v>822</v>
      </c>
      <c r="C792">
        <v>6186</v>
      </c>
      <c r="D792" t="s">
        <v>1674</v>
      </c>
      <c r="E792" s="38">
        <v>12262.62</v>
      </c>
      <c r="F792" s="38">
        <v>5172495.74</v>
      </c>
      <c r="G792" s="38">
        <v>6184371.9100000001</v>
      </c>
      <c r="H792" s="42">
        <v>-0.16361999999999999</v>
      </c>
      <c r="I792" s="40">
        <v>-1011876.17</v>
      </c>
      <c r="J792" s="40">
        <v>421.81</v>
      </c>
      <c r="K792" s="40">
        <v>504.33</v>
      </c>
      <c r="L792" s="40">
        <v>421.81</v>
      </c>
      <c r="M792" s="44" t="s">
        <v>4292</v>
      </c>
      <c r="N792" s="43" t="s">
        <v>4293</v>
      </c>
    </row>
    <row r="793" spans="1:14" ht="16.5" customHeight="1" x14ac:dyDescent="0.2">
      <c r="A793" t="s">
        <v>5095</v>
      </c>
      <c r="B793" t="s">
        <v>823</v>
      </c>
      <c r="C793">
        <v>6192</v>
      </c>
      <c r="D793" t="s">
        <v>1675</v>
      </c>
      <c r="E793" s="38">
        <v>675.47</v>
      </c>
      <c r="F793" s="38">
        <v>400515.5</v>
      </c>
      <c r="G793" s="38">
        <v>422552.2</v>
      </c>
      <c r="H793" s="42">
        <v>-5.2150000000000002E-2</v>
      </c>
      <c r="I793" s="40">
        <v>-22036.7</v>
      </c>
      <c r="J793" s="40">
        <v>592.94000000000005</v>
      </c>
      <c r="K793" s="40">
        <v>625.57000000000005</v>
      </c>
      <c r="L793" s="40">
        <v>580.79999999999995</v>
      </c>
      <c r="M793" s="44" t="s">
        <v>4297</v>
      </c>
      <c r="N793" s="43" t="s">
        <v>4299</v>
      </c>
    </row>
    <row r="794" spans="1:14" ht="16.5" customHeight="1" x14ac:dyDescent="0.2">
      <c r="A794" t="s">
        <v>5096</v>
      </c>
      <c r="B794" t="s">
        <v>824</v>
      </c>
      <c r="C794">
        <v>6327</v>
      </c>
      <c r="D794" t="s">
        <v>1676</v>
      </c>
      <c r="E794" s="38">
        <v>409.43</v>
      </c>
      <c r="F794" s="38">
        <v>1091527.95</v>
      </c>
      <c r="G794" s="38">
        <v>1063738.58</v>
      </c>
      <c r="H794" s="42">
        <v>2.6120000000000001E-2</v>
      </c>
      <c r="I794" s="40">
        <v>27789.37</v>
      </c>
      <c r="J794" s="40">
        <v>2665.97</v>
      </c>
      <c r="K794" s="40">
        <v>2598.1</v>
      </c>
      <c r="L794" s="40">
        <v>2662.56</v>
      </c>
      <c r="M794" s="44" t="s">
        <v>4296</v>
      </c>
      <c r="N794" s="43" t="s">
        <v>4300</v>
      </c>
    </row>
    <row r="795" spans="1:14" ht="16.5" customHeight="1" x14ac:dyDescent="0.2">
      <c r="A795" t="s">
        <v>5097</v>
      </c>
      <c r="B795" t="s">
        <v>825</v>
      </c>
      <c r="C795">
        <v>6328</v>
      </c>
      <c r="D795" t="s">
        <v>1677</v>
      </c>
      <c r="E795" s="38">
        <v>354.32</v>
      </c>
      <c r="F795" s="38">
        <v>1428408.96</v>
      </c>
      <c r="G795" s="38">
        <v>1393280.92</v>
      </c>
      <c r="H795" s="42">
        <v>2.521E-2</v>
      </c>
      <c r="I795" s="40">
        <v>35128.04</v>
      </c>
      <c r="J795" s="40">
        <v>4031.41</v>
      </c>
      <c r="K795" s="40">
        <v>3932.27</v>
      </c>
      <c r="L795" s="40">
        <v>4029.84</v>
      </c>
      <c r="M795" s="44" t="s">
        <v>4296</v>
      </c>
      <c r="N795" s="43" t="s">
        <v>4298</v>
      </c>
    </row>
    <row r="796" spans="1:14" ht="16.5" customHeight="1" x14ac:dyDescent="0.2">
      <c r="A796" t="s">
        <v>5098</v>
      </c>
      <c r="B796" t="s">
        <v>826</v>
      </c>
      <c r="C796">
        <v>6331</v>
      </c>
      <c r="D796" t="s">
        <v>1678</v>
      </c>
      <c r="E796" s="38">
        <v>1846.75</v>
      </c>
      <c r="F796" s="38">
        <v>2622097.31</v>
      </c>
      <c r="G796" s="38">
        <v>2543895.4</v>
      </c>
      <c r="H796" s="42">
        <v>3.074E-2</v>
      </c>
      <c r="I796" s="40">
        <v>78201.919999999998</v>
      </c>
      <c r="J796" s="40">
        <v>1419.84</v>
      </c>
      <c r="K796" s="40">
        <v>1377.5</v>
      </c>
      <c r="L796" s="40">
        <v>1411.68</v>
      </c>
      <c r="M796" s="44" t="s">
        <v>4292</v>
      </c>
      <c r="N796" s="43" t="s">
        <v>4293</v>
      </c>
    </row>
    <row r="797" spans="1:14" ht="16.5" customHeight="1" x14ac:dyDescent="0.2">
      <c r="A797" t="s">
        <v>5099</v>
      </c>
      <c r="B797" t="s">
        <v>827</v>
      </c>
      <c r="C797">
        <v>6332</v>
      </c>
      <c r="D797" t="s">
        <v>1679</v>
      </c>
      <c r="E797" s="38">
        <v>383.14</v>
      </c>
      <c r="F797" s="38">
        <v>954606.23</v>
      </c>
      <c r="G797" s="38">
        <v>920500.19</v>
      </c>
      <c r="H797" s="42">
        <v>3.705E-2</v>
      </c>
      <c r="I797" s="40">
        <v>34106.04</v>
      </c>
      <c r="J797" s="40">
        <v>2491.5300000000002</v>
      </c>
      <c r="K797" s="40">
        <v>2402.52</v>
      </c>
      <c r="L797" s="40">
        <v>2462.13</v>
      </c>
      <c r="M797" s="44" t="s">
        <v>4297</v>
      </c>
      <c r="N797" s="43" t="s">
        <v>4294</v>
      </c>
    </row>
    <row r="798" spans="1:14" ht="16.5" customHeight="1" x14ac:dyDescent="0.2">
      <c r="A798" t="s">
        <v>5100</v>
      </c>
      <c r="B798" t="s">
        <v>828</v>
      </c>
      <c r="C798">
        <v>6335</v>
      </c>
      <c r="D798" t="s">
        <v>1680</v>
      </c>
      <c r="E798" s="38">
        <v>1846.13</v>
      </c>
      <c r="F798" s="38">
        <v>1173154.95</v>
      </c>
      <c r="G798" s="38">
        <v>1732107.34</v>
      </c>
      <c r="H798" s="42">
        <v>-0.32269999999999999</v>
      </c>
      <c r="I798" s="40">
        <v>-558952.38</v>
      </c>
      <c r="J798" s="40">
        <v>635.47</v>
      </c>
      <c r="K798" s="40">
        <v>938.24</v>
      </c>
      <c r="L798" s="40">
        <v>617.11</v>
      </c>
      <c r="M798" s="44" t="s">
        <v>4292</v>
      </c>
      <c r="N798" s="43" t="s">
        <v>4293</v>
      </c>
    </row>
    <row r="799" spans="1:14" ht="16.5" customHeight="1" x14ac:dyDescent="0.2">
      <c r="A799" t="s">
        <v>5101</v>
      </c>
      <c r="B799" t="s">
        <v>829</v>
      </c>
      <c r="C799">
        <v>6339</v>
      </c>
      <c r="D799" t="s">
        <v>1681</v>
      </c>
      <c r="E799" s="38">
        <v>2110.7600000000002</v>
      </c>
      <c r="F799" s="38">
        <v>1302571.1000000001</v>
      </c>
      <c r="G799" s="38">
        <v>1052723.99</v>
      </c>
      <c r="H799" s="42">
        <v>0.23733000000000001</v>
      </c>
      <c r="I799" s="40">
        <v>249847.11</v>
      </c>
      <c r="J799" s="40">
        <v>617.11</v>
      </c>
      <c r="K799" s="40">
        <v>498.74</v>
      </c>
      <c r="L799" s="40">
        <v>617.11</v>
      </c>
      <c r="M799" s="44" t="s">
        <v>4296</v>
      </c>
      <c r="N799" s="43" t="s">
        <v>4293</v>
      </c>
    </row>
    <row r="800" spans="1:14" ht="16.5" customHeight="1" x14ac:dyDescent="0.2">
      <c r="A800" t="s">
        <v>5102</v>
      </c>
      <c r="B800" t="s">
        <v>830</v>
      </c>
      <c r="C800">
        <v>6474</v>
      </c>
      <c r="D800" t="s">
        <v>1682</v>
      </c>
      <c r="E800" s="38">
        <v>162.44999999999999</v>
      </c>
      <c r="F800" s="38">
        <v>647306.39</v>
      </c>
      <c r="G800" s="38">
        <v>671734.05</v>
      </c>
      <c r="H800" s="42">
        <v>-3.637E-2</v>
      </c>
      <c r="I800" s="40">
        <v>-24427.66</v>
      </c>
      <c r="J800" s="40">
        <v>3984.65</v>
      </c>
      <c r="K800" s="40">
        <v>4135.0200000000004</v>
      </c>
      <c r="L800" s="40">
        <v>3984.65</v>
      </c>
      <c r="M800" s="44" t="s">
        <v>4297</v>
      </c>
      <c r="N800" s="43" t="s">
        <v>4294</v>
      </c>
    </row>
    <row r="801" spans="1:14" ht="16.5" customHeight="1" x14ac:dyDescent="0.2">
      <c r="A801" t="s">
        <v>5103</v>
      </c>
      <c r="B801" t="s">
        <v>831</v>
      </c>
      <c r="C801">
        <v>6482</v>
      </c>
      <c r="D801" t="s">
        <v>1683</v>
      </c>
      <c r="E801" s="38">
        <v>3138.74</v>
      </c>
      <c r="F801" s="38">
        <v>1040178.44</v>
      </c>
      <c r="G801" s="38">
        <v>1109650.94</v>
      </c>
      <c r="H801" s="42">
        <v>-6.2609999999999999E-2</v>
      </c>
      <c r="I801" s="40">
        <v>-69472.5</v>
      </c>
      <c r="J801" s="40">
        <v>331.4</v>
      </c>
      <c r="K801" s="40">
        <v>353.53</v>
      </c>
      <c r="L801" s="40">
        <v>331.4</v>
      </c>
      <c r="M801" s="44" t="s">
        <v>4292</v>
      </c>
      <c r="N801" s="43" t="s">
        <v>4293</v>
      </c>
    </row>
    <row r="802" spans="1:14" ht="16.5" customHeight="1" x14ac:dyDescent="0.2">
      <c r="A802" t="s">
        <v>5104</v>
      </c>
      <c r="B802" t="s">
        <v>832</v>
      </c>
      <c r="C802">
        <v>6487</v>
      </c>
      <c r="D802" t="s">
        <v>1684</v>
      </c>
      <c r="E802" s="38">
        <v>4959.84</v>
      </c>
      <c r="F802" s="38">
        <v>7065439.1799999997</v>
      </c>
      <c r="G802" s="38">
        <v>6196152.1600000001</v>
      </c>
      <c r="H802" s="42">
        <v>0.14029</v>
      </c>
      <c r="I802" s="40">
        <v>869287.02</v>
      </c>
      <c r="J802" s="40">
        <v>1424.53</v>
      </c>
      <c r="K802" s="40">
        <v>1249.26</v>
      </c>
      <c r="L802" s="40">
        <v>1414.6</v>
      </c>
      <c r="M802" s="44" t="s">
        <v>4297</v>
      </c>
      <c r="N802" s="43" t="s">
        <v>4293</v>
      </c>
    </row>
    <row r="803" spans="1:14" ht="16.5" customHeight="1" x14ac:dyDescent="0.2">
      <c r="A803" t="s">
        <v>5105</v>
      </c>
      <c r="B803" t="s">
        <v>833</v>
      </c>
      <c r="C803">
        <v>6488</v>
      </c>
      <c r="D803" t="s">
        <v>1685</v>
      </c>
      <c r="E803" s="38">
        <v>1235.9100000000001</v>
      </c>
      <c r="F803" s="38">
        <v>2476404.81</v>
      </c>
      <c r="G803" s="38">
        <v>2160597.5</v>
      </c>
      <c r="H803" s="42">
        <v>0.14616999999999999</v>
      </c>
      <c r="I803" s="40">
        <v>315807.31</v>
      </c>
      <c r="J803" s="40">
        <v>2003.71</v>
      </c>
      <c r="K803" s="40">
        <v>1748.18</v>
      </c>
      <c r="L803" s="40">
        <v>1959.08</v>
      </c>
      <c r="M803" s="44" t="s">
        <v>4297</v>
      </c>
      <c r="N803" s="43" t="s">
        <v>4294</v>
      </c>
    </row>
    <row r="804" spans="1:14" ht="16.5" customHeight="1" x14ac:dyDescent="0.2">
      <c r="A804" t="s">
        <v>5106</v>
      </c>
      <c r="B804" t="s">
        <v>834</v>
      </c>
      <c r="C804">
        <v>6491</v>
      </c>
      <c r="D804" t="s">
        <v>1686</v>
      </c>
      <c r="E804" s="38">
        <v>8176.97</v>
      </c>
      <c r="F804" s="38">
        <v>4764638.6500000004</v>
      </c>
      <c r="G804" s="38">
        <v>3650122.88</v>
      </c>
      <c r="H804" s="42">
        <v>0.30534</v>
      </c>
      <c r="I804" s="40">
        <v>1114515.77</v>
      </c>
      <c r="J804" s="40">
        <v>582.69000000000005</v>
      </c>
      <c r="K804" s="40">
        <v>446.39</v>
      </c>
      <c r="L804" s="40">
        <v>582.69000000000005</v>
      </c>
      <c r="M804" s="44" t="s">
        <v>4296</v>
      </c>
      <c r="N804" s="43" t="s">
        <v>4293</v>
      </c>
    </row>
    <row r="805" spans="1:14" ht="16.5" customHeight="1" x14ac:dyDescent="0.2">
      <c r="A805" t="s">
        <v>5107</v>
      </c>
      <c r="B805" t="s">
        <v>835</v>
      </c>
      <c r="C805">
        <v>6522</v>
      </c>
      <c r="D805" t="s">
        <v>1687</v>
      </c>
      <c r="E805" s="38">
        <v>628.85</v>
      </c>
      <c r="F805" s="38">
        <v>248521.52</v>
      </c>
      <c r="G805" s="38">
        <v>243101.01</v>
      </c>
      <c r="H805" s="42">
        <v>2.23E-2</v>
      </c>
      <c r="I805" s="40">
        <v>5420.51</v>
      </c>
      <c r="J805" s="40">
        <v>395.2</v>
      </c>
      <c r="K805" s="40">
        <v>386.58</v>
      </c>
      <c r="L805" s="40">
        <v>395.2</v>
      </c>
      <c r="M805" s="44" t="s">
        <v>4296</v>
      </c>
      <c r="N805" s="43" t="s">
        <v>4294</v>
      </c>
    </row>
    <row r="806" spans="1:14" ht="16.5" customHeight="1" x14ac:dyDescent="0.2">
      <c r="A806" t="s">
        <v>5108</v>
      </c>
      <c r="B806" t="s">
        <v>836</v>
      </c>
      <c r="C806">
        <v>6526</v>
      </c>
      <c r="D806" t="s">
        <v>1688</v>
      </c>
      <c r="E806" s="38">
        <v>697.74</v>
      </c>
      <c r="F806" s="38">
        <v>665609.87</v>
      </c>
      <c r="G806" s="38">
        <v>497612.15</v>
      </c>
      <c r="H806" s="42">
        <v>0.33761000000000002</v>
      </c>
      <c r="I806" s="40">
        <v>167997.72</v>
      </c>
      <c r="J806" s="40">
        <v>953.95</v>
      </c>
      <c r="K806" s="40">
        <v>713.18</v>
      </c>
      <c r="L806" s="40">
        <v>929.31</v>
      </c>
      <c r="M806" s="44" t="s">
        <v>4296</v>
      </c>
      <c r="N806" s="43" t="s">
        <v>4294</v>
      </c>
    </row>
    <row r="807" spans="1:14" ht="16.5" customHeight="1" x14ac:dyDescent="0.2">
      <c r="A807" t="s">
        <v>5109</v>
      </c>
      <c r="B807" t="s">
        <v>837</v>
      </c>
      <c r="C807">
        <v>6530</v>
      </c>
      <c r="D807" t="s">
        <v>1689</v>
      </c>
      <c r="E807" s="38">
        <v>545.01</v>
      </c>
      <c r="F807" s="38">
        <v>130600.75</v>
      </c>
      <c r="G807" s="38">
        <v>135977.57</v>
      </c>
      <c r="H807" s="42">
        <v>-3.9539999999999999E-2</v>
      </c>
      <c r="I807" s="40">
        <v>-5376.82</v>
      </c>
      <c r="J807" s="40">
        <v>239.63</v>
      </c>
      <c r="K807" s="40">
        <v>249.5</v>
      </c>
      <c r="L807" s="40">
        <v>239.63</v>
      </c>
      <c r="M807" s="44" t="s">
        <v>4297</v>
      </c>
      <c r="N807" s="43" t="s">
        <v>4300</v>
      </c>
    </row>
    <row r="808" spans="1:14" ht="16.5" customHeight="1" x14ac:dyDescent="0.2">
      <c r="A808" t="s">
        <v>5110</v>
      </c>
      <c r="B808" t="s">
        <v>838</v>
      </c>
      <c r="C808">
        <v>6531</v>
      </c>
      <c r="D808" t="s">
        <v>1690</v>
      </c>
      <c r="E808" s="38">
        <v>328.83</v>
      </c>
      <c r="F808" s="38">
        <v>248079.27</v>
      </c>
      <c r="G808" s="38">
        <v>342533.63</v>
      </c>
      <c r="H808" s="42">
        <v>-0.27575</v>
      </c>
      <c r="I808" s="40">
        <v>-94454.36</v>
      </c>
      <c r="J808" s="40">
        <v>754.43</v>
      </c>
      <c r="K808" s="40">
        <v>1041.67</v>
      </c>
      <c r="L808" s="40">
        <v>804.76</v>
      </c>
      <c r="M808" s="44" t="s">
        <v>4297</v>
      </c>
      <c r="N808" s="43" t="s">
        <v>4299</v>
      </c>
    </row>
    <row r="809" spans="1:14" ht="16.5" customHeight="1" x14ac:dyDescent="0.2">
      <c r="A809" t="s">
        <v>5111</v>
      </c>
      <c r="B809" t="s">
        <v>839</v>
      </c>
      <c r="C809">
        <v>6772</v>
      </c>
      <c r="D809" t="s">
        <v>1691</v>
      </c>
      <c r="E809" s="38">
        <v>1106.79</v>
      </c>
      <c r="F809" s="38">
        <v>839545.01</v>
      </c>
      <c r="G809" s="38">
        <v>963278.15</v>
      </c>
      <c r="H809" s="42">
        <v>-0.12845000000000001</v>
      </c>
      <c r="I809" s="40">
        <v>-123733.14</v>
      </c>
      <c r="J809" s="40">
        <v>758.54</v>
      </c>
      <c r="K809" s="40">
        <v>870.34</v>
      </c>
      <c r="L809" s="40">
        <v>754.03</v>
      </c>
      <c r="M809" s="44" t="s">
        <v>4296</v>
      </c>
      <c r="N809" s="43" t="s">
        <v>4293</v>
      </c>
    </row>
    <row r="810" spans="1:14" ht="16.5" customHeight="1" x14ac:dyDescent="0.2">
      <c r="A810" t="s">
        <v>5112</v>
      </c>
      <c r="B810" t="s">
        <v>840</v>
      </c>
      <c r="C810">
        <v>6773</v>
      </c>
      <c r="D810" t="s">
        <v>1692</v>
      </c>
      <c r="E810" s="38">
        <v>935.14</v>
      </c>
      <c r="F810" s="38">
        <v>1176484.07</v>
      </c>
      <c r="G810" s="38">
        <v>1391602.02</v>
      </c>
      <c r="H810" s="42">
        <v>-0.15458</v>
      </c>
      <c r="I810" s="40">
        <v>-215117.95</v>
      </c>
      <c r="J810" s="40">
        <v>1258.08</v>
      </c>
      <c r="K810" s="40">
        <v>1488.12</v>
      </c>
      <c r="L810" s="40">
        <v>1251.1300000000001</v>
      </c>
      <c r="M810" s="44" t="s">
        <v>4296</v>
      </c>
      <c r="N810" s="43" t="s">
        <v>4293</v>
      </c>
    </row>
    <row r="811" spans="1:14" ht="16.5" customHeight="1" x14ac:dyDescent="0.2">
      <c r="A811" t="s">
        <v>5113</v>
      </c>
      <c r="B811" t="s">
        <v>841</v>
      </c>
      <c r="C811">
        <v>6774</v>
      </c>
      <c r="D811" t="s">
        <v>1693</v>
      </c>
      <c r="E811" s="38">
        <v>781.31</v>
      </c>
      <c r="F811" s="38">
        <v>1433557.28</v>
      </c>
      <c r="G811" s="38">
        <v>1798595.75</v>
      </c>
      <c r="H811" s="42">
        <v>-0.20296</v>
      </c>
      <c r="I811" s="40">
        <v>-365038.47</v>
      </c>
      <c r="J811" s="40">
        <v>1834.81</v>
      </c>
      <c r="K811" s="40">
        <v>2302.0300000000002</v>
      </c>
      <c r="L811" s="40">
        <v>1787.84</v>
      </c>
      <c r="M811" s="44" t="s">
        <v>4295</v>
      </c>
      <c r="N811" s="43" t="s">
        <v>4299</v>
      </c>
    </row>
    <row r="812" spans="1:14" ht="16.5" customHeight="1" x14ac:dyDescent="0.2">
      <c r="A812" t="s">
        <v>5114</v>
      </c>
      <c r="B812" t="s">
        <v>842</v>
      </c>
      <c r="C812">
        <v>6776</v>
      </c>
      <c r="D812" t="s">
        <v>1694</v>
      </c>
      <c r="E812" s="38">
        <v>1733.02</v>
      </c>
      <c r="F812" s="38">
        <v>543527.06000000006</v>
      </c>
      <c r="G812" s="38">
        <v>623251.02</v>
      </c>
      <c r="H812" s="42">
        <v>-0.12792000000000001</v>
      </c>
      <c r="I812" s="40">
        <v>-79723.960000000006</v>
      </c>
      <c r="J812" s="40">
        <v>313.63</v>
      </c>
      <c r="K812" s="40">
        <v>359.63</v>
      </c>
      <c r="L812" s="40">
        <v>313.63</v>
      </c>
      <c r="M812" s="44" t="s">
        <v>4297</v>
      </c>
      <c r="N812" s="43" t="s">
        <v>4300</v>
      </c>
    </row>
    <row r="813" spans="1:14" ht="16.5" customHeight="1" x14ac:dyDescent="0.2">
      <c r="A813" t="s">
        <v>5115</v>
      </c>
      <c r="B813" t="s">
        <v>843</v>
      </c>
      <c r="C813">
        <v>6781</v>
      </c>
      <c r="D813" t="s">
        <v>1695</v>
      </c>
      <c r="E813" s="38">
        <v>403.34</v>
      </c>
      <c r="F813" s="38">
        <v>505539.37</v>
      </c>
      <c r="G813" s="38">
        <v>501760.52</v>
      </c>
      <c r="H813" s="42">
        <v>7.5300000000000002E-3</v>
      </c>
      <c r="I813" s="40">
        <v>3778.85</v>
      </c>
      <c r="J813" s="40">
        <v>1253.3800000000001</v>
      </c>
      <c r="K813" s="40">
        <v>1244.01</v>
      </c>
      <c r="L813" s="40">
        <v>1237.6300000000001</v>
      </c>
      <c r="M813" s="44" t="s">
        <v>4295</v>
      </c>
      <c r="N813" s="43" t="s">
        <v>4301</v>
      </c>
    </row>
    <row r="814" spans="1:14" ht="16.5" customHeight="1" x14ac:dyDescent="0.2">
      <c r="A814" t="s">
        <v>5116</v>
      </c>
      <c r="B814" t="s">
        <v>844</v>
      </c>
      <c r="C814">
        <v>6782</v>
      </c>
      <c r="D814" t="s">
        <v>1696</v>
      </c>
      <c r="E814" s="38">
        <v>792.68</v>
      </c>
      <c r="F814" s="38">
        <v>1770710.09</v>
      </c>
      <c r="G814" s="38">
        <v>1883714.83</v>
      </c>
      <c r="H814" s="42">
        <v>-5.9990000000000002E-2</v>
      </c>
      <c r="I814" s="40">
        <v>-113004.74</v>
      </c>
      <c r="J814" s="40">
        <v>2233.83</v>
      </c>
      <c r="K814" s="40">
        <v>2376.39</v>
      </c>
      <c r="L814" s="40">
        <v>2203.0300000000002</v>
      </c>
      <c r="M814" s="44" t="s">
        <v>4296</v>
      </c>
      <c r="N814" s="43" t="s">
        <v>4294</v>
      </c>
    </row>
    <row r="815" spans="1:14" ht="16.5" customHeight="1" x14ac:dyDescent="0.2">
      <c r="A815" t="s">
        <v>5117</v>
      </c>
      <c r="B815" t="s">
        <v>845</v>
      </c>
      <c r="C815">
        <v>6783</v>
      </c>
      <c r="D815" t="s">
        <v>1697</v>
      </c>
      <c r="E815" s="38">
        <v>849</v>
      </c>
      <c r="F815" s="38">
        <v>2682244.17</v>
      </c>
      <c r="G815" s="38">
        <v>2933193.23</v>
      </c>
      <c r="H815" s="42">
        <v>-8.5550000000000001E-2</v>
      </c>
      <c r="I815" s="40">
        <v>-250949.06</v>
      </c>
      <c r="J815" s="40">
        <v>3159.3</v>
      </c>
      <c r="K815" s="40">
        <v>3454.88</v>
      </c>
      <c r="L815" s="40">
        <v>3181.88</v>
      </c>
      <c r="M815" s="44" t="s">
        <v>4295</v>
      </c>
      <c r="N815" s="43" t="s">
        <v>4299</v>
      </c>
    </row>
    <row r="816" spans="1:14" ht="16.5" customHeight="1" x14ac:dyDescent="0.2">
      <c r="A816" t="s">
        <v>5118</v>
      </c>
      <c r="B816" t="s">
        <v>846</v>
      </c>
      <c r="C816">
        <v>7068</v>
      </c>
      <c r="D816" t="s">
        <v>1698</v>
      </c>
      <c r="E816" s="38">
        <v>665.69</v>
      </c>
      <c r="F816" s="38">
        <v>198049.43</v>
      </c>
      <c r="G816" s="38">
        <v>240101.04</v>
      </c>
      <c r="H816" s="42">
        <v>-0.17513999999999999</v>
      </c>
      <c r="I816" s="40">
        <v>-42051.6</v>
      </c>
      <c r="J816" s="40">
        <v>297.51</v>
      </c>
      <c r="K816" s="40">
        <v>360.68</v>
      </c>
      <c r="L816" s="40">
        <v>297.51</v>
      </c>
      <c r="M816" s="44" t="s">
        <v>4297</v>
      </c>
      <c r="N816" s="43" t="s">
        <v>4299</v>
      </c>
    </row>
    <row r="817" spans="1:14" ht="16.5" customHeight="1" x14ac:dyDescent="0.2">
      <c r="A817" t="s">
        <v>5119</v>
      </c>
      <c r="B817" t="s">
        <v>847</v>
      </c>
      <c r="C817">
        <v>7078</v>
      </c>
      <c r="D817" t="s">
        <v>1699</v>
      </c>
      <c r="E817" s="38">
        <v>368.8</v>
      </c>
      <c r="F817" s="38">
        <v>81619.13</v>
      </c>
      <c r="G817" s="38">
        <v>99240.34</v>
      </c>
      <c r="H817" s="42">
        <v>-0.17756</v>
      </c>
      <c r="I817" s="40">
        <v>-17621.21</v>
      </c>
      <c r="J817" s="40">
        <v>221.31</v>
      </c>
      <c r="K817" s="40">
        <v>269.08999999999997</v>
      </c>
      <c r="L817" s="40">
        <v>221.31</v>
      </c>
      <c r="M817" s="44" t="s">
        <v>4297</v>
      </c>
      <c r="N817" s="43" t="s">
        <v>4301</v>
      </c>
    </row>
    <row r="818" spans="1:14" ht="16.5" customHeight="1" x14ac:dyDescent="0.2">
      <c r="A818" t="s">
        <v>5120</v>
      </c>
      <c r="B818" t="s">
        <v>848</v>
      </c>
      <c r="C818">
        <v>7267</v>
      </c>
      <c r="D818" t="s">
        <v>1700</v>
      </c>
      <c r="E818" s="38">
        <v>3353.03</v>
      </c>
      <c r="F818" s="38">
        <v>4537079.59</v>
      </c>
      <c r="G818" s="38">
        <v>5207821.04</v>
      </c>
      <c r="H818" s="42">
        <v>-0.1288</v>
      </c>
      <c r="I818" s="40">
        <v>-670741.44999999995</v>
      </c>
      <c r="J818" s="40">
        <v>1353.13</v>
      </c>
      <c r="K818" s="40">
        <v>1553.17</v>
      </c>
      <c r="L818" s="40">
        <v>1368.15</v>
      </c>
      <c r="M818" s="44" t="s">
        <v>4297</v>
      </c>
      <c r="N818" s="43" t="s">
        <v>4293</v>
      </c>
    </row>
    <row r="819" spans="1:14" ht="16.5" customHeight="1" x14ac:dyDescent="0.2">
      <c r="A819" t="s">
        <v>5121</v>
      </c>
      <c r="B819" t="s">
        <v>849</v>
      </c>
      <c r="C819">
        <v>7272</v>
      </c>
      <c r="D819" t="s">
        <v>1701</v>
      </c>
      <c r="E819" s="38">
        <v>965.58</v>
      </c>
      <c r="F819" s="38">
        <v>366978.33</v>
      </c>
      <c r="G819" s="38">
        <v>428552.54</v>
      </c>
      <c r="H819" s="42">
        <v>-0.14368</v>
      </c>
      <c r="I819" s="40">
        <v>-61574.21</v>
      </c>
      <c r="J819" s="40">
        <v>380.06</v>
      </c>
      <c r="K819" s="40">
        <v>443.83</v>
      </c>
      <c r="L819" s="40">
        <v>380.06</v>
      </c>
      <c r="M819" s="44" t="s">
        <v>4297</v>
      </c>
      <c r="N819" s="43" t="s">
        <v>4293</v>
      </c>
    </row>
    <row r="820" spans="1:14" ht="16.5" customHeight="1" x14ac:dyDescent="0.2">
      <c r="A820" t="s">
        <v>5122</v>
      </c>
      <c r="B820" t="s">
        <v>850</v>
      </c>
      <c r="C820">
        <v>7415</v>
      </c>
      <c r="D820" t="s">
        <v>1702</v>
      </c>
      <c r="E820" s="38">
        <v>986.83</v>
      </c>
      <c r="F820" s="38">
        <v>967838.2</v>
      </c>
      <c r="G820" s="38">
        <v>1093341.6200000001</v>
      </c>
      <c r="H820" s="42">
        <v>-0.11479</v>
      </c>
      <c r="I820" s="40">
        <v>-125503.42</v>
      </c>
      <c r="J820" s="40">
        <v>980.75</v>
      </c>
      <c r="K820" s="40">
        <v>1107.93</v>
      </c>
      <c r="L820" s="40">
        <v>971.85</v>
      </c>
      <c r="M820" s="44" t="s">
        <v>4297</v>
      </c>
      <c r="N820" s="43" t="s">
        <v>4293</v>
      </c>
    </row>
    <row r="821" spans="1:14" ht="16.5" customHeight="1" x14ac:dyDescent="0.2">
      <c r="A821" t="s">
        <v>5123</v>
      </c>
      <c r="B821" t="s">
        <v>851</v>
      </c>
      <c r="C821">
        <v>7419</v>
      </c>
      <c r="D821" t="s">
        <v>1703</v>
      </c>
      <c r="E821" s="38">
        <v>5570.81</v>
      </c>
      <c r="F821" s="38">
        <v>5413991.7000000002</v>
      </c>
      <c r="G821" s="38">
        <v>5304362.0199999996</v>
      </c>
      <c r="H821" s="42">
        <v>2.0670000000000001E-2</v>
      </c>
      <c r="I821" s="40">
        <v>109629.68</v>
      </c>
      <c r="J821" s="40">
        <v>971.85</v>
      </c>
      <c r="K821" s="40">
        <v>952.17</v>
      </c>
      <c r="L821" s="40">
        <v>971.85</v>
      </c>
      <c r="M821" s="44" t="s">
        <v>4297</v>
      </c>
      <c r="N821" s="43" t="s">
        <v>4293</v>
      </c>
    </row>
    <row r="822" spans="1:14" ht="16.5" customHeight="1" x14ac:dyDescent="0.2">
      <c r="A822" t="s">
        <v>5124</v>
      </c>
      <c r="B822" t="s">
        <v>852</v>
      </c>
      <c r="C822">
        <v>7420</v>
      </c>
      <c r="D822" t="s">
        <v>1704</v>
      </c>
      <c r="E822" s="38">
        <v>1983.06</v>
      </c>
      <c r="F822" s="38">
        <v>2155431.4700000002</v>
      </c>
      <c r="G822" s="38">
        <v>2323559.4</v>
      </c>
      <c r="H822" s="42">
        <v>-7.2359999999999994E-2</v>
      </c>
      <c r="I822" s="40">
        <v>-168127.93</v>
      </c>
      <c r="J822" s="40">
        <v>1086.92</v>
      </c>
      <c r="K822" s="40">
        <v>1171.7</v>
      </c>
      <c r="L822" s="40">
        <v>1069.6099999999999</v>
      </c>
      <c r="M822" s="44" t="s">
        <v>4296</v>
      </c>
      <c r="N822" s="43" t="s">
        <v>4293</v>
      </c>
    </row>
    <row r="823" spans="1:14" ht="16.5" customHeight="1" x14ac:dyDescent="0.2">
      <c r="A823" t="s">
        <v>5125</v>
      </c>
      <c r="B823" t="s">
        <v>853</v>
      </c>
      <c r="C823">
        <v>7421</v>
      </c>
      <c r="D823" t="s">
        <v>1705</v>
      </c>
      <c r="E823" s="38">
        <v>832.22</v>
      </c>
      <c r="F823" s="38">
        <v>2272683.04</v>
      </c>
      <c r="G823" s="38">
        <v>2209707.79</v>
      </c>
      <c r="H823" s="42">
        <v>2.8500000000000001E-2</v>
      </c>
      <c r="I823" s="40">
        <v>62975.25</v>
      </c>
      <c r="J823" s="40">
        <v>2730.87</v>
      </c>
      <c r="K823" s="40">
        <v>2655.2</v>
      </c>
      <c r="L823" s="40">
        <v>2690.45</v>
      </c>
      <c r="M823" s="44" t="s">
        <v>4296</v>
      </c>
      <c r="N823" s="43" t="s">
        <v>4300</v>
      </c>
    </row>
    <row r="824" spans="1:14" ht="16.5" customHeight="1" x14ac:dyDescent="0.2">
      <c r="A824" t="s">
        <v>5126</v>
      </c>
      <c r="B824" t="s">
        <v>854</v>
      </c>
      <c r="C824">
        <v>7422</v>
      </c>
      <c r="D824" t="s">
        <v>1706</v>
      </c>
      <c r="E824" s="38">
        <v>1357.56</v>
      </c>
      <c r="F824" s="38">
        <v>5917092.2699999996</v>
      </c>
      <c r="G824" s="38">
        <v>5626770.2000000002</v>
      </c>
      <c r="H824" s="42">
        <v>5.16E-2</v>
      </c>
      <c r="I824" s="40">
        <v>290322.08</v>
      </c>
      <c r="J824" s="40">
        <v>4358.62</v>
      </c>
      <c r="K824" s="40">
        <v>4144.7700000000004</v>
      </c>
      <c r="L824" s="40">
        <v>4566.1400000000003</v>
      </c>
      <c r="M824" s="44" t="s">
        <v>4296</v>
      </c>
      <c r="N824" s="43" t="s">
        <v>4294</v>
      </c>
    </row>
    <row r="825" spans="1:14" ht="16.5" customHeight="1" x14ac:dyDescent="0.2">
      <c r="A825" t="s">
        <v>5127</v>
      </c>
      <c r="B825" t="s">
        <v>855</v>
      </c>
      <c r="C825">
        <v>7424</v>
      </c>
      <c r="D825" t="s">
        <v>1707</v>
      </c>
      <c r="E825" s="38">
        <v>1313.1</v>
      </c>
      <c r="F825" s="38">
        <v>1404504.89</v>
      </c>
      <c r="G825" s="38">
        <v>786351.23</v>
      </c>
      <c r="H825" s="42">
        <v>0.78610000000000002</v>
      </c>
      <c r="I825" s="40">
        <v>618153.66</v>
      </c>
      <c r="J825" s="40">
        <v>1069.6099999999999</v>
      </c>
      <c r="K825" s="40">
        <v>598.85</v>
      </c>
      <c r="L825" s="40">
        <v>1069.6099999999999</v>
      </c>
      <c r="M825" s="44" t="s">
        <v>4297</v>
      </c>
      <c r="N825" s="43" t="s">
        <v>4300</v>
      </c>
    </row>
    <row r="826" spans="1:14" ht="16.5" customHeight="1" x14ac:dyDescent="0.2">
      <c r="A826" t="s">
        <v>5128</v>
      </c>
      <c r="B826" t="s">
        <v>856</v>
      </c>
      <c r="C826">
        <v>7426</v>
      </c>
      <c r="D826" t="s">
        <v>1708</v>
      </c>
      <c r="E826" s="38">
        <v>1761.58</v>
      </c>
      <c r="F826" s="38">
        <v>1643801.92</v>
      </c>
      <c r="G826" s="38">
        <v>2193447.44</v>
      </c>
      <c r="H826" s="42">
        <v>-0.25058999999999998</v>
      </c>
      <c r="I826" s="40">
        <v>-549645.52</v>
      </c>
      <c r="J826" s="40">
        <v>933.14</v>
      </c>
      <c r="K826" s="40">
        <v>1245.1600000000001</v>
      </c>
      <c r="L826" s="40">
        <v>906.43</v>
      </c>
      <c r="M826" s="44" t="s">
        <v>4296</v>
      </c>
      <c r="N826" s="43" t="s">
        <v>4293</v>
      </c>
    </row>
    <row r="827" spans="1:14" ht="16.5" customHeight="1" x14ac:dyDescent="0.2">
      <c r="A827" t="s">
        <v>5129</v>
      </c>
      <c r="B827" t="s">
        <v>857</v>
      </c>
      <c r="C827">
        <v>7430</v>
      </c>
      <c r="D827" t="s">
        <v>1709</v>
      </c>
      <c r="E827" s="38">
        <v>5241.21</v>
      </c>
      <c r="F827" s="38">
        <v>4750789.9800000004</v>
      </c>
      <c r="G827" s="38">
        <v>4196437.4000000004</v>
      </c>
      <c r="H827" s="42">
        <v>0.1321</v>
      </c>
      <c r="I827" s="40">
        <v>554352.57999999996</v>
      </c>
      <c r="J827" s="40">
        <v>906.43</v>
      </c>
      <c r="K827" s="40">
        <v>800.66</v>
      </c>
      <c r="L827" s="40">
        <v>906.43</v>
      </c>
      <c r="M827" s="44" t="s">
        <v>4297</v>
      </c>
      <c r="N827" s="43" t="s">
        <v>4293</v>
      </c>
    </row>
    <row r="828" spans="1:14" ht="16.5" customHeight="1" x14ac:dyDescent="0.2">
      <c r="A828" t="s">
        <v>5130</v>
      </c>
      <c r="B828" t="s">
        <v>858</v>
      </c>
      <c r="C828">
        <v>7563</v>
      </c>
      <c r="D828" t="s">
        <v>1710</v>
      </c>
      <c r="E828" s="38">
        <v>1710.09</v>
      </c>
      <c r="F828" s="38">
        <v>696075.03</v>
      </c>
      <c r="G828" s="38">
        <v>556376.15</v>
      </c>
      <c r="H828" s="42">
        <v>0.25108999999999998</v>
      </c>
      <c r="I828" s="40">
        <v>139698.89000000001</v>
      </c>
      <c r="J828" s="40">
        <v>407.04</v>
      </c>
      <c r="K828" s="40">
        <v>325.35000000000002</v>
      </c>
      <c r="L828" s="40">
        <v>407.04</v>
      </c>
      <c r="M828" s="44" t="s">
        <v>4297</v>
      </c>
      <c r="N828" s="43" t="s">
        <v>4300</v>
      </c>
    </row>
    <row r="829" spans="1:14" ht="16.5" customHeight="1" x14ac:dyDescent="0.2">
      <c r="A829" t="s">
        <v>5131</v>
      </c>
      <c r="B829" t="s">
        <v>859</v>
      </c>
      <c r="C829">
        <v>7609</v>
      </c>
      <c r="D829" t="s">
        <v>1711</v>
      </c>
      <c r="E829" s="38">
        <v>758.23</v>
      </c>
      <c r="F829" s="38">
        <v>628860.52</v>
      </c>
      <c r="G829" s="38">
        <v>701605.59</v>
      </c>
      <c r="H829" s="42">
        <v>-0.10367999999999999</v>
      </c>
      <c r="I829" s="40">
        <v>-72745.070000000007</v>
      </c>
      <c r="J829" s="40">
        <v>829.38</v>
      </c>
      <c r="K829" s="40">
        <v>925.32</v>
      </c>
      <c r="L829" s="40">
        <v>818.44</v>
      </c>
      <c r="M829" s="44" t="s">
        <v>4296</v>
      </c>
      <c r="N829" s="43" t="s">
        <v>4293</v>
      </c>
    </row>
    <row r="830" spans="1:14" ht="16.5" customHeight="1" x14ac:dyDescent="0.2">
      <c r="A830" t="s">
        <v>5132</v>
      </c>
      <c r="B830" t="s">
        <v>860</v>
      </c>
      <c r="C830">
        <v>7610</v>
      </c>
      <c r="D830" t="s">
        <v>1712</v>
      </c>
      <c r="E830" s="38">
        <v>552.78</v>
      </c>
      <c r="F830" s="38">
        <v>978352.4</v>
      </c>
      <c r="G830" s="38">
        <v>1046820.38</v>
      </c>
      <c r="H830" s="42">
        <v>-6.5409999999999996E-2</v>
      </c>
      <c r="I830" s="40">
        <v>-68467.98</v>
      </c>
      <c r="J830" s="40">
        <v>1769.88</v>
      </c>
      <c r="K830" s="40">
        <v>1893.74</v>
      </c>
      <c r="L830" s="40">
        <v>1737.47</v>
      </c>
      <c r="M830" s="44" t="s">
        <v>4295</v>
      </c>
      <c r="N830" s="43" t="s">
        <v>4299</v>
      </c>
    </row>
    <row r="831" spans="1:14" ht="16.5" customHeight="1" x14ac:dyDescent="0.2">
      <c r="A831" t="s">
        <v>5133</v>
      </c>
      <c r="B831" t="s">
        <v>861</v>
      </c>
      <c r="C831">
        <v>7613</v>
      </c>
      <c r="D831" t="s">
        <v>1713</v>
      </c>
      <c r="E831" s="38">
        <v>870.98</v>
      </c>
      <c r="F831" s="38">
        <v>266485.03999999998</v>
      </c>
      <c r="G831" s="38">
        <v>288015.99</v>
      </c>
      <c r="H831" s="42">
        <v>-7.4759999999999993E-2</v>
      </c>
      <c r="I831" s="40">
        <v>-21530.95</v>
      </c>
      <c r="J831" s="40">
        <v>305.95999999999998</v>
      </c>
      <c r="K831" s="40">
        <v>330.68</v>
      </c>
      <c r="L831" s="40">
        <v>305.95999999999998</v>
      </c>
      <c r="M831" s="44" t="s">
        <v>4297</v>
      </c>
      <c r="N831" s="43" t="s">
        <v>4293</v>
      </c>
    </row>
    <row r="832" spans="1:14" ht="16.5" customHeight="1" x14ac:dyDescent="0.2">
      <c r="A832" t="s">
        <v>5134</v>
      </c>
      <c r="B832" t="s">
        <v>862</v>
      </c>
      <c r="C832">
        <v>7615</v>
      </c>
      <c r="D832" t="s">
        <v>1714</v>
      </c>
      <c r="E832" s="38">
        <v>437.42</v>
      </c>
      <c r="F832" s="38">
        <v>138732.13</v>
      </c>
      <c r="G832" s="38">
        <v>173875.48</v>
      </c>
      <c r="H832" s="42">
        <v>-0.20211999999999999</v>
      </c>
      <c r="I832" s="40">
        <v>-35143.35</v>
      </c>
      <c r="J832" s="40">
        <v>317.16000000000003</v>
      </c>
      <c r="K832" s="40">
        <v>397.5</v>
      </c>
      <c r="L832" s="40">
        <v>317.16000000000003</v>
      </c>
      <c r="M832" s="44" t="s">
        <v>4297</v>
      </c>
      <c r="N832" s="43" t="s">
        <v>4294</v>
      </c>
    </row>
    <row r="833" spans="1:14" ht="16.5" customHeight="1" x14ac:dyDescent="0.2">
      <c r="A833" t="s">
        <v>5135</v>
      </c>
      <c r="B833" t="s">
        <v>863</v>
      </c>
      <c r="C833">
        <v>7616</v>
      </c>
      <c r="D833" t="s">
        <v>1715</v>
      </c>
      <c r="E833" s="38">
        <v>940.49</v>
      </c>
      <c r="F833" s="38">
        <v>346476.52</v>
      </c>
      <c r="G833" s="38">
        <v>335069.71000000002</v>
      </c>
      <c r="H833" s="42">
        <v>3.4040000000000001E-2</v>
      </c>
      <c r="I833" s="40">
        <v>11406.81</v>
      </c>
      <c r="J833" s="40">
        <v>368.4</v>
      </c>
      <c r="K833" s="40">
        <v>356.27</v>
      </c>
      <c r="L833" s="40">
        <v>368.4</v>
      </c>
      <c r="M833" s="44" t="s">
        <v>4297</v>
      </c>
      <c r="N833" s="43" t="s">
        <v>4301</v>
      </c>
    </row>
    <row r="834" spans="1:14" ht="16.5" customHeight="1" x14ac:dyDescent="0.2">
      <c r="A834" t="s">
        <v>5136</v>
      </c>
      <c r="B834" t="s">
        <v>864</v>
      </c>
      <c r="C834">
        <v>7620</v>
      </c>
      <c r="D834" t="s">
        <v>1716</v>
      </c>
      <c r="E834" s="38">
        <v>671.28</v>
      </c>
      <c r="F834" s="38">
        <v>189475.49</v>
      </c>
      <c r="G834" s="38">
        <v>225927.28</v>
      </c>
      <c r="H834" s="42">
        <v>-0.16134000000000001</v>
      </c>
      <c r="I834" s="40">
        <v>-36451.78</v>
      </c>
      <c r="J834" s="40">
        <v>282.26</v>
      </c>
      <c r="K834" s="40">
        <v>336.56</v>
      </c>
      <c r="L834" s="40">
        <v>282.26</v>
      </c>
      <c r="M834" s="44" t="s">
        <v>4297</v>
      </c>
      <c r="N834" s="43" t="s">
        <v>4298</v>
      </c>
    </row>
    <row r="835" spans="1:14" ht="16.5" customHeight="1" x14ac:dyDescent="0.2">
      <c r="A835" t="s">
        <v>5137</v>
      </c>
      <c r="B835" t="s">
        <v>865</v>
      </c>
      <c r="C835">
        <v>7901</v>
      </c>
      <c r="D835" t="s">
        <v>1717</v>
      </c>
      <c r="E835" s="38">
        <v>1621.95</v>
      </c>
      <c r="F835" s="38">
        <v>1192502.31</v>
      </c>
      <c r="G835" s="38">
        <v>2089748.98</v>
      </c>
      <c r="H835" s="42">
        <v>-0.42936000000000002</v>
      </c>
      <c r="I835" s="40">
        <v>-897246.67</v>
      </c>
      <c r="J835" s="40">
        <v>735.23</v>
      </c>
      <c r="K835" s="40">
        <v>1288.42</v>
      </c>
      <c r="L835" s="40">
        <v>688.88</v>
      </c>
      <c r="M835" s="44" t="s">
        <v>4296</v>
      </c>
      <c r="N835" s="43" t="s">
        <v>4300</v>
      </c>
    </row>
    <row r="836" spans="1:14" ht="16.5" customHeight="1" x14ac:dyDescent="0.2">
      <c r="A836" t="s">
        <v>5138</v>
      </c>
      <c r="B836" t="s">
        <v>866</v>
      </c>
      <c r="C836">
        <v>7902</v>
      </c>
      <c r="D836" t="s">
        <v>1718</v>
      </c>
      <c r="E836" s="38">
        <v>409.65</v>
      </c>
      <c r="F836" s="38">
        <v>1414099.86</v>
      </c>
      <c r="G836" s="38">
        <v>1399360.92</v>
      </c>
      <c r="H836" s="42">
        <v>1.0529999999999999E-2</v>
      </c>
      <c r="I836" s="40">
        <v>14738.94</v>
      </c>
      <c r="J836" s="40">
        <v>3451.97</v>
      </c>
      <c r="K836" s="40">
        <v>3415.99</v>
      </c>
      <c r="L836" s="40">
        <v>3412.96</v>
      </c>
      <c r="M836" s="44" t="s">
        <v>4297</v>
      </c>
      <c r="N836" s="43" t="s">
        <v>4299</v>
      </c>
    </row>
    <row r="837" spans="1:14" ht="16.5" customHeight="1" x14ac:dyDescent="0.2">
      <c r="A837" t="s">
        <v>5139</v>
      </c>
      <c r="B837" t="s">
        <v>867</v>
      </c>
      <c r="C837">
        <v>7905</v>
      </c>
      <c r="D837" t="s">
        <v>1719</v>
      </c>
      <c r="E837" s="38">
        <v>2823.13</v>
      </c>
      <c r="F837" s="38">
        <v>1944797.79</v>
      </c>
      <c r="G837" s="38">
        <v>1606601.34</v>
      </c>
      <c r="H837" s="42">
        <v>0.21049999999999999</v>
      </c>
      <c r="I837" s="40">
        <v>338196.46</v>
      </c>
      <c r="J837" s="40">
        <v>688.88</v>
      </c>
      <c r="K837" s="40">
        <v>569.09</v>
      </c>
      <c r="L837" s="40">
        <v>688.88</v>
      </c>
      <c r="M837" s="44" t="s">
        <v>4297</v>
      </c>
      <c r="N837" s="43" t="s">
        <v>4301</v>
      </c>
    </row>
    <row r="838" spans="1:14" ht="16.5" customHeight="1" x14ac:dyDescent="0.2">
      <c r="A838" t="s">
        <v>5140</v>
      </c>
      <c r="B838" t="s">
        <v>868</v>
      </c>
      <c r="C838">
        <v>7959</v>
      </c>
      <c r="D838" t="s">
        <v>1720</v>
      </c>
      <c r="E838" s="38">
        <v>40168.089999999997</v>
      </c>
      <c r="F838" s="38">
        <v>10739340.539999999</v>
      </c>
      <c r="G838" s="38">
        <v>13062947.15</v>
      </c>
      <c r="H838" s="42">
        <v>-0.17788000000000001</v>
      </c>
      <c r="I838" s="40">
        <v>-2323606.6</v>
      </c>
      <c r="J838" s="40">
        <v>267.36</v>
      </c>
      <c r="K838" s="40">
        <v>325.20999999999998</v>
      </c>
      <c r="L838" s="40">
        <v>267.36</v>
      </c>
      <c r="M838" s="44" t="s">
        <v>4296</v>
      </c>
      <c r="N838" s="43" t="s">
        <v>4298</v>
      </c>
    </row>
    <row r="839" spans="1:14" ht="16.5" customHeight="1" x14ac:dyDescent="0.2">
      <c r="A839" t="s">
        <v>5141</v>
      </c>
      <c r="B839" t="s">
        <v>869</v>
      </c>
      <c r="C839">
        <v>7960</v>
      </c>
      <c r="D839" t="s">
        <v>1721</v>
      </c>
      <c r="E839" s="38">
        <v>24293.87</v>
      </c>
      <c r="F839" s="38">
        <v>8439690.4399999995</v>
      </c>
      <c r="G839" s="38">
        <v>7575061.7999999998</v>
      </c>
      <c r="H839" s="42">
        <v>0.11414000000000001</v>
      </c>
      <c r="I839" s="40">
        <v>864628.64</v>
      </c>
      <c r="J839" s="40">
        <v>347.4</v>
      </c>
      <c r="K839" s="40">
        <v>311.81</v>
      </c>
      <c r="L839" s="40">
        <v>347.4</v>
      </c>
      <c r="M839" s="44" t="s">
        <v>4292</v>
      </c>
      <c r="N839" s="43" t="s">
        <v>4293</v>
      </c>
    </row>
    <row r="840" spans="1:14" ht="16.5" customHeight="1" x14ac:dyDescent="0.2">
      <c r="A840" t="s">
        <v>5142</v>
      </c>
      <c r="B840" t="s">
        <v>870</v>
      </c>
      <c r="C840">
        <v>7963</v>
      </c>
      <c r="D840" t="s">
        <v>1722</v>
      </c>
      <c r="E840" s="38">
        <v>3967.26</v>
      </c>
      <c r="F840" s="38">
        <v>3586913.74</v>
      </c>
      <c r="G840" s="38">
        <v>4080639.39</v>
      </c>
      <c r="H840" s="42">
        <v>-0.12099</v>
      </c>
      <c r="I840" s="40">
        <v>-493725.65</v>
      </c>
      <c r="J840" s="40">
        <v>904.13</v>
      </c>
      <c r="K840" s="40">
        <v>1028.58</v>
      </c>
      <c r="L840" s="40">
        <v>892.2</v>
      </c>
      <c r="M840" s="44" t="s">
        <v>4297</v>
      </c>
      <c r="N840" s="43" t="s">
        <v>4300</v>
      </c>
    </row>
    <row r="841" spans="1:14" ht="16.5" customHeight="1" x14ac:dyDescent="0.2">
      <c r="A841" t="s">
        <v>5143</v>
      </c>
      <c r="B841" t="s">
        <v>871</v>
      </c>
      <c r="C841">
        <v>7964</v>
      </c>
      <c r="D841" t="s">
        <v>1723</v>
      </c>
      <c r="E841" s="38">
        <v>1544.79</v>
      </c>
      <c r="F841" s="38">
        <v>2560356.7599999998</v>
      </c>
      <c r="G841" s="38">
        <v>2357676.4500000002</v>
      </c>
      <c r="H841" s="42">
        <v>8.5970000000000005E-2</v>
      </c>
      <c r="I841" s="40">
        <v>202680.31</v>
      </c>
      <c r="J841" s="40">
        <v>1657.41</v>
      </c>
      <c r="K841" s="40">
        <v>1526.21</v>
      </c>
      <c r="L841" s="40">
        <v>1634.41</v>
      </c>
      <c r="M841" s="44" t="s">
        <v>4297</v>
      </c>
      <c r="N841" s="43" t="s">
        <v>4293</v>
      </c>
    </row>
    <row r="842" spans="1:14" ht="16.5" customHeight="1" x14ac:dyDescent="0.2">
      <c r="A842" t="s">
        <v>5144</v>
      </c>
      <c r="B842" t="s">
        <v>872</v>
      </c>
      <c r="C842">
        <v>7967</v>
      </c>
      <c r="D842" t="s">
        <v>1724</v>
      </c>
      <c r="E842" s="38">
        <v>6968.65</v>
      </c>
      <c r="F842" s="38">
        <v>2823348.55</v>
      </c>
      <c r="G842" s="38">
        <v>3447048.99</v>
      </c>
      <c r="H842" s="42">
        <v>-0.18093999999999999</v>
      </c>
      <c r="I842" s="40">
        <v>-623700.43999999994</v>
      </c>
      <c r="J842" s="40">
        <v>405.15</v>
      </c>
      <c r="K842" s="40">
        <v>494.65</v>
      </c>
      <c r="L842" s="40">
        <v>405.15</v>
      </c>
      <c r="M842" s="44" t="s">
        <v>4295</v>
      </c>
      <c r="N842" s="43" t="s">
        <v>4302</v>
      </c>
    </row>
    <row r="843" spans="1:14" ht="16.5" customHeight="1" x14ac:dyDescent="0.2">
      <c r="A843" t="s">
        <v>5145</v>
      </c>
      <c r="B843" t="s">
        <v>873</v>
      </c>
      <c r="C843">
        <v>7970</v>
      </c>
      <c r="D843" t="s">
        <v>1725</v>
      </c>
      <c r="E843" s="38">
        <v>2237.2800000000002</v>
      </c>
      <c r="F843" s="38">
        <v>1059326.2</v>
      </c>
      <c r="G843" s="38">
        <v>3552528.52</v>
      </c>
      <c r="H843" s="42">
        <v>-0.70181000000000004</v>
      </c>
      <c r="I843" s="40">
        <v>-2493202.33</v>
      </c>
      <c r="J843" s="40">
        <v>473.49</v>
      </c>
      <c r="K843" s="40">
        <v>1587.88</v>
      </c>
      <c r="L843" s="40">
        <v>470.9</v>
      </c>
      <c r="M843" s="44" t="s">
        <v>4297</v>
      </c>
      <c r="N843" s="43" t="s">
        <v>4299</v>
      </c>
    </row>
    <row r="844" spans="1:14" ht="16.5" customHeight="1" x14ac:dyDescent="0.2">
      <c r="A844" t="s">
        <v>5146</v>
      </c>
      <c r="B844" t="s">
        <v>874</v>
      </c>
      <c r="C844">
        <v>7974</v>
      </c>
      <c r="D844" t="s">
        <v>1726</v>
      </c>
      <c r="E844" s="38">
        <v>3310.41</v>
      </c>
      <c r="F844" s="38">
        <v>2747150.51</v>
      </c>
      <c r="G844" s="38">
        <v>3273999.05</v>
      </c>
      <c r="H844" s="42">
        <v>-0.16092000000000001</v>
      </c>
      <c r="I844" s="40">
        <v>-526848.54</v>
      </c>
      <c r="J844" s="40">
        <v>829.85</v>
      </c>
      <c r="K844" s="40">
        <v>989</v>
      </c>
      <c r="L844" s="40">
        <v>818.53</v>
      </c>
      <c r="M844" s="44" t="s">
        <v>4292</v>
      </c>
      <c r="N844" s="43" t="s">
        <v>4293</v>
      </c>
    </row>
    <row r="845" spans="1:14" ht="16.5" customHeight="1" x14ac:dyDescent="0.2">
      <c r="A845" t="s">
        <v>5147</v>
      </c>
      <c r="B845" t="s">
        <v>875</v>
      </c>
      <c r="C845">
        <v>7975</v>
      </c>
      <c r="D845" t="s">
        <v>1727</v>
      </c>
      <c r="E845" s="38">
        <v>2377.21</v>
      </c>
      <c r="F845" s="38">
        <v>4252541.2300000004</v>
      </c>
      <c r="G845" s="38">
        <v>5192246.8499999996</v>
      </c>
      <c r="H845" s="42">
        <v>-0.18098</v>
      </c>
      <c r="I845" s="40">
        <v>-939705.62</v>
      </c>
      <c r="J845" s="40">
        <v>1788.88</v>
      </c>
      <c r="K845" s="40">
        <v>2184.1799999999998</v>
      </c>
      <c r="L845" s="40">
        <v>1782.64</v>
      </c>
      <c r="M845" s="44" t="s">
        <v>4296</v>
      </c>
      <c r="N845" s="43" t="s">
        <v>4294</v>
      </c>
    </row>
    <row r="846" spans="1:14" ht="16.5" customHeight="1" x14ac:dyDescent="0.2">
      <c r="A846" t="s">
        <v>5148</v>
      </c>
      <c r="B846" t="s">
        <v>876</v>
      </c>
      <c r="C846">
        <v>7976</v>
      </c>
      <c r="D846" t="s">
        <v>1728</v>
      </c>
      <c r="E846" s="38">
        <v>838.56</v>
      </c>
      <c r="F846" s="38">
        <v>2122121.13</v>
      </c>
      <c r="G846" s="38">
        <v>2601152.2200000002</v>
      </c>
      <c r="H846" s="42">
        <v>-0.18415999999999999</v>
      </c>
      <c r="I846" s="40">
        <v>-479031.09</v>
      </c>
      <c r="J846" s="40">
        <v>2530.67</v>
      </c>
      <c r="K846" s="40">
        <v>3101.93</v>
      </c>
      <c r="L846" s="40">
        <v>2521.44</v>
      </c>
      <c r="M846" s="44" t="s">
        <v>4296</v>
      </c>
      <c r="N846" s="43" t="s">
        <v>4293</v>
      </c>
    </row>
    <row r="847" spans="1:14" ht="16.5" customHeight="1" x14ac:dyDescent="0.2">
      <c r="A847" t="s">
        <v>5149</v>
      </c>
      <c r="B847" t="s">
        <v>877</v>
      </c>
      <c r="C847">
        <v>7984</v>
      </c>
      <c r="D847" t="s">
        <v>1729</v>
      </c>
      <c r="E847" s="38">
        <v>4931.97</v>
      </c>
      <c r="F847" s="38">
        <v>1071371.8400000001</v>
      </c>
      <c r="G847" s="38">
        <v>924799.84</v>
      </c>
      <c r="H847" s="42">
        <v>0.15848999999999999</v>
      </c>
      <c r="I847" s="40">
        <v>146572.01</v>
      </c>
      <c r="J847" s="40">
        <v>217.23</v>
      </c>
      <c r="K847" s="40">
        <v>187.51</v>
      </c>
      <c r="L847" s="40">
        <v>217.23</v>
      </c>
      <c r="M847" s="44" t="s">
        <v>4297</v>
      </c>
      <c r="N847" s="43" t="s">
        <v>4299</v>
      </c>
    </row>
    <row r="848" spans="1:14" ht="16.5" customHeight="1" x14ac:dyDescent="0.2">
      <c r="A848" t="s">
        <v>5150</v>
      </c>
      <c r="B848" t="s">
        <v>878</v>
      </c>
      <c r="C848">
        <v>7985</v>
      </c>
      <c r="D848" t="s">
        <v>1730</v>
      </c>
      <c r="E848" s="38">
        <v>4926.45</v>
      </c>
      <c r="F848" s="38">
        <v>1532224.48</v>
      </c>
      <c r="G848" s="38">
        <v>1340924.99</v>
      </c>
      <c r="H848" s="42">
        <v>0.14266000000000001</v>
      </c>
      <c r="I848" s="40">
        <v>191299.49</v>
      </c>
      <c r="J848" s="40">
        <v>311.02</v>
      </c>
      <c r="K848" s="40">
        <v>272.19</v>
      </c>
      <c r="L848" s="40">
        <v>311.02</v>
      </c>
      <c r="M848" s="44" t="s">
        <v>4292</v>
      </c>
      <c r="N848" s="43" t="s">
        <v>4300</v>
      </c>
    </row>
    <row r="849" spans="1:14" ht="16.5" customHeight="1" x14ac:dyDescent="0.2">
      <c r="A849" t="s">
        <v>5151</v>
      </c>
      <c r="B849" t="s">
        <v>879</v>
      </c>
      <c r="C849">
        <v>7989</v>
      </c>
      <c r="D849" t="s">
        <v>1731</v>
      </c>
      <c r="E849" s="38">
        <v>16462.16</v>
      </c>
      <c r="F849" s="38">
        <v>5278756.2300000004</v>
      </c>
      <c r="G849" s="38">
        <v>5917875.7000000002</v>
      </c>
      <c r="H849" s="42">
        <v>-0.108</v>
      </c>
      <c r="I849" s="40">
        <v>-639119.48</v>
      </c>
      <c r="J849" s="40">
        <v>320.66000000000003</v>
      </c>
      <c r="K849" s="40">
        <v>359.48</v>
      </c>
      <c r="L849" s="40">
        <v>320.66000000000003</v>
      </c>
      <c r="M849" s="44" t="s">
        <v>4296</v>
      </c>
      <c r="N849" s="43" t="s">
        <v>4293</v>
      </c>
    </row>
    <row r="850" spans="1:14" ht="16.5" customHeight="1" x14ac:dyDescent="0.2">
      <c r="A850" t="s">
        <v>5152</v>
      </c>
      <c r="B850" t="s">
        <v>880</v>
      </c>
      <c r="C850">
        <v>7990</v>
      </c>
      <c r="D850" t="s">
        <v>1732</v>
      </c>
      <c r="E850" s="38">
        <v>25699.58</v>
      </c>
      <c r="F850" s="38">
        <v>36224217.640000001</v>
      </c>
      <c r="G850" s="38">
        <v>39828444.840000004</v>
      </c>
      <c r="H850" s="42">
        <v>-9.0490000000000001E-2</v>
      </c>
      <c r="I850" s="40">
        <v>-3604227.2</v>
      </c>
      <c r="J850" s="40">
        <v>1409.53</v>
      </c>
      <c r="K850" s="40">
        <v>1549.77</v>
      </c>
      <c r="L850" s="40">
        <v>1371.38</v>
      </c>
      <c r="M850" s="44" t="s">
        <v>4292</v>
      </c>
      <c r="N850" s="43" t="s">
        <v>4293</v>
      </c>
    </row>
    <row r="851" spans="1:14" ht="16.5" customHeight="1" x14ac:dyDescent="0.2">
      <c r="A851" t="s">
        <v>5153</v>
      </c>
      <c r="B851" t="s">
        <v>881</v>
      </c>
      <c r="C851">
        <v>7992</v>
      </c>
      <c r="D851" t="s">
        <v>1733</v>
      </c>
      <c r="E851" s="38">
        <v>2348.2199999999998</v>
      </c>
      <c r="F851" s="38">
        <v>9029666.4100000001</v>
      </c>
      <c r="G851" s="38">
        <v>8915559.9000000004</v>
      </c>
      <c r="H851" s="42">
        <v>1.2800000000000001E-2</v>
      </c>
      <c r="I851" s="40">
        <v>114106.52</v>
      </c>
      <c r="J851" s="40">
        <v>3845.32</v>
      </c>
      <c r="K851" s="40">
        <v>3796.73</v>
      </c>
      <c r="L851" s="40">
        <v>2914.12</v>
      </c>
      <c r="M851" s="44" t="s">
        <v>4297</v>
      </c>
      <c r="N851" s="43" t="s">
        <v>4293</v>
      </c>
    </row>
    <row r="852" spans="1:14" ht="16.5" customHeight="1" x14ac:dyDescent="0.2">
      <c r="A852" t="s">
        <v>5154</v>
      </c>
      <c r="B852" t="s">
        <v>881</v>
      </c>
      <c r="C852">
        <v>7993</v>
      </c>
      <c r="D852" t="s">
        <v>1733</v>
      </c>
      <c r="E852" s="38">
        <v>14956.91</v>
      </c>
      <c r="F852" s="38">
        <v>78617175.049999997</v>
      </c>
      <c r="G852" s="38">
        <v>68493558.25</v>
      </c>
      <c r="H852" s="42">
        <v>0.14779999999999999</v>
      </c>
      <c r="I852" s="40">
        <v>10123616.800000001</v>
      </c>
      <c r="J852" s="40">
        <v>5256.24</v>
      </c>
      <c r="K852" s="40">
        <v>4579.3900000000003</v>
      </c>
      <c r="L852" s="40">
        <v>3788.35</v>
      </c>
      <c r="M852" s="44" t="s">
        <v>4292</v>
      </c>
      <c r="N852" s="43" t="s">
        <v>4298</v>
      </c>
    </row>
    <row r="853" spans="1:14" ht="16.5" customHeight="1" x14ac:dyDescent="0.2">
      <c r="A853" t="s">
        <v>5155</v>
      </c>
      <c r="B853" t="s">
        <v>881</v>
      </c>
      <c r="C853">
        <v>7994</v>
      </c>
      <c r="D853" t="s">
        <v>1733</v>
      </c>
      <c r="E853" s="38">
        <v>2260.15</v>
      </c>
      <c r="F853" s="38">
        <v>13096271.66</v>
      </c>
      <c r="G853" s="38">
        <v>13304505.01</v>
      </c>
      <c r="H853" s="42">
        <v>-1.5650000000000001E-2</v>
      </c>
      <c r="I853" s="40">
        <v>-208233.35</v>
      </c>
      <c r="J853" s="40">
        <v>5794.43</v>
      </c>
      <c r="K853" s="40">
        <v>5886.56</v>
      </c>
      <c r="L853" s="40">
        <v>4371.05</v>
      </c>
      <c r="M853" s="44" t="s">
        <v>4297</v>
      </c>
      <c r="N853" s="43" t="s">
        <v>4294</v>
      </c>
    </row>
    <row r="854" spans="1:14" ht="16.5" customHeight="1" x14ac:dyDescent="0.2">
      <c r="A854" t="s">
        <v>5156</v>
      </c>
      <c r="B854" t="s">
        <v>882</v>
      </c>
      <c r="C854">
        <v>9602</v>
      </c>
      <c r="D854" t="s">
        <v>1734</v>
      </c>
      <c r="E854" s="38">
        <v>1858.54</v>
      </c>
      <c r="F854" s="38">
        <v>692956.64</v>
      </c>
      <c r="G854" s="38">
        <v>605688.6</v>
      </c>
      <c r="H854" s="42">
        <v>0.14408000000000001</v>
      </c>
      <c r="I854" s="40">
        <v>87268.04</v>
      </c>
      <c r="J854" s="40">
        <v>372.85</v>
      </c>
      <c r="K854" s="40">
        <v>325.89</v>
      </c>
      <c r="L854" s="40">
        <v>372.85</v>
      </c>
      <c r="M854" s="44" t="s">
        <v>4297</v>
      </c>
      <c r="N854" s="43" t="s">
        <v>4302</v>
      </c>
    </row>
    <row r="855" spans="1:14" ht="16.5" customHeight="1" x14ac:dyDescent="0.2">
      <c r="A855" t="s">
        <v>5157</v>
      </c>
      <c r="B855" t="s">
        <v>883</v>
      </c>
      <c r="C855">
        <v>9603</v>
      </c>
      <c r="D855" t="s">
        <v>1735</v>
      </c>
      <c r="E855" s="38">
        <v>4340.8599999999997</v>
      </c>
      <c r="F855" s="38">
        <v>1507320.23</v>
      </c>
      <c r="G855" s="38">
        <v>1313223.3400000001</v>
      </c>
      <c r="H855" s="42">
        <v>0.14779999999999999</v>
      </c>
      <c r="I855" s="40">
        <v>194096.89</v>
      </c>
      <c r="J855" s="40">
        <v>347.24</v>
      </c>
      <c r="K855" s="40">
        <v>302.52999999999997</v>
      </c>
      <c r="L855" s="40">
        <v>347.24</v>
      </c>
      <c r="M855" s="44" t="s">
        <v>4297</v>
      </c>
      <c r="N855" s="43" t="s">
        <v>4298</v>
      </c>
    </row>
    <row r="856" spans="1:14" ht="16.5" customHeight="1" x14ac:dyDescent="0.2">
      <c r="A856" t="s">
        <v>5158</v>
      </c>
      <c r="B856" t="s">
        <v>884</v>
      </c>
      <c r="C856">
        <v>9605</v>
      </c>
      <c r="D856" t="s">
        <v>1736</v>
      </c>
      <c r="E856" s="38">
        <v>2235993.02</v>
      </c>
      <c r="F856" s="38">
        <v>628895396.80999994</v>
      </c>
      <c r="G856" s="38">
        <v>567938722.15999997</v>
      </c>
      <c r="H856" s="42">
        <v>0.10732999999999999</v>
      </c>
      <c r="I856" s="40">
        <v>60956674.649999999</v>
      </c>
      <c r="J856" s="40">
        <v>281.26</v>
      </c>
      <c r="K856" s="40">
        <v>254</v>
      </c>
      <c r="L856" s="40">
        <v>281.26</v>
      </c>
      <c r="M856" s="44" t="s">
        <v>4297</v>
      </c>
      <c r="N856" s="43" t="s">
        <v>4298</v>
      </c>
    </row>
    <row r="857" spans="1:14" ht="16.5" customHeight="1" x14ac:dyDescent="0.2">
      <c r="A857" t="s">
        <v>5159</v>
      </c>
      <c r="B857" t="s">
        <v>885</v>
      </c>
      <c r="C857">
        <v>9606</v>
      </c>
      <c r="D857" t="s">
        <v>1737</v>
      </c>
      <c r="E857" s="38">
        <v>725703.54</v>
      </c>
      <c r="F857" s="38">
        <v>228081365.59</v>
      </c>
      <c r="G857" s="38">
        <v>176218054.13999999</v>
      </c>
      <c r="H857" s="42">
        <v>0.29431000000000002</v>
      </c>
      <c r="I857" s="40">
        <v>51863311.439999998</v>
      </c>
      <c r="J857" s="40">
        <v>314.29000000000002</v>
      </c>
      <c r="K857" s="40">
        <v>242.82</v>
      </c>
      <c r="L857" s="40">
        <v>314.29000000000002</v>
      </c>
      <c r="M857" s="44" t="s">
        <v>4296</v>
      </c>
      <c r="N857" s="43" t="s">
        <v>4293</v>
      </c>
    </row>
    <row r="858" spans="1:14" ht="16.5" customHeight="1" x14ac:dyDescent="0.2">
      <c r="A858" t="s">
        <v>5160</v>
      </c>
      <c r="B858" t="s">
        <v>886</v>
      </c>
      <c r="C858">
        <v>9613</v>
      </c>
      <c r="D858" t="s">
        <v>1738</v>
      </c>
      <c r="E858" s="38">
        <v>19100.740000000002</v>
      </c>
      <c r="F858" s="38">
        <v>10990756.800000001</v>
      </c>
      <c r="G858" s="38">
        <v>12796671.66</v>
      </c>
      <c r="H858" s="42">
        <v>-0.14112</v>
      </c>
      <c r="I858" s="40">
        <v>-1805914.85</v>
      </c>
      <c r="J858" s="40">
        <v>575.41</v>
      </c>
      <c r="K858" s="40">
        <v>669.96</v>
      </c>
      <c r="L858" s="40">
        <v>575.41</v>
      </c>
      <c r="M858" s="44" t="s">
        <v>4296</v>
      </c>
      <c r="N858" s="43" t="s">
        <v>4293</v>
      </c>
    </row>
    <row r="859" spans="1:14" ht="16.5" customHeight="1" x14ac:dyDescent="0.2">
      <c r="A859" t="s">
        <v>5161</v>
      </c>
      <c r="B859" t="s">
        <v>887</v>
      </c>
      <c r="C859">
        <v>9616</v>
      </c>
      <c r="D859" t="s">
        <v>1739</v>
      </c>
      <c r="E859" s="38">
        <v>52430.51</v>
      </c>
      <c r="F859" s="38">
        <v>12649384.84</v>
      </c>
      <c r="G859" s="38">
        <v>12697121.060000001</v>
      </c>
      <c r="H859" s="42">
        <v>-3.7599999999999999E-3</v>
      </c>
      <c r="I859" s="40">
        <v>-47736.22</v>
      </c>
      <c r="J859" s="40">
        <v>241.26</v>
      </c>
      <c r="K859" s="40">
        <v>242.17</v>
      </c>
      <c r="L859" s="40">
        <v>241.26</v>
      </c>
      <c r="M859" s="44" t="s">
        <v>4295</v>
      </c>
      <c r="N859" s="43" t="s">
        <v>4293</v>
      </c>
    </row>
    <row r="860" spans="1:14" s="38" customFormat="1" x14ac:dyDescent="0.2">
      <c r="M860" s="60"/>
    </row>
  </sheetData>
  <autoFilter ref="A1:N85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64"/>
  <sheetViews>
    <sheetView workbookViewId="0">
      <pane ySplit="1" topLeftCell="A41" activePane="bottomLeft" state="frozen"/>
      <selection pane="bottomLeft" activeCell="C54" sqref="C54"/>
    </sheetView>
  </sheetViews>
  <sheetFormatPr baseColWidth="10" defaultRowHeight="12.75" x14ac:dyDescent="0.2"/>
  <cols>
    <col min="4" max="4" width="27.7109375" customWidth="1"/>
    <col min="5" max="5" width="14.42578125" style="38" bestFit="1" customWidth="1"/>
    <col min="6" max="7" width="16.5703125" style="38" bestFit="1" customWidth="1"/>
    <col min="8" max="8" width="11.42578125" style="42"/>
    <col min="9" max="9" width="16.5703125" style="38" bestFit="1" customWidth="1"/>
    <col min="10" max="12" width="11.85546875" style="38" bestFit="1" customWidth="1"/>
    <col min="14" max="14" width="20.140625" customWidth="1"/>
  </cols>
  <sheetData>
    <row r="1" spans="1:14" ht="47.25" customHeight="1" x14ac:dyDescent="0.2">
      <c r="A1" s="46" t="s">
        <v>6470</v>
      </c>
      <c r="B1" s="46" t="s">
        <v>32</v>
      </c>
      <c r="C1" s="46" t="s">
        <v>5</v>
      </c>
      <c r="D1" s="46" t="s">
        <v>4</v>
      </c>
      <c r="E1" s="47" t="s">
        <v>33</v>
      </c>
      <c r="F1" s="47" t="s">
        <v>3</v>
      </c>
      <c r="G1" s="47" t="s">
        <v>2</v>
      </c>
      <c r="H1" s="48" t="s">
        <v>1</v>
      </c>
      <c r="I1" s="47" t="s">
        <v>0</v>
      </c>
      <c r="J1" s="47" t="s">
        <v>34</v>
      </c>
      <c r="K1" s="47" t="s">
        <v>29</v>
      </c>
      <c r="L1" s="47" t="s">
        <v>35</v>
      </c>
      <c r="M1" s="46" t="s">
        <v>1740</v>
      </c>
      <c r="N1" s="46" t="s">
        <v>9</v>
      </c>
    </row>
    <row r="2" spans="1:14" s="56" customFormat="1" ht="17.25" customHeight="1" x14ac:dyDescent="0.2">
      <c r="A2" s="56" t="s">
        <v>5162</v>
      </c>
      <c r="B2" s="56" t="s">
        <v>1741</v>
      </c>
      <c r="C2" s="56">
        <v>22</v>
      </c>
      <c r="D2" s="56" t="s">
        <v>3015</v>
      </c>
      <c r="E2" s="57">
        <v>918.7</v>
      </c>
      <c r="F2" s="57">
        <v>3279735.64</v>
      </c>
      <c r="G2" s="57">
        <v>3663491.75</v>
      </c>
      <c r="H2" s="58">
        <v>-0.10475</v>
      </c>
      <c r="I2" s="57">
        <v>-383756.11</v>
      </c>
      <c r="J2" s="57">
        <v>3569.97</v>
      </c>
      <c r="K2" s="57">
        <v>3987.69</v>
      </c>
      <c r="L2" s="57">
        <v>3557.37</v>
      </c>
      <c r="M2" s="56" t="s">
        <v>4292</v>
      </c>
      <c r="N2" s="59" t="s">
        <v>4293</v>
      </c>
    </row>
    <row r="3" spans="1:14" s="56" customFormat="1" ht="17.25" customHeight="1" x14ac:dyDescent="0.2">
      <c r="A3" s="56" t="s">
        <v>5163</v>
      </c>
      <c r="B3" s="56" t="s">
        <v>1742</v>
      </c>
      <c r="C3" s="56">
        <v>23</v>
      </c>
      <c r="D3" s="56" t="s">
        <v>3016</v>
      </c>
      <c r="E3" s="57">
        <v>1441.05</v>
      </c>
      <c r="F3" s="57">
        <v>9609717.9900000002</v>
      </c>
      <c r="G3" s="57">
        <v>8387752.3099999996</v>
      </c>
      <c r="H3" s="58">
        <v>0.14568</v>
      </c>
      <c r="I3" s="57">
        <v>1221965.68</v>
      </c>
      <c r="J3" s="57">
        <v>6668.55</v>
      </c>
      <c r="K3" s="57">
        <v>5820.58</v>
      </c>
      <c r="L3" s="57">
        <v>7241.07</v>
      </c>
      <c r="M3" s="56" t="s">
        <v>4292</v>
      </c>
      <c r="N3" s="59" t="s">
        <v>4293</v>
      </c>
    </row>
    <row r="4" spans="1:14" s="56" customFormat="1" ht="17.25" customHeight="1" x14ac:dyDescent="0.2">
      <c r="A4" s="56" t="s">
        <v>5164</v>
      </c>
      <c r="B4" s="56" t="s">
        <v>1743</v>
      </c>
      <c r="C4" s="56">
        <v>24</v>
      </c>
      <c r="D4" s="56" t="s">
        <v>3017</v>
      </c>
      <c r="E4" s="57">
        <v>1319.33</v>
      </c>
      <c r="F4" s="57">
        <v>15291811.17</v>
      </c>
      <c r="G4" s="57">
        <v>11974838.02</v>
      </c>
      <c r="H4" s="58">
        <v>0.27700000000000002</v>
      </c>
      <c r="I4" s="57">
        <v>3316973.16</v>
      </c>
      <c r="J4" s="57">
        <v>11590.59</v>
      </c>
      <c r="K4" s="57">
        <v>9076.4500000000007</v>
      </c>
      <c r="L4" s="57">
        <v>11850.13</v>
      </c>
      <c r="M4" s="56" t="s">
        <v>4292</v>
      </c>
      <c r="N4" s="59" t="s">
        <v>4293</v>
      </c>
    </row>
    <row r="5" spans="1:14" s="56" customFormat="1" ht="17.25" customHeight="1" x14ac:dyDescent="0.2">
      <c r="A5" s="56" t="s">
        <v>5165</v>
      </c>
      <c r="B5" s="56" t="s">
        <v>1744</v>
      </c>
      <c r="C5" s="56">
        <v>25</v>
      </c>
      <c r="D5" s="56" t="s">
        <v>3018</v>
      </c>
      <c r="E5" s="57">
        <v>1084.4000000000001</v>
      </c>
      <c r="F5" s="57">
        <v>17486054.59</v>
      </c>
      <c r="G5" s="57">
        <v>18116795.550000001</v>
      </c>
      <c r="H5" s="58">
        <v>-3.4819999999999997E-2</v>
      </c>
      <c r="I5" s="57">
        <v>-630740.97</v>
      </c>
      <c r="J5" s="57">
        <v>16125.1</v>
      </c>
      <c r="K5" s="57">
        <v>16706.75</v>
      </c>
      <c r="L5" s="57">
        <v>15692.83</v>
      </c>
      <c r="M5" s="56" t="s">
        <v>4292</v>
      </c>
      <c r="N5" s="59" t="s">
        <v>4294</v>
      </c>
    </row>
    <row r="6" spans="1:14" s="56" customFormat="1" ht="17.25" customHeight="1" x14ac:dyDescent="0.2">
      <c r="A6" s="56" t="s">
        <v>4304</v>
      </c>
      <c r="B6" s="56" t="s">
        <v>36</v>
      </c>
      <c r="C6" s="56">
        <v>26</v>
      </c>
      <c r="D6" s="56" t="s">
        <v>888</v>
      </c>
      <c r="E6" s="57">
        <v>6791.96</v>
      </c>
      <c r="F6" s="57">
        <v>37808589.460000001</v>
      </c>
      <c r="G6" s="57">
        <v>36937986.939999998</v>
      </c>
      <c r="H6" s="58">
        <v>2.3570000000000001E-2</v>
      </c>
      <c r="I6" s="57">
        <v>870602.51</v>
      </c>
      <c r="J6" s="57">
        <v>5566.67</v>
      </c>
      <c r="K6" s="57">
        <v>5438.49</v>
      </c>
      <c r="L6" s="57">
        <v>5552.98</v>
      </c>
      <c r="M6" s="56" t="s">
        <v>4295</v>
      </c>
      <c r="N6" s="59" t="s">
        <v>4293</v>
      </c>
    </row>
    <row r="7" spans="1:14" s="56" customFormat="1" ht="17.25" customHeight="1" x14ac:dyDescent="0.2">
      <c r="A7" s="56" t="s">
        <v>4305</v>
      </c>
      <c r="B7" s="56" t="s">
        <v>37</v>
      </c>
      <c r="C7" s="56">
        <v>27</v>
      </c>
      <c r="D7" s="56" t="s">
        <v>889</v>
      </c>
      <c r="E7" s="57">
        <v>6318.43</v>
      </c>
      <c r="F7" s="57">
        <v>59004100.600000001</v>
      </c>
      <c r="G7" s="57">
        <v>46732188.130000003</v>
      </c>
      <c r="H7" s="58">
        <v>0.2626</v>
      </c>
      <c r="I7" s="57">
        <v>12271912.470000001</v>
      </c>
      <c r="J7" s="57">
        <v>9338.41</v>
      </c>
      <c r="K7" s="57">
        <v>7396.17</v>
      </c>
      <c r="L7" s="57">
        <v>9716.93</v>
      </c>
      <c r="M7" s="56" t="s">
        <v>4295</v>
      </c>
      <c r="N7" s="59" t="s">
        <v>4293</v>
      </c>
    </row>
    <row r="8" spans="1:14" s="56" customFormat="1" ht="17.25" customHeight="1" x14ac:dyDescent="0.2">
      <c r="A8" s="56" t="s">
        <v>4306</v>
      </c>
      <c r="B8" s="56" t="s">
        <v>38</v>
      </c>
      <c r="C8" s="56">
        <v>28</v>
      </c>
      <c r="D8" s="56" t="s">
        <v>890</v>
      </c>
      <c r="E8" s="57">
        <v>4668.9799999999996</v>
      </c>
      <c r="F8" s="57">
        <v>63967493.560000002</v>
      </c>
      <c r="G8" s="57">
        <v>50698061.200000003</v>
      </c>
      <c r="H8" s="58">
        <v>0.26173000000000002</v>
      </c>
      <c r="I8" s="57">
        <v>13269432.359999999</v>
      </c>
      <c r="J8" s="57">
        <v>13700.53</v>
      </c>
      <c r="K8" s="57">
        <v>10858.49</v>
      </c>
      <c r="L8" s="57">
        <v>13963.52</v>
      </c>
      <c r="M8" s="56" t="s">
        <v>4292</v>
      </c>
      <c r="N8" s="59" t="s">
        <v>4293</v>
      </c>
    </row>
    <row r="9" spans="1:14" s="56" customFormat="1" ht="17.25" customHeight="1" x14ac:dyDescent="0.2">
      <c r="A9" s="56" t="s">
        <v>5166</v>
      </c>
      <c r="B9" s="56" t="s">
        <v>1745</v>
      </c>
      <c r="C9" s="56">
        <v>29</v>
      </c>
      <c r="D9" s="56" t="s">
        <v>3019</v>
      </c>
      <c r="E9" s="57">
        <v>3550.17</v>
      </c>
      <c r="F9" s="57">
        <v>64607076.130000003</v>
      </c>
      <c r="G9" s="57">
        <v>64502404.850000001</v>
      </c>
      <c r="H9" s="58">
        <v>1.6199999999999999E-3</v>
      </c>
      <c r="I9" s="57">
        <v>104671.28</v>
      </c>
      <c r="J9" s="57">
        <v>18198.3</v>
      </c>
      <c r="K9" s="57">
        <v>18168.82</v>
      </c>
      <c r="L9" s="57">
        <v>17767.349999999999</v>
      </c>
      <c r="M9" s="56" t="s">
        <v>4292</v>
      </c>
      <c r="N9" s="59" t="s">
        <v>4293</v>
      </c>
    </row>
    <row r="10" spans="1:14" s="56" customFormat="1" ht="17.25" customHeight="1" x14ac:dyDescent="0.2">
      <c r="A10" s="56" t="s">
        <v>4307</v>
      </c>
      <c r="B10" s="56" t="s">
        <v>39</v>
      </c>
      <c r="C10" s="56">
        <v>30</v>
      </c>
      <c r="D10" s="56" t="s">
        <v>891</v>
      </c>
      <c r="E10" s="57">
        <v>3757.86</v>
      </c>
      <c r="F10" s="57">
        <v>18433454.649999999</v>
      </c>
      <c r="G10" s="57">
        <v>17376967.710000001</v>
      </c>
      <c r="H10" s="58">
        <v>6.08E-2</v>
      </c>
      <c r="I10" s="57">
        <v>1056486.94</v>
      </c>
      <c r="J10" s="57">
        <v>4905.3100000000004</v>
      </c>
      <c r="K10" s="57">
        <v>4624.17</v>
      </c>
      <c r="L10" s="57">
        <v>4890.74</v>
      </c>
      <c r="M10" s="56" t="s">
        <v>4295</v>
      </c>
      <c r="N10" s="59" t="s">
        <v>4293</v>
      </c>
    </row>
    <row r="11" spans="1:14" s="56" customFormat="1" ht="17.25" customHeight="1" x14ac:dyDescent="0.2">
      <c r="A11" s="56" t="s">
        <v>4308</v>
      </c>
      <c r="B11" s="56" t="s">
        <v>40</v>
      </c>
      <c r="C11" s="56">
        <v>31</v>
      </c>
      <c r="D11" s="56" t="s">
        <v>892</v>
      </c>
      <c r="E11" s="57">
        <v>2174.4699999999998</v>
      </c>
      <c r="F11" s="57">
        <v>17004185.510000002</v>
      </c>
      <c r="G11" s="57">
        <v>14305295.199999999</v>
      </c>
      <c r="H11" s="58">
        <v>0.18865999999999999</v>
      </c>
      <c r="I11" s="57">
        <v>2698890.31</v>
      </c>
      <c r="J11" s="57">
        <v>7819.92</v>
      </c>
      <c r="K11" s="57">
        <v>6578.75</v>
      </c>
      <c r="L11" s="57">
        <v>8112.82</v>
      </c>
      <c r="M11" s="56" t="s">
        <v>4295</v>
      </c>
      <c r="N11" s="59" t="s">
        <v>4293</v>
      </c>
    </row>
    <row r="12" spans="1:14" s="56" customFormat="1" ht="17.25" customHeight="1" x14ac:dyDescent="0.2">
      <c r="A12" s="56" t="s">
        <v>4309</v>
      </c>
      <c r="B12" s="56" t="s">
        <v>41</v>
      </c>
      <c r="C12" s="56">
        <v>32</v>
      </c>
      <c r="D12" s="56" t="s">
        <v>893</v>
      </c>
      <c r="E12" s="57">
        <v>1296.1600000000001</v>
      </c>
      <c r="F12" s="57">
        <v>15147928.800000001</v>
      </c>
      <c r="G12" s="57">
        <v>12799049.75</v>
      </c>
      <c r="H12" s="58">
        <v>0.18351999999999999</v>
      </c>
      <c r="I12" s="57">
        <v>2348879.04</v>
      </c>
      <c r="J12" s="57">
        <v>11686.77</v>
      </c>
      <c r="K12" s="57">
        <v>9874.59</v>
      </c>
      <c r="L12" s="57">
        <v>12304.19</v>
      </c>
      <c r="M12" s="56" t="s">
        <v>4292</v>
      </c>
      <c r="N12" s="59" t="s">
        <v>4293</v>
      </c>
    </row>
    <row r="13" spans="1:14" s="56" customFormat="1" ht="17.25" customHeight="1" x14ac:dyDescent="0.2">
      <c r="A13" s="56" t="s">
        <v>5167</v>
      </c>
      <c r="B13" s="56" t="s">
        <v>1746</v>
      </c>
      <c r="C13" s="56">
        <v>33</v>
      </c>
      <c r="D13" s="56" t="s">
        <v>3020</v>
      </c>
      <c r="E13" s="57">
        <v>527.21</v>
      </c>
      <c r="F13" s="57">
        <v>8634113.9700000007</v>
      </c>
      <c r="G13" s="57">
        <v>8988649.3699999992</v>
      </c>
      <c r="H13" s="58">
        <v>-3.9440000000000003E-2</v>
      </c>
      <c r="I13" s="57">
        <v>-354535.4</v>
      </c>
      <c r="J13" s="57">
        <v>16376.99</v>
      </c>
      <c r="K13" s="57">
        <v>17049.47</v>
      </c>
      <c r="L13" s="57">
        <v>15636.41</v>
      </c>
      <c r="M13" s="56" t="s">
        <v>4292</v>
      </c>
      <c r="N13" s="59" t="s">
        <v>4294</v>
      </c>
    </row>
    <row r="14" spans="1:14" s="56" customFormat="1" ht="17.25" customHeight="1" x14ac:dyDescent="0.2">
      <c r="A14" s="56" t="s">
        <v>4310</v>
      </c>
      <c r="B14" s="56" t="s">
        <v>42</v>
      </c>
      <c r="C14" s="56">
        <v>34</v>
      </c>
      <c r="D14" s="56" t="s">
        <v>894</v>
      </c>
      <c r="E14" s="57">
        <v>5065.1099999999997</v>
      </c>
      <c r="F14" s="57">
        <v>24682595.649999999</v>
      </c>
      <c r="G14" s="57">
        <v>24586954.710000001</v>
      </c>
      <c r="H14" s="58">
        <v>3.8899999999999998E-3</v>
      </c>
      <c r="I14" s="57">
        <v>95640.94</v>
      </c>
      <c r="J14" s="57">
        <v>4873.0600000000004</v>
      </c>
      <c r="K14" s="57">
        <v>4854.18</v>
      </c>
      <c r="L14" s="57">
        <v>4857.03</v>
      </c>
      <c r="M14" s="56" t="s">
        <v>4296</v>
      </c>
      <c r="N14" s="59" t="s">
        <v>4293</v>
      </c>
    </row>
    <row r="15" spans="1:14" s="56" customFormat="1" ht="17.25" customHeight="1" x14ac:dyDescent="0.2">
      <c r="A15" s="56" t="s">
        <v>4311</v>
      </c>
      <c r="B15" s="56" t="s">
        <v>43</v>
      </c>
      <c r="C15" s="56">
        <v>35</v>
      </c>
      <c r="D15" s="56" t="s">
        <v>895</v>
      </c>
      <c r="E15" s="57">
        <v>2500.41</v>
      </c>
      <c r="F15" s="57">
        <v>16714417.779999999</v>
      </c>
      <c r="G15" s="57">
        <v>15950767.619999999</v>
      </c>
      <c r="H15" s="58">
        <v>4.7879999999999999E-2</v>
      </c>
      <c r="I15" s="57">
        <v>763650.16</v>
      </c>
      <c r="J15" s="57">
        <v>6684.67</v>
      </c>
      <c r="K15" s="57">
        <v>6379.26</v>
      </c>
      <c r="L15" s="57">
        <v>6835.72</v>
      </c>
      <c r="M15" s="56" t="s">
        <v>4297</v>
      </c>
      <c r="N15" s="59" t="s">
        <v>4293</v>
      </c>
    </row>
    <row r="16" spans="1:14" s="56" customFormat="1" ht="17.25" customHeight="1" x14ac:dyDescent="0.2">
      <c r="A16" s="56" t="s">
        <v>4312</v>
      </c>
      <c r="B16" s="56" t="s">
        <v>44</v>
      </c>
      <c r="C16" s="56">
        <v>36</v>
      </c>
      <c r="D16" s="56" t="s">
        <v>896</v>
      </c>
      <c r="E16" s="57">
        <v>844.6</v>
      </c>
      <c r="F16" s="57">
        <v>8287454.4299999997</v>
      </c>
      <c r="G16" s="57">
        <v>8245490.5999999996</v>
      </c>
      <c r="H16" s="58">
        <v>5.0899999999999999E-3</v>
      </c>
      <c r="I16" s="57">
        <v>41963.83</v>
      </c>
      <c r="J16" s="57">
        <v>9812.2800000000007</v>
      </c>
      <c r="K16" s="57">
        <v>9762.6</v>
      </c>
      <c r="L16" s="57">
        <v>9985.82</v>
      </c>
      <c r="M16" s="56" t="s">
        <v>4295</v>
      </c>
      <c r="N16" s="59" t="s">
        <v>4293</v>
      </c>
    </row>
    <row r="17" spans="1:14" s="56" customFormat="1" ht="17.25" customHeight="1" x14ac:dyDescent="0.2">
      <c r="A17" s="56" t="s">
        <v>5168</v>
      </c>
      <c r="B17" s="56" t="s">
        <v>1747</v>
      </c>
      <c r="C17" s="56">
        <v>37</v>
      </c>
      <c r="D17" s="56" t="s">
        <v>3021</v>
      </c>
      <c r="E17" s="57">
        <v>168.24</v>
      </c>
      <c r="F17" s="57">
        <v>2335012.2200000002</v>
      </c>
      <c r="G17" s="57">
        <v>2571180.27</v>
      </c>
      <c r="H17" s="58">
        <v>-9.1850000000000001E-2</v>
      </c>
      <c r="I17" s="57">
        <v>-236168.05</v>
      </c>
      <c r="J17" s="57">
        <v>13879.06</v>
      </c>
      <c r="K17" s="57">
        <v>15282.81</v>
      </c>
      <c r="L17" s="57">
        <v>13893.41</v>
      </c>
      <c r="M17" s="56" t="s">
        <v>4296</v>
      </c>
      <c r="N17" s="59" t="s">
        <v>4294</v>
      </c>
    </row>
    <row r="18" spans="1:14" s="56" customFormat="1" ht="17.25" customHeight="1" x14ac:dyDescent="0.2">
      <c r="A18" s="56" t="s">
        <v>4313</v>
      </c>
      <c r="B18" s="56" t="s">
        <v>45</v>
      </c>
      <c r="C18" s="56">
        <v>38</v>
      </c>
      <c r="D18" s="56" t="s">
        <v>897</v>
      </c>
      <c r="E18" s="57">
        <v>4678.58</v>
      </c>
      <c r="F18" s="57">
        <v>11351438.390000001</v>
      </c>
      <c r="G18" s="57">
        <v>12480503.029999999</v>
      </c>
      <c r="H18" s="58">
        <v>-9.0469999999999995E-2</v>
      </c>
      <c r="I18" s="57">
        <v>-1129064.6299999999</v>
      </c>
      <c r="J18" s="57">
        <v>2426.2600000000002</v>
      </c>
      <c r="K18" s="57">
        <v>2667.58</v>
      </c>
      <c r="L18" s="57">
        <v>2412.96</v>
      </c>
      <c r="M18" s="56" t="s">
        <v>4295</v>
      </c>
      <c r="N18" s="59" t="s">
        <v>4298</v>
      </c>
    </row>
    <row r="19" spans="1:14" s="56" customFormat="1" ht="17.25" customHeight="1" x14ac:dyDescent="0.2">
      <c r="A19" s="56" t="s">
        <v>5169</v>
      </c>
      <c r="B19" s="56" t="s">
        <v>1748</v>
      </c>
      <c r="C19" s="56">
        <v>39</v>
      </c>
      <c r="D19" s="56" t="s">
        <v>3022</v>
      </c>
      <c r="E19" s="57">
        <v>622.83000000000004</v>
      </c>
      <c r="F19" s="57">
        <v>3247505.19</v>
      </c>
      <c r="G19" s="57">
        <v>3127583.38</v>
      </c>
      <c r="H19" s="58">
        <v>3.8339999999999999E-2</v>
      </c>
      <c r="I19" s="57">
        <v>119921.8</v>
      </c>
      <c r="J19" s="57">
        <v>5214.1099999999997</v>
      </c>
      <c r="K19" s="57">
        <v>5021.57</v>
      </c>
      <c r="L19" s="57">
        <v>5116.22</v>
      </c>
      <c r="M19" s="56" t="s">
        <v>4295</v>
      </c>
      <c r="N19" s="59" t="s">
        <v>4293</v>
      </c>
    </row>
    <row r="20" spans="1:14" s="56" customFormat="1" ht="17.25" customHeight="1" x14ac:dyDescent="0.2">
      <c r="A20" s="56" t="s">
        <v>5170</v>
      </c>
      <c r="B20" s="56" t="s">
        <v>1749</v>
      </c>
      <c r="C20" s="56">
        <v>40</v>
      </c>
      <c r="D20" s="56" t="s">
        <v>3023</v>
      </c>
      <c r="E20" s="57">
        <v>242.42</v>
      </c>
      <c r="F20" s="57">
        <v>2289784.96</v>
      </c>
      <c r="G20" s="57">
        <v>2268178.19</v>
      </c>
      <c r="H20" s="58">
        <v>9.5300000000000003E-3</v>
      </c>
      <c r="I20" s="57">
        <v>21606.77</v>
      </c>
      <c r="J20" s="57">
        <v>9445.5300000000007</v>
      </c>
      <c r="K20" s="57">
        <v>9356.4</v>
      </c>
      <c r="L20" s="57">
        <v>9333.86</v>
      </c>
      <c r="M20" s="56" t="s">
        <v>4296</v>
      </c>
      <c r="N20" s="59" t="s">
        <v>4293</v>
      </c>
    </row>
    <row r="21" spans="1:14" s="56" customFormat="1" ht="17.25" customHeight="1" x14ac:dyDescent="0.2">
      <c r="A21" s="56" t="s">
        <v>5171</v>
      </c>
      <c r="B21" s="56" t="s">
        <v>1750</v>
      </c>
      <c r="C21" s="56">
        <v>41</v>
      </c>
      <c r="D21" s="56" t="s">
        <v>3024</v>
      </c>
      <c r="E21" s="57">
        <v>150.94999999999999</v>
      </c>
      <c r="F21" s="57">
        <v>2230974.6</v>
      </c>
      <c r="G21" s="57">
        <v>2905611.27</v>
      </c>
      <c r="H21" s="58">
        <v>-0.23218</v>
      </c>
      <c r="I21" s="57">
        <v>-674636.68</v>
      </c>
      <c r="J21" s="57">
        <v>14779.56</v>
      </c>
      <c r="K21" s="57">
        <v>19248.830000000002</v>
      </c>
      <c r="L21" s="57">
        <v>15490.66</v>
      </c>
      <c r="M21" s="56" t="s">
        <v>4296</v>
      </c>
      <c r="N21" s="59" t="s">
        <v>4298</v>
      </c>
    </row>
    <row r="22" spans="1:14" s="56" customFormat="1" ht="17.25" customHeight="1" x14ac:dyDescent="0.2">
      <c r="A22" s="56" t="s">
        <v>4314</v>
      </c>
      <c r="B22" s="56" t="s">
        <v>46</v>
      </c>
      <c r="C22" s="56">
        <v>42</v>
      </c>
      <c r="D22" s="56" t="s">
        <v>898</v>
      </c>
      <c r="E22" s="57">
        <v>2113.44</v>
      </c>
      <c r="F22" s="57">
        <v>5099646.18</v>
      </c>
      <c r="G22" s="57">
        <v>3675294.34</v>
      </c>
      <c r="H22" s="58">
        <v>0.38755000000000001</v>
      </c>
      <c r="I22" s="57">
        <v>1424351.84</v>
      </c>
      <c r="J22" s="57">
        <v>2412.96</v>
      </c>
      <c r="K22" s="57">
        <v>1739.01</v>
      </c>
      <c r="L22" s="57">
        <v>2412.96</v>
      </c>
      <c r="M22" s="56" t="s">
        <v>4295</v>
      </c>
      <c r="N22" s="59" t="s">
        <v>4298</v>
      </c>
    </row>
    <row r="23" spans="1:14" s="56" customFormat="1" ht="17.25" customHeight="1" x14ac:dyDescent="0.2">
      <c r="A23" s="56" t="s">
        <v>5172</v>
      </c>
      <c r="B23" s="56" t="s">
        <v>1751</v>
      </c>
      <c r="C23" s="56">
        <v>43</v>
      </c>
      <c r="D23" s="56" t="s">
        <v>3025</v>
      </c>
      <c r="E23" s="57">
        <v>1042.3599999999999</v>
      </c>
      <c r="F23" s="57">
        <v>7960511.79</v>
      </c>
      <c r="G23" s="57">
        <v>7111890.1100000003</v>
      </c>
      <c r="H23" s="58">
        <v>0.11932</v>
      </c>
      <c r="I23" s="57">
        <v>848621.68</v>
      </c>
      <c r="J23" s="57">
        <v>7637.01</v>
      </c>
      <c r="K23" s="57">
        <v>6822.87</v>
      </c>
      <c r="L23" s="57">
        <v>7587.12</v>
      </c>
      <c r="M23" s="56" t="s">
        <v>4292</v>
      </c>
      <c r="N23" s="59" t="s">
        <v>4293</v>
      </c>
    </row>
    <row r="24" spans="1:14" s="56" customFormat="1" ht="17.25" customHeight="1" x14ac:dyDescent="0.2">
      <c r="A24" s="56" t="s">
        <v>5173</v>
      </c>
      <c r="B24" s="56" t="s">
        <v>1752</v>
      </c>
      <c r="C24" s="56">
        <v>44</v>
      </c>
      <c r="D24" s="56" t="s">
        <v>3026</v>
      </c>
      <c r="E24" s="57">
        <v>267.5</v>
      </c>
      <c r="F24" s="57">
        <v>3171601.57</v>
      </c>
      <c r="G24" s="57">
        <v>2669919.2599999998</v>
      </c>
      <c r="H24" s="58">
        <v>0.18790000000000001</v>
      </c>
      <c r="I24" s="57">
        <v>501682.31</v>
      </c>
      <c r="J24" s="57">
        <v>11856.45</v>
      </c>
      <c r="K24" s="57">
        <v>9981.01</v>
      </c>
      <c r="L24" s="57">
        <v>12468.53</v>
      </c>
      <c r="M24" s="56" t="s">
        <v>4296</v>
      </c>
      <c r="N24" s="59" t="s">
        <v>4299</v>
      </c>
    </row>
    <row r="25" spans="1:14" s="56" customFormat="1" ht="17.25" customHeight="1" x14ac:dyDescent="0.2">
      <c r="A25" s="56" t="s">
        <v>5174</v>
      </c>
      <c r="B25" s="56" t="s">
        <v>1753</v>
      </c>
      <c r="C25" s="56">
        <v>45</v>
      </c>
      <c r="D25" s="56" t="s">
        <v>3027</v>
      </c>
      <c r="E25" s="57">
        <v>71.03</v>
      </c>
      <c r="F25" s="57">
        <v>1273950.04</v>
      </c>
      <c r="G25" s="57">
        <v>908629.75</v>
      </c>
      <c r="H25" s="58">
        <v>0.40205999999999997</v>
      </c>
      <c r="I25" s="57">
        <v>365320.29</v>
      </c>
      <c r="J25" s="57">
        <v>17935.38</v>
      </c>
      <c r="K25" s="57">
        <v>12792.2</v>
      </c>
      <c r="L25" s="57">
        <v>17935.38</v>
      </c>
      <c r="M25" s="56" t="s">
        <v>4297</v>
      </c>
      <c r="N25" s="59" t="s">
        <v>4294</v>
      </c>
    </row>
    <row r="26" spans="1:14" s="56" customFormat="1" ht="17.25" customHeight="1" x14ac:dyDescent="0.2">
      <c r="A26" s="56" t="s">
        <v>4315</v>
      </c>
      <c r="B26" s="56" t="s">
        <v>47</v>
      </c>
      <c r="C26" s="56">
        <v>47</v>
      </c>
      <c r="D26" s="56" t="s">
        <v>899</v>
      </c>
      <c r="E26" s="57">
        <v>2390.88</v>
      </c>
      <c r="F26" s="57">
        <v>5361300.8</v>
      </c>
      <c r="G26" s="57">
        <v>6141326.4699999997</v>
      </c>
      <c r="H26" s="58">
        <v>-0.12701000000000001</v>
      </c>
      <c r="I26" s="57">
        <v>-780025.67</v>
      </c>
      <c r="J26" s="57">
        <v>2242.4</v>
      </c>
      <c r="K26" s="57">
        <v>2568.65</v>
      </c>
      <c r="L26" s="57">
        <v>2166.9899999999998</v>
      </c>
      <c r="M26" s="56" t="s">
        <v>4296</v>
      </c>
      <c r="N26" s="59" t="s">
        <v>4293</v>
      </c>
    </row>
    <row r="27" spans="1:14" s="56" customFormat="1" ht="17.25" customHeight="1" x14ac:dyDescent="0.2">
      <c r="A27" s="56" t="s">
        <v>5175</v>
      </c>
      <c r="B27" s="56" t="s">
        <v>1754</v>
      </c>
      <c r="C27" s="56">
        <v>48</v>
      </c>
      <c r="D27" s="56" t="s">
        <v>3028</v>
      </c>
      <c r="E27" s="57">
        <v>202.32</v>
      </c>
      <c r="F27" s="57">
        <v>1047067.38</v>
      </c>
      <c r="G27" s="57">
        <v>815514.95</v>
      </c>
      <c r="H27" s="58">
        <v>0.28393000000000002</v>
      </c>
      <c r="I27" s="57">
        <v>231552.43</v>
      </c>
      <c r="J27" s="57">
        <v>5175.3</v>
      </c>
      <c r="K27" s="57">
        <v>4030.82</v>
      </c>
      <c r="L27" s="57">
        <v>4957.43</v>
      </c>
      <c r="M27" s="56" t="s">
        <v>4297</v>
      </c>
      <c r="N27" s="59" t="s">
        <v>4293</v>
      </c>
    </row>
    <row r="28" spans="1:14" s="56" customFormat="1" ht="17.25" customHeight="1" x14ac:dyDescent="0.2">
      <c r="A28" s="56" t="s">
        <v>5176</v>
      </c>
      <c r="B28" s="56" t="s">
        <v>1755</v>
      </c>
      <c r="C28" s="56">
        <v>51</v>
      </c>
      <c r="D28" s="56" t="s">
        <v>3029</v>
      </c>
      <c r="E28" s="57">
        <v>221.32</v>
      </c>
      <c r="F28" s="57">
        <v>1559328.05</v>
      </c>
      <c r="G28" s="57">
        <v>1343293.94</v>
      </c>
      <c r="H28" s="58">
        <v>0.16081999999999999</v>
      </c>
      <c r="I28" s="57">
        <v>216034.12</v>
      </c>
      <c r="J28" s="57">
        <v>7045.58</v>
      </c>
      <c r="K28" s="57">
        <v>6069.46</v>
      </c>
      <c r="L28" s="57">
        <v>7010.13</v>
      </c>
      <c r="M28" s="56" t="s">
        <v>4297</v>
      </c>
      <c r="N28" s="59" t="s">
        <v>4293</v>
      </c>
    </row>
    <row r="29" spans="1:14" s="56" customFormat="1" ht="17.25" customHeight="1" x14ac:dyDescent="0.2">
      <c r="A29" s="56" t="s">
        <v>5177</v>
      </c>
      <c r="B29" s="56" t="s">
        <v>1756</v>
      </c>
      <c r="C29" s="56">
        <v>52</v>
      </c>
      <c r="D29" s="56" t="s">
        <v>3030</v>
      </c>
      <c r="E29" s="57">
        <v>280.57</v>
      </c>
      <c r="F29" s="57">
        <v>2714375.57</v>
      </c>
      <c r="G29" s="57">
        <v>2130446.5499999998</v>
      </c>
      <c r="H29" s="58">
        <v>0.27409</v>
      </c>
      <c r="I29" s="57">
        <v>583929.02</v>
      </c>
      <c r="J29" s="57">
        <v>9674.5</v>
      </c>
      <c r="K29" s="57">
        <v>7593.28</v>
      </c>
      <c r="L29" s="57">
        <v>9911.01</v>
      </c>
      <c r="M29" s="56" t="s">
        <v>4295</v>
      </c>
      <c r="N29" s="59" t="s">
        <v>4293</v>
      </c>
    </row>
    <row r="30" spans="1:14" s="56" customFormat="1" ht="17.25" customHeight="1" x14ac:dyDescent="0.2">
      <c r="A30" s="56" t="s">
        <v>5178</v>
      </c>
      <c r="B30" s="56" t="s">
        <v>1757</v>
      </c>
      <c r="C30" s="56">
        <v>53</v>
      </c>
      <c r="D30" s="56" t="s">
        <v>3031</v>
      </c>
      <c r="E30" s="57">
        <v>175.78</v>
      </c>
      <c r="F30" s="57">
        <v>2052191.79</v>
      </c>
      <c r="G30" s="57">
        <v>2024371.54</v>
      </c>
      <c r="H30" s="58">
        <v>1.374E-2</v>
      </c>
      <c r="I30" s="57">
        <v>27820.25</v>
      </c>
      <c r="J30" s="57">
        <v>11674.77</v>
      </c>
      <c r="K30" s="57">
        <v>11516.51</v>
      </c>
      <c r="L30" s="57">
        <v>12007.46</v>
      </c>
      <c r="M30" s="56" t="s">
        <v>4297</v>
      </c>
      <c r="N30" s="59" t="s">
        <v>4298</v>
      </c>
    </row>
    <row r="31" spans="1:14" s="56" customFormat="1" ht="17.25" customHeight="1" x14ac:dyDescent="0.2">
      <c r="A31" s="56" t="s">
        <v>5179</v>
      </c>
      <c r="B31" s="56" t="s">
        <v>1758</v>
      </c>
      <c r="C31" s="56">
        <v>54</v>
      </c>
      <c r="D31" s="56" t="s">
        <v>3032</v>
      </c>
      <c r="E31" s="57">
        <v>182.27</v>
      </c>
      <c r="F31" s="57">
        <v>2754524.86</v>
      </c>
      <c r="G31" s="57">
        <v>2704149.9</v>
      </c>
      <c r="H31" s="58">
        <v>1.8630000000000001E-2</v>
      </c>
      <c r="I31" s="57">
        <v>50374.97</v>
      </c>
      <c r="J31" s="57">
        <v>15112.33</v>
      </c>
      <c r="K31" s="57">
        <v>14835.96</v>
      </c>
      <c r="L31" s="57">
        <v>13867.97</v>
      </c>
      <c r="M31" s="56" t="s">
        <v>4297</v>
      </c>
      <c r="N31" s="59" t="s">
        <v>4298</v>
      </c>
    </row>
    <row r="32" spans="1:14" s="56" customFormat="1" ht="17.25" customHeight="1" x14ac:dyDescent="0.2">
      <c r="A32" s="56" t="s">
        <v>5180</v>
      </c>
      <c r="B32" s="56" t="s">
        <v>1759</v>
      </c>
      <c r="C32" s="56">
        <v>55</v>
      </c>
      <c r="D32" s="56" t="s">
        <v>3033</v>
      </c>
      <c r="E32" s="57">
        <v>665.32</v>
      </c>
      <c r="F32" s="57">
        <v>3290399.63</v>
      </c>
      <c r="G32" s="57">
        <v>3056166.44</v>
      </c>
      <c r="H32" s="58">
        <v>7.664E-2</v>
      </c>
      <c r="I32" s="57">
        <v>234233.2</v>
      </c>
      <c r="J32" s="57">
        <v>4945.59</v>
      </c>
      <c r="K32" s="57">
        <v>4593.53</v>
      </c>
      <c r="L32" s="57">
        <v>4940.2</v>
      </c>
      <c r="M32" s="56" t="s">
        <v>4295</v>
      </c>
      <c r="N32" s="59" t="s">
        <v>4293</v>
      </c>
    </row>
    <row r="33" spans="1:14" s="56" customFormat="1" ht="17.25" customHeight="1" x14ac:dyDescent="0.2">
      <c r="A33" s="56" t="s">
        <v>5181</v>
      </c>
      <c r="B33" s="56" t="s">
        <v>1760</v>
      </c>
      <c r="C33" s="56">
        <v>56</v>
      </c>
      <c r="D33" s="56" t="s">
        <v>3034</v>
      </c>
      <c r="E33" s="57">
        <v>548.21</v>
      </c>
      <c r="F33" s="57">
        <v>4317328.16</v>
      </c>
      <c r="G33" s="57">
        <v>3523540.5</v>
      </c>
      <c r="H33" s="58">
        <v>0.22528000000000001</v>
      </c>
      <c r="I33" s="57">
        <v>793787.65</v>
      </c>
      <c r="J33" s="57">
        <v>7875.32</v>
      </c>
      <c r="K33" s="57">
        <v>6427.36</v>
      </c>
      <c r="L33" s="57">
        <v>8520.14</v>
      </c>
      <c r="M33" s="56" t="s">
        <v>4295</v>
      </c>
      <c r="N33" s="59" t="s">
        <v>4300</v>
      </c>
    </row>
    <row r="34" spans="1:14" s="56" customFormat="1" ht="17.25" customHeight="1" x14ac:dyDescent="0.2">
      <c r="A34" s="56" t="s">
        <v>5182</v>
      </c>
      <c r="B34" s="56" t="s">
        <v>1761</v>
      </c>
      <c r="C34" s="56">
        <v>57</v>
      </c>
      <c r="D34" s="56" t="s">
        <v>3035</v>
      </c>
      <c r="E34" s="57">
        <v>224.61</v>
      </c>
      <c r="F34" s="57">
        <v>2035804.34</v>
      </c>
      <c r="G34" s="57">
        <v>2137213.21</v>
      </c>
      <c r="H34" s="58">
        <v>-4.7449999999999999E-2</v>
      </c>
      <c r="I34" s="57">
        <v>-101408.86</v>
      </c>
      <c r="J34" s="57">
        <v>9063.73</v>
      </c>
      <c r="K34" s="57">
        <v>9515.2199999999993</v>
      </c>
      <c r="L34" s="57">
        <v>9060.76</v>
      </c>
      <c r="M34" s="56" t="s">
        <v>4295</v>
      </c>
      <c r="N34" s="59" t="s">
        <v>4293</v>
      </c>
    </row>
    <row r="35" spans="1:14" s="56" customFormat="1" ht="17.25" customHeight="1" x14ac:dyDescent="0.2">
      <c r="A35" s="56" t="s">
        <v>5183</v>
      </c>
      <c r="B35" s="56" t="s">
        <v>1762</v>
      </c>
      <c r="C35" s="56">
        <v>58</v>
      </c>
      <c r="D35" s="56" t="s">
        <v>3036</v>
      </c>
      <c r="E35" s="57">
        <v>223.36</v>
      </c>
      <c r="F35" s="57">
        <v>2845436.5</v>
      </c>
      <c r="G35" s="57">
        <v>2886735.75</v>
      </c>
      <c r="H35" s="58">
        <v>-1.431E-2</v>
      </c>
      <c r="I35" s="57">
        <v>-41299.25</v>
      </c>
      <c r="J35" s="57">
        <v>12739.24</v>
      </c>
      <c r="K35" s="57">
        <v>12924.14</v>
      </c>
      <c r="L35" s="57">
        <v>13730.88</v>
      </c>
      <c r="M35" s="56" t="s">
        <v>4296</v>
      </c>
      <c r="N35" s="59" t="s">
        <v>4299</v>
      </c>
    </row>
    <row r="36" spans="1:14" s="56" customFormat="1" ht="17.25" customHeight="1" x14ac:dyDescent="0.2">
      <c r="A36" s="56" t="s">
        <v>5184</v>
      </c>
      <c r="B36" s="56" t="s">
        <v>36</v>
      </c>
      <c r="C36" s="56">
        <v>65</v>
      </c>
      <c r="D36" s="56" t="s">
        <v>888</v>
      </c>
      <c r="E36" s="57">
        <v>9.2100000000000009</v>
      </c>
      <c r="F36" s="57">
        <v>113736.68</v>
      </c>
      <c r="G36" s="57">
        <v>168319.3</v>
      </c>
      <c r="H36" s="58">
        <v>-0.32428000000000001</v>
      </c>
      <c r="I36" s="57">
        <v>-54582.62</v>
      </c>
      <c r="J36" s="57">
        <v>12349.26</v>
      </c>
      <c r="K36" s="57">
        <v>18275.71</v>
      </c>
      <c r="L36" s="57">
        <v>12241.31</v>
      </c>
      <c r="M36" s="56" t="s">
        <v>4297</v>
      </c>
      <c r="N36" s="59" t="s">
        <v>4298</v>
      </c>
    </row>
    <row r="37" spans="1:14" s="56" customFormat="1" ht="17.25" customHeight="1" x14ac:dyDescent="0.2">
      <c r="A37" s="56" t="s">
        <v>5185</v>
      </c>
      <c r="B37" s="56" t="s">
        <v>37</v>
      </c>
      <c r="C37" s="56">
        <v>66</v>
      </c>
      <c r="D37" s="56" t="s">
        <v>889</v>
      </c>
      <c r="E37" s="57">
        <v>112.68</v>
      </c>
      <c r="F37" s="57">
        <v>1844202.62</v>
      </c>
      <c r="G37" s="57">
        <v>2107046.02</v>
      </c>
      <c r="H37" s="58">
        <v>-0.12474</v>
      </c>
      <c r="I37" s="57">
        <v>-262843.40999999997</v>
      </c>
      <c r="J37" s="57">
        <v>16366.73</v>
      </c>
      <c r="K37" s="57">
        <v>18699.38</v>
      </c>
      <c r="L37" s="57">
        <v>16405.259999999998</v>
      </c>
      <c r="M37" s="56" t="s">
        <v>4297</v>
      </c>
      <c r="N37" s="59" t="s">
        <v>4294</v>
      </c>
    </row>
    <row r="38" spans="1:14" s="56" customFormat="1" ht="17.25" customHeight="1" x14ac:dyDescent="0.2">
      <c r="A38" s="56" t="s">
        <v>5186</v>
      </c>
      <c r="B38" s="56" t="s">
        <v>1763</v>
      </c>
      <c r="C38" s="56">
        <v>73</v>
      </c>
      <c r="D38" s="56" t="s">
        <v>3037</v>
      </c>
      <c r="E38" s="57">
        <v>631.01</v>
      </c>
      <c r="F38" s="57">
        <v>1367392.36</v>
      </c>
      <c r="G38" s="57">
        <v>825477.11</v>
      </c>
      <c r="H38" s="58">
        <v>0.65649000000000002</v>
      </c>
      <c r="I38" s="57">
        <v>541915.25</v>
      </c>
      <c r="J38" s="57">
        <v>2166.9899999999998</v>
      </c>
      <c r="K38" s="57">
        <v>1308.18</v>
      </c>
      <c r="L38" s="57">
        <v>2166.9899999999998</v>
      </c>
      <c r="M38" s="56" t="s">
        <v>4297</v>
      </c>
      <c r="N38" s="59" t="s">
        <v>4294</v>
      </c>
    </row>
    <row r="39" spans="1:14" s="56" customFormat="1" ht="17.25" customHeight="1" x14ac:dyDescent="0.2">
      <c r="A39" s="56" t="s">
        <v>4316</v>
      </c>
      <c r="B39" s="56" t="s">
        <v>48</v>
      </c>
      <c r="C39" s="56">
        <v>74</v>
      </c>
      <c r="D39" s="56" t="s">
        <v>900</v>
      </c>
      <c r="E39" s="57">
        <v>1637.4</v>
      </c>
      <c r="F39" s="57">
        <v>1516291.81</v>
      </c>
      <c r="G39" s="57">
        <v>2784834.34</v>
      </c>
      <c r="H39" s="58">
        <v>-0.45551999999999998</v>
      </c>
      <c r="I39" s="57">
        <v>-1268542.53</v>
      </c>
      <c r="J39" s="57">
        <v>926.04</v>
      </c>
      <c r="K39" s="57">
        <v>1700.77</v>
      </c>
      <c r="L39" s="57">
        <v>893.37</v>
      </c>
      <c r="M39" s="56" t="s">
        <v>4292</v>
      </c>
      <c r="N39" s="59" t="s">
        <v>4293</v>
      </c>
    </row>
    <row r="40" spans="1:14" s="56" customFormat="1" ht="17.25" customHeight="1" x14ac:dyDescent="0.2">
      <c r="A40" s="56" t="s">
        <v>5187</v>
      </c>
      <c r="B40" s="56" t="s">
        <v>1764</v>
      </c>
      <c r="C40" s="56">
        <v>75</v>
      </c>
      <c r="D40" s="56" t="s">
        <v>3038</v>
      </c>
      <c r="E40" s="57">
        <v>93.22</v>
      </c>
      <c r="F40" s="57">
        <v>316048.37</v>
      </c>
      <c r="G40" s="57">
        <v>363211.41</v>
      </c>
      <c r="H40" s="58">
        <v>-0.12984999999999999</v>
      </c>
      <c r="I40" s="57">
        <v>-47163.040000000001</v>
      </c>
      <c r="J40" s="57">
        <v>3390.35</v>
      </c>
      <c r="K40" s="57">
        <v>3896.28</v>
      </c>
      <c r="L40" s="57">
        <v>2963.16</v>
      </c>
      <c r="M40" s="56" t="s">
        <v>4297</v>
      </c>
      <c r="N40" s="59" t="s">
        <v>4301</v>
      </c>
    </row>
    <row r="41" spans="1:14" s="56" customFormat="1" ht="17.25" customHeight="1" x14ac:dyDescent="0.2">
      <c r="A41" s="56" t="s">
        <v>4317</v>
      </c>
      <c r="B41" s="56" t="s">
        <v>49</v>
      </c>
      <c r="C41" s="56">
        <v>78</v>
      </c>
      <c r="D41" s="56" t="s">
        <v>901</v>
      </c>
      <c r="E41" s="57">
        <v>5092.43</v>
      </c>
      <c r="F41" s="57">
        <v>4549424.1900000004</v>
      </c>
      <c r="G41" s="57">
        <v>7012079.6299999999</v>
      </c>
      <c r="H41" s="58">
        <v>-0.35120000000000001</v>
      </c>
      <c r="I41" s="57">
        <v>-2462655.44</v>
      </c>
      <c r="J41" s="57">
        <v>893.37</v>
      </c>
      <c r="K41" s="57">
        <v>1376.96</v>
      </c>
      <c r="L41" s="57">
        <v>893.37</v>
      </c>
      <c r="M41" s="56" t="s">
        <v>4295</v>
      </c>
      <c r="N41" s="59" t="s">
        <v>4293</v>
      </c>
    </row>
    <row r="42" spans="1:14" s="56" customFormat="1" ht="17.25" customHeight="1" x14ac:dyDescent="0.2">
      <c r="A42" s="56" t="s">
        <v>4318</v>
      </c>
      <c r="B42" s="56" t="s">
        <v>50</v>
      </c>
      <c r="C42" s="56">
        <v>79</v>
      </c>
      <c r="D42" s="56" t="s">
        <v>902</v>
      </c>
      <c r="E42" s="57">
        <v>2532.9699999999998</v>
      </c>
      <c r="F42" s="57">
        <v>2475665.37</v>
      </c>
      <c r="G42" s="57">
        <v>3006328.56</v>
      </c>
      <c r="H42" s="58">
        <v>-0.17652000000000001</v>
      </c>
      <c r="I42" s="57">
        <v>-530663.18999999994</v>
      </c>
      <c r="J42" s="57">
        <v>977.38</v>
      </c>
      <c r="K42" s="57">
        <v>1186.8800000000001</v>
      </c>
      <c r="L42" s="57">
        <v>966.36</v>
      </c>
      <c r="M42" s="56" t="s">
        <v>4292</v>
      </c>
      <c r="N42" s="59" t="s">
        <v>4293</v>
      </c>
    </row>
    <row r="43" spans="1:14" s="56" customFormat="1" ht="17.25" customHeight="1" x14ac:dyDescent="0.2">
      <c r="A43" s="56" t="s">
        <v>4319</v>
      </c>
      <c r="B43" s="56" t="s">
        <v>51</v>
      </c>
      <c r="C43" s="56">
        <v>83</v>
      </c>
      <c r="D43" s="56" t="s">
        <v>903</v>
      </c>
      <c r="E43" s="57">
        <v>36510.11</v>
      </c>
      <c r="F43" s="57">
        <v>35281909.899999999</v>
      </c>
      <c r="G43" s="57">
        <v>35341280.079999998</v>
      </c>
      <c r="H43" s="58">
        <v>-1.6800000000000001E-3</v>
      </c>
      <c r="I43" s="57">
        <v>-59370.18</v>
      </c>
      <c r="J43" s="57">
        <v>966.36</v>
      </c>
      <c r="K43" s="57">
        <v>967.99</v>
      </c>
      <c r="L43" s="57">
        <v>966.36</v>
      </c>
      <c r="M43" s="56" t="s">
        <v>4292</v>
      </c>
      <c r="N43" s="59" t="s">
        <v>4293</v>
      </c>
    </row>
    <row r="44" spans="1:14" s="56" customFormat="1" ht="17.25" customHeight="1" x14ac:dyDescent="0.2">
      <c r="A44" s="56" t="s">
        <v>5188</v>
      </c>
      <c r="B44" s="56" t="s">
        <v>1765</v>
      </c>
      <c r="C44" s="56">
        <v>189</v>
      </c>
      <c r="D44" s="56" t="s">
        <v>3039</v>
      </c>
      <c r="E44" s="57">
        <v>2349.06</v>
      </c>
      <c r="F44" s="57">
        <v>17118987.969999999</v>
      </c>
      <c r="G44" s="57">
        <v>12738777.17</v>
      </c>
      <c r="H44" s="58">
        <v>0.34384999999999999</v>
      </c>
      <c r="I44" s="57">
        <v>4380210.8</v>
      </c>
      <c r="J44" s="57">
        <v>7287.59</v>
      </c>
      <c r="K44" s="57">
        <v>5422.93</v>
      </c>
      <c r="L44" s="57">
        <v>7331.05</v>
      </c>
      <c r="M44" s="56" t="s">
        <v>4295</v>
      </c>
      <c r="N44" s="59" t="s">
        <v>4293</v>
      </c>
    </row>
    <row r="45" spans="1:14" s="56" customFormat="1" ht="17.25" customHeight="1" x14ac:dyDescent="0.2">
      <c r="A45" s="56" t="s">
        <v>5189</v>
      </c>
      <c r="B45" s="56" t="s">
        <v>1766</v>
      </c>
      <c r="C45" s="56">
        <v>190</v>
      </c>
      <c r="D45" s="56" t="s">
        <v>3040</v>
      </c>
      <c r="E45" s="57">
        <v>696.62</v>
      </c>
      <c r="F45" s="57">
        <v>5740958.0599999996</v>
      </c>
      <c r="G45" s="57">
        <v>4795309.93</v>
      </c>
      <c r="H45" s="58">
        <v>0.19719999999999999</v>
      </c>
      <c r="I45" s="57">
        <v>945648.13</v>
      </c>
      <c r="J45" s="57">
        <v>8241.16</v>
      </c>
      <c r="K45" s="57">
        <v>6883.68</v>
      </c>
      <c r="L45" s="57">
        <v>8217.5400000000009</v>
      </c>
      <c r="M45" s="56" t="s">
        <v>4295</v>
      </c>
      <c r="N45" s="59" t="s">
        <v>4293</v>
      </c>
    </row>
    <row r="46" spans="1:14" s="56" customFormat="1" ht="17.25" customHeight="1" x14ac:dyDescent="0.2">
      <c r="A46" s="56" t="s">
        <v>5190</v>
      </c>
      <c r="B46" s="56" t="s">
        <v>1767</v>
      </c>
      <c r="C46" s="56">
        <v>191</v>
      </c>
      <c r="D46" s="56" t="s">
        <v>3041</v>
      </c>
      <c r="E46" s="57">
        <v>215.28</v>
      </c>
      <c r="F46" s="57">
        <v>2252754.58</v>
      </c>
      <c r="G46" s="57">
        <v>2090385.64</v>
      </c>
      <c r="H46" s="58">
        <v>7.7670000000000003E-2</v>
      </c>
      <c r="I46" s="57">
        <v>162368.94</v>
      </c>
      <c r="J46" s="57">
        <v>10464.299999999999</v>
      </c>
      <c r="K46" s="57">
        <v>9710.08</v>
      </c>
      <c r="L46" s="57">
        <v>10093.040000000001</v>
      </c>
      <c r="M46" s="56" t="s">
        <v>4297</v>
      </c>
      <c r="N46" s="59" t="s">
        <v>4300</v>
      </c>
    </row>
    <row r="47" spans="1:14" s="56" customFormat="1" ht="17.25" customHeight="1" x14ac:dyDescent="0.2">
      <c r="A47" s="56" t="s">
        <v>5191</v>
      </c>
      <c r="B47" s="56" t="s">
        <v>1768</v>
      </c>
      <c r="C47" s="56">
        <v>192</v>
      </c>
      <c r="D47" s="56" t="s">
        <v>3042</v>
      </c>
      <c r="E47" s="57">
        <v>71.680000000000007</v>
      </c>
      <c r="F47" s="57">
        <v>1152549.8899999999</v>
      </c>
      <c r="G47" s="57">
        <v>1080072.83</v>
      </c>
      <c r="H47" s="58">
        <v>6.7100000000000007E-2</v>
      </c>
      <c r="I47" s="57">
        <v>72477.06</v>
      </c>
      <c r="J47" s="57">
        <v>16079.1</v>
      </c>
      <c r="K47" s="57">
        <v>15067.98</v>
      </c>
      <c r="L47" s="57">
        <v>16079.1</v>
      </c>
      <c r="M47" s="56" t="s">
        <v>4297</v>
      </c>
      <c r="N47" s="59" t="s">
        <v>4299</v>
      </c>
    </row>
    <row r="48" spans="1:14" s="56" customFormat="1" ht="17.25" customHeight="1" x14ac:dyDescent="0.2">
      <c r="A48" s="56" t="s">
        <v>5192</v>
      </c>
      <c r="B48" s="56" t="s">
        <v>1769</v>
      </c>
      <c r="C48" s="56">
        <v>193</v>
      </c>
      <c r="D48" s="56" t="s">
        <v>3043</v>
      </c>
      <c r="E48" s="57">
        <v>618.13</v>
      </c>
      <c r="F48" s="57">
        <v>2717226.29</v>
      </c>
      <c r="G48" s="57">
        <v>2867208.09</v>
      </c>
      <c r="H48" s="58">
        <v>-5.2310000000000002E-2</v>
      </c>
      <c r="I48" s="57">
        <v>-149981.79999999999</v>
      </c>
      <c r="J48" s="57">
        <v>4395.88</v>
      </c>
      <c r="K48" s="57">
        <v>4638.5200000000004</v>
      </c>
      <c r="L48" s="57">
        <v>4485.92</v>
      </c>
      <c r="M48" s="56" t="s">
        <v>4295</v>
      </c>
      <c r="N48" s="59" t="s">
        <v>4294</v>
      </c>
    </row>
    <row r="49" spans="1:14" s="56" customFormat="1" ht="17.25" customHeight="1" x14ac:dyDescent="0.2">
      <c r="A49" s="56" t="s">
        <v>5193</v>
      </c>
      <c r="B49" s="56" t="s">
        <v>1770</v>
      </c>
      <c r="C49" s="56">
        <v>194</v>
      </c>
      <c r="D49" s="56" t="s">
        <v>3044</v>
      </c>
      <c r="E49" s="57">
        <v>290.85000000000002</v>
      </c>
      <c r="F49" s="57">
        <v>2418650.81</v>
      </c>
      <c r="G49" s="57">
        <v>2074426.8</v>
      </c>
      <c r="H49" s="58">
        <v>0.16594</v>
      </c>
      <c r="I49" s="57">
        <v>344224.02</v>
      </c>
      <c r="J49" s="57">
        <v>8315.7999999999993</v>
      </c>
      <c r="K49" s="57">
        <v>7132.29</v>
      </c>
      <c r="L49" s="57">
        <v>8293.77</v>
      </c>
      <c r="M49" s="56" t="s">
        <v>4297</v>
      </c>
      <c r="N49" s="59" t="s">
        <v>4293</v>
      </c>
    </row>
    <row r="50" spans="1:14" s="56" customFormat="1" ht="17.25" customHeight="1" x14ac:dyDescent="0.2">
      <c r="A50" s="56" t="s">
        <v>5194</v>
      </c>
      <c r="B50" s="56" t="s">
        <v>1771</v>
      </c>
      <c r="C50" s="56">
        <v>195</v>
      </c>
      <c r="D50" s="56" t="s">
        <v>3045</v>
      </c>
      <c r="E50" s="57">
        <v>385.21</v>
      </c>
      <c r="F50" s="57">
        <v>4211117.26</v>
      </c>
      <c r="G50" s="57">
        <v>3823157.57</v>
      </c>
      <c r="H50" s="58">
        <v>0.10148</v>
      </c>
      <c r="I50" s="57">
        <v>387959.69</v>
      </c>
      <c r="J50" s="57">
        <v>10932</v>
      </c>
      <c r="K50" s="57">
        <v>9924.8700000000008</v>
      </c>
      <c r="L50" s="57">
        <v>11191.32</v>
      </c>
      <c r="M50" s="56" t="s">
        <v>4295</v>
      </c>
      <c r="N50" s="59" t="s">
        <v>4293</v>
      </c>
    </row>
    <row r="51" spans="1:14" s="56" customFormat="1" ht="17.25" customHeight="1" x14ac:dyDescent="0.2">
      <c r="A51" s="56" t="s">
        <v>5195</v>
      </c>
      <c r="B51" s="56" t="s">
        <v>1772</v>
      </c>
      <c r="C51" s="56">
        <v>196</v>
      </c>
      <c r="D51" s="56" t="s">
        <v>3046</v>
      </c>
      <c r="E51" s="57">
        <v>187.79</v>
      </c>
      <c r="F51" s="57">
        <v>3320831.44</v>
      </c>
      <c r="G51" s="57">
        <v>3015575.29</v>
      </c>
      <c r="H51" s="58">
        <v>0.10123</v>
      </c>
      <c r="I51" s="57">
        <v>305256.15999999997</v>
      </c>
      <c r="J51" s="57">
        <v>17683.75</v>
      </c>
      <c r="K51" s="57">
        <v>16058.23</v>
      </c>
      <c r="L51" s="57">
        <v>17653.66</v>
      </c>
      <c r="M51" s="56" t="s">
        <v>4297</v>
      </c>
      <c r="N51" s="59" t="s">
        <v>4298</v>
      </c>
    </row>
    <row r="52" spans="1:14" s="56" customFormat="1" ht="17.25" customHeight="1" x14ac:dyDescent="0.2">
      <c r="A52" s="56" t="s">
        <v>4320</v>
      </c>
      <c r="B52" s="56" t="s">
        <v>52</v>
      </c>
      <c r="C52" s="56">
        <v>197</v>
      </c>
      <c r="D52" s="56" t="s">
        <v>904</v>
      </c>
      <c r="E52" s="57">
        <v>66874.52</v>
      </c>
      <c r="F52" s="57">
        <v>24944195.960000001</v>
      </c>
      <c r="G52" s="57">
        <v>29956522.149999999</v>
      </c>
      <c r="H52" s="58">
        <v>-0.16732</v>
      </c>
      <c r="I52" s="57">
        <v>-5012326.1900000004</v>
      </c>
      <c r="J52" s="57">
        <v>373</v>
      </c>
      <c r="K52" s="57">
        <v>447.95</v>
      </c>
      <c r="L52" s="57">
        <v>373</v>
      </c>
      <c r="M52" s="56" t="s">
        <v>4296</v>
      </c>
      <c r="N52" s="59" t="s">
        <v>4293</v>
      </c>
    </row>
    <row r="53" spans="1:14" s="56" customFormat="1" ht="17.25" customHeight="1" x14ac:dyDescent="0.2">
      <c r="A53" s="56" t="s">
        <v>4321</v>
      </c>
      <c r="B53" s="56" t="s">
        <v>53</v>
      </c>
      <c r="C53" s="56">
        <v>198</v>
      </c>
      <c r="D53" s="56" t="s">
        <v>905</v>
      </c>
      <c r="E53" s="57">
        <v>4277.17</v>
      </c>
      <c r="F53" s="57">
        <v>1119891.42</v>
      </c>
      <c r="G53" s="57">
        <v>1144145.43</v>
      </c>
      <c r="H53" s="58">
        <v>-2.12E-2</v>
      </c>
      <c r="I53" s="57">
        <v>-24254.01</v>
      </c>
      <c r="J53" s="57">
        <v>261.83</v>
      </c>
      <c r="K53" s="57">
        <v>267.5</v>
      </c>
      <c r="L53" s="57">
        <v>261.83</v>
      </c>
      <c r="M53" s="56" t="s">
        <v>4297</v>
      </c>
      <c r="N53" s="59" t="s">
        <v>4301</v>
      </c>
    </row>
    <row r="54" spans="1:14" s="56" customFormat="1" ht="17.25" customHeight="1" x14ac:dyDescent="0.2">
      <c r="A54" s="56" t="s">
        <v>4322</v>
      </c>
      <c r="B54" s="56" t="s">
        <v>54</v>
      </c>
      <c r="C54" s="56">
        <v>199</v>
      </c>
      <c r="D54" s="56" t="s">
        <v>906</v>
      </c>
      <c r="E54" s="57">
        <v>5351.05</v>
      </c>
      <c r="F54" s="57">
        <v>4863569.3499999996</v>
      </c>
      <c r="G54" s="57">
        <v>4231738.43</v>
      </c>
      <c r="H54" s="58">
        <v>0.14931</v>
      </c>
      <c r="I54" s="57">
        <v>631830.91</v>
      </c>
      <c r="J54" s="57">
        <v>908.9</v>
      </c>
      <c r="K54" s="57">
        <v>790.82</v>
      </c>
      <c r="L54" s="57">
        <v>908.9</v>
      </c>
      <c r="M54" s="56" t="s">
        <v>4296</v>
      </c>
      <c r="N54" s="59" t="s">
        <v>4293</v>
      </c>
    </row>
    <row r="55" spans="1:14" s="56" customFormat="1" ht="17.25" customHeight="1" x14ac:dyDescent="0.2">
      <c r="A55" s="56" t="s">
        <v>5196</v>
      </c>
      <c r="B55" s="56" t="s">
        <v>1773</v>
      </c>
      <c r="C55" s="56">
        <v>200</v>
      </c>
      <c r="D55" s="56" t="s">
        <v>3047</v>
      </c>
      <c r="E55" s="57">
        <v>546.16999999999996</v>
      </c>
      <c r="F55" s="57">
        <v>4799192.1900000004</v>
      </c>
      <c r="G55" s="57">
        <v>4099738.99</v>
      </c>
      <c r="H55" s="58">
        <v>0.17061000000000001</v>
      </c>
      <c r="I55" s="57">
        <v>699453.2</v>
      </c>
      <c r="J55" s="57">
        <v>8786.99</v>
      </c>
      <c r="K55" s="57">
        <v>7506.34</v>
      </c>
      <c r="L55" s="57">
        <v>9327.7800000000007</v>
      </c>
      <c r="M55" s="56" t="s">
        <v>4295</v>
      </c>
      <c r="N55" s="59" t="s">
        <v>4293</v>
      </c>
    </row>
    <row r="56" spans="1:14" s="56" customFormat="1" ht="17.25" customHeight="1" x14ac:dyDescent="0.2">
      <c r="A56" s="56" t="s">
        <v>5197</v>
      </c>
      <c r="B56" s="56" t="s">
        <v>1774</v>
      </c>
      <c r="C56" s="56">
        <v>201</v>
      </c>
      <c r="D56" s="56" t="s">
        <v>3048</v>
      </c>
      <c r="E56" s="57">
        <v>467.48</v>
      </c>
      <c r="F56" s="57">
        <v>4519579.34</v>
      </c>
      <c r="G56" s="57">
        <v>4269066.54</v>
      </c>
      <c r="H56" s="58">
        <v>5.8680000000000003E-2</v>
      </c>
      <c r="I56" s="57">
        <v>250512.8</v>
      </c>
      <c r="J56" s="57">
        <v>9667.9599999999991</v>
      </c>
      <c r="K56" s="57">
        <v>9132.08</v>
      </c>
      <c r="L56" s="57">
        <v>9678.44</v>
      </c>
      <c r="M56" s="56" t="s">
        <v>4297</v>
      </c>
      <c r="N56" s="59" t="s">
        <v>4293</v>
      </c>
    </row>
    <row r="57" spans="1:14" s="56" customFormat="1" ht="17.25" customHeight="1" x14ac:dyDescent="0.2">
      <c r="A57" s="56" t="s">
        <v>5198</v>
      </c>
      <c r="B57" s="56" t="s">
        <v>1775</v>
      </c>
      <c r="C57" s="56">
        <v>202</v>
      </c>
      <c r="D57" s="56" t="s">
        <v>3049</v>
      </c>
      <c r="E57" s="57">
        <v>263.76</v>
      </c>
      <c r="F57" s="57">
        <v>3976460.37</v>
      </c>
      <c r="G57" s="57">
        <v>3152324.37</v>
      </c>
      <c r="H57" s="58">
        <v>0.26144000000000001</v>
      </c>
      <c r="I57" s="57">
        <v>824136.01</v>
      </c>
      <c r="J57" s="57">
        <v>15076.06</v>
      </c>
      <c r="K57" s="57">
        <v>11951.49</v>
      </c>
      <c r="L57" s="57">
        <v>15274.24</v>
      </c>
      <c r="M57" s="56" t="s">
        <v>4297</v>
      </c>
      <c r="N57" s="59" t="s">
        <v>4293</v>
      </c>
    </row>
    <row r="58" spans="1:14" s="56" customFormat="1" ht="17.25" customHeight="1" x14ac:dyDescent="0.2">
      <c r="A58" s="56" t="s">
        <v>5199</v>
      </c>
      <c r="B58" s="56" t="s">
        <v>1776</v>
      </c>
      <c r="C58" s="56">
        <v>203</v>
      </c>
      <c r="D58" s="56" t="s">
        <v>3050</v>
      </c>
      <c r="E58" s="57">
        <v>202.5</v>
      </c>
      <c r="F58" s="57">
        <v>4808278.7699999996</v>
      </c>
      <c r="G58" s="57">
        <v>3492812.51</v>
      </c>
      <c r="H58" s="58">
        <v>0.37662000000000001</v>
      </c>
      <c r="I58" s="57">
        <v>1315466.26</v>
      </c>
      <c r="J58" s="57">
        <v>23744.59</v>
      </c>
      <c r="K58" s="57">
        <v>17248.46</v>
      </c>
      <c r="L58" s="57">
        <v>23732.85</v>
      </c>
      <c r="M58" s="56" t="s">
        <v>4295</v>
      </c>
      <c r="N58" s="59" t="s">
        <v>4293</v>
      </c>
    </row>
    <row r="59" spans="1:14" s="56" customFormat="1" ht="17.25" customHeight="1" x14ac:dyDescent="0.2">
      <c r="A59" s="56" t="s">
        <v>5200</v>
      </c>
      <c r="B59" s="56" t="s">
        <v>1777</v>
      </c>
      <c r="C59" s="56">
        <v>204</v>
      </c>
      <c r="D59" s="56" t="s">
        <v>3051</v>
      </c>
      <c r="E59" s="57">
        <v>3128.03</v>
      </c>
      <c r="F59" s="57">
        <v>6117340.9299999997</v>
      </c>
      <c r="G59" s="57">
        <v>6226471.7000000002</v>
      </c>
      <c r="H59" s="58">
        <v>-1.753E-2</v>
      </c>
      <c r="I59" s="57">
        <v>-109130.77</v>
      </c>
      <c r="J59" s="57">
        <v>1955.65</v>
      </c>
      <c r="K59" s="57">
        <v>1990.54</v>
      </c>
      <c r="L59" s="57">
        <v>1925.14</v>
      </c>
      <c r="M59" s="56" t="s">
        <v>4292</v>
      </c>
      <c r="N59" s="59" t="s">
        <v>4293</v>
      </c>
    </row>
    <row r="60" spans="1:14" s="56" customFormat="1" ht="17.25" customHeight="1" x14ac:dyDescent="0.2">
      <c r="A60" s="56" t="s">
        <v>5201</v>
      </c>
      <c r="B60" s="56" t="s">
        <v>1778</v>
      </c>
      <c r="C60" s="56">
        <v>205</v>
      </c>
      <c r="D60" s="56" t="s">
        <v>3052</v>
      </c>
      <c r="E60" s="57">
        <v>1363.99</v>
      </c>
      <c r="F60" s="57">
        <v>5661665.2800000003</v>
      </c>
      <c r="G60" s="57">
        <v>4826395.43</v>
      </c>
      <c r="H60" s="58">
        <v>0.17305999999999999</v>
      </c>
      <c r="I60" s="57">
        <v>835269.85</v>
      </c>
      <c r="J60" s="57">
        <v>4150.8100000000004</v>
      </c>
      <c r="K60" s="57">
        <v>3538.44</v>
      </c>
      <c r="L60" s="57">
        <v>4130.57</v>
      </c>
      <c r="M60" s="56" t="s">
        <v>4292</v>
      </c>
      <c r="N60" s="59" t="s">
        <v>4293</v>
      </c>
    </row>
    <row r="61" spans="1:14" s="56" customFormat="1" ht="17.25" customHeight="1" x14ac:dyDescent="0.2">
      <c r="A61" s="56" t="s">
        <v>5202</v>
      </c>
      <c r="B61" s="56" t="s">
        <v>1779</v>
      </c>
      <c r="C61" s="56">
        <v>206</v>
      </c>
      <c r="D61" s="56" t="s">
        <v>3053</v>
      </c>
      <c r="E61" s="57">
        <v>432.01</v>
      </c>
      <c r="F61" s="57">
        <v>2703295.05</v>
      </c>
      <c r="G61" s="57">
        <v>3067982.73</v>
      </c>
      <c r="H61" s="58">
        <v>-0.11887</v>
      </c>
      <c r="I61" s="57">
        <v>-364687.68</v>
      </c>
      <c r="J61" s="57">
        <v>6257.48</v>
      </c>
      <c r="K61" s="57">
        <v>7101.65</v>
      </c>
      <c r="L61" s="57">
        <v>6454.76</v>
      </c>
      <c r="M61" s="56" t="s">
        <v>4296</v>
      </c>
      <c r="N61" s="59" t="s">
        <v>4300</v>
      </c>
    </row>
    <row r="62" spans="1:14" s="56" customFormat="1" ht="17.25" customHeight="1" x14ac:dyDescent="0.2">
      <c r="A62" s="56" t="s">
        <v>5203</v>
      </c>
      <c r="B62" s="56" t="s">
        <v>1780</v>
      </c>
      <c r="C62" s="56">
        <v>208</v>
      </c>
      <c r="D62" s="56" t="s">
        <v>3054</v>
      </c>
      <c r="E62" s="57">
        <v>2750.84</v>
      </c>
      <c r="F62" s="57">
        <v>7315577.4000000004</v>
      </c>
      <c r="G62" s="57">
        <v>7513248.1500000004</v>
      </c>
      <c r="H62" s="58">
        <v>-2.631E-2</v>
      </c>
      <c r="I62" s="57">
        <v>-197670.75</v>
      </c>
      <c r="J62" s="57">
        <v>2659.4</v>
      </c>
      <c r="K62" s="57">
        <v>2731.26</v>
      </c>
      <c r="L62" s="57">
        <v>2621.16</v>
      </c>
      <c r="M62" s="56" t="s">
        <v>4292</v>
      </c>
      <c r="N62" s="59" t="s">
        <v>4293</v>
      </c>
    </row>
    <row r="63" spans="1:14" s="56" customFormat="1" ht="17.25" customHeight="1" x14ac:dyDescent="0.2">
      <c r="A63" s="56" t="s">
        <v>5204</v>
      </c>
      <c r="B63" s="56" t="s">
        <v>1781</v>
      </c>
      <c r="C63" s="56">
        <v>209</v>
      </c>
      <c r="D63" s="56" t="s">
        <v>3055</v>
      </c>
      <c r="E63" s="57">
        <v>2346.4</v>
      </c>
      <c r="F63" s="57">
        <v>12541157.01</v>
      </c>
      <c r="G63" s="57">
        <v>12095236.060000001</v>
      </c>
      <c r="H63" s="58">
        <v>3.687E-2</v>
      </c>
      <c r="I63" s="57">
        <v>445920.95</v>
      </c>
      <c r="J63" s="57">
        <v>5344.85</v>
      </c>
      <c r="K63" s="57">
        <v>5154.8100000000004</v>
      </c>
      <c r="L63" s="57">
        <v>5583.61</v>
      </c>
      <c r="M63" s="56" t="s">
        <v>4292</v>
      </c>
      <c r="N63" s="59" t="s">
        <v>4293</v>
      </c>
    </row>
    <row r="64" spans="1:14" s="56" customFormat="1" ht="17.25" customHeight="1" x14ac:dyDescent="0.2">
      <c r="A64" s="56" t="s">
        <v>5205</v>
      </c>
      <c r="B64" s="56" t="s">
        <v>1782</v>
      </c>
      <c r="C64" s="56">
        <v>210</v>
      </c>
      <c r="D64" s="56" t="s">
        <v>3056</v>
      </c>
      <c r="E64" s="57">
        <v>2176.59</v>
      </c>
      <c r="F64" s="57">
        <v>17483197.68</v>
      </c>
      <c r="G64" s="57">
        <v>17301172.5</v>
      </c>
      <c r="H64" s="58">
        <v>1.052E-2</v>
      </c>
      <c r="I64" s="57">
        <v>182025.18</v>
      </c>
      <c r="J64" s="57">
        <v>8032.38</v>
      </c>
      <c r="K64" s="57">
        <v>7948.75</v>
      </c>
      <c r="L64" s="57">
        <v>8078.03</v>
      </c>
      <c r="M64" s="56" t="s">
        <v>4296</v>
      </c>
      <c r="N64" s="59" t="s">
        <v>4293</v>
      </c>
    </row>
    <row r="65" spans="1:14" s="56" customFormat="1" ht="17.25" customHeight="1" x14ac:dyDescent="0.2">
      <c r="A65" s="56" t="s">
        <v>5206</v>
      </c>
      <c r="B65" s="56" t="s">
        <v>1783</v>
      </c>
      <c r="C65" s="56">
        <v>211</v>
      </c>
      <c r="D65" s="56" t="s">
        <v>3057</v>
      </c>
      <c r="E65" s="57">
        <v>1383.35</v>
      </c>
      <c r="F65" s="57">
        <v>19113395.350000001</v>
      </c>
      <c r="G65" s="57">
        <v>20558731.800000001</v>
      </c>
      <c r="H65" s="58">
        <v>-7.0300000000000001E-2</v>
      </c>
      <c r="I65" s="57">
        <v>-1445336.45</v>
      </c>
      <c r="J65" s="57">
        <v>13816.75</v>
      </c>
      <c r="K65" s="57">
        <v>14861.55</v>
      </c>
      <c r="L65" s="57">
        <v>14210.31</v>
      </c>
      <c r="M65" s="56" t="s">
        <v>4296</v>
      </c>
      <c r="N65" s="59" t="s">
        <v>4294</v>
      </c>
    </row>
    <row r="66" spans="1:14" s="56" customFormat="1" ht="17.25" customHeight="1" x14ac:dyDescent="0.2">
      <c r="A66" s="56" t="s">
        <v>5207</v>
      </c>
      <c r="B66" s="56" t="s">
        <v>1784</v>
      </c>
      <c r="C66" s="56">
        <v>212</v>
      </c>
      <c r="D66" s="56" t="s">
        <v>3058</v>
      </c>
      <c r="E66" s="57">
        <v>646.28</v>
      </c>
      <c r="F66" s="57">
        <v>407298.58</v>
      </c>
      <c r="G66" s="57">
        <v>410155.01</v>
      </c>
      <c r="H66" s="58">
        <v>-6.96E-3</v>
      </c>
      <c r="I66" s="57">
        <v>-2856.43</v>
      </c>
      <c r="J66" s="57">
        <v>630.22</v>
      </c>
      <c r="K66" s="57">
        <v>634.64</v>
      </c>
      <c r="L66" s="57">
        <v>630.22</v>
      </c>
      <c r="M66" s="56" t="s">
        <v>4296</v>
      </c>
      <c r="N66" s="59" t="s">
        <v>4293</v>
      </c>
    </row>
    <row r="67" spans="1:14" s="56" customFormat="1" ht="17.25" customHeight="1" x14ac:dyDescent="0.2">
      <c r="A67" s="56" t="s">
        <v>4323</v>
      </c>
      <c r="B67" s="56" t="s">
        <v>55</v>
      </c>
      <c r="C67" s="56">
        <v>213</v>
      </c>
      <c r="D67" s="56" t="s">
        <v>907</v>
      </c>
      <c r="E67" s="57">
        <v>1586.65</v>
      </c>
      <c r="F67" s="57">
        <v>3423569.43</v>
      </c>
      <c r="G67" s="57">
        <v>2960210.69</v>
      </c>
      <c r="H67" s="58">
        <v>0.15653</v>
      </c>
      <c r="I67" s="57">
        <v>463358.74</v>
      </c>
      <c r="J67" s="57">
        <v>2157.73</v>
      </c>
      <c r="K67" s="57">
        <v>1865.7</v>
      </c>
      <c r="L67" s="57">
        <v>2125.41</v>
      </c>
      <c r="M67" s="56" t="s">
        <v>4292</v>
      </c>
      <c r="N67" s="59" t="s">
        <v>4293</v>
      </c>
    </row>
    <row r="68" spans="1:14" s="56" customFormat="1" ht="17.25" customHeight="1" x14ac:dyDescent="0.2">
      <c r="A68" s="56" t="s">
        <v>5208</v>
      </c>
      <c r="B68" s="56" t="s">
        <v>1785</v>
      </c>
      <c r="C68" s="56">
        <v>214</v>
      </c>
      <c r="D68" s="56" t="s">
        <v>3059</v>
      </c>
      <c r="E68" s="57">
        <v>2570.85</v>
      </c>
      <c r="F68" s="57">
        <v>10081423.699999999</v>
      </c>
      <c r="G68" s="57">
        <v>9838223.8399999999</v>
      </c>
      <c r="H68" s="58">
        <v>2.4719999999999999E-2</v>
      </c>
      <c r="I68" s="57">
        <v>243199.86</v>
      </c>
      <c r="J68" s="57">
        <v>3921.44</v>
      </c>
      <c r="K68" s="57">
        <v>3826.84</v>
      </c>
      <c r="L68" s="57">
        <v>4225.03</v>
      </c>
      <c r="M68" s="56" t="s">
        <v>4292</v>
      </c>
      <c r="N68" s="59" t="s">
        <v>4299</v>
      </c>
    </row>
    <row r="69" spans="1:14" s="56" customFormat="1" ht="17.25" customHeight="1" x14ac:dyDescent="0.2">
      <c r="A69" s="56" t="s">
        <v>5209</v>
      </c>
      <c r="B69" s="56" t="s">
        <v>1786</v>
      </c>
      <c r="C69" s="56">
        <v>215</v>
      </c>
      <c r="D69" s="56" t="s">
        <v>3060</v>
      </c>
      <c r="E69" s="57">
        <v>3916.3</v>
      </c>
      <c r="F69" s="57">
        <v>19975675.890000001</v>
      </c>
      <c r="G69" s="57">
        <v>19378745.510000002</v>
      </c>
      <c r="H69" s="58">
        <v>3.0800000000000001E-2</v>
      </c>
      <c r="I69" s="57">
        <v>596930.38</v>
      </c>
      <c r="J69" s="57">
        <v>5100.6499999999996</v>
      </c>
      <c r="K69" s="57">
        <v>4948.2299999999996</v>
      </c>
      <c r="L69" s="57">
        <v>5120.42</v>
      </c>
      <c r="M69" s="56" t="s">
        <v>4292</v>
      </c>
      <c r="N69" s="59" t="s">
        <v>4293</v>
      </c>
    </row>
    <row r="70" spans="1:14" s="56" customFormat="1" ht="17.25" customHeight="1" x14ac:dyDescent="0.2">
      <c r="A70" s="56" t="s">
        <v>5210</v>
      </c>
      <c r="B70" s="56" t="s">
        <v>1787</v>
      </c>
      <c r="C70" s="56">
        <v>216</v>
      </c>
      <c r="D70" s="56" t="s">
        <v>3061</v>
      </c>
      <c r="E70" s="57">
        <v>553.77</v>
      </c>
      <c r="F70" s="57">
        <v>3879590.48</v>
      </c>
      <c r="G70" s="57">
        <v>3996500.54</v>
      </c>
      <c r="H70" s="58">
        <v>-2.9250000000000002E-2</v>
      </c>
      <c r="I70" s="57">
        <v>-116910.05</v>
      </c>
      <c r="J70" s="57">
        <v>7005.78</v>
      </c>
      <c r="K70" s="57">
        <v>7216.9</v>
      </c>
      <c r="L70" s="57">
        <v>6812.18</v>
      </c>
      <c r="M70" s="56" t="s">
        <v>4296</v>
      </c>
      <c r="N70" s="59" t="s">
        <v>4293</v>
      </c>
    </row>
    <row r="71" spans="1:14" s="56" customFormat="1" ht="17.25" customHeight="1" x14ac:dyDescent="0.2">
      <c r="A71" s="56" t="s">
        <v>5211</v>
      </c>
      <c r="B71" s="56" t="s">
        <v>1788</v>
      </c>
      <c r="C71" s="56">
        <v>217</v>
      </c>
      <c r="D71" s="56" t="s">
        <v>3062</v>
      </c>
      <c r="E71" s="57">
        <v>3180.19</v>
      </c>
      <c r="F71" s="57">
        <v>1524869.3</v>
      </c>
      <c r="G71" s="57">
        <v>1990916.93</v>
      </c>
      <c r="H71" s="58">
        <v>-0.23408999999999999</v>
      </c>
      <c r="I71" s="57">
        <v>-466047.62</v>
      </c>
      <c r="J71" s="57">
        <v>479.49</v>
      </c>
      <c r="K71" s="57">
        <v>626.04</v>
      </c>
      <c r="L71" s="57">
        <v>479.49</v>
      </c>
      <c r="M71" s="56" t="s">
        <v>4296</v>
      </c>
      <c r="N71" s="59" t="s">
        <v>4293</v>
      </c>
    </row>
    <row r="72" spans="1:14" s="56" customFormat="1" ht="17.25" customHeight="1" x14ac:dyDescent="0.2">
      <c r="A72" s="56" t="s">
        <v>4324</v>
      </c>
      <c r="B72" s="56" t="s">
        <v>56</v>
      </c>
      <c r="C72" s="56">
        <v>218</v>
      </c>
      <c r="D72" s="56" t="s">
        <v>908</v>
      </c>
      <c r="E72" s="57">
        <v>8242.25</v>
      </c>
      <c r="F72" s="57">
        <v>12462513.119999999</v>
      </c>
      <c r="G72" s="57">
        <v>13961167.49</v>
      </c>
      <c r="H72" s="58">
        <v>-0.10734</v>
      </c>
      <c r="I72" s="57">
        <v>-1498654.37</v>
      </c>
      <c r="J72" s="57">
        <v>1512.03</v>
      </c>
      <c r="K72" s="57">
        <v>1693.85</v>
      </c>
      <c r="L72" s="57">
        <v>1464.17</v>
      </c>
      <c r="M72" s="56" t="s">
        <v>4292</v>
      </c>
      <c r="N72" s="59" t="s">
        <v>4293</v>
      </c>
    </row>
    <row r="73" spans="1:14" s="56" customFormat="1" ht="17.25" customHeight="1" x14ac:dyDescent="0.2">
      <c r="A73" s="56" t="s">
        <v>4325</v>
      </c>
      <c r="B73" s="56" t="s">
        <v>57</v>
      </c>
      <c r="C73" s="56">
        <v>219</v>
      </c>
      <c r="D73" s="56" t="s">
        <v>909</v>
      </c>
      <c r="E73" s="57">
        <v>6115.23</v>
      </c>
      <c r="F73" s="57">
        <v>26082075.449999999</v>
      </c>
      <c r="G73" s="57">
        <v>22726863.300000001</v>
      </c>
      <c r="H73" s="58">
        <v>0.14763000000000001</v>
      </c>
      <c r="I73" s="57">
        <v>3355212.15</v>
      </c>
      <c r="J73" s="57">
        <v>4265.1000000000004</v>
      </c>
      <c r="K73" s="57">
        <v>3716.44</v>
      </c>
      <c r="L73" s="57">
        <v>4226.76</v>
      </c>
      <c r="M73" s="56" t="s">
        <v>4292</v>
      </c>
      <c r="N73" s="59" t="s">
        <v>4293</v>
      </c>
    </row>
    <row r="74" spans="1:14" s="56" customFormat="1" ht="17.25" customHeight="1" x14ac:dyDescent="0.2">
      <c r="A74" s="56" t="s">
        <v>5212</v>
      </c>
      <c r="B74" s="56" t="s">
        <v>1789</v>
      </c>
      <c r="C74" s="56">
        <v>220</v>
      </c>
      <c r="D74" s="56" t="s">
        <v>3063</v>
      </c>
      <c r="E74" s="57">
        <v>4869.07</v>
      </c>
      <c r="F74" s="57">
        <v>29557159.399999999</v>
      </c>
      <c r="G74" s="57">
        <v>27940515.829999998</v>
      </c>
      <c r="H74" s="58">
        <v>5.7860000000000002E-2</v>
      </c>
      <c r="I74" s="57">
        <v>1616643.57</v>
      </c>
      <c r="J74" s="57">
        <v>6070.39</v>
      </c>
      <c r="K74" s="57">
        <v>5738.37</v>
      </c>
      <c r="L74" s="57">
        <v>5976.13</v>
      </c>
      <c r="M74" s="56" t="s">
        <v>4292</v>
      </c>
      <c r="N74" s="59" t="s">
        <v>4293</v>
      </c>
    </row>
    <row r="75" spans="1:14" s="56" customFormat="1" ht="17.25" customHeight="1" x14ac:dyDescent="0.2">
      <c r="A75" s="56" t="s">
        <v>5213</v>
      </c>
      <c r="B75" s="56" t="s">
        <v>1790</v>
      </c>
      <c r="C75" s="56">
        <v>221</v>
      </c>
      <c r="D75" s="56" t="s">
        <v>3064</v>
      </c>
      <c r="E75" s="57">
        <v>1188.07</v>
      </c>
      <c r="F75" s="57">
        <v>11634449.73</v>
      </c>
      <c r="G75" s="57">
        <v>11085454.060000001</v>
      </c>
      <c r="H75" s="58">
        <v>4.9520000000000002E-2</v>
      </c>
      <c r="I75" s="57">
        <v>548995.67000000004</v>
      </c>
      <c r="J75" s="57">
        <v>9792.73</v>
      </c>
      <c r="K75" s="57">
        <v>9330.64</v>
      </c>
      <c r="L75" s="57">
        <v>9418.67</v>
      </c>
      <c r="M75" s="56" t="s">
        <v>4292</v>
      </c>
      <c r="N75" s="59" t="s">
        <v>4293</v>
      </c>
    </row>
    <row r="76" spans="1:14" s="56" customFormat="1" ht="17.25" customHeight="1" x14ac:dyDescent="0.2">
      <c r="A76" s="56" t="s">
        <v>5214</v>
      </c>
      <c r="B76" s="56" t="s">
        <v>1791</v>
      </c>
      <c r="C76" s="56">
        <v>222</v>
      </c>
      <c r="D76" s="56" t="s">
        <v>3065</v>
      </c>
      <c r="E76" s="57">
        <v>7203.97</v>
      </c>
      <c r="F76" s="57">
        <v>3632601.87</v>
      </c>
      <c r="G76" s="57">
        <v>3974483.4</v>
      </c>
      <c r="H76" s="58">
        <v>-8.6019999999999999E-2</v>
      </c>
      <c r="I76" s="57">
        <v>-341881.53</v>
      </c>
      <c r="J76" s="57">
        <v>504.25</v>
      </c>
      <c r="K76" s="57">
        <v>551.71</v>
      </c>
      <c r="L76" s="57">
        <v>504.25</v>
      </c>
      <c r="M76" s="56" t="s">
        <v>4296</v>
      </c>
      <c r="N76" s="59" t="s">
        <v>4300</v>
      </c>
    </row>
    <row r="77" spans="1:14" s="56" customFormat="1" ht="17.25" customHeight="1" x14ac:dyDescent="0.2">
      <c r="A77" s="56" t="s">
        <v>5215</v>
      </c>
      <c r="B77" s="56" t="s">
        <v>1792</v>
      </c>
      <c r="C77" s="56">
        <v>223</v>
      </c>
      <c r="D77" s="56" t="s">
        <v>3066</v>
      </c>
      <c r="E77" s="57">
        <v>977.88</v>
      </c>
      <c r="F77" s="57">
        <v>1589667.6</v>
      </c>
      <c r="G77" s="57">
        <v>1726884.76</v>
      </c>
      <c r="H77" s="58">
        <v>-7.9460000000000003E-2</v>
      </c>
      <c r="I77" s="57">
        <v>-137217.17000000001</v>
      </c>
      <c r="J77" s="57">
        <v>1625.63</v>
      </c>
      <c r="K77" s="57">
        <v>1765.95</v>
      </c>
      <c r="L77" s="57">
        <v>1566.87</v>
      </c>
      <c r="M77" s="56" t="s">
        <v>4292</v>
      </c>
      <c r="N77" s="59" t="s">
        <v>4300</v>
      </c>
    </row>
    <row r="78" spans="1:14" s="56" customFormat="1" ht="17.25" customHeight="1" x14ac:dyDescent="0.2">
      <c r="A78" s="56" t="s">
        <v>5216</v>
      </c>
      <c r="B78" s="56" t="s">
        <v>1793</v>
      </c>
      <c r="C78" s="56">
        <v>224</v>
      </c>
      <c r="D78" s="56" t="s">
        <v>3067</v>
      </c>
      <c r="E78" s="57">
        <v>447.63</v>
      </c>
      <c r="F78" s="57">
        <v>2312798.9700000002</v>
      </c>
      <c r="G78" s="57">
        <v>1914719.8</v>
      </c>
      <c r="H78" s="58">
        <v>0.2079</v>
      </c>
      <c r="I78" s="57">
        <v>398079.17</v>
      </c>
      <c r="J78" s="57">
        <v>5166.76</v>
      </c>
      <c r="K78" s="57">
        <v>4277.46</v>
      </c>
      <c r="L78" s="57">
        <v>5094.88</v>
      </c>
      <c r="M78" s="56" t="s">
        <v>4292</v>
      </c>
      <c r="N78" s="59" t="s">
        <v>4298</v>
      </c>
    </row>
    <row r="79" spans="1:14" s="56" customFormat="1" ht="17.25" customHeight="1" x14ac:dyDescent="0.2">
      <c r="A79" s="56" t="s">
        <v>5217</v>
      </c>
      <c r="B79" s="56" t="s">
        <v>1794</v>
      </c>
      <c r="C79" s="56">
        <v>225</v>
      </c>
      <c r="D79" s="56" t="s">
        <v>3068</v>
      </c>
      <c r="E79" s="57">
        <v>509.62</v>
      </c>
      <c r="F79" s="57">
        <v>3739600.4</v>
      </c>
      <c r="G79" s="57">
        <v>3526638.49</v>
      </c>
      <c r="H79" s="58">
        <v>6.0389999999999999E-2</v>
      </c>
      <c r="I79" s="57">
        <v>212961.91</v>
      </c>
      <c r="J79" s="57">
        <v>7338.02</v>
      </c>
      <c r="K79" s="57">
        <v>6920.13</v>
      </c>
      <c r="L79" s="57">
        <v>7504.75</v>
      </c>
      <c r="M79" s="56" t="s">
        <v>4292</v>
      </c>
      <c r="N79" s="59" t="s">
        <v>4294</v>
      </c>
    </row>
    <row r="80" spans="1:14" s="56" customFormat="1" ht="17.25" customHeight="1" x14ac:dyDescent="0.2">
      <c r="A80" s="56" t="s">
        <v>5218</v>
      </c>
      <c r="B80" s="56" t="s">
        <v>1795</v>
      </c>
      <c r="C80" s="56">
        <v>226</v>
      </c>
      <c r="D80" s="56" t="s">
        <v>3069</v>
      </c>
      <c r="E80" s="57">
        <v>283.97000000000003</v>
      </c>
      <c r="F80" s="57">
        <v>3535220.07</v>
      </c>
      <c r="G80" s="57">
        <v>4048277.82</v>
      </c>
      <c r="H80" s="58">
        <v>-0.12673000000000001</v>
      </c>
      <c r="I80" s="57">
        <v>-513057.74</v>
      </c>
      <c r="J80" s="57">
        <v>12449.27</v>
      </c>
      <c r="K80" s="57">
        <v>14256.01</v>
      </c>
      <c r="L80" s="57">
        <v>12666.95</v>
      </c>
      <c r="M80" s="56" t="s">
        <v>4295</v>
      </c>
      <c r="N80" s="59" t="s">
        <v>4298</v>
      </c>
    </row>
    <row r="81" spans="1:14" s="56" customFormat="1" ht="17.25" customHeight="1" x14ac:dyDescent="0.2">
      <c r="A81" s="56" t="s">
        <v>5219</v>
      </c>
      <c r="B81" s="56" t="s">
        <v>1796</v>
      </c>
      <c r="C81" s="56">
        <v>227</v>
      </c>
      <c r="D81" s="56" t="s">
        <v>3070</v>
      </c>
      <c r="E81" s="57">
        <v>900.59</v>
      </c>
      <c r="F81" s="57">
        <v>502015.88</v>
      </c>
      <c r="G81" s="57">
        <v>527520.07999999996</v>
      </c>
      <c r="H81" s="58">
        <v>-4.8349999999999997E-2</v>
      </c>
      <c r="I81" s="57">
        <v>-25504.19</v>
      </c>
      <c r="J81" s="57">
        <v>557.42999999999995</v>
      </c>
      <c r="K81" s="57">
        <v>585.75</v>
      </c>
      <c r="L81" s="57">
        <v>557.42999999999995</v>
      </c>
      <c r="M81" s="56" t="s">
        <v>4292</v>
      </c>
      <c r="N81" s="59" t="s">
        <v>4294</v>
      </c>
    </row>
    <row r="82" spans="1:14" s="56" customFormat="1" ht="17.25" customHeight="1" x14ac:dyDescent="0.2">
      <c r="A82" s="56" t="s">
        <v>5220</v>
      </c>
      <c r="B82" s="56" t="s">
        <v>1797</v>
      </c>
      <c r="C82" s="56">
        <v>228</v>
      </c>
      <c r="D82" s="56" t="s">
        <v>3071</v>
      </c>
      <c r="E82" s="57">
        <v>1978.55</v>
      </c>
      <c r="F82" s="57">
        <v>4172038.51</v>
      </c>
      <c r="G82" s="57">
        <v>4334549.4800000004</v>
      </c>
      <c r="H82" s="58">
        <v>-3.7490000000000002E-2</v>
      </c>
      <c r="I82" s="57">
        <v>-162510.97</v>
      </c>
      <c r="J82" s="57">
        <v>2108.63</v>
      </c>
      <c r="K82" s="57">
        <v>2190.77</v>
      </c>
      <c r="L82" s="57">
        <v>2062.6999999999998</v>
      </c>
      <c r="M82" s="56" t="s">
        <v>4292</v>
      </c>
      <c r="N82" s="59" t="s">
        <v>4293</v>
      </c>
    </row>
    <row r="83" spans="1:14" s="56" customFormat="1" ht="17.25" customHeight="1" x14ac:dyDescent="0.2">
      <c r="A83" s="56" t="s">
        <v>5221</v>
      </c>
      <c r="B83" s="56" t="s">
        <v>1798</v>
      </c>
      <c r="C83" s="56">
        <v>229</v>
      </c>
      <c r="D83" s="56" t="s">
        <v>3072</v>
      </c>
      <c r="E83" s="57">
        <v>1436.82</v>
      </c>
      <c r="F83" s="57">
        <v>7212917.3099999996</v>
      </c>
      <c r="G83" s="57">
        <v>5933230.4000000004</v>
      </c>
      <c r="H83" s="58">
        <v>0.21568000000000001</v>
      </c>
      <c r="I83" s="57">
        <v>1279686.9099999999</v>
      </c>
      <c r="J83" s="57">
        <v>5020.0600000000004</v>
      </c>
      <c r="K83" s="57">
        <v>4129.42</v>
      </c>
      <c r="L83" s="57">
        <v>5699.09</v>
      </c>
      <c r="M83" s="56" t="s">
        <v>4292</v>
      </c>
      <c r="N83" s="59" t="s">
        <v>4293</v>
      </c>
    </row>
    <row r="84" spans="1:14" s="56" customFormat="1" ht="17.25" customHeight="1" x14ac:dyDescent="0.2">
      <c r="A84" s="56" t="s">
        <v>5222</v>
      </c>
      <c r="B84" s="56" t="s">
        <v>1799</v>
      </c>
      <c r="C84" s="56">
        <v>230</v>
      </c>
      <c r="D84" s="56" t="s">
        <v>3073</v>
      </c>
      <c r="E84" s="57">
        <v>1107.3599999999999</v>
      </c>
      <c r="F84" s="57">
        <v>7672631.5099999998</v>
      </c>
      <c r="G84" s="57">
        <v>6397402.0300000003</v>
      </c>
      <c r="H84" s="58">
        <v>0.19933999999999999</v>
      </c>
      <c r="I84" s="57">
        <v>1275229.48</v>
      </c>
      <c r="J84" s="57">
        <v>6928.76</v>
      </c>
      <c r="K84" s="57">
        <v>5777.17</v>
      </c>
      <c r="L84" s="57">
        <v>6868.09</v>
      </c>
      <c r="M84" s="56" t="s">
        <v>4292</v>
      </c>
      <c r="N84" s="59" t="s">
        <v>4293</v>
      </c>
    </row>
    <row r="85" spans="1:14" s="56" customFormat="1" ht="17.25" customHeight="1" x14ac:dyDescent="0.2">
      <c r="A85" s="56" t="s">
        <v>5223</v>
      </c>
      <c r="B85" s="56" t="s">
        <v>1800</v>
      </c>
      <c r="C85" s="56">
        <v>231</v>
      </c>
      <c r="D85" s="56" t="s">
        <v>3074</v>
      </c>
      <c r="E85" s="57">
        <v>261.07</v>
      </c>
      <c r="F85" s="57">
        <v>3104017.65</v>
      </c>
      <c r="G85" s="57">
        <v>2709196.42</v>
      </c>
      <c r="H85" s="58">
        <v>0.14573</v>
      </c>
      <c r="I85" s="57">
        <v>394821.23</v>
      </c>
      <c r="J85" s="57">
        <v>11889.6</v>
      </c>
      <c r="K85" s="57">
        <v>10377.280000000001</v>
      </c>
      <c r="L85" s="57">
        <v>12438.74</v>
      </c>
      <c r="M85" s="56" t="s">
        <v>4295</v>
      </c>
      <c r="N85" s="59" t="s">
        <v>4298</v>
      </c>
    </row>
    <row r="86" spans="1:14" s="56" customFormat="1" ht="17.25" customHeight="1" x14ac:dyDescent="0.2">
      <c r="A86" s="56" t="s">
        <v>5224</v>
      </c>
      <c r="B86" s="56" t="s">
        <v>1801</v>
      </c>
      <c r="C86" s="56">
        <v>232</v>
      </c>
      <c r="D86" s="56" t="s">
        <v>3075</v>
      </c>
      <c r="E86" s="57">
        <v>988.67</v>
      </c>
      <c r="F86" s="57">
        <v>855061.14</v>
      </c>
      <c r="G86" s="57">
        <v>691039.8</v>
      </c>
      <c r="H86" s="58">
        <v>0.23735000000000001</v>
      </c>
      <c r="I86" s="57">
        <v>164021.32999999999</v>
      </c>
      <c r="J86" s="57">
        <v>864.86</v>
      </c>
      <c r="K86" s="57">
        <v>698.96</v>
      </c>
      <c r="L86" s="57">
        <v>864.86</v>
      </c>
      <c r="M86" s="56" t="s">
        <v>4292</v>
      </c>
      <c r="N86" s="59" t="s">
        <v>4293</v>
      </c>
    </row>
    <row r="87" spans="1:14" s="56" customFormat="1" ht="17.25" customHeight="1" x14ac:dyDescent="0.2">
      <c r="A87" s="56" t="s">
        <v>4326</v>
      </c>
      <c r="B87" s="56" t="s">
        <v>58</v>
      </c>
      <c r="C87" s="56">
        <v>233</v>
      </c>
      <c r="D87" s="56" t="s">
        <v>910</v>
      </c>
      <c r="E87" s="57">
        <v>13029.62</v>
      </c>
      <c r="F87" s="57">
        <v>27044528.27</v>
      </c>
      <c r="G87" s="57">
        <v>26713218.879999999</v>
      </c>
      <c r="H87" s="58">
        <v>1.24E-2</v>
      </c>
      <c r="I87" s="57">
        <v>331309.39</v>
      </c>
      <c r="J87" s="57">
        <v>2075.62</v>
      </c>
      <c r="K87" s="57">
        <v>2050.19</v>
      </c>
      <c r="L87" s="57">
        <v>2052.44</v>
      </c>
      <c r="M87" s="56" t="s">
        <v>4292</v>
      </c>
      <c r="N87" s="59" t="s">
        <v>4293</v>
      </c>
    </row>
    <row r="88" spans="1:14" s="56" customFormat="1" ht="17.25" customHeight="1" x14ac:dyDescent="0.2">
      <c r="A88" s="56" t="s">
        <v>4327</v>
      </c>
      <c r="B88" s="56" t="s">
        <v>59</v>
      </c>
      <c r="C88" s="56">
        <v>234</v>
      </c>
      <c r="D88" s="56" t="s">
        <v>911</v>
      </c>
      <c r="E88" s="57">
        <v>8024.11</v>
      </c>
      <c r="F88" s="57">
        <v>28725594.649999999</v>
      </c>
      <c r="G88" s="57">
        <v>26413371.699999999</v>
      </c>
      <c r="H88" s="58">
        <v>8.7540000000000007E-2</v>
      </c>
      <c r="I88" s="57">
        <v>2312222.9500000002</v>
      </c>
      <c r="J88" s="57">
        <v>3579.91</v>
      </c>
      <c r="K88" s="57">
        <v>3291.75</v>
      </c>
      <c r="L88" s="57">
        <v>3763.65</v>
      </c>
      <c r="M88" s="56" t="s">
        <v>4292</v>
      </c>
      <c r="N88" s="59" t="s">
        <v>4293</v>
      </c>
    </row>
    <row r="89" spans="1:14" s="56" customFormat="1" ht="17.25" customHeight="1" x14ac:dyDescent="0.2">
      <c r="A89" s="56" t="s">
        <v>5225</v>
      </c>
      <c r="B89" s="56" t="s">
        <v>1802</v>
      </c>
      <c r="C89" s="56">
        <v>235</v>
      </c>
      <c r="D89" s="56" t="s">
        <v>3076</v>
      </c>
      <c r="E89" s="57">
        <v>3081.29</v>
      </c>
      <c r="F89" s="57">
        <v>17456783.699999999</v>
      </c>
      <c r="G89" s="57">
        <v>15129521.43</v>
      </c>
      <c r="H89" s="58">
        <v>0.15382000000000001</v>
      </c>
      <c r="I89" s="57">
        <v>2327262.2599999998</v>
      </c>
      <c r="J89" s="57">
        <v>5665.41</v>
      </c>
      <c r="K89" s="57">
        <v>4910.13</v>
      </c>
      <c r="L89" s="57">
        <v>5584.21</v>
      </c>
      <c r="M89" s="56" t="s">
        <v>4292</v>
      </c>
      <c r="N89" s="59" t="s">
        <v>4293</v>
      </c>
    </row>
    <row r="90" spans="1:14" s="56" customFormat="1" ht="17.25" customHeight="1" x14ac:dyDescent="0.2">
      <c r="A90" s="56" t="s">
        <v>5226</v>
      </c>
      <c r="B90" s="56" t="s">
        <v>1803</v>
      </c>
      <c r="C90" s="56">
        <v>236</v>
      </c>
      <c r="D90" s="56" t="s">
        <v>3077</v>
      </c>
      <c r="E90" s="57">
        <v>705.98</v>
      </c>
      <c r="F90" s="57">
        <v>6620584.3099999996</v>
      </c>
      <c r="G90" s="57">
        <v>6695133.9800000004</v>
      </c>
      <c r="H90" s="58">
        <v>-1.1129999999999999E-2</v>
      </c>
      <c r="I90" s="57">
        <v>-74549.67</v>
      </c>
      <c r="J90" s="57">
        <v>9377.86</v>
      </c>
      <c r="K90" s="57">
        <v>9483.4599999999991</v>
      </c>
      <c r="L90" s="57">
        <v>9254.98</v>
      </c>
      <c r="M90" s="56" t="s">
        <v>4296</v>
      </c>
      <c r="N90" s="59" t="s">
        <v>4293</v>
      </c>
    </row>
    <row r="91" spans="1:14" s="56" customFormat="1" ht="17.25" customHeight="1" x14ac:dyDescent="0.2">
      <c r="A91" s="56" t="s">
        <v>4328</v>
      </c>
      <c r="B91" s="56" t="s">
        <v>60</v>
      </c>
      <c r="C91" s="56">
        <v>237</v>
      </c>
      <c r="D91" s="56" t="s">
        <v>912</v>
      </c>
      <c r="E91" s="57">
        <v>11149.91</v>
      </c>
      <c r="F91" s="57">
        <v>6144938.4000000004</v>
      </c>
      <c r="G91" s="57">
        <v>6672799.1200000001</v>
      </c>
      <c r="H91" s="58">
        <v>-7.911E-2</v>
      </c>
      <c r="I91" s="57">
        <v>-527860.72</v>
      </c>
      <c r="J91" s="57">
        <v>551.12</v>
      </c>
      <c r="K91" s="57">
        <v>598.46</v>
      </c>
      <c r="L91" s="57">
        <v>551.12</v>
      </c>
      <c r="M91" s="56" t="s">
        <v>4292</v>
      </c>
      <c r="N91" s="59" t="s">
        <v>4293</v>
      </c>
    </row>
    <row r="92" spans="1:14" s="56" customFormat="1" ht="17.25" customHeight="1" x14ac:dyDescent="0.2">
      <c r="A92" s="56" t="s">
        <v>4329</v>
      </c>
      <c r="B92" s="56" t="s">
        <v>61</v>
      </c>
      <c r="C92" s="56">
        <v>238</v>
      </c>
      <c r="D92" s="56" t="s">
        <v>913</v>
      </c>
      <c r="E92" s="57">
        <v>3866.73</v>
      </c>
      <c r="F92" s="57">
        <v>7119107.8399999999</v>
      </c>
      <c r="G92" s="57">
        <v>7418670.54</v>
      </c>
      <c r="H92" s="58">
        <v>-4.0379999999999999E-2</v>
      </c>
      <c r="I92" s="57">
        <v>-299562.69</v>
      </c>
      <c r="J92" s="57">
        <v>1841.12</v>
      </c>
      <c r="K92" s="57">
        <v>1918.59</v>
      </c>
      <c r="L92" s="57">
        <v>1818.78</v>
      </c>
      <c r="M92" s="56" t="s">
        <v>4292</v>
      </c>
      <c r="N92" s="59" t="s">
        <v>4300</v>
      </c>
    </row>
    <row r="93" spans="1:14" s="56" customFormat="1" ht="17.25" customHeight="1" x14ac:dyDescent="0.2">
      <c r="A93" s="56" t="s">
        <v>5227</v>
      </c>
      <c r="B93" s="56" t="s">
        <v>1804</v>
      </c>
      <c r="C93" s="56">
        <v>239</v>
      </c>
      <c r="D93" s="56" t="s">
        <v>3078</v>
      </c>
      <c r="E93" s="57">
        <v>3322.66</v>
      </c>
      <c r="F93" s="57">
        <v>13080466.15</v>
      </c>
      <c r="G93" s="57">
        <v>11542945.67</v>
      </c>
      <c r="H93" s="58">
        <v>0.13320000000000001</v>
      </c>
      <c r="I93" s="57">
        <v>1537520.48</v>
      </c>
      <c r="J93" s="57">
        <v>3936.75</v>
      </c>
      <c r="K93" s="57">
        <v>3474.01</v>
      </c>
      <c r="L93" s="57">
        <v>3914.46</v>
      </c>
      <c r="M93" s="56" t="s">
        <v>4292</v>
      </c>
      <c r="N93" s="59" t="s">
        <v>4293</v>
      </c>
    </row>
    <row r="94" spans="1:14" s="56" customFormat="1" ht="17.25" customHeight="1" x14ac:dyDescent="0.2">
      <c r="A94" s="56" t="s">
        <v>5228</v>
      </c>
      <c r="B94" s="56" t="s">
        <v>1805</v>
      </c>
      <c r="C94" s="56">
        <v>240</v>
      </c>
      <c r="D94" s="56" t="s">
        <v>3079</v>
      </c>
      <c r="E94" s="57">
        <v>1991.7</v>
      </c>
      <c r="F94" s="57">
        <v>11792044.039999999</v>
      </c>
      <c r="G94" s="57">
        <v>11581741.17</v>
      </c>
      <c r="H94" s="58">
        <v>1.8159999999999999E-2</v>
      </c>
      <c r="I94" s="57">
        <v>210302.86</v>
      </c>
      <c r="J94" s="57">
        <v>5920.59</v>
      </c>
      <c r="K94" s="57">
        <v>5815</v>
      </c>
      <c r="L94" s="57">
        <v>5870.44</v>
      </c>
      <c r="M94" s="56" t="s">
        <v>4292</v>
      </c>
      <c r="N94" s="59" t="s">
        <v>4293</v>
      </c>
    </row>
    <row r="95" spans="1:14" s="56" customFormat="1" ht="17.25" customHeight="1" x14ac:dyDescent="0.2">
      <c r="A95" s="56" t="s">
        <v>5229</v>
      </c>
      <c r="B95" s="56" t="s">
        <v>1806</v>
      </c>
      <c r="C95" s="56">
        <v>241</v>
      </c>
      <c r="D95" s="56" t="s">
        <v>3080</v>
      </c>
      <c r="E95" s="57">
        <v>747</v>
      </c>
      <c r="F95" s="57">
        <v>6408645.9199999999</v>
      </c>
      <c r="G95" s="57">
        <v>6435561.8799999999</v>
      </c>
      <c r="H95" s="58">
        <v>-4.1799999999999997E-3</v>
      </c>
      <c r="I95" s="57">
        <v>-26915.96</v>
      </c>
      <c r="J95" s="57">
        <v>8579.18</v>
      </c>
      <c r="K95" s="57">
        <v>8615.2099999999991</v>
      </c>
      <c r="L95" s="57">
        <v>8408.6200000000008</v>
      </c>
      <c r="M95" s="56" t="s">
        <v>4296</v>
      </c>
      <c r="N95" s="59" t="s">
        <v>4298</v>
      </c>
    </row>
    <row r="96" spans="1:14" s="56" customFormat="1" ht="17.25" customHeight="1" x14ac:dyDescent="0.2">
      <c r="A96" s="56" t="s">
        <v>5230</v>
      </c>
      <c r="B96" s="56" t="s">
        <v>1807</v>
      </c>
      <c r="C96" s="56">
        <v>242</v>
      </c>
      <c r="D96" s="56" t="s">
        <v>3081</v>
      </c>
      <c r="E96" s="57">
        <v>6062.65</v>
      </c>
      <c r="F96" s="57">
        <v>3480264.23</v>
      </c>
      <c r="G96" s="57">
        <v>4222239.5599999996</v>
      </c>
      <c r="H96" s="58">
        <v>-0.17573</v>
      </c>
      <c r="I96" s="57">
        <v>-741975.33</v>
      </c>
      <c r="J96" s="57">
        <v>574.04999999999995</v>
      </c>
      <c r="K96" s="57">
        <v>696.43</v>
      </c>
      <c r="L96" s="57">
        <v>574.04999999999995</v>
      </c>
      <c r="M96" s="56" t="s">
        <v>4296</v>
      </c>
      <c r="N96" s="59" t="s">
        <v>4294</v>
      </c>
    </row>
    <row r="97" spans="1:14" s="56" customFormat="1" ht="17.25" customHeight="1" x14ac:dyDescent="0.2">
      <c r="A97" s="56" t="s">
        <v>5231</v>
      </c>
      <c r="B97" s="56" t="s">
        <v>1808</v>
      </c>
      <c r="C97" s="56">
        <v>243</v>
      </c>
      <c r="D97" s="56" t="s">
        <v>3082</v>
      </c>
      <c r="E97" s="57">
        <v>4545.47</v>
      </c>
      <c r="F97" s="57">
        <v>4278992.3</v>
      </c>
      <c r="G97" s="57">
        <v>4512540.26</v>
      </c>
      <c r="H97" s="58">
        <v>-5.176E-2</v>
      </c>
      <c r="I97" s="57">
        <v>-233547.95</v>
      </c>
      <c r="J97" s="57">
        <v>941.38</v>
      </c>
      <c r="K97" s="57">
        <v>992.76</v>
      </c>
      <c r="L97" s="57">
        <v>920.94</v>
      </c>
      <c r="M97" s="56" t="s">
        <v>4292</v>
      </c>
      <c r="N97" s="59" t="s">
        <v>4293</v>
      </c>
    </row>
    <row r="98" spans="1:14" s="56" customFormat="1" ht="17.25" customHeight="1" x14ac:dyDescent="0.2">
      <c r="A98" s="56" t="s">
        <v>5232</v>
      </c>
      <c r="B98" s="56" t="s">
        <v>1809</v>
      </c>
      <c r="C98" s="56">
        <v>244</v>
      </c>
      <c r="D98" s="56" t="s">
        <v>3083</v>
      </c>
      <c r="E98" s="57">
        <v>1657.45</v>
      </c>
      <c r="F98" s="57">
        <v>5134163.99</v>
      </c>
      <c r="G98" s="57">
        <v>5372896.3200000003</v>
      </c>
      <c r="H98" s="58">
        <v>-4.4429999999999997E-2</v>
      </c>
      <c r="I98" s="57">
        <v>-238732.33</v>
      </c>
      <c r="J98" s="57">
        <v>3097.63</v>
      </c>
      <c r="K98" s="57">
        <v>3241.66</v>
      </c>
      <c r="L98" s="57">
        <v>3038.19</v>
      </c>
      <c r="M98" s="56" t="s">
        <v>4292</v>
      </c>
      <c r="N98" s="59" t="s">
        <v>4293</v>
      </c>
    </row>
    <row r="99" spans="1:14" s="56" customFormat="1" ht="17.25" customHeight="1" x14ac:dyDescent="0.2">
      <c r="A99" s="56" t="s">
        <v>5233</v>
      </c>
      <c r="B99" s="56" t="s">
        <v>1810</v>
      </c>
      <c r="C99" s="56">
        <v>245</v>
      </c>
      <c r="D99" s="56" t="s">
        <v>3084</v>
      </c>
      <c r="E99" s="57">
        <v>1952.13</v>
      </c>
      <c r="F99" s="57">
        <v>10038311.939999999</v>
      </c>
      <c r="G99" s="57">
        <v>10036974.6</v>
      </c>
      <c r="H99" s="58">
        <v>1.2999999999999999E-4</v>
      </c>
      <c r="I99" s="57">
        <v>1337.33</v>
      </c>
      <c r="J99" s="57">
        <v>5142.24</v>
      </c>
      <c r="K99" s="57">
        <v>5141.55</v>
      </c>
      <c r="L99" s="57">
        <v>5003.51</v>
      </c>
      <c r="M99" s="56" t="s">
        <v>4296</v>
      </c>
      <c r="N99" s="59" t="s">
        <v>4293</v>
      </c>
    </row>
    <row r="100" spans="1:14" s="56" customFormat="1" ht="17.25" customHeight="1" x14ac:dyDescent="0.2">
      <c r="A100" s="56" t="s">
        <v>5234</v>
      </c>
      <c r="B100" s="56" t="s">
        <v>1811</v>
      </c>
      <c r="C100" s="56">
        <v>246</v>
      </c>
      <c r="D100" s="56" t="s">
        <v>3085</v>
      </c>
      <c r="E100" s="57">
        <v>1432.64</v>
      </c>
      <c r="F100" s="57">
        <v>14363626.6</v>
      </c>
      <c r="G100" s="57">
        <v>14883813.99</v>
      </c>
      <c r="H100" s="58">
        <v>-3.4950000000000002E-2</v>
      </c>
      <c r="I100" s="57">
        <v>-520187.39</v>
      </c>
      <c r="J100" s="57">
        <v>10025.98</v>
      </c>
      <c r="K100" s="57">
        <v>10389.08</v>
      </c>
      <c r="L100" s="57">
        <v>9539.1200000000008</v>
      </c>
      <c r="M100" s="56" t="s">
        <v>4296</v>
      </c>
      <c r="N100" s="59" t="s">
        <v>4293</v>
      </c>
    </row>
    <row r="101" spans="1:14" s="56" customFormat="1" ht="17.25" customHeight="1" x14ac:dyDescent="0.2">
      <c r="A101" s="56" t="s">
        <v>5235</v>
      </c>
      <c r="B101" s="56" t="s">
        <v>1812</v>
      </c>
      <c r="C101" s="56">
        <v>247</v>
      </c>
      <c r="D101" s="56" t="s">
        <v>3086</v>
      </c>
      <c r="E101" s="57">
        <v>3221.75</v>
      </c>
      <c r="F101" s="57">
        <v>7651378.6699999999</v>
      </c>
      <c r="G101" s="57">
        <v>7813273.0300000003</v>
      </c>
      <c r="H101" s="58">
        <v>-2.0719999999999999E-2</v>
      </c>
      <c r="I101" s="57">
        <v>-161894.37</v>
      </c>
      <c r="J101" s="57">
        <v>2374.91</v>
      </c>
      <c r="K101" s="57">
        <v>2425.16</v>
      </c>
      <c r="L101" s="57">
        <v>2365.04</v>
      </c>
      <c r="M101" s="56" t="s">
        <v>4292</v>
      </c>
      <c r="N101" s="59" t="s">
        <v>4293</v>
      </c>
    </row>
    <row r="102" spans="1:14" s="56" customFormat="1" ht="17.25" customHeight="1" x14ac:dyDescent="0.2">
      <c r="A102" s="56" t="s">
        <v>5236</v>
      </c>
      <c r="B102" s="56" t="s">
        <v>1813</v>
      </c>
      <c r="C102" s="56">
        <v>248</v>
      </c>
      <c r="D102" s="56" t="s">
        <v>3087</v>
      </c>
      <c r="E102" s="57">
        <v>4918.5</v>
      </c>
      <c r="F102" s="57">
        <v>15342290.82</v>
      </c>
      <c r="G102" s="57">
        <v>15240966.68</v>
      </c>
      <c r="H102" s="58">
        <v>6.6499999999999997E-3</v>
      </c>
      <c r="I102" s="57">
        <v>101324.14</v>
      </c>
      <c r="J102" s="57">
        <v>3119.3</v>
      </c>
      <c r="K102" s="57">
        <v>3098.7</v>
      </c>
      <c r="L102" s="57">
        <v>3109.62</v>
      </c>
      <c r="M102" s="56" t="s">
        <v>4292</v>
      </c>
      <c r="N102" s="59" t="s">
        <v>4293</v>
      </c>
    </row>
    <row r="103" spans="1:14" s="56" customFormat="1" ht="17.25" customHeight="1" x14ac:dyDescent="0.2">
      <c r="A103" s="56" t="s">
        <v>5237</v>
      </c>
      <c r="B103" s="56" t="s">
        <v>1814</v>
      </c>
      <c r="C103" s="56">
        <v>249</v>
      </c>
      <c r="D103" s="56" t="s">
        <v>3088</v>
      </c>
      <c r="E103" s="57">
        <v>2202.48</v>
      </c>
      <c r="F103" s="57">
        <v>9550387.2100000009</v>
      </c>
      <c r="G103" s="57">
        <v>9338679.3499999996</v>
      </c>
      <c r="H103" s="58">
        <v>2.2669999999999999E-2</v>
      </c>
      <c r="I103" s="57">
        <v>211707.86</v>
      </c>
      <c r="J103" s="57">
        <v>4336.2</v>
      </c>
      <c r="K103" s="57">
        <v>4240.07</v>
      </c>
      <c r="L103" s="57">
        <v>4288.97</v>
      </c>
      <c r="M103" s="56" t="s">
        <v>4292</v>
      </c>
      <c r="N103" s="59" t="s">
        <v>4294</v>
      </c>
    </row>
    <row r="104" spans="1:14" s="56" customFormat="1" ht="17.25" customHeight="1" x14ac:dyDescent="0.2">
      <c r="A104" s="56" t="s">
        <v>5238</v>
      </c>
      <c r="B104" s="56" t="s">
        <v>1815</v>
      </c>
      <c r="C104" s="56">
        <v>250</v>
      </c>
      <c r="D104" s="56" t="s">
        <v>3089</v>
      </c>
      <c r="E104" s="57">
        <v>288.06</v>
      </c>
      <c r="F104" s="57">
        <v>2130052.16</v>
      </c>
      <c r="G104" s="57">
        <v>1724018.66</v>
      </c>
      <c r="H104" s="58">
        <v>0.23552000000000001</v>
      </c>
      <c r="I104" s="57">
        <v>406033.5</v>
      </c>
      <c r="J104" s="57">
        <v>7394.47</v>
      </c>
      <c r="K104" s="57">
        <v>5984.93</v>
      </c>
      <c r="L104" s="57">
        <v>7287.23</v>
      </c>
      <c r="M104" s="56" t="s">
        <v>4296</v>
      </c>
      <c r="N104" s="59" t="s">
        <v>4298</v>
      </c>
    </row>
    <row r="105" spans="1:14" s="56" customFormat="1" ht="17.25" customHeight="1" x14ac:dyDescent="0.2">
      <c r="A105" s="56" t="s">
        <v>4330</v>
      </c>
      <c r="B105" s="56" t="s">
        <v>62</v>
      </c>
      <c r="C105" s="56">
        <v>251</v>
      </c>
      <c r="D105" s="56" t="s">
        <v>914</v>
      </c>
      <c r="E105" s="57">
        <v>7977.5</v>
      </c>
      <c r="F105" s="57">
        <v>17809660.460000001</v>
      </c>
      <c r="G105" s="57">
        <v>17584081.32</v>
      </c>
      <c r="H105" s="58">
        <v>1.2829999999999999E-2</v>
      </c>
      <c r="I105" s="57">
        <v>225579.13</v>
      </c>
      <c r="J105" s="57">
        <v>2232.4899999999998</v>
      </c>
      <c r="K105" s="57">
        <v>2204.21</v>
      </c>
      <c r="L105" s="57">
        <v>2227.5700000000002</v>
      </c>
      <c r="M105" s="56" t="s">
        <v>4292</v>
      </c>
      <c r="N105" s="59" t="s">
        <v>4293</v>
      </c>
    </row>
    <row r="106" spans="1:14" s="56" customFormat="1" ht="17.25" customHeight="1" x14ac:dyDescent="0.2">
      <c r="A106" s="56" t="s">
        <v>5239</v>
      </c>
      <c r="B106" s="56" t="s">
        <v>1816</v>
      </c>
      <c r="C106" s="56">
        <v>252</v>
      </c>
      <c r="D106" s="56" t="s">
        <v>3090</v>
      </c>
      <c r="E106" s="57">
        <v>5541.49</v>
      </c>
      <c r="F106" s="57">
        <v>16643716.77</v>
      </c>
      <c r="G106" s="57">
        <v>15611015.35</v>
      </c>
      <c r="H106" s="58">
        <v>6.615E-2</v>
      </c>
      <c r="I106" s="57">
        <v>1032701.42</v>
      </c>
      <c r="J106" s="57">
        <v>3003.47</v>
      </c>
      <c r="K106" s="57">
        <v>2817.12</v>
      </c>
      <c r="L106" s="57">
        <v>2988.12</v>
      </c>
      <c r="M106" s="56" t="s">
        <v>4292</v>
      </c>
      <c r="N106" s="59" t="s">
        <v>4293</v>
      </c>
    </row>
    <row r="107" spans="1:14" s="56" customFormat="1" ht="17.25" customHeight="1" x14ac:dyDescent="0.2">
      <c r="A107" s="56" t="s">
        <v>5240</v>
      </c>
      <c r="B107" s="56" t="s">
        <v>1817</v>
      </c>
      <c r="C107" s="56">
        <v>253</v>
      </c>
      <c r="D107" s="56" t="s">
        <v>3091</v>
      </c>
      <c r="E107" s="57">
        <v>994.7</v>
      </c>
      <c r="F107" s="57">
        <v>4838371.87</v>
      </c>
      <c r="G107" s="57">
        <v>4385746.1900000004</v>
      </c>
      <c r="H107" s="58">
        <v>0.1032</v>
      </c>
      <c r="I107" s="57">
        <v>452625.69</v>
      </c>
      <c r="J107" s="57">
        <v>4864.1499999999996</v>
      </c>
      <c r="K107" s="57">
        <v>4409.1099999999997</v>
      </c>
      <c r="L107" s="57">
        <v>5055.01</v>
      </c>
      <c r="M107" s="56" t="s">
        <v>4292</v>
      </c>
      <c r="N107" s="59" t="s">
        <v>4293</v>
      </c>
    </row>
    <row r="108" spans="1:14" s="56" customFormat="1" ht="17.25" customHeight="1" x14ac:dyDescent="0.2">
      <c r="A108" s="56" t="s">
        <v>5241</v>
      </c>
      <c r="B108" s="56" t="s">
        <v>1818</v>
      </c>
      <c r="C108" s="56">
        <v>254</v>
      </c>
      <c r="D108" s="56" t="s">
        <v>3092</v>
      </c>
      <c r="E108" s="57">
        <v>130.81</v>
      </c>
      <c r="F108" s="57">
        <v>1179684.2</v>
      </c>
      <c r="G108" s="57">
        <v>1004236.19</v>
      </c>
      <c r="H108" s="58">
        <v>0.17471</v>
      </c>
      <c r="I108" s="57">
        <v>175448.01</v>
      </c>
      <c r="J108" s="57">
        <v>9018.2999999999993</v>
      </c>
      <c r="K108" s="57">
        <v>7677.06</v>
      </c>
      <c r="L108" s="57">
        <v>8660.2000000000007</v>
      </c>
      <c r="M108" s="56" t="s">
        <v>4295</v>
      </c>
      <c r="N108" s="59" t="s">
        <v>4302</v>
      </c>
    </row>
    <row r="109" spans="1:14" s="56" customFormat="1" ht="17.25" customHeight="1" x14ac:dyDescent="0.2">
      <c r="A109" s="56" t="s">
        <v>4331</v>
      </c>
      <c r="B109" s="56" t="s">
        <v>63</v>
      </c>
      <c r="C109" s="56">
        <v>255</v>
      </c>
      <c r="D109" s="56" t="s">
        <v>915</v>
      </c>
      <c r="E109" s="57">
        <v>5486.48</v>
      </c>
      <c r="F109" s="57">
        <v>6956515.8300000001</v>
      </c>
      <c r="G109" s="57">
        <v>7357305.4199999999</v>
      </c>
      <c r="H109" s="58">
        <v>-5.4480000000000001E-2</v>
      </c>
      <c r="I109" s="57">
        <v>-400789.58</v>
      </c>
      <c r="J109" s="57">
        <v>1267.94</v>
      </c>
      <c r="K109" s="57">
        <v>1340.99</v>
      </c>
      <c r="L109" s="57">
        <v>1350.31</v>
      </c>
      <c r="M109" s="56" t="s">
        <v>4292</v>
      </c>
      <c r="N109" s="59" t="s">
        <v>4293</v>
      </c>
    </row>
    <row r="110" spans="1:14" s="56" customFormat="1" ht="17.25" customHeight="1" x14ac:dyDescent="0.2">
      <c r="A110" s="56" t="s">
        <v>5242</v>
      </c>
      <c r="B110" s="56" t="s">
        <v>1819</v>
      </c>
      <c r="C110" s="56">
        <v>256</v>
      </c>
      <c r="D110" s="56" t="s">
        <v>3093</v>
      </c>
      <c r="E110" s="57">
        <v>2572.15</v>
      </c>
      <c r="F110" s="57">
        <v>8520554.9399999995</v>
      </c>
      <c r="G110" s="57">
        <v>7511286.6200000001</v>
      </c>
      <c r="H110" s="58">
        <v>0.13436999999999999</v>
      </c>
      <c r="I110" s="57">
        <v>1009268.32</v>
      </c>
      <c r="J110" s="57">
        <v>3312.62</v>
      </c>
      <c r="K110" s="57">
        <v>2920.24</v>
      </c>
      <c r="L110" s="57">
        <v>3282.88</v>
      </c>
      <c r="M110" s="56" t="s">
        <v>4292</v>
      </c>
      <c r="N110" s="59" t="s">
        <v>4293</v>
      </c>
    </row>
    <row r="111" spans="1:14" s="56" customFormat="1" ht="17.25" customHeight="1" x14ac:dyDescent="0.2">
      <c r="A111" s="56" t="s">
        <v>5243</v>
      </c>
      <c r="B111" s="56" t="s">
        <v>1820</v>
      </c>
      <c r="C111" s="56">
        <v>257</v>
      </c>
      <c r="D111" s="56" t="s">
        <v>3094</v>
      </c>
      <c r="E111" s="57">
        <v>1017.05</v>
      </c>
      <c r="F111" s="57">
        <v>6143965.7300000004</v>
      </c>
      <c r="G111" s="57">
        <v>5165784.33</v>
      </c>
      <c r="H111" s="58">
        <v>0.18936</v>
      </c>
      <c r="I111" s="57">
        <v>978181.39</v>
      </c>
      <c r="J111" s="57">
        <v>6040.97</v>
      </c>
      <c r="K111" s="57">
        <v>5079.18</v>
      </c>
      <c r="L111" s="57">
        <v>5878.14</v>
      </c>
      <c r="M111" s="56" t="s">
        <v>4296</v>
      </c>
      <c r="N111" s="59" t="s">
        <v>4293</v>
      </c>
    </row>
    <row r="112" spans="1:14" s="56" customFormat="1" ht="17.25" customHeight="1" x14ac:dyDescent="0.2">
      <c r="A112" s="56" t="s">
        <v>5244</v>
      </c>
      <c r="B112" s="56" t="s">
        <v>1821</v>
      </c>
      <c r="C112" s="56">
        <v>258</v>
      </c>
      <c r="D112" s="56" t="s">
        <v>3095</v>
      </c>
      <c r="E112" s="57">
        <v>176.9</v>
      </c>
      <c r="F112" s="57">
        <v>1780478.47</v>
      </c>
      <c r="G112" s="57">
        <v>1729549.19</v>
      </c>
      <c r="H112" s="58">
        <v>2.945E-2</v>
      </c>
      <c r="I112" s="57">
        <v>50929.279999999999</v>
      </c>
      <c r="J112" s="57">
        <v>10064.89</v>
      </c>
      <c r="K112" s="57">
        <v>9776.99</v>
      </c>
      <c r="L112" s="57">
        <v>9955</v>
      </c>
      <c r="M112" s="56" t="s">
        <v>4296</v>
      </c>
      <c r="N112" s="59" t="s">
        <v>4293</v>
      </c>
    </row>
    <row r="113" spans="1:14" s="56" customFormat="1" ht="17.25" customHeight="1" x14ac:dyDescent="0.2">
      <c r="A113" s="56" t="s">
        <v>5245</v>
      </c>
      <c r="B113" s="56" t="s">
        <v>1822</v>
      </c>
      <c r="C113" s="56">
        <v>259</v>
      </c>
      <c r="D113" s="56" t="s">
        <v>3096</v>
      </c>
      <c r="E113" s="57">
        <v>6168.99</v>
      </c>
      <c r="F113" s="57">
        <v>2790357.56</v>
      </c>
      <c r="G113" s="57">
        <v>2579548.52</v>
      </c>
      <c r="H113" s="58">
        <v>8.1720000000000001E-2</v>
      </c>
      <c r="I113" s="57">
        <v>210809.04</v>
      </c>
      <c r="J113" s="57">
        <v>452.32</v>
      </c>
      <c r="K113" s="57">
        <v>418.15</v>
      </c>
      <c r="L113" s="57">
        <v>452.32</v>
      </c>
      <c r="M113" s="56" t="s">
        <v>4295</v>
      </c>
      <c r="N113" s="59" t="s">
        <v>4293</v>
      </c>
    </row>
    <row r="114" spans="1:14" s="56" customFormat="1" ht="17.25" customHeight="1" x14ac:dyDescent="0.2">
      <c r="A114" s="56" t="s">
        <v>5246</v>
      </c>
      <c r="B114" s="56" t="s">
        <v>1823</v>
      </c>
      <c r="C114" s="56">
        <v>260</v>
      </c>
      <c r="D114" s="56" t="s">
        <v>3097</v>
      </c>
      <c r="E114" s="57">
        <v>1685.53</v>
      </c>
      <c r="F114" s="57">
        <v>3494106.06</v>
      </c>
      <c r="G114" s="57">
        <v>4006919.87</v>
      </c>
      <c r="H114" s="58">
        <v>-0.12798000000000001</v>
      </c>
      <c r="I114" s="57">
        <v>-512813.81</v>
      </c>
      <c r="J114" s="57">
        <v>2073</v>
      </c>
      <c r="K114" s="57">
        <v>2377.25</v>
      </c>
      <c r="L114" s="57">
        <v>2062.0700000000002</v>
      </c>
      <c r="M114" s="56" t="s">
        <v>4296</v>
      </c>
      <c r="N114" s="59" t="s">
        <v>4293</v>
      </c>
    </row>
    <row r="115" spans="1:14" s="56" customFormat="1" ht="17.25" customHeight="1" x14ac:dyDescent="0.2">
      <c r="A115" s="56" t="s">
        <v>5247</v>
      </c>
      <c r="B115" s="56" t="s">
        <v>1824</v>
      </c>
      <c r="C115" s="56">
        <v>261</v>
      </c>
      <c r="D115" s="56" t="s">
        <v>3098</v>
      </c>
      <c r="E115" s="57">
        <v>1475.29</v>
      </c>
      <c r="F115" s="57">
        <v>6969155.2000000002</v>
      </c>
      <c r="G115" s="57">
        <v>6671486.7300000004</v>
      </c>
      <c r="H115" s="58">
        <v>4.462E-2</v>
      </c>
      <c r="I115" s="57">
        <v>297668.46999999997</v>
      </c>
      <c r="J115" s="57">
        <v>4723.92</v>
      </c>
      <c r="K115" s="57">
        <v>4522.1499999999996</v>
      </c>
      <c r="L115" s="57">
        <v>4655.96</v>
      </c>
      <c r="M115" s="56" t="s">
        <v>4292</v>
      </c>
      <c r="N115" s="59" t="s">
        <v>4293</v>
      </c>
    </row>
    <row r="116" spans="1:14" s="56" customFormat="1" ht="17.25" customHeight="1" x14ac:dyDescent="0.2">
      <c r="A116" s="56" t="s">
        <v>5248</v>
      </c>
      <c r="B116" s="56" t="s">
        <v>1825</v>
      </c>
      <c r="C116" s="56">
        <v>262</v>
      </c>
      <c r="D116" s="56" t="s">
        <v>3099</v>
      </c>
      <c r="E116" s="57">
        <v>1285.57</v>
      </c>
      <c r="F116" s="57">
        <v>9126543.0899999999</v>
      </c>
      <c r="G116" s="57">
        <v>8900218.4800000004</v>
      </c>
      <c r="H116" s="58">
        <v>2.5430000000000001E-2</v>
      </c>
      <c r="I116" s="57">
        <v>226324.61</v>
      </c>
      <c r="J116" s="57">
        <v>7099.22</v>
      </c>
      <c r="K116" s="57">
        <v>6923.17</v>
      </c>
      <c r="L116" s="57">
        <v>7056.53</v>
      </c>
      <c r="M116" s="56" t="s">
        <v>4296</v>
      </c>
      <c r="N116" s="59" t="s">
        <v>4293</v>
      </c>
    </row>
    <row r="117" spans="1:14" s="56" customFormat="1" ht="17.25" customHeight="1" x14ac:dyDescent="0.2">
      <c r="A117" s="56" t="s">
        <v>5249</v>
      </c>
      <c r="B117" s="56" t="s">
        <v>1826</v>
      </c>
      <c r="C117" s="56">
        <v>263</v>
      </c>
      <c r="D117" s="56" t="s">
        <v>3100</v>
      </c>
      <c r="E117" s="57">
        <v>599.03</v>
      </c>
      <c r="F117" s="57">
        <v>7210348.4500000002</v>
      </c>
      <c r="G117" s="57">
        <v>7744282.0700000003</v>
      </c>
      <c r="H117" s="58">
        <v>-6.8949999999999997E-2</v>
      </c>
      <c r="I117" s="57">
        <v>-533933.62</v>
      </c>
      <c r="J117" s="57">
        <v>12036.71</v>
      </c>
      <c r="K117" s="57">
        <v>12928.04</v>
      </c>
      <c r="L117" s="57">
        <v>11933.64</v>
      </c>
      <c r="M117" s="56" t="s">
        <v>4296</v>
      </c>
      <c r="N117" s="59" t="s">
        <v>4293</v>
      </c>
    </row>
    <row r="118" spans="1:14" s="56" customFormat="1" ht="17.25" customHeight="1" x14ac:dyDescent="0.2">
      <c r="A118" s="56" t="s">
        <v>5250</v>
      </c>
      <c r="B118" s="56" t="s">
        <v>1827</v>
      </c>
      <c r="C118" s="56">
        <v>264</v>
      </c>
      <c r="D118" s="56" t="s">
        <v>3101</v>
      </c>
      <c r="E118" s="57">
        <v>8953.73</v>
      </c>
      <c r="F118" s="57">
        <v>10529197.560000001</v>
      </c>
      <c r="G118" s="57">
        <v>12961526.800000001</v>
      </c>
      <c r="H118" s="58">
        <v>-0.18765999999999999</v>
      </c>
      <c r="I118" s="57">
        <v>-2432329.2400000002</v>
      </c>
      <c r="J118" s="57">
        <v>1175.96</v>
      </c>
      <c r="K118" s="57">
        <v>1447.61</v>
      </c>
      <c r="L118" s="57">
        <v>1124.54</v>
      </c>
      <c r="M118" s="56" t="s">
        <v>4292</v>
      </c>
      <c r="N118" s="59" t="s">
        <v>4293</v>
      </c>
    </row>
    <row r="119" spans="1:14" s="56" customFormat="1" ht="17.25" customHeight="1" x14ac:dyDescent="0.2">
      <c r="A119" s="56" t="s">
        <v>5251</v>
      </c>
      <c r="B119" s="56" t="s">
        <v>1828</v>
      </c>
      <c r="C119" s="56">
        <v>265</v>
      </c>
      <c r="D119" s="56" t="s">
        <v>3102</v>
      </c>
      <c r="E119" s="57">
        <v>3681.18</v>
      </c>
      <c r="F119" s="57">
        <v>12941364.789999999</v>
      </c>
      <c r="G119" s="57">
        <v>13995605.33</v>
      </c>
      <c r="H119" s="58">
        <v>-7.5329999999999994E-2</v>
      </c>
      <c r="I119" s="57">
        <v>-1054240.54</v>
      </c>
      <c r="J119" s="57">
        <v>3515.55</v>
      </c>
      <c r="K119" s="57">
        <v>3801.93</v>
      </c>
      <c r="L119" s="57">
        <v>3484.05</v>
      </c>
      <c r="M119" s="56" t="s">
        <v>4292</v>
      </c>
      <c r="N119" s="59" t="s">
        <v>4293</v>
      </c>
    </row>
    <row r="120" spans="1:14" s="56" customFormat="1" ht="17.25" customHeight="1" x14ac:dyDescent="0.2">
      <c r="A120" s="56" t="s">
        <v>5252</v>
      </c>
      <c r="B120" s="56" t="s">
        <v>1829</v>
      </c>
      <c r="C120" s="56">
        <v>266</v>
      </c>
      <c r="D120" s="56" t="s">
        <v>3103</v>
      </c>
      <c r="E120" s="57">
        <v>3183.57</v>
      </c>
      <c r="F120" s="57">
        <v>16674014.1</v>
      </c>
      <c r="G120" s="57">
        <v>17818183.789999999</v>
      </c>
      <c r="H120" s="58">
        <v>-6.4210000000000003E-2</v>
      </c>
      <c r="I120" s="57">
        <v>-1144169.69</v>
      </c>
      <c r="J120" s="57">
        <v>5237.5200000000004</v>
      </c>
      <c r="K120" s="57">
        <v>5596.92</v>
      </c>
      <c r="L120" s="57">
        <v>5158.0600000000004</v>
      </c>
      <c r="M120" s="56" t="s">
        <v>4292</v>
      </c>
      <c r="N120" s="59" t="s">
        <v>4293</v>
      </c>
    </row>
    <row r="121" spans="1:14" s="56" customFormat="1" ht="17.25" customHeight="1" x14ac:dyDescent="0.2">
      <c r="A121" s="56" t="s">
        <v>5253</v>
      </c>
      <c r="B121" s="56" t="s">
        <v>1830</v>
      </c>
      <c r="C121" s="56">
        <v>267</v>
      </c>
      <c r="D121" s="56" t="s">
        <v>3104</v>
      </c>
      <c r="E121" s="57">
        <v>815.22</v>
      </c>
      <c r="F121" s="57">
        <v>7098114.3399999999</v>
      </c>
      <c r="G121" s="57">
        <v>7995147.1100000003</v>
      </c>
      <c r="H121" s="58">
        <v>-0.11219999999999999</v>
      </c>
      <c r="I121" s="57">
        <v>-897032.76</v>
      </c>
      <c r="J121" s="57">
        <v>8706.99</v>
      </c>
      <c r="K121" s="57">
        <v>9807.35</v>
      </c>
      <c r="L121" s="57">
        <v>8736.48</v>
      </c>
      <c r="M121" s="56" t="s">
        <v>4292</v>
      </c>
      <c r="N121" s="59" t="s">
        <v>4293</v>
      </c>
    </row>
    <row r="122" spans="1:14" s="56" customFormat="1" ht="17.25" customHeight="1" x14ac:dyDescent="0.2">
      <c r="A122" s="56" t="s">
        <v>4332</v>
      </c>
      <c r="B122" s="56" t="s">
        <v>64</v>
      </c>
      <c r="C122" s="56">
        <v>268</v>
      </c>
      <c r="D122" s="56" t="s">
        <v>916</v>
      </c>
      <c r="E122" s="57">
        <v>73835.759999999995</v>
      </c>
      <c r="F122" s="57">
        <v>50657976.579999998</v>
      </c>
      <c r="G122" s="57">
        <v>53438927.82</v>
      </c>
      <c r="H122" s="58">
        <v>-5.2040000000000003E-2</v>
      </c>
      <c r="I122" s="57">
        <v>-2780951.24</v>
      </c>
      <c r="J122" s="57">
        <v>686.09</v>
      </c>
      <c r="K122" s="57">
        <v>723.75</v>
      </c>
      <c r="L122" s="57">
        <v>686.09</v>
      </c>
      <c r="M122" s="56" t="s">
        <v>4292</v>
      </c>
      <c r="N122" s="59" t="s">
        <v>4293</v>
      </c>
    </row>
    <row r="123" spans="1:14" s="56" customFormat="1" ht="17.25" customHeight="1" x14ac:dyDescent="0.2">
      <c r="A123" s="56" t="s">
        <v>5254</v>
      </c>
      <c r="B123" s="56" t="s">
        <v>1831</v>
      </c>
      <c r="C123" s="56">
        <v>269</v>
      </c>
      <c r="D123" s="56" t="s">
        <v>3105</v>
      </c>
      <c r="E123" s="57">
        <v>2415.62</v>
      </c>
      <c r="F123" s="57">
        <v>5973534.6900000004</v>
      </c>
      <c r="G123" s="57">
        <v>7003427.8200000003</v>
      </c>
      <c r="H123" s="58">
        <v>-0.14706</v>
      </c>
      <c r="I123" s="57">
        <v>-1029893.13</v>
      </c>
      <c r="J123" s="57">
        <v>2472.88</v>
      </c>
      <c r="K123" s="57">
        <v>2899.23</v>
      </c>
      <c r="L123" s="57">
        <v>2441.67</v>
      </c>
      <c r="M123" s="56" t="s">
        <v>4292</v>
      </c>
      <c r="N123" s="59" t="s">
        <v>4294</v>
      </c>
    </row>
    <row r="124" spans="1:14" s="56" customFormat="1" ht="17.25" customHeight="1" x14ac:dyDescent="0.2">
      <c r="A124" s="56" t="s">
        <v>5255</v>
      </c>
      <c r="B124" s="56" t="s">
        <v>1832</v>
      </c>
      <c r="C124" s="56">
        <v>270</v>
      </c>
      <c r="D124" s="56" t="s">
        <v>3106</v>
      </c>
      <c r="E124" s="57">
        <v>2279.31</v>
      </c>
      <c r="F124" s="57">
        <v>7823986.7199999997</v>
      </c>
      <c r="G124" s="57">
        <v>9724371.6199999992</v>
      </c>
      <c r="H124" s="58">
        <v>-0.19542000000000001</v>
      </c>
      <c r="I124" s="57">
        <v>-1900384.91</v>
      </c>
      <c r="J124" s="57">
        <v>3432.61</v>
      </c>
      <c r="K124" s="57">
        <v>4266.37</v>
      </c>
      <c r="L124" s="57">
        <v>3404.39</v>
      </c>
      <c r="M124" s="56" t="s">
        <v>4292</v>
      </c>
      <c r="N124" s="59" t="s">
        <v>4293</v>
      </c>
    </row>
    <row r="125" spans="1:14" s="56" customFormat="1" ht="17.25" customHeight="1" x14ac:dyDescent="0.2">
      <c r="A125" s="56" t="s">
        <v>5256</v>
      </c>
      <c r="B125" s="56" t="s">
        <v>1833</v>
      </c>
      <c r="C125" s="56">
        <v>271</v>
      </c>
      <c r="D125" s="56" t="s">
        <v>3107</v>
      </c>
      <c r="E125" s="57">
        <v>261.52999999999997</v>
      </c>
      <c r="F125" s="57">
        <v>1494639.16</v>
      </c>
      <c r="G125" s="57">
        <v>1888965.3</v>
      </c>
      <c r="H125" s="58">
        <v>-0.20874999999999999</v>
      </c>
      <c r="I125" s="57">
        <v>-394326.14</v>
      </c>
      <c r="J125" s="57">
        <v>5714.98</v>
      </c>
      <c r="K125" s="57">
        <v>7222.75</v>
      </c>
      <c r="L125" s="57">
        <v>5636.51</v>
      </c>
      <c r="M125" s="56" t="s">
        <v>4297</v>
      </c>
      <c r="N125" s="59" t="s">
        <v>4293</v>
      </c>
    </row>
    <row r="126" spans="1:14" s="56" customFormat="1" ht="17.25" customHeight="1" x14ac:dyDescent="0.2">
      <c r="A126" s="56" t="s">
        <v>4333</v>
      </c>
      <c r="B126" s="56" t="s">
        <v>65</v>
      </c>
      <c r="C126" s="56">
        <v>272</v>
      </c>
      <c r="D126" s="56" t="s">
        <v>917</v>
      </c>
      <c r="E126" s="57">
        <v>7825.5</v>
      </c>
      <c r="F126" s="57">
        <v>12333055.23</v>
      </c>
      <c r="G126" s="57">
        <v>12312313.890000001</v>
      </c>
      <c r="H126" s="58">
        <v>1.6800000000000001E-3</v>
      </c>
      <c r="I126" s="57">
        <v>20741.34</v>
      </c>
      <c r="J126" s="57">
        <v>1576.01</v>
      </c>
      <c r="K126" s="57">
        <v>1573.36</v>
      </c>
      <c r="L126" s="57">
        <v>1683.3</v>
      </c>
      <c r="M126" s="56" t="s">
        <v>4295</v>
      </c>
      <c r="N126" s="59" t="s">
        <v>4293</v>
      </c>
    </row>
    <row r="127" spans="1:14" s="56" customFormat="1" ht="17.25" customHeight="1" x14ac:dyDescent="0.2">
      <c r="A127" s="56" t="s">
        <v>5257</v>
      </c>
      <c r="B127" s="56" t="s">
        <v>1834</v>
      </c>
      <c r="C127" s="56">
        <v>273</v>
      </c>
      <c r="D127" s="56" t="s">
        <v>3108</v>
      </c>
      <c r="E127" s="57">
        <v>4949.6000000000004</v>
      </c>
      <c r="F127" s="57">
        <v>14991153.550000001</v>
      </c>
      <c r="G127" s="57">
        <v>14693099.83</v>
      </c>
      <c r="H127" s="58">
        <v>2.0289999999999999E-2</v>
      </c>
      <c r="I127" s="57">
        <v>298053.71999999997</v>
      </c>
      <c r="J127" s="57">
        <v>3028.76</v>
      </c>
      <c r="K127" s="57">
        <v>2968.54</v>
      </c>
      <c r="L127" s="57">
        <v>3192.13</v>
      </c>
      <c r="M127" s="56" t="s">
        <v>4292</v>
      </c>
      <c r="N127" s="59" t="s">
        <v>4293</v>
      </c>
    </row>
    <row r="128" spans="1:14" s="56" customFormat="1" ht="17.25" customHeight="1" x14ac:dyDescent="0.2">
      <c r="A128" s="56" t="s">
        <v>5258</v>
      </c>
      <c r="B128" s="56" t="s">
        <v>1835</v>
      </c>
      <c r="C128" s="56">
        <v>274</v>
      </c>
      <c r="D128" s="56" t="s">
        <v>3109</v>
      </c>
      <c r="E128" s="57">
        <v>3724.71</v>
      </c>
      <c r="F128" s="57">
        <v>21241358.559999999</v>
      </c>
      <c r="G128" s="57">
        <v>18660388.219999999</v>
      </c>
      <c r="H128" s="58">
        <v>0.13830999999999999</v>
      </c>
      <c r="I128" s="57">
        <v>2580970.34</v>
      </c>
      <c r="J128" s="57">
        <v>5702.82</v>
      </c>
      <c r="K128" s="57">
        <v>5009.8900000000003</v>
      </c>
      <c r="L128" s="57">
        <v>5583.1</v>
      </c>
      <c r="M128" s="56" t="s">
        <v>4292</v>
      </c>
      <c r="N128" s="59" t="s">
        <v>4293</v>
      </c>
    </row>
    <row r="129" spans="1:14" s="56" customFormat="1" ht="17.25" customHeight="1" x14ac:dyDescent="0.2">
      <c r="A129" s="56" t="s">
        <v>5259</v>
      </c>
      <c r="B129" s="56" t="s">
        <v>1836</v>
      </c>
      <c r="C129" s="56">
        <v>275</v>
      </c>
      <c r="D129" s="56" t="s">
        <v>3110</v>
      </c>
      <c r="E129" s="57">
        <v>898.97</v>
      </c>
      <c r="F129" s="57">
        <v>8269349.6799999997</v>
      </c>
      <c r="G129" s="57">
        <v>7324931.0599999996</v>
      </c>
      <c r="H129" s="58">
        <v>0.12892999999999999</v>
      </c>
      <c r="I129" s="57">
        <v>944418.62</v>
      </c>
      <c r="J129" s="57">
        <v>9198.69</v>
      </c>
      <c r="K129" s="57">
        <v>8148.14</v>
      </c>
      <c r="L129" s="57">
        <v>9058.86</v>
      </c>
      <c r="M129" s="56" t="s">
        <v>4296</v>
      </c>
      <c r="N129" s="59" t="s">
        <v>4298</v>
      </c>
    </row>
    <row r="130" spans="1:14" s="56" customFormat="1" ht="17.25" customHeight="1" x14ac:dyDescent="0.2">
      <c r="A130" s="56" t="s">
        <v>4334</v>
      </c>
      <c r="B130" s="56" t="s">
        <v>66</v>
      </c>
      <c r="C130" s="56">
        <v>276</v>
      </c>
      <c r="D130" s="56" t="s">
        <v>918</v>
      </c>
      <c r="E130" s="57">
        <v>28424.799999999999</v>
      </c>
      <c r="F130" s="57">
        <v>28520742.620000001</v>
      </c>
      <c r="G130" s="57">
        <v>28772713.129999999</v>
      </c>
      <c r="H130" s="58">
        <v>-8.7600000000000004E-3</v>
      </c>
      <c r="I130" s="57">
        <v>-251970.51</v>
      </c>
      <c r="J130" s="57">
        <v>1003.38</v>
      </c>
      <c r="K130" s="57">
        <v>1012.24</v>
      </c>
      <c r="L130" s="57">
        <v>990.06</v>
      </c>
      <c r="M130" s="56" t="s">
        <v>4292</v>
      </c>
      <c r="N130" s="59" t="s">
        <v>4293</v>
      </c>
    </row>
    <row r="131" spans="1:14" s="56" customFormat="1" ht="17.25" customHeight="1" x14ac:dyDescent="0.2">
      <c r="A131" s="56" t="s">
        <v>5260</v>
      </c>
      <c r="B131" s="56" t="s">
        <v>1837</v>
      </c>
      <c r="C131" s="56">
        <v>277</v>
      </c>
      <c r="D131" s="56" t="s">
        <v>3111</v>
      </c>
      <c r="E131" s="57">
        <v>3413.06</v>
      </c>
      <c r="F131" s="57">
        <v>7746757.5099999998</v>
      </c>
      <c r="G131" s="57">
        <v>8305601.0899999999</v>
      </c>
      <c r="H131" s="58">
        <v>-6.7290000000000003E-2</v>
      </c>
      <c r="I131" s="57">
        <v>-558843.59</v>
      </c>
      <c r="J131" s="57">
        <v>2269.7399999999998</v>
      </c>
      <c r="K131" s="57">
        <v>2433.48</v>
      </c>
      <c r="L131" s="57">
        <v>2260.4699999999998</v>
      </c>
      <c r="M131" s="56" t="s">
        <v>4292</v>
      </c>
      <c r="N131" s="59" t="s">
        <v>4293</v>
      </c>
    </row>
    <row r="132" spans="1:14" s="56" customFormat="1" ht="17.25" customHeight="1" x14ac:dyDescent="0.2">
      <c r="A132" s="56" t="s">
        <v>5261</v>
      </c>
      <c r="B132" s="56" t="s">
        <v>1838</v>
      </c>
      <c r="C132" s="56">
        <v>278</v>
      </c>
      <c r="D132" s="56" t="s">
        <v>3112</v>
      </c>
      <c r="E132" s="57">
        <v>1236.51</v>
      </c>
      <c r="F132" s="57">
        <v>4020482.11</v>
      </c>
      <c r="G132" s="57">
        <v>4513366.6100000003</v>
      </c>
      <c r="H132" s="58">
        <v>-0.10921</v>
      </c>
      <c r="I132" s="57">
        <v>-492884.5</v>
      </c>
      <c r="J132" s="57">
        <v>3251.48</v>
      </c>
      <c r="K132" s="57">
        <v>3650.09</v>
      </c>
      <c r="L132" s="57">
        <v>3207.17</v>
      </c>
      <c r="M132" s="56" t="s">
        <v>4292</v>
      </c>
      <c r="N132" s="59" t="s">
        <v>4293</v>
      </c>
    </row>
    <row r="133" spans="1:14" s="56" customFormat="1" ht="17.25" customHeight="1" x14ac:dyDescent="0.2">
      <c r="A133" s="56" t="s">
        <v>4335</v>
      </c>
      <c r="B133" s="56" t="s">
        <v>67</v>
      </c>
      <c r="C133" s="56">
        <v>280</v>
      </c>
      <c r="D133" s="56" t="s">
        <v>919</v>
      </c>
      <c r="E133" s="57">
        <v>10866.79</v>
      </c>
      <c r="F133" s="57">
        <v>5907621.7199999997</v>
      </c>
      <c r="G133" s="57">
        <v>6324092.7400000002</v>
      </c>
      <c r="H133" s="58">
        <v>-6.5850000000000006E-2</v>
      </c>
      <c r="I133" s="57">
        <v>-416471.02</v>
      </c>
      <c r="J133" s="57">
        <v>543.64</v>
      </c>
      <c r="K133" s="57">
        <v>581.97</v>
      </c>
      <c r="L133" s="57">
        <v>543.64</v>
      </c>
      <c r="M133" s="56" t="s">
        <v>4292</v>
      </c>
      <c r="N133" s="59" t="s">
        <v>4293</v>
      </c>
    </row>
    <row r="134" spans="1:14" s="56" customFormat="1" ht="17.25" customHeight="1" x14ac:dyDescent="0.2">
      <c r="A134" s="56" t="s">
        <v>5262</v>
      </c>
      <c r="B134" s="56" t="s">
        <v>1839</v>
      </c>
      <c r="C134" s="56">
        <v>281</v>
      </c>
      <c r="D134" s="56" t="s">
        <v>3113</v>
      </c>
      <c r="E134" s="57">
        <v>10261.629999999999</v>
      </c>
      <c r="F134" s="57">
        <v>9766613.8200000003</v>
      </c>
      <c r="G134" s="57">
        <v>10307649.23</v>
      </c>
      <c r="H134" s="58">
        <v>-5.2490000000000002E-2</v>
      </c>
      <c r="I134" s="57">
        <v>-541035.41</v>
      </c>
      <c r="J134" s="57">
        <v>951.76</v>
      </c>
      <c r="K134" s="57">
        <v>1004.48</v>
      </c>
      <c r="L134" s="57">
        <v>937.07</v>
      </c>
      <c r="M134" s="56" t="s">
        <v>4292</v>
      </c>
      <c r="N134" s="59" t="s">
        <v>4293</v>
      </c>
    </row>
    <row r="135" spans="1:14" s="56" customFormat="1" ht="17.25" customHeight="1" x14ac:dyDescent="0.2">
      <c r="A135" s="56" t="s">
        <v>5263</v>
      </c>
      <c r="B135" s="56" t="s">
        <v>1840</v>
      </c>
      <c r="C135" s="56">
        <v>282</v>
      </c>
      <c r="D135" s="56" t="s">
        <v>3114</v>
      </c>
      <c r="E135" s="57">
        <v>221.56</v>
      </c>
      <c r="F135" s="57">
        <v>577350.54</v>
      </c>
      <c r="G135" s="57">
        <v>600788.07999999996</v>
      </c>
      <c r="H135" s="58">
        <v>-3.9010000000000003E-2</v>
      </c>
      <c r="I135" s="57">
        <v>-23437.54</v>
      </c>
      <c r="J135" s="57">
        <v>2605.84</v>
      </c>
      <c r="K135" s="57">
        <v>2711.63</v>
      </c>
      <c r="L135" s="57">
        <v>2572.27</v>
      </c>
      <c r="M135" s="56" t="s">
        <v>4295</v>
      </c>
      <c r="N135" s="59" t="s">
        <v>4302</v>
      </c>
    </row>
    <row r="136" spans="1:14" s="56" customFormat="1" ht="17.25" customHeight="1" x14ac:dyDescent="0.2">
      <c r="A136" s="56" t="s">
        <v>5264</v>
      </c>
      <c r="B136" s="56" t="s">
        <v>1841</v>
      </c>
      <c r="C136" s="56">
        <v>285</v>
      </c>
      <c r="D136" s="56" t="s">
        <v>3115</v>
      </c>
      <c r="E136" s="57">
        <v>5412.47</v>
      </c>
      <c r="F136" s="57">
        <v>9325102.9399999995</v>
      </c>
      <c r="G136" s="57">
        <v>9784683.5600000005</v>
      </c>
      <c r="H136" s="58">
        <v>-4.6969999999999998E-2</v>
      </c>
      <c r="I136" s="57">
        <v>-459580.62</v>
      </c>
      <c r="J136" s="57">
        <v>1722.89</v>
      </c>
      <c r="K136" s="57">
        <v>1807.8</v>
      </c>
      <c r="L136" s="57">
        <v>1695.06</v>
      </c>
      <c r="M136" s="56" t="s">
        <v>4292</v>
      </c>
      <c r="N136" s="59" t="s">
        <v>4293</v>
      </c>
    </row>
    <row r="137" spans="1:14" s="56" customFormat="1" ht="17.25" customHeight="1" x14ac:dyDescent="0.2">
      <c r="A137" s="56" t="s">
        <v>5265</v>
      </c>
      <c r="B137" s="56" t="s">
        <v>1842</v>
      </c>
      <c r="C137" s="56">
        <v>286</v>
      </c>
      <c r="D137" s="56" t="s">
        <v>3116</v>
      </c>
      <c r="E137" s="57">
        <v>2340.38</v>
      </c>
      <c r="F137" s="57">
        <v>8983955.5500000007</v>
      </c>
      <c r="G137" s="57">
        <v>8471300.9700000007</v>
      </c>
      <c r="H137" s="58">
        <v>6.0519999999999997E-2</v>
      </c>
      <c r="I137" s="57">
        <v>512654.58</v>
      </c>
      <c r="J137" s="57">
        <v>3838.67</v>
      </c>
      <c r="K137" s="57">
        <v>3619.63</v>
      </c>
      <c r="L137" s="57">
        <v>3776.82</v>
      </c>
      <c r="M137" s="56" t="s">
        <v>4292</v>
      </c>
      <c r="N137" s="59" t="s">
        <v>4293</v>
      </c>
    </row>
    <row r="138" spans="1:14" s="56" customFormat="1" ht="17.25" customHeight="1" x14ac:dyDescent="0.2">
      <c r="A138" s="56" t="s">
        <v>5266</v>
      </c>
      <c r="B138" s="56" t="s">
        <v>1843</v>
      </c>
      <c r="C138" s="56">
        <v>287</v>
      </c>
      <c r="D138" s="56" t="s">
        <v>3117</v>
      </c>
      <c r="E138" s="57">
        <v>473.19</v>
      </c>
      <c r="F138" s="57">
        <v>3363440.31</v>
      </c>
      <c r="G138" s="57">
        <v>3755552.17</v>
      </c>
      <c r="H138" s="58">
        <v>-0.10441</v>
      </c>
      <c r="I138" s="57">
        <v>-392111.85</v>
      </c>
      <c r="J138" s="57">
        <v>7108.01</v>
      </c>
      <c r="K138" s="57">
        <v>7936.67</v>
      </c>
      <c r="L138" s="57">
        <v>6984.39</v>
      </c>
      <c r="M138" s="56" t="s">
        <v>4292</v>
      </c>
      <c r="N138" s="59" t="s">
        <v>4299</v>
      </c>
    </row>
    <row r="139" spans="1:14" s="56" customFormat="1" ht="17.25" customHeight="1" x14ac:dyDescent="0.2">
      <c r="A139" s="56" t="s">
        <v>5267</v>
      </c>
      <c r="B139" s="56" t="s">
        <v>1844</v>
      </c>
      <c r="C139" s="56">
        <v>288</v>
      </c>
      <c r="D139" s="56" t="s">
        <v>3118</v>
      </c>
      <c r="E139" s="57">
        <v>197.94</v>
      </c>
      <c r="F139" s="57">
        <v>2283724.73</v>
      </c>
      <c r="G139" s="57">
        <v>2343878.21</v>
      </c>
      <c r="H139" s="58">
        <v>-2.5659999999999999E-2</v>
      </c>
      <c r="I139" s="57">
        <v>-60153.48</v>
      </c>
      <c r="J139" s="57">
        <v>11537.46</v>
      </c>
      <c r="K139" s="57">
        <v>11841.36</v>
      </c>
      <c r="L139" s="57">
        <v>11125.88</v>
      </c>
      <c r="M139" s="56" t="s">
        <v>4296</v>
      </c>
      <c r="N139" s="59" t="s">
        <v>4300</v>
      </c>
    </row>
    <row r="140" spans="1:14" s="56" customFormat="1" ht="17.25" customHeight="1" x14ac:dyDescent="0.2">
      <c r="A140" s="56" t="s">
        <v>5268</v>
      </c>
      <c r="B140" s="56" t="s">
        <v>1845</v>
      </c>
      <c r="C140" s="56">
        <v>289</v>
      </c>
      <c r="D140" s="56" t="s">
        <v>3119</v>
      </c>
      <c r="E140" s="57">
        <v>10449.459999999999</v>
      </c>
      <c r="F140" s="57">
        <v>7675755.3399999999</v>
      </c>
      <c r="G140" s="57">
        <v>7954019.8300000001</v>
      </c>
      <c r="H140" s="58">
        <v>-3.4979999999999997E-2</v>
      </c>
      <c r="I140" s="57">
        <v>-278264.49</v>
      </c>
      <c r="J140" s="57">
        <v>734.56</v>
      </c>
      <c r="K140" s="57">
        <v>761.19</v>
      </c>
      <c r="L140" s="57">
        <v>734.56</v>
      </c>
      <c r="M140" s="56" t="s">
        <v>4292</v>
      </c>
      <c r="N140" s="59" t="s">
        <v>4293</v>
      </c>
    </row>
    <row r="141" spans="1:14" s="56" customFormat="1" ht="17.25" customHeight="1" x14ac:dyDescent="0.2">
      <c r="A141" s="56" t="s">
        <v>4336</v>
      </c>
      <c r="B141" s="56" t="s">
        <v>68</v>
      </c>
      <c r="C141" s="56">
        <v>290</v>
      </c>
      <c r="D141" s="56" t="s">
        <v>920</v>
      </c>
      <c r="E141" s="57">
        <v>13189.84</v>
      </c>
      <c r="F141" s="57">
        <v>20044640.190000001</v>
      </c>
      <c r="G141" s="57">
        <v>23024248.829999998</v>
      </c>
      <c r="H141" s="58">
        <v>-0.12941</v>
      </c>
      <c r="I141" s="57">
        <v>-2979608.64</v>
      </c>
      <c r="J141" s="57">
        <v>1519.7</v>
      </c>
      <c r="K141" s="57">
        <v>1745.6</v>
      </c>
      <c r="L141" s="57">
        <v>1500.91</v>
      </c>
      <c r="M141" s="56" t="s">
        <v>4292</v>
      </c>
      <c r="N141" s="59" t="s">
        <v>4293</v>
      </c>
    </row>
    <row r="142" spans="1:14" s="56" customFormat="1" ht="17.25" customHeight="1" x14ac:dyDescent="0.2">
      <c r="A142" s="56" t="s">
        <v>5269</v>
      </c>
      <c r="B142" s="56" t="s">
        <v>1846</v>
      </c>
      <c r="C142" s="56">
        <v>291</v>
      </c>
      <c r="D142" s="56" t="s">
        <v>3120</v>
      </c>
      <c r="E142" s="57">
        <v>13480.04</v>
      </c>
      <c r="F142" s="57">
        <v>36463874.009999998</v>
      </c>
      <c r="G142" s="57">
        <v>42702387.109999999</v>
      </c>
      <c r="H142" s="58">
        <v>-0.14609</v>
      </c>
      <c r="I142" s="57">
        <v>-6238513.0999999996</v>
      </c>
      <c r="J142" s="57">
        <v>2705.03</v>
      </c>
      <c r="K142" s="57">
        <v>3167.82</v>
      </c>
      <c r="L142" s="57">
        <v>2668.8</v>
      </c>
      <c r="M142" s="56" t="s">
        <v>4292</v>
      </c>
      <c r="N142" s="59" t="s">
        <v>4293</v>
      </c>
    </row>
    <row r="143" spans="1:14" s="56" customFormat="1" ht="17.25" customHeight="1" x14ac:dyDescent="0.2">
      <c r="A143" s="56" t="s">
        <v>5270</v>
      </c>
      <c r="B143" s="56" t="s">
        <v>1847</v>
      </c>
      <c r="C143" s="56">
        <v>292</v>
      </c>
      <c r="D143" s="56" t="s">
        <v>3121</v>
      </c>
      <c r="E143" s="57">
        <v>8025.83</v>
      </c>
      <c r="F143" s="57">
        <v>34293167.609999999</v>
      </c>
      <c r="G143" s="57">
        <v>37488232.630000003</v>
      </c>
      <c r="H143" s="58">
        <v>-8.523E-2</v>
      </c>
      <c r="I143" s="57">
        <v>-3195065.02</v>
      </c>
      <c r="J143" s="57">
        <v>4272.8500000000004</v>
      </c>
      <c r="K143" s="57">
        <v>4670.95</v>
      </c>
      <c r="L143" s="57">
        <v>4194.28</v>
      </c>
      <c r="M143" s="56" t="s">
        <v>4292</v>
      </c>
      <c r="N143" s="59" t="s">
        <v>4298</v>
      </c>
    </row>
    <row r="144" spans="1:14" s="56" customFormat="1" ht="17.25" customHeight="1" x14ac:dyDescent="0.2">
      <c r="A144" s="56" t="s">
        <v>5271</v>
      </c>
      <c r="B144" s="56" t="s">
        <v>1848</v>
      </c>
      <c r="C144" s="56">
        <v>293</v>
      </c>
      <c r="D144" s="56" t="s">
        <v>3122</v>
      </c>
      <c r="E144" s="57">
        <v>3153.7</v>
      </c>
      <c r="F144" s="57">
        <v>21762968.989999998</v>
      </c>
      <c r="G144" s="57">
        <v>23577380.649999999</v>
      </c>
      <c r="H144" s="58">
        <v>-7.6960000000000001E-2</v>
      </c>
      <c r="I144" s="57">
        <v>-1814411.66</v>
      </c>
      <c r="J144" s="57">
        <v>6900.77</v>
      </c>
      <c r="K144" s="57">
        <v>7476.1</v>
      </c>
      <c r="L144" s="57">
        <v>6515.9</v>
      </c>
      <c r="M144" s="56" t="s">
        <v>4292</v>
      </c>
      <c r="N144" s="59" t="s">
        <v>4293</v>
      </c>
    </row>
    <row r="145" spans="1:14" s="56" customFormat="1" ht="17.25" customHeight="1" x14ac:dyDescent="0.2">
      <c r="A145" s="56" t="s">
        <v>4337</v>
      </c>
      <c r="B145" s="56" t="s">
        <v>69</v>
      </c>
      <c r="C145" s="56">
        <v>294</v>
      </c>
      <c r="D145" s="56" t="s">
        <v>921</v>
      </c>
      <c r="E145" s="57">
        <v>27745.79</v>
      </c>
      <c r="F145" s="57">
        <v>17229025.760000002</v>
      </c>
      <c r="G145" s="57">
        <v>17776625.18</v>
      </c>
      <c r="H145" s="58">
        <v>-3.0800000000000001E-2</v>
      </c>
      <c r="I145" s="57">
        <v>-547599.43000000005</v>
      </c>
      <c r="J145" s="57">
        <v>620.96</v>
      </c>
      <c r="K145" s="57">
        <v>640.70000000000005</v>
      </c>
      <c r="L145" s="57">
        <v>620.96</v>
      </c>
      <c r="M145" s="56" t="s">
        <v>4292</v>
      </c>
      <c r="N145" s="59" t="s">
        <v>4293</v>
      </c>
    </row>
    <row r="146" spans="1:14" s="56" customFormat="1" ht="17.25" customHeight="1" x14ac:dyDescent="0.2">
      <c r="A146" s="56" t="s">
        <v>5272</v>
      </c>
      <c r="B146" s="56" t="s">
        <v>1849</v>
      </c>
      <c r="C146" s="56">
        <v>295</v>
      </c>
      <c r="D146" s="56" t="s">
        <v>3123</v>
      </c>
      <c r="E146" s="57">
        <v>2528.61</v>
      </c>
      <c r="F146" s="57">
        <v>6828743.5700000003</v>
      </c>
      <c r="G146" s="57">
        <v>5990647.7699999996</v>
      </c>
      <c r="H146" s="58">
        <v>0.1399</v>
      </c>
      <c r="I146" s="57">
        <v>838095.8</v>
      </c>
      <c r="J146" s="57">
        <v>2700.59</v>
      </c>
      <c r="K146" s="57">
        <v>2369.15</v>
      </c>
      <c r="L146" s="57">
        <v>2668.34</v>
      </c>
      <c r="M146" s="56" t="s">
        <v>4292</v>
      </c>
      <c r="N146" s="59" t="s">
        <v>4293</v>
      </c>
    </row>
    <row r="147" spans="1:14" s="56" customFormat="1" ht="17.25" customHeight="1" x14ac:dyDescent="0.2">
      <c r="A147" s="56" t="s">
        <v>5273</v>
      </c>
      <c r="B147" s="56" t="s">
        <v>1850</v>
      </c>
      <c r="C147" s="56">
        <v>296</v>
      </c>
      <c r="D147" s="56" t="s">
        <v>3124</v>
      </c>
      <c r="E147" s="57">
        <v>2669.33</v>
      </c>
      <c r="F147" s="57">
        <v>13160485.5</v>
      </c>
      <c r="G147" s="57">
        <v>10533115.68</v>
      </c>
      <c r="H147" s="58">
        <v>0.24944</v>
      </c>
      <c r="I147" s="57">
        <v>2627369.8199999998</v>
      </c>
      <c r="J147" s="57">
        <v>4930.26</v>
      </c>
      <c r="K147" s="57">
        <v>3945.98</v>
      </c>
      <c r="L147" s="57">
        <v>4890.68</v>
      </c>
      <c r="M147" s="56" t="s">
        <v>4292</v>
      </c>
      <c r="N147" s="59" t="s">
        <v>4293</v>
      </c>
    </row>
    <row r="148" spans="1:14" s="56" customFormat="1" ht="17.25" customHeight="1" x14ac:dyDescent="0.2">
      <c r="A148" s="56" t="s">
        <v>5274</v>
      </c>
      <c r="B148" s="56" t="s">
        <v>1851</v>
      </c>
      <c r="C148" s="56">
        <v>297</v>
      </c>
      <c r="D148" s="56" t="s">
        <v>3125</v>
      </c>
      <c r="E148" s="57">
        <v>4953.38</v>
      </c>
      <c r="F148" s="57">
        <v>35411262.5</v>
      </c>
      <c r="G148" s="57">
        <v>30248371.579999998</v>
      </c>
      <c r="H148" s="58">
        <v>0.17068</v>
      </c>
      <c r="I148" s="57">
        <v>5162890.92</v>
      </c>
      <c r="J148" s="57">
        <v>7148.91</v>
      </c>
      <c r="K148" s="57">
        <v>6106.61</v>
      </c>
      <c r="L148" s="57">
        <v>7176.1</v>
      </c>
      <c r="M148" s="56" t="s">
        <v>4292</v>
      </c>
      <c r="N148" s="59" t="s">
        <v>4293</v>
      </c>
    </row>
    <row r="149" spans="1:14" s="56" customFormat="1" ht="17.25" customHeight="1" x14ac:dyDescent="0.2">
      <c r="A149" s="56" t="s">
        <v>5275</v>
      </c>
      <c r="B149" s="56" t="s">
        <v>1852</v>
      </c>
      <c r="C149" s="56">
        <v>298</v>
      </c>
      <c r="D149" s="56" t="s">
        <v>3126</v>
      </c>
      <c r="E149" s="57">
        <v>1552.73</v>
      </c>
      <c r="F149" s="57">
        <v>15271362.130000001</v>
      </c>
      <c r="G149" s="57">
        <v>14682809.82</v>
      </c>
      <c r="H149" s="58">
        <v>4.0079999999999998E-2</v>
      </c>
      <c r="I149" s="57">
        <v>588552.31000000006</v>
      </c>
      <c r="J149" s="57">
        <v>9835.17</v>
      </c>
      <c r="K149" s="57">
        <v>9456.1299999999992</v>
      </c>
      <c r="L149" s="57">
        <v>10077.23</v>
      </c>
      <c r="M149" s="56" t="s">
        <v>4292</v>
      </c>
      <c r="N149" s="59" t="s">
        <v>4293</v>
      </c>
    </row>
    <row r="150" spans="1:14" s="56" customFormat="1" ht="17.25" customHeight="1" x14ac:dyDescent="0.2">
      <c r="A150" s="56" t="s">
        <v>5276</v>
      </c>
      <c r="B150" s="56" t="s">
        <v>1853</v>
      </c>
      <c r="C150" s="56">
        <v>299</v>
      </c>
      <c r="D150" s="56" t="s">
        <v>3127</v>
      </c>
      <c r="E150" s="57">
        <v>1955.23</v>
      </c>
      <c r="F150" s="57">
        <v>1188369.24</v>
      </c>
      <c r="G150" s="57">
        <v>1207450.32</v>
      </c>
      <c r="H150" s="58">
        <v>-1.5800000000000002E-2</v>
      </c>
      <c r="I150" s="57">
        <v>-19081.080000000002</v>
      </c>
      <c r="J150" s="57">
        <v>607.79</v>
      </c>
      <c r="K150" s="57">
        <v>617.54999999999995</v>
      </c>
      <c r="L150" s="57">
        <v>607.79</v>
      </c>
      <c r="M150" s="56" t="s">
        <v>4296</v>
      </c>
      <c r="N150" s="59" t="s">
        <v>4293</v>
      </c>
    </row>
    <row r="151" spans="1:14" s="56" customFormat="1" ht="17.25" customHeight="1" x14ac:dyDescent="0.2">
      <c r="A151" s="56" t="s">
        <v>5277</v>
      </c>
      <c r="B151" s="56" t="s">
        <v>1854</v>
      </c>
      <c r="C151" s="56">
        <v>300</v>
      </c>
      <c r="D151" s="56" t="s">
        <v>3128</v>
      </c>
      <c r="E151" s="57">
        <v>1270.0899999999999</v>
      </c>
      <c r="F151" s="57">
        <v>2471829.5099999998</v>
      </c>
      <c r="G151" s="57">
        <v>2604521.9900000002</v>
      </c>
      <c r="H151" s="58">
        <v>-5.0950000000000002E-2</v>
      </c>
      <c r="I151" s="57">
        <v>-132692.48000000001</v>
      </c>
      <c r="J151" s="57">
        <v>1946.18</v>
      </c>
      <c r="K151" s="57">
        <v>2050.66</v>
      </c>
      <c r="L151" s="57">
        <v>1923.95</v>
      </c>
      <c r="M151" s="56" t="s">
        <v>4292</v>
      </c>
      <c r="N151" s="59" t="s">
        <v>4293</v>
      </c>
    </row>
    <row r="152" spans="1:14" s="56" customFormat="1" ht="17.25" customHeight="1" x14ac:dyDescent="0.2">
      <c r="A152" s="56" t="s">
        <v>5278</v>
      </c>
      <c r="B152" s="56" t="s">
        <v>1855</v>
      </c>
      <c r="C152" s="56">
        <v>301</v>
      </c>
      <c r="D152" s="56" t="s">
        <v>3129</v>
      </c>
      <c r="E152" s="57">
        <v>1034.8</v>
      </c>
      <c r="F152" s="57">
        <v>3730999.16</v>
      </c>
      <c r="G152" s="57">
        <v>3531423.67</v>
      </c>
      <c r="H152" s="58">
        <v>5.6509999999999998E-2</v>
      </c>
      <c r="I152" s="57">
        <v>199575.48</v>
      </c>
      <c r="J152" s="57">
        <v>3605.53</v>
      </c>
      <c r="K152" s="57">
        <v>3412.66</v>
      </c>
      <c r="L152" s="57">
        <v>3576.42</v>
      </c>
      <c r="M152" s="56" t="s">
        <v>4292</v>
      </c>
      <c r="N152" s="59" t="s">
        <v>4293</v>
      </c>
    </row>
    <row r="153" spans="1:14" s="56" customFormat="1" ht="17.25" customHeight="1" x14ac:dyDescent="0.2">
      <c r="A153" s="56" t="s">
        <v>5279</v>
      </c>
      <c r="B153" s="56" t="s">
        <v>1856</v>
      </c>
      <c r="C153" s="56">
        <v>302</v>
      </c>
      <c r="D153" s="56" t="s">
        <v>3130</v>
      </c>
      <c r="E153" s="57">
        <v>636.15</v>
      </c>
      <c r="F153" s="57">
        <v>3365812.9</v>
      </c>
      <c r="G153" s="57">
        <v>3168439.88</v>
      </c>
      <c r="H153" s="58">
        <v>6.2289999999999998E-2</v>
      </c>
      <c r="I153" s="57">
        <v>197373.01</v>
      </c>
      <c r="J153" s="57">
        <v>5290.91</v>
      </c>
      <c r="K153" s="57">
        <v>4980.6499999999996</v>
      </c>
      <c r="L153" s="57">
        <v>5459.01</v>
      </c>
      <c r="M153" s="56" t="s">
        <v>4296</v>
      </c>
      <c r="N153" s="59" t="s">
        <v>4293</v>
      </c>
    </row>
    <row r="154" spans="1:14" s="56" customFormat="1" ht="17.25" customHeight="1" x14ac:dyDescent="0.2">
      <c r="A154" s="56" t="s">
        <v>5280</v>
      </c>
      <c r="B154" s="56" t="s">
        <v>1857</v>
      </c>
      <c r="C154" s="56">
        <v>303</v>
      </c>
      <c r="D154" s="56" t="s">
        <v>3131</v>
      </c>
      <c r="E154" s="57">
        <v>434.66</v>
      </c>
      <c r="F154" s="57">
        <v>4378734.05</v>
      </c>
      <c r="G154" s="57">
        <v>3237919.53</v>
      </c>
      <c r="H154" s="58">
        <v>0.35232999999999998</v>
      </c>
      <c r="I154" s="57">
        <v>1140814.52</v>
      </c>
      <c r="J154" s="57">
        <v>10073.93</v>
      </c>
      <c r="K154" s="57">
        <v>7449.32</v>
      </c>
      <c r="L154" s="57">
        <v>9647.4500000000007</v>
      </c>
      <c r="M154" s="56" t="s">
        <v>4297</v>
      </c>
      <c r="N154" s="59" t="s">
        <v>4293</v>
      </c>
    </row>
    <row r="155" spans="1:14" s="56" customFormat="1" ht="17.25" customHeight="1" x14ac:dyDescent="0.2">
      <c r="A155" s="56" t="s">
        <v>5281</v>
      </c>
      <c r="B155" s="56" t="s">
        <v>1858</v>
      </c>
      <c r="C155" s="56">
        <v>304</v>
      </c>
      <c r="D155" s="56" t="s">
        <v>3132</v>
      </c>
      <c r="E155" s="57">
        <v>1415.68</v>
      </c>
      <c r="F155" s="57">
        <v>1148937.57</v>
      </c>
      <c r="G155" s="57">
        <v>967861.37</v>
      </c>
      <c r="H155" s="58">
        <v>0.18709000000000001</v>
      </c>
      <c r="I155" s="57">
        <v>181076.2</v>
      </c>
      <c r="J155" s="57">
        <v>811.58</v>
      </c>
      <c r="K155" s="57">
        <v>683.67</v>
      </c>
      <c r="L155" s="57">
        <v>811.58</v>
      </c>
      <c r="M155" s="56" t="s">
        <v>4296</v>
      </c>
      <c r="N155" s="59" t="s">
        <v>4294</v>
      </c>
    </row>
    <row r="156" spans="1:14" s="56" customFormat="1" ht="17.25" customHeight="1" x14ac:dyDescent="0.2">
      <c r="A156" s="56" t="s">
        <v>5282</v>
      </c>
      <c r="B156" s="56" t="s">
        <v>1859</v>
      </c>
      <c r="C156" s="56">
        <v>305</v>
      </c>
      <c r="D156" s="56" t="s">
        <v>3133</v>
      </c>
      <c r="E156" s="57">
        <v>1322.7</v>
      </c>
      <c r="F156" s="57">
        <v>1873856.37</v>
      </c>
      <c r="G156" s="57">
        <v>1733029.58</v>
      </c>
      <c r="H156" s="58">
        <v>8.1259999999999999E-2</v>
      </c>
      <c r="I156" s="57">
        <v>140826.79</v>
      </c>
      <c r="J156" s="57">
        <v>1416.69</v>
      </c>
      <c r="K156" s="57">
        <v>1310.22</v>
      </c>
      <c r="L156" s="57">
        <v>1394.39</v>
      </c>
      <c r="M156" s="56" t="s">
        <v>4292</v>
      </c>
      <c r="N156" s="59" t="s">
        <v>4293</v>
      </c>
    </row>
    <row r="157" spans="1:14" s="56" customFormat="1" ht="17.25" customHeight="1" x14ac:dyDescent="0.2">
      <c r="A157" s="56" t="s">
        <v>5283</v>
      </c>
      <c r="B157" s="56" t="s">
        <v>1860</v>
      </c>
      <c r="C157" s="56">
        <v>306</v>
      </c>
      <c r="D157" s="56" t="s">
        <v>3134</v>
      </c>
      <c r="E157" s="57">
        <v>713.61</v>
      </c>
      <c r="F157" s="57">
        <v>2702479.57</v>
      </c>
      <c r="G157" s="57">
        <v>2377470.41</v>
      </c>
      <c r="H157" s="58">
        <v>0.13669999999999999</v>
      </c>
      <c r="I157" s="57">
        <v>325009.15999999997</v>
      </c>
      <c r="J157" s="57">
        <v>3787.05</v>
      </c>
      <c r="K157" s="57">
        <v>3331.61</v>
      </c>
      <c r="L157" s="57">
        <v>3732.41</v>
      </c>
      <c r="M157" s="56" t="s">
        <v>4292</v>
      </c>
      <c r="N157" s="59" t="s">
        <v>4293</v>
      </c>
    </row>
    <row r="158" spans="1:14" s="56" customFormat="1" ht="17.25" customHeight="1" x14ac:dyDescent="0.2">
      <c r="A158" s="56" t="s">
        <v>5284</v>
      </c>
      <c r="B158" s="56" t="s">
        <v>1861</v>
      </c>
      <c r="C158" s="56">
        <v>307</v>
      </c>
      <c r="D158" s="56" t="s">
        <v>3135</v>
      </c>
      <c r="E158" s="57">
        <v>524.34</v>
      </c>
      <c r="F158" s="57">
        <v>2708643.07</v>
      </c>
      <c r="G158" s="57">
        <v>2613003.0699999998</v>
      </c>
      <c r="H158" s="58">
        <v>3.6600000000000001E-2</v>
      </c>
      <c r="I158" s="57">
        <v>95640</v>
      </c>
      <c r="J158" s="57">
        <v>5165.8100000000004</v>
      </c>
      <c r="K158" s="57">
        <v>4983.41</v>
      </c>
      <c r="L158" s="57">
        <v>4981.63</v>
      </c>
      <c r="M158" s="56" t="s">
        <v>4292</v>
      </c>
      <c r="N158" s="59" t="s">
        <v>4293</v>
      </c>
    </row>
    <row r="159" spans="1:14" s="56" customFormat="1" ht="17.25" customHeight="1" x14ac:dyDescent="0.2">
      <c r="A159" s="56" t="s">
        <v>5285</v>
      </c>
      <c r="B159" s="56" t="s">
        <v>1862</v>
      </c>
      <c r="C159" s="56">
        <v>309</v>
      </c>
      <c r="D159" s="56" t="s">
        <v>3136</v>
      </c>
      <c r="E159" s="57">
        <v>867.9</v>
      </c>
      <c r="F159" s="57">
        <v>447341.7</v>
      </c>
      <c r="G159" s="57">
        <v>509747.21</v>
      </c>
      <c r="H159" s="58">
        <v>-0.12242</v>
      </c>
      <c r="I159" s="57">
        <v>-62405.51</v>
      </c>
      <c r="J159" s="57">
        <v>515.42999999999995</v>
      </c>
      <c r="K159" s="57">
        <v>587.33000000000004</v>
      </c>
      <c r="L159" s="57">
        <v>515.42999999999995</v>
      </c>
      <c r="M159" s="56" t="s">
        <v>4296</v>
      </c>
      <c r="N159" s="59" t="s">
        <v>4294</v>
      </c>
    </row>
    <row r="160" spans="1:14" s="56" customFormat="1" ht="17.25" customHeight="1" x14ac:dyDescent="0.2">
      <c r="A160" s="56" t="s">
        <v>5286</v>
      </c>
      <c r="B160" s="56" t="s">
        <v>1863</v>
      </c>
      <c r="C160" s="56">
        <v>310</v>
      </c>
      <c r="D160" s="56" t="s">
        <v>3137</v>
      </c>
      <c r="E160" s="57">
        <v>1579.76</v>
      </c>
      <c r="F160" s="57">
        <v>3358031.04</v>
      </c>
      <c r="G160" s="57">
        <v>2724368.84</v>
      </c>
      <c r="H160" s="58">
        <v>0.23258999999999999</v>
      </c>
      <c r="I160" s="57">
        <v>633662.21</v>
      </c>
      <c r="J160" s="57">
        <v>2125.66</v>
      </c>
      <c r="K160" s="57">
        <v>1724.55</v>
      </c>
      <c r="L160" s="57">
        <v>2094.04</v>
      </c>
      <c r="M160" s="56" t="s">
        <v>4295</v>
      </c>
      <c r="N160" s="59" t="s">
        <v>4300</v>
      </c>
    </row>
    <row r="161" spans="1:14" s="56" customFormat="1" ht="17.25" customHeight="1" x14ac:dyDescent="0.2">
      <c r="A161" s="56" t="s">
        <v>4338</v>
      </c>
      <c r="B161" s="56" t="s">
        <v>70</v>
      </c>
      <c r="C161" s="56">
        <v>314</v>
      </c>
      <c r="D161" s="56" t="s">
        <v>922</v>
      </c>
      <c r="E161" s="57">
        <v>30350.46</v>
      </c>
      <c r="F161" s="57">
        <v>91395547.140000001</v>
      </c>
      <c r="G161" s="57">
        <v>86536657.829999998</v>
      </c>
      <c r="H161" s="58">
        <v>5.6149999999999999E-2</v>
      </c>
      <c r="I161" s="57">
        <v>4858889.3099999996</v>
      </c>
      <c r="J161" s="57">
        <v>3011.34</v>
      </c>
      <c r="K161" s="57">
        <v>2851.25</v>
      </c>
      <c r="L161" s="57">
        <v>2997.89</v>
      </c>
      <c r="M161" s="56" t="s">
        <v>4292</v>
      </c>
      <c r="N161" s="59" t="s">
        <v>4293</v>
      </c>
    </row>
    <row r="162" spans="1:14" s="56" customFormat="1" ht="17.25" customHeight="1" x14ac:dyDescent="0.2">
      <c r="A162" s="56" t="s">
        <v>4339</v>
      </c>
      <c r="B162" s="56" t="s">
        <v>71</v>
      </c>
      <c r="C162" s="56">
        <v>315</v>
      </c>
      <c r="D162" s="56" t="s">
        <v>923</v>
      </c>
      <c r="E162" s="57">
        <v>25154.6</v>
      </c>
      <c r="F162" s="57">
        <v>118054394.43000001</v>
      </c>
      <c r="G162" s="57">
        <v>103759043.39</v>
      </c>
      <c r="H162" s="58">
        <v>0.13777</v>
      </c>
      <c r="I162" s="57">
        <v>14295351.029999999</v>
      </c>
      <c r="J162" s="57">
        <v>4693.1499999999996</v>
      </c>
      <c r="K162" s="57">
        <v>4124.8500000000004</v>
      </c>
      <c r="L162" s="57">
        <v>4667.8900000000003</v>
      </c>
      <c r="M162" s="56" t="s">
        <v>4292</v>
      </c>
      <c r="N162" s="59" t="s">
        <v>4293</v>
      </c>
    </row>
    <row r="163" spans="1:14" s="56" customFormat="1" ht="17.25" customHeight="1" x14ac:dyDescent="0.2">
      <c r="A163" s="56" t="s">
        <v>5287</v>
      </c>
      <c r="B163" s="56" t="s">
        <v>1864</v>
      </c>
      <c r="C163" s="56">
        <v>316</v>
      </c>
      <c r="D163" s="56" t="s">
        <v>3138</v>
      </c>
      <c r="E163" s="57">
        <v>30793.71</v>
      </c>
      <c r="F163" s="57">
        <v>204977697.46000001</v>
      </c>
      <c r="G163" s="57">
        <v>179040084.15000001</v>
      </c>
      <c r="H163" s="58">
        <v>0.14487</v>
      </c>
      <c r="I163" s="57">
        <v>25937613.300000001</v>
      </c>
      <c r="J163" s="57">
        <v>6656.48</v>
      </c>
      <c r="K163" s="57">
        <v>5814.18</v>
      </c>
      <c r="L163" s="57">
        <v>6844.05</v>
      </c>
      <c r="M163" s="56" t="s">
        <v>4292</v>
      </c>
      <c r="N163" s="59" t="s">
        <v>4293</v>
      </c>
    </row>
    <row r="164" spans="1:14" s="56" customFormat="1" ht="17.25" customHeight="1" x14ac:dyDescent="0.2">
      <c r="A164" s="56" t="s">
        <v>5288</v>
      </c>
      <c r="B164" s="56" t="s">
        <v>1865</v>
      </c>
      <c r="C164" s="56">
        <v>317</v>
      </c>
      <c r="D164" s="56" t="s">
        <v>3139</v>
      </c>
      <c r="E164" s="57">
        <v>9408.75</v>
      </c>
      <c r="F164" s="57">
        <v>91955456.650000006</v>
      </c>
      <c r="G164" s="57">
        <v>95524985.890000001</v>
      </c>
      <c r="H164" s="58">
        <v>-3.737E-2</v>
      </c>
      <c r="I164" s="57">
        <v>-3569529.25</v>
      </c>
      <c r="J164" s="57">
        <v>9773.4</v>
      </c>
      <c r="K164" s="57">
        <v>10152.780000000001</v>
      </c>
      <c r="L164" s="57">
        <v>9574.89</v>
      </c>
      <c r="M164" s="56" t="s">
        <v>4292</v>
      </c>
      <c r="N164" s="59" t="s">
        <v>4298</v>
      </c>
    </row>
    <row r="165" spans="1:14" s="56" customFormat="1" ht="17.25" customHeight="1" x14ac:dyDescent="0.2">
      <c r="A165" s="56" t="s">
        <v>5289</v>
      </c>
      <c r="B165" s="56" t="s">
        <v>1866</v>
      </c>
      <c r="C165" s="56">
        <v>318</v>
      </c>
      <c r="D165" s="56" t="s">
        <v>3140</v>
      </c>
      <c r="E165" s="57">
        <v>8148.42</v>
      </c>
      <c r="F165" s="57">
        <v>5456345</v>
      </c>
      <c r="G165" s="57">
        <v>5827977.9000000004</v>
      </c>
      <c r="H165" s="58">
        <v>-6.3769999999999993E-2</v>
      </c>
      <c r="I165" s="57">
        <v>-371632.9</v>
      </c>
      <c r="J165" s="57">
        <v>669.62</v>
      </c>
      <c r="K165" s="57">
        <v>715.23</v>
      </c>
      <c r="L165" s="57">
        <v>669.62</v>
      </c>
      <c r="M165" s="56" t="s">
        <v>4296</v>
      </c>
      <c r="N165" s="59" t="s">
        <v>4293</v>
      </c>
    </row>
    <row r="166" spans="1:14" s="56" customFormat="1" ht="17.25" customHeight="1" x14ac:dyDescent="0.2">
      <c r="A166" s="56" t="s">
        <v>5290</v>
      </c>
      <c r="B166" s="56" t="s">
        <v>1867</v>
      </c>
      <c r="C166" s="56">
        <v>319</v>
      </c>
      <c r="D166" s="56" t="s">
        <v>3141</v>
      </c>
      <c r="E166" s="57">
        <v>3083.8</v>
      </c>
      <c r="F166" s="57">
        <v>9305934.1500000004</v>
      </c>
      <c r="G166" s="57">
        <v>9072197.9199999999</v>
      </c>
      <c r="H166" s="58">
        <v>2.5760000000000002E-2</v>
      </c>
      <c r="I166" s="57">
        <v>233736.22</v>
      </c>
      <c r="J166" s="57">
        <v>3017.68</v>
      </c>
      <c r="K166" s="57">
        <v>2941.89</v>
      </c>
      <c r="L166" s="57">
        <v>2998.63</v>
      </c>
      <c r="M166" s="56" t="s">
        <v>4292</v>
      </c>
      <c r="N166" s="59" t="s">
        <v>4293</v>
      </c>
    </row>
    <row r="167" spans="1:14" s="56" customFormat="1" ht="17.25" customHeight="1" x14ac:dyDescent="0.2">
      <c r="A167" s="56" t="s">
        <v>5291</v>
      </c>
      <c r="B167" s="56" t="s">
        <v>1868</v>
      </c>
      <c r="C167" s="56">
        <v>320</v>
      </c>
      <c r="D167" s="56" t="s">
        <v>3142</v>
      </c>
      <c r="E167" s="57">
        <v>2534.37</v>
      </c>
      <c r="F167" s="57">
        <v>11700182.689999999</v>
      </c>
      <c r="G167" s="57">
        <v>10978485.59</v>
      </c>
      <c r="H167" s="58">
        <v>6.5740000000000007E-2</v>
      </c>
      <c r="I167" s="57">
        <v>721697.1</v>
      </c>
      <c r="J167" s="57">
        <v>4616.6000000000004</v>
      </c>
      <c r="K167" s="57">
        <v>4331.84</v>
      </c>
      <c r="L167" s="57">
        <v>4586.08</v>
      </c>
      <c r="M167" s="56" t="s">
        <v>4292</v>
      </c>
      <c r="N167" s="59" t="s">
        <v>4293</v>
      </c>
    </row>
    <row r="168" spans="1:14" s="56" customFormat="1" ht="17.25" customHeight="1" x14ac:dyDescent="0.2">
      <c r="A168" s="56" t="s">
        <v>5292</v>
      </c>
      <c r="B168" s="56" t="s">
        <v>1869</v>
      </c>
      <c r="C168" s="56">
        <v>321</v>
      </c>
      <c r="D168" s="56" t="s">
        <v>3143</v>
      </c>
      <c r="E168" s="57">
        <v>2094.9699999999998</v>
      </c>
      <c r="F168" s="57">
        <v>14580714.99</v>
      </c>
      <c r="G168" s="57">
        <v>12839605.279999999</v>
      </c>
      <c r="H168" s="58">
        <v>0.1356</v>
      </c>
      <c r="I168" s="57">
        <v>1741109.71</v>
      </c>
      <c r="J168" s="57">
        <v>6959.87</v>
      </c>
      <c r="K168" s="57">
        <v>6128.78</v>
      </c>
      <c r="L168" s="57">
        <v>7156.25</v>
      </c>
      <c r="M168" s="56" t="s">
        <v>4292</v>
      </c>
      <c r="N168" s="59" t="s">
        <v>4293</v>
      </c>
    </row>
    <row r="169" spans="1:14" s="56" customFormat="1" ht="17.25" customHeight="1" x14ac:dyDescent="0.2">
      <c r="A169" s="56" t="s">
        <v>5293</v>
      </c>
      <c r="B169" s="56" t="s">
        <v>1870</v>
      </c>
      <c r="C169" s="56">
        <v>322</v>
      </c>
      <c r="D169" s="56" t="s">
        <v>3144</v>
      </c>
      <c r="E169" s="57">
        <v>735.29</v>
      </c>
      <c r="F169" s="57">
        <v>7109981.9500000002</v>
      </c>
      <c r="G169" s="57">
        <v>6759920.7599999998</v>
      </c>
      <c r="H169" s="58">
        <v>5.178E-2</v>
      </c>
      <c r="I169" s="57">
        <v>350061.19</v>
      </c>
      <c r="J169" s="57">
        <v>9669.6299999999992</v>
      </c>
      <c r="K169" s="57">
        <v>9193.5400000000009</v>
      </c>
      <c r="L169" s="57">
        <v>9185.01</v>
      </c>
      <c r="M169" s="56" t="s">
        <v>4296</v>
      </c>
      <c r="N169" s="59" t="s">
        <v>4300</v>
      </c>
    </row>
    <row r="170" spans="1:14" s="56" customFormat="1" ht="17.25" customHeight="1" x14ac:dyDescent="0.2">
      <c r="A170" s="56" t="s">
        <v>5294</v>
      </c>
      <c r="B170" s="56" t="s">
        <v>1871</v>
      </c>
      <c r="C170" s="56">
        <v>323</v>
      </c>
      <c r="D170" s="56" t="s">
        <v>3145</v>
      </c>
      <c r="E170" s="57">
        <v>4516.62</v>
      </c>
      <c r="F170" s="57">
        <v>3428295.24</v>
      </c>
      <c r="G170" s="57">
        <v>3420946.8</v>
      </c>
      <c r="H170" s="58">
        <v>2.15E-3</v>
      </c>
      <c r="I170" s="57">
        <v>7348.45</v>
      </c>
      <c r="J170" s="57">
        <v>759.04</v>
      </c>
      <c r="K170" s="57">
        <v>757.41</v>
      </c>
      <c r="L170" s="57">
        <v>759.04</v>
      </c>
      <c r="M170" s="56" t="s">
        <v>4296</v>
      </c>
      <c r="N170" s="59" t="s">
        <v>4293</v>
      </c>
    </row>
    <row r="171" spans="1:14" s="56" customFormat="1" ht="17.25" customHeight="1" x14ac:dyDescent="0.2">
      <c r="A171" s="56" t="s">
        <v>4340</v>
      </c>
      <c r="B171" s="56" t="s">
        <v>72</v>
      </c>
      <c r="C171" s="56">
        <v>324</v>
      </c>
      <c r="D171" s="56" t="s">
        <v>924</v>
      </c>
      <c r="E171" s="57">
        <v>57866.96</v>
      </c>
      <c r="F171" s="57">
        <v>44030969.859999999</v>
      </c>
      <c r="G171" s="57">
        <v>42460697.759999998</v>
      </c>
      <c r="H171" s="58">
        <v>3.6979999999999999E-2</v>
      </c>
      <c r="I171" s="57">
        <v>1570272.1</v>
      </c>
      <c r="J171" s="57">
        <v>760.9</v>
      </c>
      <c r="K171" s="57">
        <v>733.76</v>
      </c>
      <c r="L171" s="57">
        <v>760.9</v>
      </c>
      <c r="M171" s="56" t="s">
        <v>4296</v>
      </c>
      <c r="N171" s="59" t="s">
        <v>4300</v>
      </c>
    </row>
    <row r="172" spans="1:14" s="56" customFormat="1" ht="17.25" customHeight="1" x14ac:dyDescent="0.2">
      <c r="A172" s="56" t="s">
        <v>5295</v>
      </c>
      <c r="B172" s="56" t="s">
        <v>1872</v>
      </c>
      <c r="C172" s="56">
        <v>325</v>
      </c>
      <c r="D172" s="56" t="s">
        <v>3146</v>
      </c>
      <c r="E172" s="57">
        <v>830.79</v>
      </c>
      <c r="F172" s="57">
        <v>568559.43999999994</v>
      </c>
      <c r="G172" s="57">
        <v>705060.21</v>
      </c>
      <c r="H172" s="58">
        <v>-0.19359999999999999</v>
      </c>
      <c r="I172" s="57">
        <v>-136500.76999999999</v>
      </c>
      <c r="J172" s="57">
        <v>684.36</v>
      </c>
      <c r="K172" s="57">
        <v>848.66</v>
      </c>
      <c r="L172" s="57">
        <v>684.36</v>
      </c>
      <c r="M172" s="56" t="s">
        <v>4292</v>
      </c>
      <c r="N172" s="59" t="s">
        <v>4293</v>
      </c>
    </row>
    <row r="173" spans="1:14" s="56" customFormat="1" ht="17.25" customHeight="1" x14ac:dyDescent="0.2">
      <c r="A173" s="56" t="s">
        <v>4341</v>
      </c>
      <c r="B173" s="56" t="s">
        <v>73</v>
      </c>
      <c r="C173" s="56">
        <v>329</v>
      </c>
      <c r="D173" s="56" t="s">
        <v>925</v>
      </c>
      <c r="E173" s="57">
        <v>29121.25</v>
      </c>
      <c r="F173" s="57">
        <v>102846332.45999999</v>
      </c>
      <c r="G173" s="57">
        <v>100195700.53</v>
      </c>
      <c r="H173" s="58">
        <v>2.6450000000000001E-2</v>
      </c>
      <c r="I173" s="57">
        <v>2650631.9300000002</v>
      </c>
      <c r="J173" s="57">
        <v>3531.66</v>
      </c>
      <c r="K173" s="57">
        <v>3440.64</v>
      </c>
      <c r="L173" s="57">
        <v>3538.67</v>
      </c>
      <c r="M173" s="56" t="s">
        <v>4292</v>
      </c>
      <c r="N173" s="59" t="s">
        <v>4293</v>
      </c>
    </row>
    <row r="174" spans="1:14" s="56" customFormat="1" ht="17.25" customHeight="1" x14ac:dyDescent="0.2">
      <c r="A174" s="56" t="s">
        <v>4342</v>
      </c>
      <c r="B174" s="56" t="s">
        <v>74</v>
      </c>
      <c r="C174" s="56">
        <v>330</v>
      </c>
      <c r="D174" s="56" t="s">
        <v>926</v>
      </c>
      <c r="E174" s="57">
        <v>7535.88</v>
      </c>
      <c r="F174" s="57">
        <v>17822217.07</v>
      </c>
      <c r="G174" s="57">
        <v>16434111.810000001</v>
      </c>
      <c r="H174" s="58">
        <v>8.4459999999999993E-2</v>
      </c>
      <c r="I174" s="57">
        <v>1388105.26</v>
      </c>
      <c r="J174" s="57">
        <v>2364.98</v>
      </c>
      <c r="K174" s="57">
        <v>2180.7800000000002</v>
      </c>
      <c r="L174" s="57">
        <v>2254.39</v>
      </c>
      <c r="M174" s="56" t="s">
        <v>4292</v>
      </c>
      <c r="N174" s="59" t="s">
        <v>4293</v>
      </c>
    </row>
    <row r="175" spans="1:14" s="56" customFormat="1" ht="17.25" customHeight="1" x14ac:dyDescent="0.2">
      <c r="A175" s="56" t="s">
        <v>5296</v>
      </c>
      <c r="B175" s="56" t="s">
        <v>1873</v>
      </c>
      <c r="C175" s="56">
        <v>331</v>
      </c>
      <c r="D175" s="56" t="s">
        <v>3147</v>
      </c>
      <c r="E175" s="57">
        <v>4010.63</v>
      </c>
      <c r="F175" s="57">
        <v>2738498.27</v>
      </c>
      <c r="G175" s="57">
        <v>3252818.4</v>
      </c>
      <c r="H175" s="58">
        <v>-0.15812000000000001</v>
      </c>
      <c r="I175" s="57">
        <v>-514320.13</v>
      </c>
      <c r="J175" s="57">
        <v>682.81</v>
      </c>
      <c r="K175" s="57">
        <v>811.05</v>
      </c>
      <c r="L175" s="57">
        <v>682.81</v>
      </c>
      <c r="M175" s="56" t="s">
        <v>4292</v>
      </c>
      <c r="N175" s="59" t="s">
        <v>4300</v>
      </c>
    </row>
    <row r="176" spans="1:14" s="56" customFormat="1" ht="17.25" customHeight="1" x14ac:dyDescent="0.2">
      <c r="A176" s="56" t="s">
        <v>5297</v>
      </c>
      <c r="B176" s="56" t="s">
        <v>1874</v>
      </c>
      <c r="C176" s="56">
        <v>332</v>
      </c>
      <c r="D176" s="56" t="s">
        <v>3148</v>
      </c>
      <c r="E176" s="57">
        <v>2907.13</v>
      </c>
      <c r="F176" s="57">
        <v>1878209.48</v>
      </c>
      <c r="G176" s="57">
        <v>2406366.5699999998</v>
      </c>
      <c r="H176" s="58">
        <v>-0.21948000000000001</v>
      </c>
      <c r="I176" s="57">
        <v>-528157.09</v>
      </c>
      <c r="J176" s="57">
        <v>646.07000000000005</v>
      </c>
      <c r="K176" s="57">
        <v>827.75</v>
      </c>
      <c r="L176" s="57">
        <v>646.07000000000005</v>
      </c>
      <c r="M176" s="56" t="s">
        <v>4292</v>
      </c>
      <c r="N176" s="59" t="s">
        <v>4294</v>
      </c>
    </row>
    <row r="177" spans="1:14" s="56" customFormat="1" ht="17.25" customHeight="1" x14ac:dyDescent="0.2">
      <c r="A177" s="56" t="s">
        <v>5298</v>
      </c>
      <c r="B177" s="56" t="s">
        <v>1875</v>
      </c>
      <c r="C177" s="56">
        <v>333</v>
      </c>
      <c r="D177" s="56" t="s">
        <v>3149</v>
      </c>
      <c r="E177" s="57">
        <v>1651.12</v>
      </c>
      <c r="F177" s="57">
        <v>905969.54</v>
      </c>
      <c r="G177" s="57">
        <v>1139101.3400000001</v>
      </c>
      <c r="H177" s="58">
        <v>-0.20466000000000001</v>
      </c>
      <c r="I177" s="57">
        <v>-233131.79</v>
      </c>
      <c r="J177" s="57">
        <v>548.70000000000005</v>
      </c>
      <c r="K177" s="57">
        <v>689.9</v>
      </c>
      <c r="L177" s="57">
        <v>548.70000000000005</v>
      </c>
      <c r="M177" s="56" t="s">
        <v>4295</v>
      </c>
      <c r="N177" s="59" t="s">
        <v>4293</v>
      </c>
    </row>
    <row r="178" spans="1:14" s="56" customFormat="1" ht="17.25" customHeight="1" x14ac:dyDescent="0.2">
      <c r="A178" s="56" t="s">
        <v>4343</v>
      </c>
      <c r="B178" s="56" t="s">
        <v>75</v>
      </c>
      <c r="C178" s="56">
        <v>334</v>
      </c>
      <c r="D178" s="56" t="s">
        <v>927</v>
      </c>
      <c r="E178" s="57">
        <v>4029.26</v>
      </c>
      <c r="F178" s="57">
        <v>2929473.48</v>
      </c>
      <c r="G178" s="57">
        <v>3032829.03</v>
      </c>
      <c r="H178" s="58">
        <v>-3.4079999999999999E-2</v>
      </c>
      <c r="I178" s="57">
        <v>-103355.55</v>
      </c>
      <c r="J178" s="57">
        <v>727.05</v>
      </c>
      <c r="K178" s="57">
        <v>752.7</v>
      </c>
      <c r="L178" s="57">
        <v>727.05</v>
      </c>
      <c r="M178" s="56" t="s">
        <v>4292</v>
      </c>
      <c r="N178" s="59" t="s">
        <v>4293</v>
      </c>
    </row>
    <row r="179" spans="1:14" s="56" customFormat="1" ht="17.25" customHeight="1" x14ac:dyDescent="0.2">
      <c r="A179" s="56" t="s">
        <v>4344</v>
      </c>
      <c r="B179" s="56" t="s">
        <v>76</v>
      </c>
      <c r="C179" s="56">
        <v>335</v>
      </c>
      <c r="D179" s="56" t="s">
        <v>928</v>
      </c>
      <c r="E179" s="57">
        <v>12513.41</v>
      </c>
      <c r="F179" s="57">
        <v>10200181.029999999</v>
      </c>
      <c r="G179" s="57">
        <v>10439937.09</v>
      </c>
      <c r="H179" s="58">
        <v>-2.2970000000000001E-2</v>
      </c>
      <c r="I179" s="57">
        <v>-239756.06</v>
      </c>
      <c r="J179" s="57">
        <v>815.14</v>
      </c>
      <c r="K179" s="57">
        <v>834.3</v>
      </c>
      <c r="L179" s="57">
        <v>815.14</v>
      </c>
      <c r="M179" s="56" t="s">
        <v>4292</v>
      </c>
      <c r="N179" s="59" t="s">
        <v>4298</v>
      </c>
    </row>
    <row r="180" spans="1:14" s="56" customFormat="1" ht="17.25" customHeight="1" x14ac:dyDescent="0.2">
      <c r="A180" s="56" t="s">
        <v>5299</v>
      </c>
      <c r="B180" s="56" t="s">
        <v>1876</v>
      </c>
      <c r="C180" s="56">
        <v>336</v>
      </c>
      <c r="D180" s="56" t="s">
        <v>3150</v>
      </c>
      <c r="E180" s="57">
        <v>1683.88</v>
      </c>
      <c r="F180" s="57">
        <v>1404187.53</v>
      </c>
      <c r="G180" s="57">
        <v>1313751.95</v>
      </c>
      <c r="H180" s="58">
        <v>6.8839999999999998E-2</v>
      </c>
      <c r="I180" s="57">
        <v>90435.58</v>
      </c>
      <c r="J180" s="57">
        <v>833.9</v>
      </c>
      <c r="K180" s="57">
        <v>780.19</v>
      </c>
      <c r="L180" s="57">
        <v>833.9</v>
      </c>
      <c r="M180" s="56" t="s">
        <v>4297</v>
      </c>
      <c r="N180" s="59" t="s">
        <v>4298</v>
      </c>
    </row>
    <row r="181" spans="1:14" s="56" customFormat="1" ht="17.25" customHeight="1" x14ac:dyDescent="0.2">
      <c r="A181" s="56" t="s">
        <v>4345</v>
      </c>
      <c r="B181" s="56" t="s">
        <v>77</v>
      </c>
      <c r="C181" s="56">
        <v>337</v>
      </c>
      <c r="D181" s="56" t="s">
        <v>929</v>
      </c>
      <c r="E181" s="57">
        <v>33409.17</v>
      </c>
      <c r="F181" s="57">
        <v>14932562.619999999</v>
      </c>
      <c r="G181" s="57">
        <v>10825048.039999999</v>
      </c>
      <c r="H181" s="58">
        <v>0.37945000000000001</v>
      </c>
      <c r="I181" s="57">
        <v>4107514.58</v>
      </c>
      <c r="J181" s="57">
        <v>446.96</v>
      </c>
      <c r="K181" s="57">
        <v>324.01</v>
      </c>
      <c r="L181" s="57">
        <v>446.96</v>
      </c>
      <c r="M181" s="56" t="s">
        <v>4295</v>
      </c>
      <c r="N181" s="59" t="s">
        <v>4294</v>
      </c>
    </row>
    <row r="182" spans="1:14" s="56" customFormat="1" ht="17.25" customHeight="1" x14ac:dyDescent="0.2">
      <c r="A182" s="56" t="s">
        <v>5300</v>
      </c>
      <c r="B182" s="56" t="s">
        <v>1877</v>
      </c>
      <c r="C182" s="56">
        <v>338</v>
      </c>
      <c r="D182" s="56" t="s">
        <v>3151</v>
      </c>
      <c r="E182" s="57">
        <v>12729.54</v>
      </c>
      <c r="F182" s="57">
        <v>7335015.54</v>
      </c>
      <c r="G182" s="57">
        <v>7903715.7000000002</v>
      </c>
      <c r="H182" s="58">
        <v>-7.195E-2</v>
      </c>
      <c r="I182" s="57">
        <v>-568700.16000000003</v>
      </c>
      <c r="J182" s="57">
        <v>576.22</v>
      </c>
      <c r="K182" s="57">
        <v>620.9</v>
      </c>
      <c r="L182" s="57">
        <v>576.22</v>
      </c>
      <c r="M182" s="56" t="s">
        <v>4292</v>
      </c>
      <c r="N182" s="59" t="s">
        <v>4293</v>
      </c>
    </row>
    <row r="183" spans="1:14" s="56" customFormat="1" ht="17.25" customHeight="1" x14ac:dyDescent="0.2">
      <c r="A183" s="56" t="s">
        <v>4346</v>
      </c>
      <c r="B183" s="56" t="s">
        <v>78</v>
      </c>
      <c r="C183" s="56">
        <v>339</v>
      </c>
      <c r="D183" s="56" t="s">
        <v>930</v>
      </c>
      <c r="E183" s="57">
        <v>8358.9500000000007</v>
      </c>
      <c r="F183" s="57">
        <v>4610128.0999999996</v>
      </c>
      <c r="G183" s="57">
        <v>5141392.82</v>
      </c>
      <c r="H183" s="58">
        <v>-0.10333000000000001</v>
      </c>
      <c r="I183" s="57">
        <v>-531264.72</v>
      </c>
      <c r="J183" s="57">
        <v>551.52</v>
      </c>
      <c r="K183" s="57">
        <v>615.08000000000004</v>
      </c>
      <c r="L183" s="57">
        <v>551.52</v>
      </c>
      <c r="M183" s="56" t="s">
        <v>4292</v>
      </c>
      <c r="N183" s="59" t="s">
        <v>4293</v>
      </c>
    </row>
    <row r="184" spans="1:14" s="56" customFormat="1" ht="17.25" customHeight="1" x14ac:dyDescent="0.2">
      <c r="A184" s="56" t="s">
        <v>5301</v>
      </c>
      <c r="B184" s="56" t="s">
        <v>1878</v>
      </c>
      <c r="C184" s="56">
        <v>340</v>
      </c>
      <c r="D184" s="56" t="s">
        <v>3152</v>
      </c>
      <c r="E184" s="57">
        <v>396.98</v>
      </c>
      <c r="F184" s="57">
        <v>462318.21</v>
      </c>
      <c r="G184" s="57">
        <v>512348.77</v>
      </c>
      <c r="H184" s="58">
        <v>-9.7650000000000001E-2</v>
      </c>
      <c r="I184" s="57">
        <v>-50030.57</v>
      </c>
      <c r="J184" s="57">
        <v>1164.5899999999999</v>
      </c>
      <c r="K184" s="57">
        <v>1290.6199999999999</v>
      </c>
      <c r="L184" s="57">
        <v>1136.56</v>
      </c>
      <c r="M184" s="56" t="s">
        <v>4296</v>
      </c>
      <c r="N184" s="59" t="s">
        <v>4293</v>
      </c>
    </row>
    <row r="185" spans="1:14" s="56" customFormat="1" ht="17.25" customHeight="1" x14ac:dyDescent="0.2">
      <c r="A185" s="56" t="s">
        <v>5302</v>
      </c>
      <c r="B185" s="56" t="s">
        <v>1879</v>
      </c>
      <c r="C185" s="56">
        <v>344</v>
      </c>
      <c r="D185" s="56" t="s">
        <v>3153</v>
      </c>
      <c r="E185" s="57">
        <v>733.87</v>
      </c>
      <c r="F185" s="57">
        <v>893971.56</v>
      </c>
      <c r="G185" s="57">
        <v>790355.19</v>
      </c>
      <c r="H185" s="58">
        <v>0.13109999999999999</v>
      </c>
      <c r="I185" s="57">
        <v>103616.37</v>
      </c>
      <c r="J185" s="57">
        <v>1218.1600000000001</v>
      </c>
      <c r="K185" s="57">
        <v>1076.97</v>
      </c>
      <c r="L185" s="57">
        <v>1206.33</v>
      </c>
      <c r="M185" s="56" t="s">
        <v>4292</v>
      </c>
      <c r="N185" s="59" t="s">
        <v>4294</v>
      </c>
    </row>
    <row r="186" spans="1:14" s="56" customFormat="1" ht="17.25" customHeight="1" x14ac:dyDescent="0.2">
      <c r="A186" s="56" t="s">
        <v>5303</v>
      </c>
      <c r="B186" s="56" t="s">
        <v>1880</v>
      </c>
      <c r="C186" s="56">
        <v>345</v>
      </c>
      <c r="D186" s="56" t="s">
        <v>3154</v>
      </c>
      <c r="E186" s="57">
        <v>131.47999999999999</v>
      </c>
      <c r="F186" s="57">
        <v>278239.99</v>
      </c>
      <c r="G186" s="57">
        <v>244267.75</v>
      </c>
      <c r="H186" s="58">
        <v>0.13908000000000001</v>
      </c>
      <c r="I186" s="57">
        <v>33972.239999999998</v>
      </c>
      <c r="J186" s="57">
        <v>2116.2199999999998</v>
      </c>
      <c r="K186" s="57">
        <v>1857.83</v>
      </c>
      <c r="L186" s="57">
        <v>2107.48</v>
      </c>
      <c r="M186" s="56" t="s">
        <v>4296</v>
      </c>
      <c r="N186" s="59" t="s">
        <v>4300</v>
      </c>
    </row>
    <row r="187" spans="1:14" s="56" customFormat="1" ht="17.25" customHeight="1" x14ac:dyDescent="0.2">
      <c r="A187" s="56" t="s">
        <v>4347</v>
      </c>
      <c r="B187" s="56" t="s">
        <v>79</v>
      </c>
      <c r="C187" s="56">
        <v>410</v>
      </c>
      <c r="D187" s="56" t="s">
        <v>931</v>
      </c>
      <c r="E187" s="57">
        <v>14789.89</v>
      </c>
      <c r="F187" s="57">
        <v>38360294.630000003</v>
      </c>
      <c r="G187" s="57">
        <v>43434583</v>
      </c>
      <c r="H187" s="58">
        <v>-0.11683</v>
      </c>
      <c r="I187" s="57">
        <v>-5074288.38</v>
      </c>
      <c r="J187" s="57">
        <v>2593.6799999999998</v>
      </c>
      <c r="K187" s="57">
        <v>2936.78</v>
      </c>
      <c r="L187" s="57">
        <v>2586.67</v>
      </c>
      <c r="M187" s="56" t="s">
        <v>4295</v>
      </c>
      <c r="N187" s="59" t="s">
        <v>4294</v>
      </c>
    </row>
    <row r="188" spans="1:14" s="56" customFormat="1" ht="17.25" customHeight="1" x14ac:dyDescent="0.2">
      <c r="A188" s="56" t="s">
        <v>5304</v>
      </c>
      <c r="B188" s="56" t="s">
        <v>1881</v>
      </c>
      <c r="C188" s="56">
        <v>411</v>
      </c>
      <c r="D188" s="56" t="s">
        <v>3155</v>
      </c>
      <c r="E188" s="57">
        <v>339.06</v>
      </c>
      <c r="F188" s="57">
        <v>1545906.31</v>
      </c>
      <c r="G188" s="57">
        <v>1720981.51</v>
      </c>
      <c r="H188" s="58">
        <v>-0.10173</v>
      </c>
      <c r="I188" s="57">
        <v>-175075.20000000001</v>
      </c>
      <c r="J188" s="57">
        <v>4559.3900000000003</v>
      </c>
      <c r="K188" s="57">
        <v>5075.74</v>
      </c>
      <c r="L188" s="57">
        <v>4437.51</v>
      </c>
      <c r="M188" s="56" t="s">
        <v>4295</v>
      </c>
      <c r="N188" s="59" t="s">
        <v>4300</v>
      </c>
    </row>
    <row r="189" spans="1:14" s="56" customFormat="1" ht="17.25" customHeight="1" x14ac:dyDescent="0.2">
      <c r="A189" s="56" t="s">
        <v>4348</v>
      </c>
      <c r="B189" s="56" t="s">
        <v>80</v>
      </c>
      <c r="C189" s="56">
        <v>414</v>
      </c>
      <c r="D189" s="56" t="s">
        <v>932</v>
      </c>
      <c r="E189" s="57">
        <v>6142.42</v>
      </c>
      <c r="F189" s="57">
        <v>15888413.539999999</v>
      </c>
      <c r="G189" s="57">
        <v>12636885.119999999</v>
      </c>
      <c r="H189" s="58">
        <v>0.25729999999999997</v>
      </c>
      <c r="I189" s="57">
        <v>3251528.42</v>
      </c>
      <c r="J189" s="57">
        <v>2586.67</v>
      </c>
      <c r="K189" s="57">
        <v>2057.31</v>
      </c>
      <c r="L189" s="57">
        <v>2586.67</v>
      </c>
      <c r="M189" s="56" t="s">
        <v>4295</v>
      </c>
      <c r="N189" s="59" t="s">
        <v>4294</v>
      </c>
    </row>
    <row r="190" spans="1:14" s="56" customFormat="1" ht="17.25" customHeight="1" x14ac:dyDescent="0.2">
      <c r="A190" s="56" t="s">
        <v>5305</v>
      </c>
      <c r="B190" s="56" t="s">
        <v>1882</v>
      </c>
      <c r="C190" s="56">
        <v>415</v>
      </c>
      <c r="D190" s="56" t="s">
        <v>3156</v>
      </c>
      <c r="E190" s="57">
        <v>3235.17</v>
      </c>
      <c r="F190" s="57">
        <v>7292744.3799999999</v>
      </c>
      <c r="G190" s="57">
        <v>8643725.6799999997</v>
      </c>
      <c r="H190" s="58">
        <v>-0.15629999999999999</v>
      </c>
      <c r="I190" s="57">
        <v>-1350981.29</v>
      </c>
      <c r="J190" s="57">
        <v>2254.21</v>
      </c>
      <c r="K190" s="57">
        <v>2671.8</v>
      </c>
      <c r="L190" s="57">
        <v>2227.31</v>
      </c>
      <c r="M190" s="56" t="s">
        <v>4295</v>
      </c>
      <c r="N190" s="59" t="s">
        <v>4293</v>
      </c>
    </row>
    <row r="191" spans="1:14" s="56" customFormat="1" ht="17.25" customHeight="1" x14ac:dyDescent="0.2">
      <c r="A191" s="56" t="s">
        <v>5306</v>
      </c>
      <c r="B191" s="56" t="s">
        <v>1883</v>
      </c>
      <c r="C191" s="56">
        <v>416</v>
      </c>
      <c r="D191" s="56" t="s">
        <v>3157</v>
      </c>
      <c r="E191" s="57">
        <v>319.52</v>
      </c>
      <c r="F191" s="57">
        <v>1619402.6</v>
      </c>
      <c r="G191" s="57">
        <v>1610555.91</v>
      </c>
      <c r="H191" s="58">
        <v>5.4900000000000001E-3</v>
      </c>
      <c r="I191" s="57">
        <v>8846.69</v>
      </c>
      <c r="J191" s="57">
        <v>5068.24</v>
      </c>
      <c r="K191" s="57">
        <v>5040.55</v>
      </c>
      <c r="L191" s="57">
        <v>4912.53</v>
      </c>
      <c r="M191" s="56" t="s">
        <v>4296</v>
      </c>
      <c r="N191" s="59" t="s">
        <v>4293</v>
      </c>
    </row>
    <row r="192" spans="1:14" s="56" customFormat="1" ht="17.25" customHeight="1" x14ac:dyDescent="0.2">
      <c r="A192" s="56" t="s">
        <v>5307</v>
      </c>
      <c r="B192" s="56" t="s">
        <v>1884</v>
      </c>
      <c r="C192" s="56">
        <v>417</v>
      </c>
      <c r="D192" s="56" t="s">
        <v>3158</v>
      </c>
      <c r="E192" s="57">
        <v>91.29</v>
      </c>
      <c r="F192" s="57">
        <v>948499.13</v>
      </c>
      <c r="G192" s="57">
        <v>691926.54</v>
      </c>
      <c r="H192" s="58">
        <v>0.37080999999999997</v>
      </c>
      <c r="I192" s="57">
        <v>256572.59</v>
      </c>
      <c r="J192" s="57">
        <v>10389.959999999999</v>
      </c>
      <c r="K192" s="57">
        <v>7579.43</v>
      </c>
      <c r="L192" s="57">
        <v>9609.33</v>
      </c>
      <c r="M192" s="56" t="s">
        <v>4297</v>
      </c>
      <c r="N192" s="59" t="s">
        <v>4294</v>
      </c>
    </row>
    <row r="193" spans="1:14" s="56" customFormat="1" ht="17.25" customHeight="1" x14ac:dyDescent="0.2">
      <c r="A193" s="56" t="s">
        <v>5308</v>
      </c>
      <c r="B193" s="56" t="s">
        <v>1885</v>
      </c>
      <c r="C193" s="56">
        <v>419</v>
      </c>
      <c r="D193" s="56" t="s">
        <v>3159</v>
      </c>
      <c r="E193" s="57">
        <v>390.63</v>
      </c>
      <c r="F193" s="57">
        <v>870054.11</v>
      </c>
      <c r="G193" s="57">
        <v>610591.15</v>
      </c>
      <c r="H193" s="58">
        <v>0.42493999999999998</v>
      </c>
      <c r="I193" s="57">
        <v>259462.95</v>
      </c>
      <c r="J193" s="57">
        <v>2227.31</v>
      </c>
      <c r="K193" s="57">
        <v>1563.09</v>
      </c>
      <c r="L193" s="57">
        <v>2227.31</v>
      </c>
      <c r="M193" s="56" t="s">
        <v>4295</v>
      </c>
      <c r="N193" s="59" t="s">
        <v>4293</v>
      </c>
    </row>
    <row r="194" spans="1:14" s="56" customFormat="1" ht="17.25" customHeight="1" x14ac:dyDescent="0.2">
      <c r="A194" s="56" t="s">
        <v>4349</v>
      </c>
      <c r="B194" s="56" t="s">
        <v>81</v>
      </c>
      <c r="C194" s="56">
        <v>420</v>
      </c>
      <c r="D194" s="56" t="s">
        <v>933</v>
      </c>
      <c r="E194" s="57">
        <v>23920.49</v>
      </c>
      <c r="F194" s="57">
        <v>30688093.41</v>
      </c>
      <c r="G194" s="57">
        <v>40103493.100000001</v>
      </c>
      <c r="H194" s="58">
        <v>-0.23477999999999999</v>
      </c>
      <c r="I194" s="57">
        <v>-9415399.6799999997</v>
      </c>
      <c r="J194" s="57">
        <v>1282.92</v>
      </c>
      <c r="K194" s="57">
        <v>1676.53</v>
      </c>
      <c r="L194" s="57">
        <v>1275.3</v>
      </c>
      <c r="M194" s="56" t="s">
        <v>4295</v>
      </c>
      <c r="N194" s="59" t="s">
        <v>4294</v>
      </c>
    </row>
    <row r="195" spans="1:14" s="56" customFormat="1" ht="17.25" customHeight="1" x14ac:dyDescent="0.2">
      <c r="A195" s="56" t="s">
        <v>5309</v>
      </c>
      <c r="B195" s="56" t="s">
        <v>1886</v>
      </c>
      <c r="C195" s="56">
        <v>421</v>
      </c>
      <c r="D195" s="56" t="s">
        <v>3160</v>
      </c>
      <c r="E195" s="57">
        <v>283.45</v>
      </c>
      <c r="F195" s="57">
        <v>1122716.4099999999</v>
      </c>
      <c r="G195" s="57">
        <v>1126217.45</v>
      </c>
      <c r="H195" s="58">
        <v>-3.1099999999999999E-3</v>
      </c>
      <c r="I195" s="57">
        <v>-3501.03</v>
      </c>
      <c r="J195" s="57">
        <v>3960.9</v>
      </c>
      <c r="K195" s="57">
        <v>3973.25</v>
      </c>
      <c r="L195" s="57">
        <v>3691.64</v>
      </c>
      <c r="M195" s="56" t="s">
        <v>4297</v>
      </c>
      <c r="N195" s="59" t="s">
        <v>4300</v>
      </c>
    </row>
    <row r="196" spans="1:14" s="56" customFormat="1" ht="17.25" customHeight="1" x14ac:dyDescent="0.2">
      <c r="A196" s="56" t="s">
        <v>4350</v>
      </c>
      <c r="B196" s="56" t="s">
        <v>82</v>
      </c>
      <c r="C196" s="56">
        <v>424</v>
      </c>
      <c r="D196" s="56" t="s">
        <v>934</v>
      </c>
      <c r="E196" s="57">
        <v>176905.92</v>
      </c>
      <c r="F196" s="57">
        <v>225608119.78</v>
      </c>
      <c r="G196" s="57">
        <v>229102860.63999999</v>
      </c>
      <c r="H196" s="58">
        <v>-1.525E-2</v>
      </c>
      <c r="I196" s="57">
        <v>-3494740.86</v>
      </c>
      <c r="J196" s="57">
        <v>1275.3</v>
      </c>
      <c r="K196" s="57">
        <v>1295.05</v>
      </c>
      <c r="L196" s="57">
        <v>1275.3</v>
      </c>
      <c r="M196" s="56" t="s">
        <v>4296</v>
      </c>
      <c r="N196" s="59" t="s">
        <v>4293</v>
      </c>
    </row>
    <row r="197" spans="1:14" s="56" customFormat="1" ht="17.25" customHeight="1" x14ac:dyDescent="0.2">
      <c r="A197" s="56" t="s">
        <v>5310</v>
      </c>
      <c r="B197" s="56" t="s">
        <v>1887</v>
      </c>
      <c r="C197" s="56">
        <v>425</v>
      </c>
      <c r="D197" s="56" t="s">
        <v>3161</v>
      </c>
      <c r="E197" s="57">
        <v>451.81</v>
      </c>
      <c r="F197" s="57">
        <v>526927.04</v>
      </c>
      <c r="G197" s="57">
        <v>714485.78</v>
      </c>
      <c r="H197" s="58">
        <v>-0.26251000000000002</v>
      </c>
      <c r="I197" s="57">
        <v>-187558.74</v>
      </c>
      <c r="J197" s="57">
        <v>1166.26</v>
      </c>
      <c r="K197" s="57">
        <v>1581.39</v>
      </c>
      <c r="L197" s="57">
        <v>1147.18</v>
      </c>
      <c r="M197" s="56" t="s">
        <v>4292</v>
      </c>
      <c r="N197" s="59" t="s">
        <v>4293</v>
      </c>
    </row>
    <row r="198" spans="1:14" s="56" customFormat="1" ht="17.25" customHeight="1" x14ac:dyDescent="0.2">
      <c r="A198" s="56" t="s">
        <v>5311</v>
      </c>
      <c r="B198" s="56" t="s">
        <v>1888</v>
      </c>
      <c r="C198" s="56">
        <v>429</v>
      </c>
      <c r="D198" s="56" t="s">
        <v>3162</v>
      </c>
      <c r="E198" s="57">
        <v>496.62</v>
      </c>
      <c r="F198" s="57">
        <v>569712.53</v>
      </c>
      <c r="G198" s="57">
        <v>385587.14</v>
      </c>
      <c r="H198" s="58">
        <v>0.47752</v>
      </c>
      <c r="I198" s="57">
        <v>184125.39</v>
      </c>
      <c r="J198" s="57">
        <v>1147.18</v>
      </c>
      <c r="K198" s="57">
        <v>776.42</v>
      </c>
      <c r="L198" s="57">
        <v>1147.18</v>
      </c>
      <c r="M198" s="56" t="s">
        <v>4297</v>
      </c>
      <c r="N198" s="59" t="s">
        <v>4300</v>
      </c>
    </row>
    <row r="199" spans="1:14" s="56" customFormat="1" ht="17.25" customHeight="1" x14ac:dyDescent="0.2">
      <c r="A199" s="56" t="s">
        <v>5312</v>
      </c>
      <c r="B199" s="56" t="s">
        <v>1889</v>
      </c>
      <c r="C199" s="56">
        <v>430</v>
      </c>
      <c r="D199" s="56" t="s">
        <v>3163</v>
      </c>
      <c r="E199" s="57">
        <v>819.62</v>
      </c>
      <c r="F199" s="57">
        <v>930085.35</v>
      </c>
      <c r="G199" s="57">
        <v>1274335.29</v>
      </c>
      <c r="H199" s="58">
        <v>-0.27013999999999999</v>
      </c>
      <c r="I199" s="57">
        <v>-344249.94</v>
      </c>
      <c r="J199" s="57">
        <v>1134.78</v>
      </c>
      <c r="K199" s="57">
        <v>1554.79</v>
      </c>
      <c r="L199" s="57">
        <v>1037.7</v>
      </c>
      <c r="M199" s="56" t="s">
        <v>4292</v>
      </c>
      <c r="N199" s="59" t="s">
        <v>4294</v>
      </c>
    </row>
    <row r="200" spans="1:14" s="56" customFormat="1" ht="17.25" customHeight="1" x14ac:dyDescent="0.2">
      <c r="A200" s="56" t="s">
        <v>4351</v>
      </c>
      <c r="B200" s="56" t="s">
        <v>83</v>
      </c>
      <c r="C200" s="56">
        <v>434</v>
      </c>
      <c r="D200" s="56" t="s">
        <v>935</v>
      </c>
      <c r="E200" s="57">
        <v>3357.04</v>
      </c>
      <c r="F200" s="57">
        <v>3483600.41</v>
      </c>
      <c r="G200" s="57">
        <v>2245897.7200000002</v>
      </c>
      <c r="H200" s="58">
        <v>0.55108999999999997</v>
      </c>
      <c r="I200" s="57">
        <v>1237702.68</v>
      </c>
      <c r="J200" s="57">
        <v>1037.7</v>
      </c>
      <c r="K200" s="57">
        <v>669.01</v>
      </c>
      <c r="L200" s="57">
        <v>1037.7</v>
      </c>
      <c r="M200" s="56" t="s">
        <v>4295</v>
      </c>
      <c r="N200" s="59" t="s">
        <v>4298</v>
      </c>
    </row>
    <row r="201" spans="1:14" s="56" customFormat="1" ht="17.25" customHeight="1" x14ac:dyDescent="0.2">
      <c r="A201" s="56" t="s">
        <v>4352</v>
      </c>
      <c r="B201" s="56" t="s">
        <v>84</v>
      </c>
      <c r="C201" s="56">
        <v>435</v>
      </c>
      <c r="D201" s="56" t="s">
        <v>936</v>
      </c>
      <c r="E201" s="57">
        <v>6083.88</v>
      </c>
      <c r="F201" s="57">
        <v>7530372.0800000001</v>
      </c>
      <c r="G201" s="57">
        <v>10458720.68</v>
      </c>
      <c r="H201" s="58">
        <v>-0.27999000000000002</v>
      </c>
      <c r="I201" s="57">
        <v>-2928348.6</v>
      </c>
      <c r="J201" s="57">
        <v>1237.76</v>
      </c>
      <c r="K201" s="57">
        <v>1719.09</v>
      </c>
      <c r="L201" s="57">
        <v>1203.18</v>
      </c>
      <c r="M201" s="56" t="s">
        <v>4295</v>
      </c>
      <c r="N201" s="59" t="s">
        <v>4293</v>
      </c>
    </row>
    <row r="202" spans="1:14" s="56" customFormat="1" ht="17.25" customHeight="1" x14ac:dyDescent="0.2">
      <c r="A202" s="56" t="s">
        <v>5313</v>
      </c>
      <c r="B202" s="56" t="s">
        <v>1890</v>
      </c>
      <c r="C202" s="56">
        <v>436</v>
      </c>
      <c r="D202" s="56" t="s">
        <v>3164</v>
      </c>
      <c r="E202" s="57">
        <v>516.09</v>
      </c>
      <c r="F202" s="57">
        <v>1922952.76</v>
      </c>
      <c r="G202" s="57">
        <v>2046768.6</v>
      </c>
      <c r="H202" s="58">
        <v>-6.0490000000000002E-2</v>
      </c>
      <c r="I202" s="57">
        <v>-123815.84</v>
      </c>
      <c r="J202" s="57">
        <v>3726</v>
      </c>
      <c r="K202" s="57">
        <v>3965.91</v>
      </c>
      <c r="L202" s="57">
        <v>3663.85</v>
      </c>
      <c r="M202" s="56" t="s">
        <v>4296</v>
      </c>
      <c r="N202" s="59" t="s">
        <v>4293</v>
      </c>
    </row>
    <row r="203" spans="1:14" s="56" customFormat="1" ht="17.25" customHeight="1" x14ac:dyDescent="0.2">
      <c r="A203" s="56" t="s">
        <v>5314</v>
      </c>
      <c r="B203" s="56" t="s">
        <v>1891</v>
      </c>
      <c r="C203" s="56">
        <v>437</v>
      </c>
      <c r="D203" s="56" t="s">
        <v>3165</v>
      </c>
      <c r="E203" s="57">
        <v>177.69</v>
      </c>
      <c r="F203" s="57">
        <v>1394560.46</v>
      </c>
      <c r="G203" s="57">
        <v>1010843.1</v>
      </c>
      <c r="H203" s="58">
        <v>0.37959999999999999</v>
      </c>
      <c r="I203" s="57">
        <v>383717.36</v>
      </c>
      <c r="J203" s="57">
        <v>7848.28</v>
      </c>
      <c r="K203" s="57">
        <v>5688.8</v>
      </c>
      <c r="L203" s="57">
        <v>7768.61</v>
      </c>
      <c r="M203" s="56" t="s">
        <v>4297</v>
      </c>
      <c r="N203" s="59" t="s">
        <v>4294</v>
      </c>
    </row>
    <row r="204" spans="1:14" s="56" customFormat="1" ht="17.25" customHeight="1" x14ac:dyDescent="0.2">
      <c r="A204" s="56" t="s">
        <v>4353</v>
      </c>
      <c r="B204" s="56" t="s">
        <v>85</v>
      </c>
      <c r="C204" s="56">
        <v>439</v>
      </c>
      <c r="D204" s="56" t="s">
        <v>937</v>
      </c>
      <c r="E204" s="57">
        <v>18087.87</v>
      </c>
      <c r="F204" s="57">
        <v>21762963.43</v>
      </c>
      <c r="G204" s="57">
        <v>18922728.649999999</v>
      </c>
      <c r="H204" s="58">
        <v>0.15010000000000001</v>
      </c>
      <c r="I204" s="57">
        <v>2840234.77</v>
      </c>
      <c r="J204" s="57">
        <v>1203.18</v>
      </c>
      <c r="K204" s="57">
        <v>1046.1600000000001</v>
      </c>
      <c r="L204" s="57">
        <v>1203.18</v>
      </c>
      <c r="M204" s="56" t="s">
        <v>4295</v>
      </c>
      <c r="N204" s="59" t="s">
        <v>4293</v>
      </c>
    </row>
    <row r="205" spans="1:14" s="56" customFormat="1" ht="17.25" customHeight="1" x14ac:dyDescent="0.2">
      <c r="A205" s="56" t="s">
        <v>4354</v>
      </c>
      <c r="B205" s="56" t="s">
        <v>86</v>
      </c>
      <c r="C205" s="56">
        <v>440</v>
      </c>
      <c r="D205" s="56" t="s">
        <v>938</v>
      </c>
      <c r="E205" s="57">
        <v>3046.85</v>
      </c>
      <c r="F205" s="57">
        <v>11492661.279999999</v>
      </c>
      <c r="G205" s="57">
        <v>9108959.4399999995</v>
      </c>
      <c r="H205" s="58">
        <v>0.26168999999999998</v>
      </c>
      <c r="I205" s="57">
        <v>2383701.84</v>
      </c>
      <c r="J205" s="57">
        <v>3771.98</v>
      </c>
      <c r="K205" s="57">
        <v>2989.63</v>
      </c>
      <c r="L205" s="57">
        <v>3770.23</v>
      </c>
      <c r="M205" s="56" t="s">
        <v>4295</v>
      </c>
      <c r="N205" s="59" t="s">
        <v>4293</v>
      </c>
    </row>
    <row r="206" spans="1:14" s="56" customFormat="1" ht="17.25" customHeight="1" x14ac:dyDescent="0.2">
      <c r="A206" s="56" t="s">
        <v>5315</v>
      </c>
      <c r="B206" s="56" t="s">
        <v>1892</v>
      </c>
      <c r="C206" s="56">
        <v>441</v>
      </c>
      <c r="D206" s="56" t="s">
        <v>3166</v>
      </c>
      <c r="E206" s="57">
        <v>175.26</v>
      </c>
      <c r="F206" s="57">
        <v>821056.97</v>
      </c>
      <c r="G206" s="57">
        <v>811518.52</v>
      </c>
      <c r="H206" s="58">
        <v>1.175E-2</v>
      </c>
      <c r="I206" s="57">
        <v>9538.4500000000007</v>
      </c>
      <c r="J206" s="57">
        <v>4684.79</v>
      </c>
      <c r="K206" s="57">
        <v>4630.37</v>
      </c>
      <c r="L206" s="57">
        <v>4446.5</v>
      </c>
      <c r="M206" s="56" t="s">
        <v>4296</v>
      </c>
      <c r="N206" s="59" t="s">
        <v>4294</v>
      </c>
    </row>
    <row r="207" spans="1:14" s="56" customFormat="1" ht="17.25" customHeight="1" x14ac:dyDescent="0.2">
      <c r="A207" s="56" t="s">
        <v>4355</v>
      </c>
      <c r="B207" s="56" t="s">
        <v>87</v>
      </c>
      <c r="C207" s="56">
        <v>444</v>
      </c>
      <c r="D207" s="56" t="s">
        <v>939</v>
      </c>
      <c r="E207" s="57">
        <v>822.54</v>
      </c>
      <c r="F207" s="57">
        <v>3101164.98</v>
      </c>
      <c r="G207" s="57">
        <v>1262509.25</v>
      </c>
      <c r="H207" s="58">
        <v>1.45635</v>
      </c>
      <c r="I207" s="57">
        <v>1838655.74</v>
      </c>
      <c r="J207" s="57">
        <v>3770.23</v>
      </c>
      <c r="K207" s="57">
        <v>1534.89</v>
      </c>
      <c r="L207" s="57">
        <v>3770.23</v>
      </c>
      <c r="M207" s="56" t="s">
        <v>4295</v>
      </c>
      <c r="N207" s="59" t="s">
        <v>4298</v>
      </c>
    </row>
    <row r="208" spans="1:14" s="56" customFormat="1" ht="17.25" customHeight="1" x14ac:dyDescent="0.2">
      <c r="A208" s="56" t="s">
        <v>5316</v>
      </c>
      <c r="B208" s="56" t="s">
        <v>1893</v>
      </c>
      <c r="C208" s="56">
        <v>445</v>
      </c>
      <c r="D208" s="56" t="s">
        <v>3167</v>
      </c>
      <c r="E208" s="57">
        <v>1718.36</v>
      </c>
      <c r="F208" s="57">
        <v>3286849.83</v>
      </c>
      <c r="G208" s="57">
        <v>4994856.38</v>
      </c>
      <c r="H208" s="58">
        <v>-0.34194999999999998</v>
      </c>
      <c r="I208" s="57">
        <v>-1708006.56</v>
      </c>
      <c r="J208" s="57">
        <v>1912.78</v>
      </c>
      <c r="K208" s="57">
        <v>2906.76</v>
      </c>
      <c r="L208" s="57">
        <v>1846.91</v>
      </c>
      <c r="M208" s="56" t="s">
        <v>4292</v>
      </c>
      <c r="N208" s="59" t="s">
        <v>4299</v>
      </c>
    </row>
    <row r="209" spans="1:14" s="56" customFormat="1" ht="17.25" customHeight="1" x14ac:dyDescent="0.2">
      <c r="A209" s="56" t="s">
        <v>5317</v>
      </c>
      <c r="B209" s="56" t="s">
        <v>1894</v>
      </c>
      <c r="C209" s="56">
        <v>446</v>
      </c>
      <c r="D209" s="56" t="s">
        <v>3168</v>
      </c>
      <c r="E209" s="57">
        <v>408.53</v>
      </c>
      <c r="F209" s="57">
        <v>1989740.18</v>
      </c>
      <c r="G209" s="57">
        <v>1998378.48</v>
      </c>
      <c r="H209" s="58">
        <v>-4.3200000000000001E-3</v>
      </c>
      <c r="I209" s="57">
        <v>-8638.2999999999993</v>
      </c>
      <c r="J209" s="57">
        <v>4870.49</v>
      </c>
      <c r="K209" s="57">
        <v>4891.63</v>
      </c>
      <c r="L209" s="57">
        <v>5039.74</v>
      </c>
      <c r="M209" s="56" t="s">
        <v>4292</v>
      </c>
      <c r="N209" s="59" t="s">
        <v>4293</v>
      </c>
    </row>
    <row r="210" spans="1:14" s="56" customFormat="1" ht="17.25" customHeight="1" x14ac:dyDescent="0.2">
      <c r="A210" s="56" t="s">
        <v>5318</v>
      </c>
      <c r="B210" s="56" t="s">
        <v>1895</v>
      </c>
      <c r="C210" s="56">
        <v>447</v>
      </c>
      <c r="D210" s="56" t="s">
        <v>3169</v>
      </c>
      <c r="E210" s="57">
        <v>118.64</v>
      </c>
      <c r="F210" s="57">
        <v>1333137.06</v>
      </c>
      <c r="G210" s="57">
        <v>763272.06</v>
      </c>
      <c r="H210" s="58">
        <v>0.74661</v>
      </c>
      <c r="I210" s="57">
        <v>569865.01</v>
      </c>
      <c r="J210" s="57">
        <v>11236.83</v>
      </c>
      <c r="K210" s="57">
        <v>6433.51</v>
      </c>
      <c r="L210" s="57">
        <v>11114.42</v>
      </c>
      <c r="M210" s="56" t="s">
        <v>4295</v>
      </c>
      <c r="N210" s="59" t="s">
        <v>4302</v>
      </c>
    </row>
    <row r="211" spans="1:14" s="56" customFormat="1" ht="17.25" customHeight="1" x14ac:dyDescent="0.2">
      <c r="A211" s="56" t="s">
        <v>5319</v>
      </c>
      <c r="B211" s="56" t="s">
        <v>1896</v>
      </c>
      <c r="C211" s="56">
        <v>449</v>
      </c>
      <c r="D211" s="56" t="s">
        <v>3170</v>
      </c>
      <c r="E211" s="57">
        <v>567.32000000000005</v>
      </c>
      <c r="F211" s="57">
        <v>1047788.98</v>
      </c>
      <c r="G211" s="57">
        <v>440386.96</v>
      </c>
      <c r="H211" s="58">
        <v>1.3792500000000001</v>
      </c>
      <c r="I211" s="57">
        <v>607402.02</v>
      </c>
      <c r="J211" s="57">
        <v>1846.91</v>
      </c>
      <c r="K211" s="57">
        <v>776.26</v>
      </c>
      <c r="L211" s="57">
        <v>1846.91</v>
      </c>
      <c r="M211" s="56" t="s">
        <v>4297</v>
      </c>
      <c r="N211" s="59" t="s">
        <v>4298</v>
      </c>
    </row>
    <row r="212" spans="1:14" s="56" customFormat="1" ht="17.25" customHeight="1" x14ac:dyDescent="0.2">
      <c r="A212" s="56" t="s">
        <v>4356</v>
      </c>
      <c r="B212" s="56" t="s">
        <v>88</v>
      </c>
      <c r="C212" s="56">
        <v>450</v>
      </c>
      <c r="D212" s="56" t="s">
        <v>940</v>
      </c>
      <c r="E212" s="57">
        <v>4057.05</v>
      </c>
      <c r="F212" s="57">
        <v>4749728.88</v>
      </c>
      <c r="G212" s="57">
        <v>6976527.9800000004</v>
      </c>
      <c r="H212" s="58">
        <v>-0.31918000000000002</v>
      </c>
      <c r="I212" s="57">
        <v>-2226799.1</v>
      </c>
      <c r="J212" s="57">
        <v>1170.73</v>
      </c>
      <c r="K212" s="57">
        <v>1719.61</v>
      </c>
      <c r="L212" s="57">
        <v>1121.8900000000001</v>
      </c>
      <c r="M212" s="56" t="s">
        <v>4295</v>
      </c>
      <c r="N212" s="59" t="s">
        <v>4293</v>
      </c>
    </row>
    <row r="213" spans="1:14" s="56" customFormat="1" ht="17.25" customHeight="1" x14ac:dyDescent="0.2">
      <c r="A213" s="56" t="s">
        <v>5320</v>
      </c>
      <c r="B213" s="56" t="s">
        <v>1897</v>
      </c>
      <c r="C213" s="56">
        <v>451</v>
      </c>
      <c r="D213" s="56" t="s">
        <v>3171</v>
      </c>
      <c r="E213" s="57">
        <v>186.93</v>
      </c>
      <c r="F213" s="57">
        <v>769441.44</v>
      </c>
      <c r="G213" s="57">
        <v>758163.92</v>
      </c>
      <c r="H213" s="58">
        <v>1.487E-2</v>
      </c>
      <c r="I213" s="57">
        <v>11277.51</v>
      </c>
      <c r="J213" s="57">
        <v>4116.2</v>
      </c>
      <c r="K213" s="57">
        <v>4055.87</v>
      </c>
      <c r="L213" s="57">
        <v>3856.03</v>
      </c>
      <c r="M213" s="56" t="s">
        <v>4296</v>
      </c>
      <c r="N213" s="59" t="s">
        <v>4294</v>
      </c>
    </row>
    <row r="214" spans="1:14" s="56" customFormat="1" ht="17.25" customHeight="1" x14ac:dyDescent="0.2">
      <c r="A214" s="56" t="s">
        <v>4357</v>
      </c>
      <c r="B214" s="56" t="s">
        <v>89</v>
      </c>
      <c r="C214" s="56">
        <v>454</v>
      </c>
      <c r="D214" s="56" t="s">
        <v>941</v>
      </c>
      <c r="E214" s="57">
        <v>6341.69</v>
      </c>
      <c r="F214" s="57">
        <v>7114678.5899999999</v>
      </c>
      <c r="G214" s="57">
        <v>4878235.38</v>
      </c>
      <c r="H214" s="58">
        <v>0.45845000000000002</v>
      </c>
      <c r="I214" s="57">
        <v>2236443.2200000002</v>
      </c>
      <c r="J214" s="57">
        <v>1121.8900000000001</v>
      </c>
      <c r="K214" s="57">
        <v>769.23</v>
      </c>
      <c r="L214" s="57">
        <v>1121.8900000000001</v>
      </c>
      <c r="M214" s="56" t="s">
        <v>4297</v>
      </c>
      <c r="N214" s="59" t="s">
        <v>4300</v>
      </c>
    </row>
    <row r="215" spans="1:14" s="56" customFormat="1" ht="17.25" customHeight="1" x14ac:dyDescent="0.2">
      <c r="A215" s="56" t="s">
        <v>4358</v>
      </c>
      <c r="B215" s="56" t="s">
        <v>90</v>
      </c>
      <c r="C215" s="56">
        <v>455</v>
      </c>
      <c r="D215" s="56" t="s">
        <v>942</v>
      </c>
      <c r="E215" s="57">
        <v>625.25</v>
      </c>
      <c r="F215" s="57">
        <v>1243566.76</v>
      </c>
      <c r="G215" s="57">
        <v>1416263.1</v>
      </c>
      <c r="H215" s="58">
        <v>-0.12194000000000001</v>
      </c>
      <c r="I215" s="57">
        <v>-172696.34</v>
      </c>
      <c r="J215" s="57">
        <v>1988.91</v>
      </c>
      <c r="K215" s="57">
        <v>2265.11</v>
      </c>
      <c r="L215" s="57">
        <v>1919.24</v>
      </c>
      <c r="M215" s="56" t="s">
        <v>4296</v>
      </c>
      <c r="N215" s="59" t="s">
        <v>4293</v>
      </c>
    </row>
    <row r="216" spans="1:14" s="56" customFormat="1" ht="17.25" customHeight="1" x14ac:dyDescent="0.2">
      <c r="A216" s="56" t="s">
        <v>4359</v>
      </c>
      <c r="B216" s="56" t="s">
        <v>91</v>
      </c>
      <c r="C216" s="56">
        <v>459</v>
      </c>
      <c r="D216" s="56" t="s">
        <v>943</v>
      </c>
      <c r="E216" s="57">
        <v>1299.29</v>
      </c>
      <c r="F216" s="57">
        <v>2493649.34</v>
      </c>
      <c r="G216" s="57">
        <v>2566652.83</v>
      </c>
      <c r="H216" s="58">
        <v>-2.844E-2</v>
      </c>
      <c r="I216" s="57">
        <v>-73003.490000000005</v>
      </c>
      <c r="J216" s="57">
        <v>1919.24</v>
      </c>
      <c r="K216" s="57">
        <v>1975.43</v>
      </c>
      <c r="L216" s="57">
        <v>1919.24</v>
      </c>
      <c r="M216" s="56" t="s">
        <v>4295</v>
      </c>
      <c r="N216" s="59" t="s">
        <v>4293</v>
      </c>
    </row>
    <row r="217" spans="1:14" s="56" customFormat="1" ht="17.25" customHeight="1" x14ac:dyDescent="0.2">
      <c r="A217" s="56" t="s">
        <v>5321</v>
      </c>
      <c r="B217" s="56" t="s">
        <v>86</v>
      </c>
      <c r="C217" s="56">
        <v>460</v>
      </c>
      <c r="D217" s="56" t="s">
        <v>938</v>
      </c>
      <c r="E217" s="57">
        <v>909.37</v>
      </c>
      <c r="F217" s="57">
        <v>2584076.4500000002</v>
      </c>
      <c r="G217" s="57">
        <v>2875975.9</v>
      </c>
      <c r="H217" s="58">
        <v>-0.10150000000000001</v>
      </c>
      <c r="I217" s="57">
        <v>-291899.45</v>
      </c>
      <c r="J217" s="57">
        <v>2841.61</v>
      </c>
      <c r="K217" s="57">
        <v>3162.6</v>
      </c>
      <c r="L217" s="57">
        <v>2814.48</v>
      </c>
      <c r="M217" s="56" t="s">
        <v>4295</v>
      </c>
      <c r="N217" s="59" t="s">
        <v>4293</v>
      </c>
    </row>
    <row r="218" spans="1:14" s="56" customFormat="1" ht="17.25" customHeight="1" x14ac:dyDescent="0.2">
      <c r="A218" s="56" t="s">
        <v>5322</v>
      </c>
      <c r="B218" s="56" t="s">
        <v>1892</v>
      </c>
      <c r="C218" s="56">
        <v>461</v>
      </c>
      <c r="D218" s="56" t="s">
        <v>3166</v>
      </c>
      <c r="E218" s="57">
        <v>186.78</v>
      </c>
      <c r="F218" s="57">
        <v>711646.33</v>
      </c>
      <c r="G218" s="57">
        <v>1371021.92</v>
      </c>
      <c r="H218" s="58">
        <v>-0.48093999999999998</v>
      </c>
      <c r="I218" s="57">
        <v>-659375.59</v>
      </c>
      <c r="J218" s="57">
        <v>3810.08</v>
      </c>
      <c r="K218" s="57">
        <v>7340.3</v>
      </c>
      <c r="L218" s="57">
        <v>3490.76</v>
      </c>
      <c r="M218" s="56" t="s">
        <v>4297</v>
      </c>
      <c r="N218" s="59" t="s">
        <v>4302</v>
      </c>
    </row>
    <row r="219" spans="1:14" s="56" customFormat="1" ht="17.25" customHeight="1" x14ac:dyDescent="0.2">
      <c r="A219" s="56" t="s">
        <v>5323</v>
      </c>
      <c r="B219" s="56" t="s">
        <v>87</v>
      </c>
      <c r="C219" s="56">
        <v>464</v>
      </c>
      <c r="D219" s="56" t="s">
        <v>939</v>
      </c>
      <c r="E219" s="57">
        <v>894.85</v>
      </c>
      <c r="F219" s="57">
        <v>2518537.4300000002</v>
      </c>
      <c r="G219" s="57">
        <v>1438761.76</v>
      </c>
      <c r="H219" s="58">
        <v>0.75048999999999999</v>
      </c>
      <c r="I219" s="57">
        <v>1079775.67</v>
      </c>
      <c r="J219" s="57">
        <v>2814.48</v>
      </c>
      <c r="K219" s="57">
        <v>1607.82</v>
      </c>
      <c r="L219" s="57">
        <v>2814.48</v>
      </c>
      <c r="M219" s="56" t="s">
        <v>4295</v>
      </c>
      <c r="N219" s="59" t="s">
        <v>4293</v>
      </c>
    </row>
    <row r="220" spans="1:14" s="56" customFormat="1" ht="17.25" customHeight="1" x14ac:dyDescent="0.2">
      <c r="A220" s="56" t="s">
        <v>4360</v>
      </c>
      <c r="B220" s="56" t="s">
        <v>92</v>
      </c>
      <c r="C220" s="56">
        <v>465</v>
      </c>
      <c r="D220" s="56" t="s">
        <v>944</v>
      </c>
      <c r="E220" s="57">
        <v>934.32</v>
      </c>
      <c r="F220" s="57">
        <v>1284500.94</v>
      </c>
      <c r="G220" s="57">
        <v>1563336.43</v>
      </c>
      <c r="H220" s="58">
        <v>-0.17835999999999999</v>
      </c>
      <c r="I220" s="57">
        <v>-278835.49</v>
      </c>
      <c r="J220" s="57">
        <v>1374.8</v>
      </c>
      <c r="K220" s="57">
        <v>1673.23</v>
      </c>
      <c r="L220" s="57">
        <v>1368.5</v>
      </c>
      <c r="M220" s="56" t="s">
        <v>4295</v>
      </c>
      <c r="N220" s="59" t="s">
        <v>4294</v>
      </c>
    </row>
    <row r="221" spans="1:14" s="56" customFormat="1" ht="17.25" customHeight="1" x14ac:dyDescent="0.2">
      <c r="A221" s="56" t="s">
        <v>4361</v>
      </c>
      <c r="B221" s="56" t="s">
        <v>93</v>
      </c>
      <c r="C221" s="56">
        <v>469</v>
      </c>
      <c r="D221" s="56" t="s">
        <v>945</v>
      </c>
      <c r="E221" s="57">
        <v>1874.28</v>
      </c>
      <c r="F221" s="57">
        <v>2564952.1800000002</v>
      </c>
      <c r="G221" s="57">
        <v>2527773.3199999998</v>
      </c>
      <c r="H221" s="58">
        <v>1.4710000000000001E-2</v>
      </c>
      <c r="I221" s="57">
        <v>37178.86</v>
      </c>
      <c r="J221" s="57">
        <v>1368.5</v>
      </c>
      <c r="K221" s="57">
        <v>1348.66</v>
      </c>
      <c r="L221" s="57">
        <v>1368.5</v>
      </c>
      <c r="M221" s="56" t="s">
        <v>4296</v>
      </c>
      <c r="N221" s="59" t="s">
        <v>4293</v>
      </c>
    </row>
    <row r="222" spans="1:14" s="56" customFormat="1" ht="17.25" customHeight="1" x14ac:dyDescent="0.2">
      <c r="A222" s="56" t="s">
        <v>5324</v>
      </c>
      <c r="B222" s="56" t="s">
        <v>1898</v>
      </c>
      <c r="C222" s="56">
        <v>506</v>
      </c>
      <c r="D222" s="56" t="s">
        <v>3172</v>
      </c>
      <c r="E222" s="57">
        <v>1515.05</v>
      </c>
      <c r="F222" s="57">
        <v>1473847.03</v>
      </c>
      <c r="G222" s="57">
        <v>1386086.04</v>
      </c>
      <c r="H222" s="58">
        <v>6.3320000000000001E-2</v>
      </c>
      <c r="I222" s="57">
        <v>87760.99</v>
      </c>
      <c r="J222" s="57">
        <v>972.8</v>
      </c>
      <c r="K222" s="57">
        <v>914.88</v>
      </c>
      <c r="L222" s="57">
        <v>961.83</v>
      </c>
      <c r="M222" s="56" t="s">
        <v>4292</v>
      </c>
      <c r="N222" s="59" t="s">
        <v>4293</v>
      </c>
    </row>
    <row r="223" spans="1:14" s="56" customFormat="1" ht="17.25" customHeight="1" x14ac:dyDescent="0.2">
      <c r="A223" s="56" t="s">
        <v>5325</v>
      </c>
      <c r="B223" s="56" t="s">
        <v>1899</v>
      </c>
      <c r="C223" s="56">
        <v>510</v>
      </c>
      <c r="D223" s="56" t="s">
        <v>3173</v>
      </c>
      <c r="E223" s="57">
        <v>1835.16</v>
      </c>
      <c r="F223" s="57">
        <v>3341310.46</v>
      </c>
      <c r="G223" s="57">
        <v>3772661.48</v>
      </c>
      <c r="H223" s="58">
        <v>-0.11434</v>
      </c>
      <c r="I223" s="57">
        <v>-431351.02</v>
      </c>
      <c r="J223" s="57">
        <v>1820.72</v>
      </c>
      <c r="K223" s="57">
        <v>2055.77</v>
      </c>
      <c r="L223" s="57">
        <v>2014.41</v>
      </c>
      <c r="M223" s="56" t="s">
        <v>4292</v>
      </c>
      <c r="N223" s="59" t="s">
        <v>4299</v>
      </c>
    </row>
    <row r="224" spans="1:14" s="56" customFormat="1" ht="17.25" customHeight="1" x14ac:dyDescent="0.2">
      <c r="A224" s="56" t="s">
        <v>5326</v>
      </c>
      <c r="B224" s="56" t="s">
        <v>1900</v>
      </c>
      <c r="C224" s="56">
        <v>511</v>
      </c>
      <c r="D224" s="56" t="s">
        <v>3174</v>
      </c>
      <c r="E224" s="57">
        <v>835.49</v>
      </c>
      <c r="F224" s="57">
        <v>2762697.48</v>
      </c>
      <c r="G224" s="57">
        <v>3009210.63</v>
      </c>
      <c r="H224" s="58">
        <v>-8.1920000000000007E-2</v>
      </c>
      <c r="I224" s="57">
        <v>-246513.15</v>
      </c>
      <c r="J224" s="57">
        <v>3306.68</v>
      </c>
      <c r="K224" s="57">
        <v>3601.73</v>
      </c>
      <c r="L224" s="57">
        <v>3276.77</v>
      </c>
      <c r="M224" s="56" t="s">
        <v>4296</v>
      </c>
      <c r="N224" s="59" t="s">
        <v>4293</v>
      </c>
    </row>
    <row r="225" spans="1:14" s="56" customFormat="1" ht="17.25" customHeight="1" x14ac:dyDescent="0.2">
      <c r="A225" s="56" t="s">
        <v>5327</v>
      </c>
      <c r="B225" s="56" t="s">
        <v>1901</v>
      </c>
      <c r="C225" s="56">
        <v>512</v>
      </c>
      <c r="D225" s="56" t="s">
        <v>3175</v>
      </c>
      <c r="E225" s="57">
        <v>544.1</v>
      </c>
      <c r="F225" s="57">
        <v>2547270.0699999998</v>
      </c>
      <c r="G225" s="57">
        <v>2582027.17</v>
      </c>
      <c r="H225" s="58">
        <v>-1.346E-2</v>
      </c>
      <c r="I225" s="57">
        <v>-34757.1</v>
      </c>
      <c r="J225" s="57">
        <v>4681.62</v>
      </c>
      <c r="K225" s="57">
        <v>4745.5</v>
      </c>
      <c r="L225" s="57">
        <v>4588.6000000000004</v>
      </c>
      <c r="M225" s="56" t="s">
        <v>4296</v>
      </c>
      <c r="N225" s="59" t="s">
        <v>4293</v>
      </c>
    </row>
    <row r="226" spans="1:14" s="56" customFormat="1" ht="17.25" customHeight="1" x14ac:dyDescent="0.2">
      <c r="A226" s="56" t="s">
        <v>5328</v>
      </c>
      <c r="B226" s="56" t="s">
        <v>1902</v>
      </c>
      <c r="C226" s="56">
        <v>513</v>
      </c>
      <c r="D226" s="56" t="s">
        <v>3176</v>
      </c>
      <c r="E226" s="57">
        <v>158.91</v>
      </c>
      <c r="F226" s="57">
        <v>1268877.28</v>
      </c>
      <c r="G226" s="57">
        <v>896492.86</v>
      </c>
      <c r="H226" s="58">
        <v>0.41538000000000003</v>
      </c>
      <c r="I226" s="57">
        <v>372384.42</v>
      </c>
      <c r="J226" s="57">
        <v>7984.88</v>
      </c>
      <c r="K226" s="57">
        <v>5641.51</v>
      </c>
      <c r="L226" s="57">
        <v>7984.88</v>
      </c>
      <c r="M226" s="56" t="s">
        <v>4297</v>
      </c>
      <c r="N226" s="59" t="s">
        <v>4294</v>
      </c>
    </row>
    <row r="227" spans="1:14" s="56" customFormat="1" ht="17.25" customHeight="1" x14ac:dyDescent="0.2">
      <c r="A227" s="56" t="s">
        <v>5329</v>
      </c>
      <c r="B227" s="56" t="s">
        <v>1903</v>
      </c>
      <c r="C227" s="56">
        <v>514</v>
      </c>
      <c r="D227" s="56" t="s">
        <v>3177</v>
      </c>
      <c r="E227" s="57">
        <v>4900.4799999999996</v>
      </c>
      <c r="F227" s="57">
        <v>7244125.6900000004</v>
      </c>
      <c r="G227" s="57">
        <v>8356954.2400000002</v>
      </c>
      <c r="H227" s="58">
        <v>-0.13316</v>
      </c>
      <c r="I227" s="57">
        <v>-1112828.55</v>
      </c>
      <c r="J227" s="57">
        <v>1478.25</v>
      </c>
      <c r="K227" s="57">
        <v>1705.33</v>
      </c>
      <c r="L227" s="57">
        <v>1452.99</v>
      </c>
      <c r="M227" s="56" t="s">
        <v>4292</v>
      </c>
      <c r="N227" s="59" t="s">
        <v>4293</v>
      </c>
    </row>
    <row r="228" spans="1:14" s="56" customFormat="1" ht="17.25" customHeight="1" x14ac:dyDescent="0.2">
      <c r="A228" s="56" t="s">
        <v>5330</v>
      </c>
      <c r="B228" s="56" t="s">
        <v>1904</v>
      </c>
      <c r="C228" s="56">
        <v>515</v>
      </c>
      <c r="D228" s="56" t="s">
        <v>3178</v>
      </c>
      <c r="E228" s="57">
        <v>1369.86</v>
      </c>
      <c r="F228" s="57">
        <v>3923775</v>
      </c>
      <c r="G228" s="57">
        <v>4312025.2300000004</v>
      </c>
      <c r="H228" s="58">
        <v>-9.0039999999999995E-2</v>
      </c>
      <c r="I228" s="57">
        <v>-388250.23</v>
      </c>
      <c r="J228" s="57">
        <v>2864.36</v>
      </c>
      <c r="K228" s="57">
        <v>3147.79</v>
      </c>
      <c r="L228" s="57">
        <v>2828.27</v>
      </c>
      <c r="M228" s="56" t="s">
        <v>4292</v>
      </c>
      <c r="N228" s="59" t="s">
        <v>4293</v>
      </c>
    </row>
    <row r="229" spans="1:14" s="56" customFormat="1" ht="17.25" customHeight="1" x14ac:dyDescent="0.2">
      <c r="A229" s="56" t="s">
        <v>5331</v>
      </c>
      <c r="B229" s="56" t="s">
        <v>1905</v>
      </c>
      <c r="C229" s="56">
        <v>516</v>
      </c>
      <c r="D229" s="56" t="s">
        <v>3179</v>
      </c>
      <c r="E229" s="57">
        <v>293.63</v>
      </c>
      <c r="F229" s="57">
        <v>1220867.8500000001</v>
      </c>
      <c r="G229" s="57">
        <v>1394284.09</v>
      </c>
      <c r="H229" s="58">
        <v>-0.12438</v>
      </c>
      <c r="I229" s="57">
        <v>-173416.24</v>
      </c>
      <c r="J229" s="57">
        <v>4157.84</v>
      </c>
      <c r="K229" s="57">
        <v>4748.4399999999996</v>
      </c>
      <c r="L229" s="57">
        <v>4053.97</v>
      </c>
      <c r="M229" s="56" t="s">
        <v>4296</v>
      </c>
      <c r="N229" s="59" t="s">
        <v>4294</v>
      </c>
    </row>
    <row r="230" spans="1:14" s="56" customFormat="1" ht="17.25" customHeight="1" x14ac:dyDescent="0.2">
      <c r="A230" s="56" t="s">
        <v>5332</v>
      </c>
      <c r="B230" s="56" t="s">
        <v>1906</v>
      </c>
      <c r="C230" s="56">
        <v>518</v>
      </c>
      <c r="D230" s="56" t="s">
        <v>3180</v>
      </c>
      <c r="E230" s="57">
        <v>1843.1</v>
      </c>
      <c r="F230" s="57">
        <v>992269.75</v>
      </c>
      <c r="G230" s="57">
        <v>1130749.46</v>
      </c>
      <c r="H230" s="58">
        <v>-0.12247</v>
      </c>
      <c r="I230" s="57">
        <v>-138479.71</v>
      </c>
      <c r="J230" s="57">
        <v>538.37</v>
      </c>
      <c r="K230" s="57">
        <v>613.5</v>
      </c>
      <c r="L230" s="57">
        <v>538.37</v>
      </c>
      <c r="M230" s="56" t="s">
        <v>4292</v>
      </c>
      <c r="N230" s="59" t="s">
        <v>4293</v>
      </c>
    </row>
    <row r="231" spans="1:14" s="56" customFormat="1" ht="17.25" customHeight="1" x14ac:dyDescent="0.2">
      <c r="A231" s="56" t="s">
        <v>5333</v>
      </c>
      <c r="B231" s="56" t="s">
        <v>1907</v>
      </c>
      <c r="C231" s="56">
        <v>519</v>
      </c>
      <c r="D231" s="56" t="s">
        <v>3181</v>
      </c>
      <c r="E231" s="57">
        <v>1486.4</v>
      </c>
      <c r="F231" s="57">
        <v>1611153.5</v>
      </c>
      <c r="G231" s="57">
        <v>1966934.46</v>
      </c>
      <c r="H231" s="58">
        <v>-0.18088000000000001</v>
      </c>
      <c r="I231" s="57">
        <v>-355780.96</v>
      </c>
      <c r="J231" s="57">
        <v>1083.93</v>
      </c>
      <c r="K231" s="57">
        <v>1323.29</v>
      </c>
      <c r="L231" s="57">
        <v>1054.57</v>
      </c>
      <c r="M231" s="56" t="s">
        <v>4292</v>
      </c>
      <c r="N231" s="59" t="s">
        <v>4293</v>
      </c>
    </row>
    <row r="232" spans="1:14" s="56" customFormat="1" ht="17.25" customHeight="1" x14ac:dyDescent="0.2">
      <c r="A232" s="56" t="s">
        <v>5334</v>
      </c>
      <c r="B232" s="56" t="s">
        <v>1908</v>
      </c>
      <c r="C232" s="56">
        <v>523</v>
      </c>
      <c r="D232" s="56" t="s">
        <v>3182</v>
      </c>
      <c r="E232" s="57">
        <v>2088.84</v>
      </c>
      <c r="F232" s="57">
        <v>1340408.6299999999</v>
      </c>
      <c r="G232" s="57">
        <v>1312994.49</v>
      </c>
      <c r="H232" s="58">
        <v>2.0879999999999999E-2</v>
      </c>
      <c r="I232" s="57">
        <v>27414.14</v>
      </c>
      <c r="J232" s="57">
        <v>641.70000000000005</v>
      </c>
      <c r="K232" s="57">
        <v>628.58000000000004</v>
      </c>
      <c r="L232" s="57">
        <v>641.70000000000005</v>
      </c>
      <c r="M232" s="56" t="s">
        <v>4297</v>
      </c>
      <c r="N232" s="59" t="s">
        <v>4298</v>
      </c>
    </row>
    <row r="233" spans="1:14" s="56" customFormat="1" ht="17.25" customHeight="1" x14ac:dyDescent="0.2">
      <c r="A233" s="56" t="s">
        <v>5335</v>
      </c>
      <c r="B233" s="56" t="s">
        <v>1909</v>
      </c>
      <c r="C233" s="56">
        <v>524</v>
      </c>
      <c r="D233" s="56" t="s">
        <v>3183</v>
      </c>
      <c r="E233" s="57">
        <v>2729.79</v>
      </c>
      <c r="F233" s="57">
        <v>4964436.33</v>
      </c>
      <c r="G233" s="57">
        <v>5024892.01</v>
      </c>
      <c r="H233" s="58">
        <v>-1.2030000000000001E-2</v>
      </c>
      <c r="I233" s="57">
        <v>-60455.68</v>
      </c>
      <c r="J233" s="57">
        <v>1818.61</v>
      </c>
      <c r="K233" s="57">
        <v>1840.76</v>
      </c>
      <c r="L233" s="57">
        <v>1827.21</v>
      </c>
      <c r="M233" s="56" t="s">
        <v>4292</v>
      </c>
      <c r="N233" s="59" t="s">
        <v>4294</v>
      </c>
    </row>
    <row r="234" spans="1:14" s="56" customFormat="1" ht="17.25" customHeight="1" x14ac:dyDescent="0.2">
      <c r="A234" s="56" t="s">
        <v>5336</v>
      </c>
      <c r="B234" s="56" t="s">
        <v>1910</v>
      </c>
      <c r="C234" s="56">
        <v>525</v>
      </c>
      <c r="D234" s="56" t="s">
        <v>3184</v>
      </c>
      <c r="E234" s="57">
        <v>1770.08</v>
      </c>
      <c r="F234" s="57">
        <v>5248228.38</v>
      </c>
      <c r="G234" s="57">
        <v>4439226.59</v>
      </c>
      <c r="H234" s="58">
        <v>0.18224000000000001</v>
      </c>
      <c r="I234" s="57">
        <v>809001.79</v>
      </c>
      <c r="J234" s="57">
        <v>2964.97</v>
      </c>
      <c r="K234" s="57">
        <v>2507.92</v>
      </c>
      <c r="L234" s="57">
        <v>2945.88</v>
      </c>
      <c r="M234" s="56" t="s">
        <v>4292</v>
      </c>
      <c r="N234" s="59" t="s">
        <v>4293</v>
      </c>
    </row>
    <row r="235" spans="1:14" s="56" customFormat="1" ht="17.25" customHeight="1" x14ac:dyDescent="0.2">
      <c r="A235" s="56" t="s">
        <v>5337</v>
      </c>
      <c r="B235" s="56" t="s">
        <v>1911</v>
      </c>
      <c r="C235" s="56">
        <v>526</v>
      </c>
      <c r="D235" s="56" t="s">
        <v>3185</v>
      </c>
      <c r="E235" s="57">
        <v>361.07</v>
      </c>
      <c r="F235" s="57">
        <v>1656796.89</v>
      </c>
      <c r="G235" s="57">
        <v>1306095.1599999999</v>
      </c>
      <c r="H235" s="58">
        <v>0.26851000000000003</v>
      </c>
      <c r="I235" s="57">
        <v>350701.74</v>
      </c>
      <c r="J235" s="57">
        <v>4588.58</v>
      </c>
      <c r="K235" s="57">
        <v>3617.29</v>
      </c>
      <c r="L235" s="57">
        <v>4246.1499999999996</v>
      </c>
      <c r="M235" s="56" t="s">
        <v>4296</v>
      </c>
      <c r="N235" s="59" t="s">
        <v>4294</v>
      </c>
    </row>
    <row r="236" spans="1:14" s="56" customFormat="1" ht="17.25" customHeight="1" x14ac:dyDescent="0.2">
      <c r="A236" s="56" t="s">
        <v>5338</v>
      </c>
      <c r="B236" s="56" t="s">
        <v>1912</v>
      </c>
      <c r="C236" s="56">
        <v>528</v>
      </c>
      <c r="D236" s="56" t="s">
        <v>3186</v>
      </c>
      <c r="E236" s="57">
        <v>815.28</v>
      </c>
      <c r="F236" s="57">
        <v>401191.14</v>
      </c>
      <c r="G236" s="57">
        <v>452851.39</v>
      </c>
      <c r="H236" s="58">
        <v>-0.11408</v>
      </c>
      <c r="I236" s="57">
        <v>-51660.26</v>
      </c>
      <c r="J236" s="57">
        <v>492.09</v>
      </c>
      <c r="K236" s="57">
        <v>555.46</v>
      </c>
      <c r="L236" s="57">
        <v>492.09</v>
      </c>
      <c r="M236" s="56" t="s">
        <v>4295</v>
      </c>
      <c r="N236" s="59" t="s">
        <v>4298</v>
      </c>
    </row>
    <row r="237" spans="1:14" s="56" customFormat="1" ht="17.25" customHeight="1" x14ac:dyDescent="0.2">
      <c r="A237" s="56" t="s">
        <v>4362</v>
      </c>
      <c r="B237" s="56" t="s">
        <v>94</v>
      </c>
      <c r="C237" s="56">
        <v>529</v>
      </c>
      <c r="D237" s="56" t="s">
        <v>946</v>
      </c>
      <c r="E237" s="57">
        <v>7911.79</v>
      </c>
      <c r="F237" s="57">
        <v>10142914.57</v>
      </c>
      <c r="G237" s="57">
        <v>10825086.779999999</v>
      </c>
      <c r="H237" s="58">
        <v>-6.3020000000000007E-2</v>
      </c>
      <c r="I237" s="57">
        <v>-682172.21</v>
      </c>
      <c r="J237" s="57">
        <v>1282</v>
      </c>
      <c r="K237" s="57">
        <v>1368.22</v>
      </c>
      <c r="L237" s="57">
        <v>1258.58</v>
      </c>
      <c r="M237" s="56" t="s">
        <v>4292</v>
      </c>
      <c r="N237" s="59" t="s">
        <v>4293</v>
      </c>
    </row>
    <row r="238" spans="1:14" s="56" customFormat="1" ht="17.25" customHeight="1" x14ac:dyDescent="0.2">
      <c r="A238" s="56" t="s">
        <v>5339</v>
      </c>
      <c r="B238" s="56" t="s">
        <v>1913</v>
      </c>
      <c r="C238" s="56">
        <v>530</v>
      </c>
      <c r="D238" s="56" t="s">
        <v>3187</v>
      </c>
      <c r="E238" s="57">
        <v>1286.08</v>
      </c>
      <c r="F238" s="57">
        <v>4276910.76</v>
      </c>
      <c r="G238" s="57">
        <v>4002490.18</v>
      </c>
      <c r="H238" s="58">
        <v>6.8559999999999996E-2</v>
      </c>
      <c r="I238" s="57">
        <v>274420.57</v>
      </c>
      <c r="J238" s="57">
        <v>3325.54</v>
      </c>
      <c r="K238" s="57">
        <v>3112.16</v>
      </c>
      <c r="L238" s="57">
        <v>3312.19</v>
      </c>
      <c r="M238" s="56" t="s">
        <v>4292</v>
      </c>
      <c r="N238" s="59" t="s">
        <v>4293</v>
      </c>
    </row>
    <row r="239" spans="1:14" s="56" customFormat="1" ht="17.25" customHeight="1" x14ac:dyDescent="0.2">
      <c r="A239" s="56" t="s">
        <v>5340</v>
      </c>
      <c r="B239" s="56" t="s">
        <v>1914</v>
      </c>
      <c r="C239" s="56">
        <v>531</v>
      </c>
      <c r="D239" s="56" t="s">
        <v>3188</v>
      </c>
      <c r="E239" s="57">
        <v>543.92999999999995</v>
      </c>
      <c r="F239" s="57">
        <v>2597459.65</v>
      </c>
      <c r="G239" s="57">
        <v>2726861.84</v>
      </c>
      <c r="H239" s="58">
        <v>-4.7449999999999999E-2</v>
      </c>
      <c r="I239" s="57">
        <v>-129402.2</v>
      </c>
      <c r="J239" s="57">
        <v>4775.3599999999997</v>
      </c>
      <c r="K239" s="57">
        <v>5013.26</v>
      </c>
      <c r="L239" s="57">
        <v>4603.8999999999996</v>
      </c>
      <c r="M239" s="56" t="s">
        <v>4296</v>
      </c>
      <c r="N239" s="59" t="s">
        <v>4294</v>
      </c>
    </row>
    <row r="240" spans="1:14" s="56" customFormat="1" ht="17.25" customHeight="1" x14ac:dyDescent="0.2">
      <c r="A240" s="56" t="s">
        <v>4363</v>
      </c>
      <c r="B240" s="56" t="s">
        <v>95</v>
      </c>
      <c r="C240" s="56">
        <v>533</v>
      </c>
      <c r="D240" s="56" t="s">
        <v>947</v>
      </c>
      <c r="E240" s="57">
        <v>5024.62</v>
      </c>
      <c r="F240" s="57">
        <v>2131443.7999999998</v>
      </c>
      <c r="G240" s="57">
        <v>2422795.48</v>
      </c>
      <c r="H240" s="58">
        <v>-0.12025</v>
      </c>
      <c r="I240" s="57">
        <v>-291351.67999999999</v>
      </c>
      <c r="J240" s="57">
        <v>424.2</v>
      </c>
      <c r="K240" s="57">
        <v>482.18</v>
      </c>
      <c r="L240" s="57">
        <v>424.2</v>
      </c>
      <c r="M240" s="56" t="s">
        <v>4296</v>
      </c>
      <c r="N240" s="59" t="s">
        <v>4293</v>
      </c>
    </row>
    <row r="241" spans="1:14" s="56" customFormat="1" ht="17.25" customHeight="1" x14ac:dyDescent="0.2">
      <c r="A241" s="56" t="s">
        <v>5341</v>
      </c>
      <c r="B241" s="56" t="s">
        <v>1915</v>
      </c>
      <c r="C241" s="56">
        <v>534</v>
      </c>
      <c r="D241" s="56" t="s">
        <v>3189</v>
      </c>
      <c r="E241" s="57">
        <v>6583.64</v>
      </c>
      <c r="F241" s="57">
        <v>4199638.12</v>
      </c>
      <c r="G241" s="57">
        <v>3760597.92</v>
      </c>
      <c r="H241" s="58">
        <v>0.11675000000000001</v>
      </c>
      <c r="I241" s="57">
        <v>439040.2</v>
      </c>
      <c r="J241" s="57">
        <v>637.89</v>
      </c>
      <c r="K241" s="57">
        <v>571.20000000000005</v>
      </c>
      <c r="L241" s="57">
        <v>637.89</v>
      </c>
      <c r="M241" s="56" t="s">
        <v>4296</v>
      </c>
      <c r="N241" s="59" t="s">
        <v>4293</v>
      </c>
    </row>
    <row r="242" spans="1:14" s="56" customFormat="1" ht="17.25" customHeight="1" x14ac:dyDescent="0.2">
      <c r="A242" s="56" t="s">
        <v>5342</v>
      </c>
      <c r="B242" s="56" t="s">
        <v>1916</v>
      </c>
      <c r="C242" s="56">
        <v>535</v>
      </c>
      <c r="D242" s="56" t="s">
        <v>3190</v>
      </c>
      <c r="E242" s="57">
        <v>703.57</v>
      </c>
      <c r="F242" s="57">
        <v>1882286.62</v>
      </c>
      <c r="G242" s="57">
        <v>2089449.13</v>
      </c>
      <c r="H242" s="58">
        <v>-9.9150000000000002E-2</v>
      </c>
      <c r="I242" s="57">
        <v>-207162.51</v>
      </c>
      <c r="J242" s="57">
        <v>2675.34</v>
      </c>
      <c r="K242" s="57">
        <v>2969.78</v>
      </c>
      <c r="L242" s="57">
        <v>2620.34</v>
      </c>
      <c r="M242" s="56" t="s">
        <v>4296</v>
      </c>
      <c r="N242" s="59" t="s">
        <v>4293</v>
      </c>
    </row>
    <row r="243" spans="1:14" s="56" customFormat="1" ht="17.25" customHeight="1" x14ac:dyDescent="0.2">
      <c r="A243" s="56" t="s">
        <v>5343</v>
      </c>
      <c r="B243" s="56" t="s">
        <v>1917</v>
      </c>
      <c r="C243" s="56">
        <v>536</v>
      </c>
      <c r="D243" s="56" t="s">
        <v>3191</v>
      </c>
      <c r="E243" s="57">
        <v>394.81</v>
      </c>
      <c r="F243" s="57">
        <v>211286.52</v>
      </c>
      <c r="G243" s="57">
        <v>237935.64</v>
      </c>
      <c r="H243" s="58">
        <v>-0.112</v>
      </c>
      <c r="I243" s="57">
        <v>-26649.119999999999</v>
      </c>
      <c r="J243" s="57">
        <v>535.16</v>
      </c>
      <c r="K243" s="57">
        <v>602.66</v>
      </c>
      <c r="L243" s="57">
        <v>535.16</v>
      </c>
      <c r="M243" s="56" t="s">
        <v>4297</v>
      </c>
      <c r="N243" s="59" t="s">
        <v>4294</v>
      </c>
    </row>
    <row r="244" spans="1:14" s="56" customFormat="1" ht="17.25" customHeight="1" x14ac:dyDescent="0.2">
      <c r="A244" s="56" t="s">
        <v>5344</v>
      </c>
      <c r="B244" s="56" t="s">
        <v>1918</v>
      </c>
      <c r="C244" s="56">
        <v>624</v>
      </c>
      <c r="D244" s="56" t="s">
        <v>3192</v>
      </c>
      <c r="E244" s="57">
        <v>1272.79</v>
      </c>
      <c r="F244" s="57">
        <v>5131649.1399999997</v>
      </c>
      <c r="G244" s="57">
        <v>4784849.12</v>
      </c>
      <c r="H244" s="58">
        <v>7.2480000000000003E-2</v>
      </c>
      <c r="I244" s="57">
        <v>346800.03</v>
      </c>
      <c r="J244" s="57">
        <v>4031.81</v>
      </c>
      <c r="K244" s="57">
        <v>3759.34</v>
      </c>
      <c r="L244" s="57">
        <v>4031.32</v>
      </c>
      <c r="M244" s="56" t="s">
        <v>4292</v>
      </c>
      <c r="N244" s="59" t="s">
        <v>4293</v>
      </c>
    </row>
    <row r="245" spans="1:14" s="56" customFormat="1" ht="17.25" customHeight="1" x14ac:dyDescent="0.2">
      <c r="A245" s="56" t="s">
        <v>5345</v>
      </c>
      <c r="B245" s="56" t="s">
        <v>1919</v>
      </c>
      <c r="C245" s="56">
        <v>625</v>
      </c>
      <c r="D245" s="56" t="s">
        <v>3193</v>
      </c>
      <c r="E245" s="57">
        <v>84.83</v>
      </c>
      <c r="F245" s="57">
        <v>575115.25</v>
      </c>
      <c r="G245" s="57">
        <v>361375.34</v>
      </c>
      <c r="H245" s="58">
        <v>0.59145999999999999</v>
      </c>
      <c r="I245" s="57">
        <v>213739.91</v>
      </c>
      <c r="J245" s="57">
        <v>6779.62</v>
      </c>
      <c r="K245" s="57">
        <v>4259.99</v>
      </c>
      <c r="L245" s="57">
        <v>6551.61</v>
      </c>
      <c r="M245" s="56" t="s">
        <v>4297</v>
      </c>
      <c r="N245" s="59" t="s">
        <v>4302</v>
      </c>
    </row>
    <row r="246" spans="1:14" s="56" customFormat="1" ht="17.25" customHeight="1" x14ac:dyDescent="0.2">
      <c r="A246" s="56" t="s">
        <v>4364</v>
      </c>
      <c r="B246" s="56" t="s">
        <v>96</v>
      </c>
      <c r="C246" s="56">
        <v>628</v>
      </c>
      <c r="D246" s="56" t="s">
        <v>948</v>
      </c>
      <c r="E246" s="57">
        <v>427.5</v>
      </c>
      <c r="F246" s="57">
        <v>839055.46</v>
      </c>
      <c r="G246" s="57">
        <v>978913.81</v>
      </c>
      <c r="H246" s="58">
        <v>-0.14287</v>
      </c>
      <c r="I246" s="57">
        <v>-139858.35</v>
      </c>
      <c r="J246" s="57">
        <v>1962.7</v>
      </c>
      <c r="K246" s="57">
        <v>2289.86</v>
      </c>
      <c r="L246" s="57">
        <v>1944.26</v>
      </c>
      <c r="M246" s="56" t="s">
        <v>4295</v>
      </c>
      <c r="N246" s="59" t="s">
        <v>4293</v>
      </c>
    </row>
    <row r="247" spans="1:14" s="56" customFormat="1" ht="17.25" customHeight="1" x14ac:dyDescent="0.2">
      <c r="A247" s="56" t="s">
        <v>5346</v>
      </c>
      <c r="B247" s="56" t="s">
        <v>1920</v>
      </c>
      <c r="C247" s="56">
        <v>629</v>
      </c>
      <c r="D247" s="56" t="s">
        <v>3194</v>
      </c>
      <c r="E247" s="57">
        <v>113.53</v>
      </c>
      <c r="F247" s="57">
        <v>559484.93000000005</v>
      </c>
      <c r="G247" s="57">
        <v>603468.62</v>
      </c>
      <c r="H247" s="58">
        <v>-7.288E-2</v>
      </c>
      <c r="I247" s="57">
        <v>-43983.69</v>
      </c>
      <c r="J247" s="57">
        <v>4928.08</v>
      </c>
      <c r="K247" s="57">
        <v>5315.5</v>
      </c>
      <c r="L247" s="57">
        <v>4816.1099999999997</v>
      </c>
      <c r="M247" s="56" t="s">
        <v>4296</v>
      </c>
      <c r="N247" s="59" t="s">
        <v>4293</v>
      </c>
    </row>
    <row r="248" spans="1:14" s="56" customFormat="1" ht="17.25" customHeight="1" x14ac:dyDescent="0.2">
      <c r="A248" s="56" t="s">
        <v>4365</v>
      </c>
      <c r="B248" s="56" t="s">
        <v>97</v>
      </c>
      <c r="C248" s="56">
        <v>633</v>
      </c>
      <c r="D248" s="56" t="s">
        <v>949</v>
      </c>
      <c r="E248" s="57">
        <v>9049.15</v>
      </c>
      <c r="F248" s="57">
        <v>16033528.83</v>
      </c>
      <c r="G248" s="57">
        <v>17645945.32</v>
      </c>
      <c r="H248" s="58">
        <v>-9.1380000000000003E-2</v>
      </c>
      <c r="I248" s="57">
        <v>-1612416.49</v>
      </c>
      <c r="J248" s="57">
        <v>1771.83</v>
      </c>
      <c r="K248" s="57">
        <v>1950.01</v>
      </c>
      <c r="L248" s="57">
        <v>1761.77</v>
      </c>
      <c r="M248" s="56" t="s">
        <v>4295</v>
      </c>
      <c r="N248" s="59" t="s">
        <v>4293</v>
      </c>
    </row>
    <row r="249" spans="1:14" s="56" customFormat="1" ht="17.25" customHeight="1" x14ac:dyDescent="0.2">
      <c r="A249" s="56" t="s">
        <v>5347</v>
      </c>
      <c r="B249" s="56" t="s">
        <v>1921</v>
      </c>
      <c r="C249" s="56">
        <v>634</v>
      </c>
      <c r="D249" s="56" t="s">
        <v>3195</v>
      </c>
      <c r="E249" s="57">
        <v>568.46</v>
      </c>
      <c r="F249" s="57">
        <v>2142656.31</v>
      </c>
      <c r="G249" s="57">
        <v>2359413.7599999998</v>
      </c>
      <c r="H249" s="58">
        <v>-9.1869999999999993E-2</v>
      </c>
      <c r="I249" s="57">
        <v>-216757.45</v>
      </c>
      <c r="J249" s="57">
        <v>3769.23</v>
      </c>
      <c r="K249" s="57">
        <v>4150.54</v>
      </c>
      <c r="L249" s="57">
        <v>3704.85</v>
      </c>
      <c r="M249" s="56" t="s">
        <v>4292</v>
      </c>
      <c r="N249" s="59" t="s">
        <v>4300</v>
      </c>
    </row>
    <row r="250" spans="1:14" s="56" customFormat="1" ht="17.25" customHeight="1" x14ac:dyDescent="0.2">
      <c r="A250" s="56" t="s">
        <v>5348</v>
      </c>
      <c r="B250" s="56" t="s">
        <v>1922</v>
      </c>
      <c r="C250" s="56">
        <v>635</v>
      </c>
      <c r="D250" s="56" t="s">
        <v>3196</v>
      </c>
      <c r="E250" s="57">
        <v>150.34</v>
      </c>
      <c r="F250" s="57">
        <v>1051865.02</v>
      </c>
      <c r="G250" s="57">
        <v>985541</v>
      </c>
      <c r="H250" s="58">
        <v>6.7299999999999999E-2</v>
      </c>
      <c r="I250" s="57">
        <v>66324.03</v>
      </c>
      <c r="J250" s="57">
        <v>6996.57</v>
      </c>
      <c r="K250" s="57">
        <v>6555.41</v>
      </c>
      <c r="L250" s="57">
        <v>6862.42</v>
      </c>
      <c r="M250" s="56" t="s">
        <v>4296</v>
      </c>
      <c r="N250" s="59" t="s">
        <v>4300</v>
      </c>
    </row>
    <row r="251" spans="1:14" s="56" customFormat="1" ht="17.25" customHeight="1" x14ac:dyDescent="0.2">
      <c r="A251" s="56" t="s">
        <v>5349</v>
      </c>
      <c r="B251" s="56" t="s">
        <v>1923</v>
      </c>
      <c r="C251" s="56">
        <v>636</v>
      </c>
      <c r="D251" s="56" t="s">
        <v>3197</v>
      </c>
      <c r="E251" s="57">
        <v>93.46</v>
      </c>
      <c r="F251" s="57">
        <v>1472920.45</v>
      </c>
      <c r="G251" s="57">
        <v>1443175.88</v>
      </c>
      <c r="H251" s="58">
        <v>2.061E-2</v>
      </c>
      <c r="I251" s="57">
        <v>29744.560000000001</v>
      </c>
      <c r="J251" s="57">
        <v>15759.9</v>
      </c>
      <c r="K251" s="57">
        <v>15441.64</v>
      </c>
      <c r="L251" s="57">
        <v>15760.46</v>
      </c>
      <c r="M251" s="56" t="s">
        <v>4297</v>
      </c>
      <c r="N251" s="59" t="s">
        <v>4294</v>
      </c>
    </row>
    <row r="252" spans="1:14" s="56" customFormat="1" ht="17.25" customHeight="1" x14ac:dyDescent="0.2">
      <c r="A252" s="56" t="s">
        <v>4366</v>
      </c>
      <c r="B252" s="56" t="s">
        <v>98</v>
      </c>
      <c r="C252" s="56">
        <v>637</v>
      </c>
      <c r="D252" s="56" t="s">
        <v>950</v>
      </c>
      <c r="E252" s="57">
        <v>3438.34</v>
      </c>
      <c r="F252" s="57">
        <v>6057564.2599999998</v>
      </c>
      <c r="G252" s="57">
        <v>4080361.59</v>
      </c>
      <c r="H252" s="58">
        <v>0.48457</v>
      </c>
      <c r="I252" s="57">
        <v>1977202.67</v>
      </c>
      <c r="J252" s="57">
        <v>1761.77</v>
      </c>
      <c r="K252" s="57">
        <v>1186.72</v>
      </c>
      <c r="L252" s="57">
        <v>1761.77</v>
      </c>
      <c r="M252" s="56" t="s">
        <v>4295</v>
      </c>
      <c r="N252" s="59" t="s">
        <v>4298</v>
      </c>
    </row>
    <row r="253" spans="1:14" s="56" customFormat="1" ht="17.25" customHeight="1" x14ac:dyDescent="0.2">
      <c r="A253" s="56" t="s">
        <v>4367</v>
      </c>
      <c r="B253" s="56" t="s">
        <v>99</v>
      </c>
      <c r="C253" s="56">
        <v>638</v>
      </c>
      <c r="D253" s="56" t="s">
        <v>951</v>
      </c>
      <c r="E253" s="57">
        <v>7460.89</v>
      </c>
      <c r="F253" s="57">
        <v>11903151.66</v>
      </c>
      <c r="G253" s="57">
        <v>12415197.74</v>
      </c>
      <c r="H253" s="58">
        <v>-4.1239999999999999E-2</v>
      </c>
      <c r="I253" s="57">
        <v>-512046.08000000002</v>
      </c>
      <c r="J253" s="57">
        <v>1595.41</v>
      </c>
      <c r="K253" s="57">
        <v>1664.04</v>
      </c>
      <c r="L253" s="57">
        <v>1591.18</v>
      </c>
      <c r="M253" s="56" t="s">
        <v>4296</v>
      </c>
      <c r="N253" s="59" t="s">
        <v>4293</v>
      </c>
    </row>
    <row r="254" spans="1:14" s="56" customFormat="1" ht="17.25" customHeight="1" x14ac:dyDescent="0.2">
      <c r="A254" s="56" t="s">
        <v>5350</v>
      </c>
      <c r="B254" s="56" t="s">
        <v>1924</v>
      </c>
      <c r="C254" s="56">
        <v>639</v>
      </c>
      <c r="D254" s="56" t="s">
        <v>3198</v>
      </c>
      <c r="E254" s="57">
        <v>72.2</v>
      </c>
      <c r="F254" s="57">
        <v>279722.65999999997</v>
      </c>
      <c r="G254" s="57">
        <v>199565.18</v>
      </c>
      <c r="H254" s="58">
        <v>0.40166000000000002</v>
      </c>
      <c r="I254" s="57">
        <v>80157.48</v>
      </c>
      <c r="J254" s="57">
        <v>3874.28</v>
      </c>
      <c r="K254" s="57">
        <v>2764.06</v>
      </c>
      <c r="L254" s="57">
        <v>3727.06</v>
      </c>
      <c r="M254" s="56" t="s">
        <v>4295</v>
      </c>
      <c r="N254" s="59" t="s">
        <v>4302</v>
      </c>
    </row>
    <row r="255" spans="1:14" s="56" customFormat="1" ht="17.25" customHeight="1" x14ac:dyDescent="0.2">
      <c r="A255" s="56" t="s">
        <v>4368</v>
      </c>
      <c r="B255" s="56" t="s">
        <v>100</v>
      </c>
      <c r="C255" s="56">
        <v>642</v>
      </c>
      <c r="D255" s="56" t="s">
        <v>952</v>
      </c>
      <c r="E255" s="57">
        <v>3514.42</v>
      </c>
      <c r="F255" s="57">
        <v>5592074.8200000003</v>
      </c>
      <c r="G255" s="57">
        <v>4773045.8</v>
      </c>
      <c r="H255" s="58">
        <v>0.17158999999999999</v>
      </c>
      <c r="I255" s="57">
        <v>819029.02</v>
      </c>
      <c r="J255" s="57">
        <v>1591.18</v>
      </c>
      <c r="K255" s="57">
        <v>1358.13</v>
      </c>
      <c r="L255" s="57">
        <v>1591.18</v>
      </c>
      <c r="M255" s="56" t="s">
        <v>4295</v>
      </c>
      <c r="N255" s="59" t="s">
        <v>4293</v>
      </c>
    </row>
    <row r="256" spans="1:14" s="56" customFormat="1" ht="17.25" customHeight="1" x14ac:dyDescent="0.2">
      <c r="A256" s="56" t="s">
        <v>4369</v>
      </c>
      <c r="B256" s="56" t="s">
        <v>101</v>
      </c>
      <c r="C256" s="56">
        <v>643</v>
      </c>
      <c r="D256" s="56" t="s">
        <v>953</v>
      </c>
      <c r="E256" s="57">
        <v>12949.3</v>
      </c>
      <c r="F256" s="57">
        <v>9537677.4199999999</v>
      </c>
      <c r="G256" s="57">
        <v>13434188.52</v>
      </c>
      <c r="H256" s="58">
        <v>-0.29004000000000002</v>
      </c>
      <c r="I256" s="57">
        <v>-3896511.1</v>
      </c>
      <c r="J256" s="57">
        <v>736.54</v>
      </c>
      <c r="K256" s="57">
        <v>1037.45</v>
      </c>
      <c r="L256" s="57">
        <v>736.54</v>
      </c>
      <c r="M256" s="56" t="s">
        <v>4292</v>
      </c>
      <c r="N256" s="59" t="s">
        <v>4293</v>
      </c>
    </row>
    <row r="257" spans="1:14" s="56" customFormat="1" ht="17.25" customHeight="1" x14ac:dyDescent="0.2">
      <c r="A257" s="56" t="s">
        <v>5351</v>
      </c>
      <c r="B257" s="56" t="s">
        <v>1925</v>
      </c>
      <c r="C257" s="56">
        <v>644</v>
      </c>
      <c r="D257" s="56" t="s">
        <v>3199</v>
      </c>
      <c r="E257" s="57">
        <v>94.95</v>
      </c>
      <c r="F257" s="57">
        <v>289823.27</v>
      </c>
      <c r="G257" s="57">
        <v>288743.15999999997</v>
      </c>
      <c r="H257" s="58">
        <v>3.7399999999999998E-3</v>
      </c>
      <c r="I257" s="57">
        <v>1080.0999999999999</v>
      </c>
      <c r="J257" s="57">
        <v>3052.38</v>
      </c>
      <c r="K257" s="57">
        <v>3041</v>
      </c>
      <c r="L257" s="57">
        <v>2944.24</v>
      </c>
      <c r="M257" s="56" t="s">
        <v>4297</v>
      </c>
      <c r="N257" s="59" t="s">
        <v>4299</v>
      </c>
    </row>
    <row r="258" spans="1:14" s="56" customFormat="1" ht="17.25" customHeight="1" x14ac:dyDescent="0.2">
      <c r="A258" s="56" t="s">
        <v>4370</v>
      </c>
      <c r="B258" s="56" t="s">
        <v>102</v>
      </c>
      <c r="C258" s="56">
        <v>647</v>
      </c>
      <c r="D258" s="56" t="s">
        <v>954</v>
      </c>
      <c r="E258" s="57">
        <v>4044.16</v>
      </c>
      <c r="F258" s="57">
        <v>4577044.18</v>
      </c>
      <c r="G258" s="57">
        <v>4795583.7</v>
      </c>
      <c r="H258" s="58">
        <v>-4.5569999999999999E-2</v>
      </c>
      <c r="I258" s="57">
        <v>-218539.51999999999</v>
      </c>
      <c r="J258" s="57">
        <v>1131.77</v>
      </c>
      <c r="K258" s="57">
        <v>1185.8</v>
      </c>
      <c r="L258" s="57">
        <v>1125.1300000000001</v>
      </c>
      <c r="M258" s="56" t="s">
        <v>4292</v>
      </c>
      <c r="N258" s="59" t="s">
        <v>4293</v>
      </c>
    </row>
    <row r="259" spans="1:14" s="56" customFormat="1" ht="17.25" customHeight="1" x14ac:dyDescent="0.2">
      <c r="A259" s="56" t="s">
        <v>4371</v>
      </c>
      <c r="B259" s="56" t="s">
        <v>103</v>
      </c>
      <c r="C259" s="56">
        <v>651</v>
      </c>
      <c r="D259" s="56" t="s">
        <v>955</v>
      </c>
      <c r="E259" s="57">
        <v>2796.19</v>
      </c>
      <c r="F259" s="57">
        <v>3251319.81</v>
      </c>
      <c r="G259" s="57">
        <v>3611427.98</v>
      </c>
      <c r="H259" s="58">
        <v>-9.9709999999999993E-2</v>
      </c>
      <c r="I259" s="57">
        <v>-360108.17</v>
      </c>
      <c r="J259" s="57">
        <v>1162.77</v>
      </c>
      <c r="K259" s="57">
        <v>1291.55</v>
      </c>
      <c r="L259" s="57">
        <v>1152.55</v>
      </c>
      <c r="M259" s="56" t="s">
        <v>4292</v>
      </c>
      <c r="N259" s="59" t="s">
        <v>4293</v>
      </c>
    </row>
    <row r="260" spans="1:14" s="56" customFormat="1" ht="17.25" customHeight="1" x14ac:dyDescent="0.2">
      <c r="A260" s="56" t="s">
        <v>5352</v>
      </c>
      <c r="B260" s="56" t="s">
        <v>1926</v>
      </c>
      <c r="C260" s="56">
        <v>652</v>
      </c>
      <c r="D260" s="56" t="s">
        <v>3200</v>
      </c>
      <c r="E260" s="57">
        <v>106.22</v>
      </c>
      <c r="F260" s="57">
        <v>316440.74</v>
      </c>
      <c r="G260" s="57">
        <v>285015.31</v>
      </c>
      <c r="H260" s="58">
        <v>0.11026</v>
      </c>
      <c r="I260" s="57">
        <v>31425.43</v>
      </c>
      <c r="J260" s="57">
        <v>2979.11</v>
      </c>
      <c r="K260" s="57">
        <v>2683.25</v>
      </c>
      <c r="L260" s="57">
        <v>2927.94</v>
      </c>
      <c r="M260" s="56" t="s">
        <v>4295</v>
      </c>
      <c r="N260" s="59" t="s">
        <v>4302</v>
      </c>
    </row>
    <row r="261" spans="1:14" s="56" customFormat="1" ht="17.25" customHeight="1" x14ac:dyDescent="0.2">
      <c r="A261" s="56" t="s">
        <v>4372</v>
      </c>
      <c r="B261" s="56" t="s">
        <v>104</v>
      </c>
      <c r="C261" s="56">
        <v>655</v>
      </c>
      <c r="D261" s="56" t="s">
        <v>956</v>
      </c>
      <c r="E261" s="57">
        <v>2002</v>
      </c>
      <c r="F261" s="57">
        <v>3243308.5</v>
      </c>
      <c r="G261" s="57">
        <v>3211923.95</v>
      </c>
      <c r="H261" s="58">
        <v>9.7699999999999992E-3</v>
      </c>
      <c r="I261" s="57">
        <v>31384.55</v>
      </c>
      <c r="J261" s="57">
        <v>1620.03</v>
      </c>
      <c r="K261" s="57">
        <v>1604.36</v>
      </c>
      <c r="L261" s="57">
        <v>1606.69</v>
      </c>
      <c r="M261" s="56" t="s">
        <v>4292</v>
      </c>
      <c r="N261" s="59" t="s">
        <v>4293</v>
      </c>
    </row>
    <row r="262" spans="1:14" s="56" customFormat="1" ht="17.25" customHeight="1" x14ac:dyDescent="0.2">
      <c r="A262" s="56" t="s">
        <v>5353</v>
      </c>
      <c r="B262" s="56" t="s">
        <v>1927</v>
      </c>
      <c r="C262" s="56">
        <v>659</v>
      </c>
      <c r="D262" s="56" t="s">
        <v>3201</v>
      </c>
      <c r="E262" s="57">
        <v>270.58999999999997</v>
      </c>
      <c r="F262" s="57">
        <v>168352.98</v>
      </c>
      <c r="G262" s="57">
        <v>410353.03</v>
      </c>
      <c r="H262" s="58">
        <v>-0.58974000000000004</v>
      </c>
      <c r="I262" s="57">
        <v>-242000.05</v>
      </c>
      <c r="J262" s="57">
        <v>622.16999999999996</v>
      </c>
      <c r="K262" s="57">
        <v>1516.51</v>
      </c>
      <c r="L262" s="57">
        <v>622.16999999999996</v>
      </c>
      <c r="M262" s="56" t="s">
        <v>4292</v>
      </c>
      <c r="N262" s="59" t="s">
        <v>4294</v>
      </c>
    </row>
    <row r="263" spans="1:14" s="56" customFormat="1" ht="17.25" customHeight="1" x14ac:dyDescent="0.2">
      <c r="A263" s="56" t="s">
        <v>4373</v>
      </c>
      <c r="B263" s="56" t="s">
        <v>105</v>
      </c>
      <c r="C263" s="56">
        <v>663</v>
      </c>
      <c r="D263" s="56" t="s">
        <v>957</v>
      </c>
      <c r="E263" s="57">
        <v>7916.74</v>
      </c>
      <c r="F263" s="57">
        <v>4925558.13</v>
      </c>
      <c r="G263" s="57">
        <v>4969863.1500000004</v>
      </c>
      <c r="H263" s="58">
        <v>-8.9099999999999995E-3</v>
      </c>
      <c r="I263" s="57">
        <v>-44305.02</v>
      </c>
      <c r="J263" s="57">
        <v>622.16999999999996</v>
      </c>
      <c r="K263" s="57">
        <v>627.77</v>
      </c>
      <c r="L263" s="57">
        <v>622.16999999999996</v>
      </c>
      <c r="M263" s="56" t="s">
        <v>4292</v>
      </c>
      <c r="N263" s="59" t="s">
        <v>4293</v>
      </c>
    </row>
    <row r="264" spans="1:14" s="56" customFormat="1" ht="17.25" customHeight="1" x14ac:dyDescent="0.2">
      <c r="A264" s="56" t="s">
        <v>5354</v>
      </c>
      <c r="B264" s="56" t="s">
        <v>1928</v>
      </c>
      <c r="C264" s="56">
        <v>664</v>
      </c>
      <c r="D264" s="56" t="s">
        <v>3202</v>
      </c>
      <c r="E264" s="57">
        <v>196.97</v>
      </c>
      <c r="F264" s="57">
        <v>124608.19</v>
      </c>
      <c r="G264" s="57">
        <v>260055</v>
      </c>
      <c r="H264" s="58">
        <v>-0.52083999999999997</v>
      </c>
      <c r="I264" s="57">
        <v>-135446.79999999999</v>
      </c>
      <c r="J264" s="57">
        <v>632.63</v>
      </c>
      <c r="K264" s="57">
        <v>1320.28</v>
      </c>
      <c r="L264" s="57">
        <v>609.45000000000005</v>
      </c>
      <c r="M264" s="56" t="s">
        <v>4296</v>
      </c>
      <c r="N264" s="59" t="s">
        <v>4300</v>
      </c>
    </row>
    <row r="265" spans="1:14" s="56" customFormat="1" ht="17.25" customHeight="1" x14ac:dyDescent="0.2">
      <c r="A265" s="56" t="s">
        <v>4374</v>
      </c>
      <c r="B265" s="56" t="s">
        <v>106</v>
      </c>
      <c r="C265" s="56">
        <v>668</v>
      </c>
      <c r="D265" s="56" t="s">
        <v>958</v>
      </c>
      <c r="E265" s="57">
        <v>1701.49</v>
      </c>
      <c r="F265" s="57">
        <v>1036973.08</v>
      </c>
      <c r="G265" s="57">
        <v>998378.34</v>
      </c>
      <c r="H265" s="58">
        <v>3.866E-2</v>
      </c>
      <c r="I265" s="57">
        <v>38594.74</v>
      </c>
      <c r="J265" s="57">
        <v>609.45000000000005</v>
      </c>
      <c r="K265" s="57">
        <v>586.77</v>
      </c>
      <c r="L265" s="57">
        <v>609.45000000000005</v>
      </c>
      <c r="M265" s="56" t="s">
        <v>4292</v>
      </c>
      <c r="N265" s="59" t="s">
        <v>4293</v>
      </c>
    </row>
    <row r="266" spans="1:14" s="56" customFormat="1" ht="17.25" customHeight="1" x14ac:dyDescent="0.2">
      <c r="A266" s="56" t="s">
        <v>4375</v>
      </c>
      <c r="B266" s="56" t="s">
        <v>107</v>
      </c>
      <c r="C266" s="56">
        <v>669</v>
      </c>
      <c r="D266" s="56" t="s">
        <v>959</v>
      </c>
      <c r="E266" s="57">
        <v>9520.0499999999993</v>
      </c>
      <c r="F266" s="57">
        <v>17865635.789999999</v>
      </c>
      <c r="G266" s="57">
        <v>22340611.149999999</v>
      </c>
      <c r="H266" s="58">
        <v>-0.20030999999999999</v>
      </c>
      <c r="I266" s="57">
        <v>-4474975.3600000003</v>
      </c>
      <c r="J266" s="57">
        <v>1876.63</v>
      </c>
      <c r="K266" s="57">
        <v>2346.69</v>
      </c>
      <c r="L266" s="57">
        <v>1859.42</v>
      </c>
      <c r="M266" s="56" t="s">
        <v>4292</v>
      </c>
      <c r="N266" s="59" t="s">
        <v>4293</v>
      </c>
    </row>
    <row r="267" spans="1:14" s="56" customFormat="1" ht="17.25" customHeight="1" x14ac:dyDescent="0.2">
      <c r="A267" s="56" t="s">
        <v>5355</v>
      </c>
      <c r="B267" s="56" t="s">
        <v>1929</v>
      </c>
      <c r="C267" s="56">
        <v>670</v>
      </c>
      <c r="D267" s="56" t="s">
        <v>3203</v>
      </c>
      <c r="E267" s="57">
        <v>1182.1300000000001</v>
      </c>
      <c r="F267" s="57">
        <v>5322684.0199999996</v>
      </c>
      <c r="G267" s="57">
        <v>5276182.6399999997</v>
      </c>
      <c r="H267" s="58">
        <v>8.8100000000000001E-3</v>
      </c>
      <c r="I267" s="57">
        <v>46501.38</v>
      </c>
      <c r="J267" s="57">
        <v>4502.62</v>
      </c>
      <c r="K267" s="57">
        <v>4463.28</v>
      </c>
      <c r="L267" s="57">
        <v>4468.67</v>
      </c>
      <c r="M267" s="56" t="s">
        <v>4292</v>
      </c>
      <c r="N267" s="59" t="s">
        <v>4293</v>
      </c>
    </row>
    <row r="268" spans="1:14" s="56" customFormat="1" ht="17.25" customHeight="1" x14ac:dyDescent="0.2">
      <c r="A268" s="56" t="s">
        <v>5356</v>
      </c>
      <c r="B268" s="56" t="s">
        <v>1930</v>
      </c>
      <c r="C268" s="56">
        <v>671</v>
      </c>
      <c r="D268" s="56" t="s">
        <v>3204</v>
      </c>
      <c r="E268" s="57">
        <v>504.57</v>
      </c>
      <c r="F268" s="57">
        <v>4404690.0599999996</v>
      </c>
      <c r="G268" s="57">
        <v>4236023.75</v>
      </c>
      <c r="H268" s="58">
        <v>3.9820000000000001E-2</v>
      </c>
      <c r="I268" s="57">
        <v>168666.31</v>
      </c>
      <c r="J268" s="57">
        <v>8729.59</v>
      </c>
      <c r="K268" s="57">
        <v>8395.31</v>
      </c>
      <c r="L268" s="57">
        <v>8475.0400000000009</v>
      </c>
      <c r="M268" s="56" t="s">
        <v>4292</v>
      </c>
      <c r="N268" s="59" t="s">
        <v>4300</v>
      </c>
    </row>
    <row r="269" spans="1:14" s="56" customFormat="1" ht="17.25" customHeight="1" x14ac:dyDescent="0.2">
      <c r="A269" s="56" t="s">
        <v>5357</v>
      </c>
      <c r="B269" s="56" t="s">
        <v>1931</v>
      </c>
      <c r="C269" s="56">
        <v>672</v>
      </c>
      <c r="D269" s="56" t="s">
        <v>3205</v>
      </c>
      <c r="E269" s="57">
        <v>456.59</v>
      </c>
      <c r="F269" s="57">
        <v>7866526.1100000003</v>
      </c>
      <c r="G269" s="57">
        <v>7041927.6799999997</v>
      </c>
      <c r="H269" s="58">
        <v>0.1171</v>
      </c>
      <c r="I269" s="57">
        <v>824598.43</v>
      </c>
      <c r="J269" s="57">
        <v>17228.86</v>
      </c>
      <c r="K269" s="57">
        <v>15422.87</v>
      </c>
      <c r="L269" s="57">
        <v>16376.41</v>
      </c>
      <c r="M269" s="56" t="s">
        <v>4296</v>
      </c>
      <c r="N269" s="59" t="s">
        <v>4293</v>
      </c>
    </row>
    <row r="270" spans="1:14" s="56" customFormat="1" ht="17.25" customHeight="1" x14ac:dyDescent="0.2">
      <c r="A270" s="56" t="s">
        <v>4376</v>
      </c>
      <c r="B270" s="56" t="s">
        <v>108</v>
      </c>
      <c r="C270" s="56">
        <v>673</v>
      </c>
      <c r="D270" s="56" t="s">
        <v>960</v>
      </c>
      <c r="E270" s="57">
        <v>3782.52</v>
      </c>
      <c r="F270" s="57">
        <v>7033293.3399999999</v>
      </c>
      <c r="G270" s="57">
        <v>4272896.5</v>
      </c>
      <c r="H270" s="58">
        <v>0.64602000000000004</v>
      </c>
      <c r="I270" s="57">
        <v>2760396.84</v>
      </c>
      <c r="J270" s="57">
        <v>1859.42</v>
      </c>
      <c r="K270" s="57">
        <v>1129.6400000000001</v>
      </c>
      <c r="L270" s="57">
        <v>1859.42</v>
      </c>
      <c r="M270" s="56" t="s">
        <v>4295</v>
      </c>
      <c r="N270" s="59" t="s">
        <v>4293</v>
      </c>
    </row>
    <row r="271" spans="1:14" s="56" customFormat="1" ht="17.25" customHeight="1" x14ac:dyDescent="0.2">
      <c r="A271" s="56" t="s">
        <v>4377</v>
      </c>
      <c r="B271" s="56" t="s">
        <v>109</v>
      </c>
      <c r="C271" s="56">
        <v>674</v>
      </c>
      <c r="D271" s="56" t="s">
        <v>961</v>
      </c>
      <c r="E271" s="57">
        <v>2482.98</v>
      </c>
      <c r="F271" s="57">
        <v>3171433.68</v>
      </c>
      <c r="G271" s="57">
        <v>4147349.08</v>
      </c>
      <c r="H271" s="58">
        <v>-0.23530999999999999</v>
      </c>
      <c r="I271" s="57">
        <v>-975915.41</v>
      </c>
      <c r="J271" s="57">
        <v>1277.27</v>
      </c>
      <c r="K271" s="57">
        <v>1670.31</v>
      </c>
      <c r="L271" s="57">
        <v>1258.9100000000001</v>
      </c>
      <c r="M271" s="56" t="s">
        <v>4292</v>
      </c>
      <c r="N271" s="59" t="s">
        <v>4293</v>
      </c>
    </row>
    <row r="272" spans="1:14" s="56" customFormat="1" ht="17.25" customHeight="1" x14ac:dyDescent="0.2">
      <c r="A272" s="56" t="s">
        <v>5358</v>
      </c>
      <c r="B272" s="56" t="s">
        <v>1932</v>
      </c>
      <c r="C272" s="56">
        <v>675</v>
      </c>
      <c r="D272" s="56" t="s">
        <v>3206</v>
      </c>
      <c r="E272" s="57">
        <v>306.38</v>
      </c>
      <c r="F272" s="57">
        <v>1008674.69</v>
      </c>
      <c r="G272" s="57">
        <v>1008255.82</v>
      </c>
      <c r="H272" s="58">
        <v>4.2000000000000002E-4</v>
      </c>
      <c r="I272" s="57">
        <v>418.87</v>
      </c>
      <c r="J272" s="57">
        <v>3292.23</v>
      </c>
      <c r="K272" s="57">
        <v>3290.87</v>
      </c>
      <c r="L272" s="57">
        <v>3280.99</v>
      </c>
      <c r="M272" s="56" t="s">
        <v>4292</v>
      </c>
      <c r="N272" s="59" t="s">
        <v>4293</v>
      </c>
    </row>
    <row r="273" spans="1:14" s="56" customFormat="1" ht="17.25" customHeight="1" x14ac:dyDescent="0.2">
      <c r="A273" s="56" t="s">
        <v>4378</v>
      </c>
      <c r="B273" s="56" t="s">
        <v>110</v>
      </c>
      <c r="C273" s="56">
        <v>678</v>
      </c>
      <c r="D273" s="56" t="s">
        <v>962</v>
      </c>
      <c r="E273" s="57">
        <v>3280.39</v>
      </c>
      <c r="F273" s="57">
        <v>4129715.77</v>
      </c>
      <c r="G273" s="57">
        <v>3483141.82</v>
      </c>
      <c r="H273" s="58">
        <v>0.18562999999999999</v>
      </c>
      <c r="I273" s="57">
        <v>646573.96</v>
      </c>
      <c r="J273" s="57">
        <v>1258.9100000000001</v>
      </c>
      <c r="K273" s="57">
        <v>1061.81</v>
      </c>
      <c r="L273" s="57">
        <v>1258.9100000000001</v>
      </c>
      <c r="M273" s="56" t="s">
        <v>4295</v>
      </c>
      <c r="N273" s="59" t="s">
        <v>4298</v>
      </c>
    </row>
    <row r="274" spans="1:14" s="56" customFormat="1" ht="17.25" customHeight="1" x14ac:dyDescent="0.2">
      <c r="A274" s="56" t="s">
        <v>5359</v>
      </c>
      <c r="B274" s="56" t="s">
        <v>1933</v>
      </c>
      <c r="C274" s="56">
        <v>679</v>
      </c>
      <c r="D274" s="56" t="s">
        <v>3207</v>
      </c>
      <c r="E274" s="57">
        <v>1417.95</v>
      </c>
      <c r="F274" s="57">
        <v>7282643.3899999997</v>
      </c>
      <c r="G274" s="57">
        <v>5860338.3600000003</v>
      </c>
      <c r="H274" s="58">
        <v>0.2427</v>
      </c>
      <c r="I274" s="57">
        <v>1422305.04</v>
      </c>
      <c r="J274" s="57">
        <v>5136.04</v>
      </c>
      <c r="K274" s="57">
        <v>4132.97</v>
      </c>
      <c r="L274" s="57">
        <v>5133.96</v>
      </c>
      <c r="M274" s="56" t="s">
        <v>4292</v>
      </c>
      <c r="N274" s="59" t="s">
        <v>4293</v>
      </c>
    </row>
    <row r="275" spans="1:14" s="56" customFormat="1" ht="17.25" customHeight="1" x14ac:dyDescent="0.2">
      <c r="A275" s="56" t="s">
        <v>5360</v>
      </c>
      <c r="B275" s="56" t="s">
        <v>1934</v>
      </c>
      <c r="C275" s="56">
        <v>680</v>
      </c>
      <c r="D275" s="56" t="s">
        <v>3208</v>
      </c>
      <c r="E275" s="57">
        <v>50.04</v>
      </c>
      <c r="F275" s="57">
        <v>297091.48</v>
      </c>
      <c r="G275" s="57">
        <v>268085.45</v>
      </c>
      <c r="H275" s="58">
        <v>0.1082</v>
      </c>
      <c r="I275" s="57">
        <v>29006.03</v>
      </c>
      <c r="J275" s="57">
        <v>5937.08</v>
      </c>
      <c r="K275" s="57">
        <v>5357.42</v>
      </c>
      <c r="L275" s="57">
        <v>5937.08</v>
      </c>
      <c r="M275" s="56" t="s">
        <v>4297</v>
      </c>
      <c r="N275" s="59" t="s">
        <v>4299</v>
      </c>
    </row>
    <row r="276" spans="1:14" s="56" customFormat="1" ht="17.25" customHeight="1" x14ac:dyDescent="0.2">
      <c r="A276" s="56" t="s">
        <v>4379</v>
      </c>
      <c r="B276" s="56" t="s">
        <v>111</v>
      </c>
      <c r="C276" s="56">
        <v>683</v>
      </c>
      <c r="D276" s="56" t="s">
        <v>963</v>
      </c>
      <c r="E276" s="57">
        <v>3041.62</v>
      </c>
      <c r="F276" s="57">
        <v>12020543.34</v>
      </c>
      <c r="G276" s="57">
        <v>11774639.91</v>
      </c>
      <c r="H276" s="58">
        <v>2.0879999999999999E-2</v>
      </c>
      <c r="I276" s="57">
        <v>245903.43</v>
      </c>
      <c r="J276" s="57">
        <v>3952.02</v>
      </c>
      <c r="K276" s="57">
        <v>3871.17</v>
      </c>
      <c r="L276" s="57">
        <v>3947.6</v>
      </c>
      <c r="M276" s="56" t="s">
        <v>4295</v>
      </c>
      <c r="N276" s="59" t="s">
        <v>4293</v>
      </c>
    </row>
    <row r="277" spans="1:14" s="56" customFormat="1" ht="17.25" customHeight="1" x14ac:dyDescent="0.2">
      <c r="A277" s="56" t="s">
        <v>5361</v>
      </c>
      <c r="B277" s="56" t="s">
        <v>1935</v>
      </c>
      <c r="C277" s="56">
        <v>684</v>
      </c>
      <c r="D277" s="56" t="s">
        <v>3209</v>
      </c>
      <c r="E277" s="57">
        <v>205.9</v>
      </c>
      <c r="F277" s="57">
        <v>1212285.19</v>
      </c>
      <c r="G277" s="57">
        <v>1048979.29</v>
      </c>
      <c r="H277" s="58">
        <v>0.15568000000000001</v>
      </c>
      <c r="I277" s="57">
        <v>163305.9</v>
      </c>
      <c r="J277" s="57">
        <v>5887.74</v>
      </c>
      <c r="K277" s="57">
        <v>5094.6099999999997</v>
      </c>
      <c r="L277" s="57">
        <v>5674.9</v>
      </c>
      <c r="M277" s="56" t="s">
        <v>4297</v>
      </c>
      <c r="N277" s="59" t="s">
        <v>4294</v>
      </c>
    </row>
    <row r="278" spans="1:14" s="56" customFormat="1" ht="17.25" customHeight="1" x14ac:dyDescent="0.2">
      <c r="A278" s="56" t="s">
        <v>4380</v>
      </c>
      <c r="B278" s="56" t="s">
        <v>112</v>
      </c>
      <c r="C278" s="56">
        <v>687</v>
      </c>
      <c r="D278" s="56" t="s">
        <v>964</v>
      </c>
      <c r="E278" s="57">
        <v>9426.3799999999992</v>
      </c>
      <c r="F278" s="57">
        <v>18710807.219999999</v>
      </c>
      <c r="G278" s="57">
        <v>20038749.77</v>
      </c>
      <c r="H278" s="58">
        <v>-6.6269999999999996E-2</v>
      </c>
      <c r="I278" s="57">
        <v>-1327942.55</v>
      </c>
      <c r="J278" s="57">
        <v>1984.94</v>
      </c>
      <c r="K278" s="57">
        <v>2125.8200000000002</v>
      </c>
      <c r="L278" s="57">
        <v>1980.38</v>
      </c>
      <c r="M278" s="56" t="s">
        <v>4295</v>
      </c>
      <c r="N278" s="59" t="s">
        <v>4294</v>
      </c>
    </row>
    <row r="279" spans="1:14" s="56" customFormat="1" ht="17.25" customHeight="1" x14ac:dyDescent="0.2">
      <c r="A279" s="56" t="s">
        <v>5362</v>
      </c>
      <c r="B279" s="56" t="s">
        <v>1936</v>
      </c>
      <c r="C279" s="56">
        <v>688</v>
      </c>
      <c r="D279" s="56" t="s">
        <v>3210</v>
      </c>
      <c r="E279" s="57">
        <v>146.97999999999999</v>
      </c>
      <c r="F279" s="57">
        <v>501618.28</v>
      </c>
      <c r="G279" s="57">
        <v>473101.9</v>
      </c>
      <c r="H279" s="58">
        <v>6.028E-2</v>
      </c>
      <c r="I279" s="57">
        <v>28516.38</v>
      </c>
      <c r="J279" s="57">
        <v>3412.83</v>
      </c>
      <c r="K279" s="57">
        <v>3218.82</v>
      </c>
      <c r="L279" s="57">
        <v>3255.48</v>
      </c>
      <c r="M279" s="56" t="s">
        <v>4296</v>
      </c>
      <c r="N279" s="59" t="s">
        <v>4300</v>
      </c>
    </row>
    <row r="280" spans="1:14" s="56" customFormat="1" ht="17.25" customHeight="1" x14ac:dyDescent="0.2">
      <c r="A280" s="56" t="s">
        <v>4381</v>
      </c>
      <c r="B280" s="56" t="s">
        <v>113</v>
      </c>
      <c r="C280" s="56">
        <v>691</v>
      </c>
      <c r="D280" s="56" t="s">
        <v>965</v>
      </c>
      <c r="E280" s="57">
        <v>3544.83</v>
      </c>
      <c r="F280" s="57">
        <v>7020110.4400000004</v>
      </c>
      <c r="G280" s="57">
        <v>5130737.47</v>
      </c>
      <c r="H280" s="58">
        <v>0.36825000000000002</v>
      </c>
      <c r="I280" s="57">
        <v>1889372.97</v>
      </c>
      <c r="J280" s="57">
        <v>1980.38</v>
      </c>
      <c r="K280" s="57">
        <v>1447.39</v>
      </c>
      <c r="L280" s="57">
        <v>1980.38</v>
      </c>
      <c r="M280" s="56" t="s">
        <v>4295</v>
      </c>
      <c r="N280" s="59" t="s">
        <v>4298</v>
      </c>
    </row>
    <row r="281" spans="1:14" s="56" customFormat="1" ht="17.25" customHeight="1" x14ac:dyDescent="0.2">
      <c r="A281" s="56" t="s">
        <v>4382</v>
      </c>
      <c r="B281" s="56" t="s">
        <v>114</v>
      </c>
      <c r="C281" s="56">
        <v>692</v>
      </c>
      <c r="D281" s="56" t="s">
        <v>966</v>
      </c>
      <c r="E281" s="57">
        <v>1941.68</v>
      </c>
      <c r="F281" s="57">
        <v>2808419.25</v>
      </c>
      <c r="G281" s="57">
        <v>3051767.78</v>
      </c>
      <c r="H281" s="58">
        <v>-7.9740000000000005E-2</v>
      </c>
      <c r="I281" s="57">
        <v>-243348.53</v>
      </c>
      <c r="J281" s="57">
        <v>1446.39</v>
      </c>
      <c r="K281" s="57">
        <v>1571.72</v>
      </c>
      <c r="L281" s="57">
        <v>1439.15</v>
      </c>
      <c r="M281" s="56" t="s">
        <v>4296</v>
      </c>
      <c r="N281" s="59" t="s">
        <v>4293</v>
      </c>
    </row>
    <row r="282" spans="1:14" s="56" customFormat="1" ht="17.25" customHeight="1" x14ac:dyDescent="0.2">
      <c r="A282" s="56" t="s">
        <v>4383</v>
      </c>
      <c r="B282" s="56" t="s">
        <v>115</v>
      </c>
      <c r="C282" s="56">
        <v>696</v>
      </c>
      <c r="D282" s="56" t="s">
        <v>967</v>
      </c>
      <c r="E282" s="57">
        <v>2883.81</v>
      </c>
      <c r="F282" s="57">
        <v>4150235.16</v>
      </c>
      <c r="G282" s="57">
        <v>4258538.3099999996</v>
      </c>
      <c r="H282" s="58">
        <v>-2.5430000000000001E-2</v>
      </c>
      <c r="I282" s="57">
        <v>-108303.15</v>
      </c>
      <c r="J282" s="57">
        <v>1439.15</v>
      </c>
      <c r="K282" s="57">
        <v>1476.71</v>
      </c>
      <c r="L282" s="57">
        <v>1439.15</v>
      </c>
      <c r="M282" s="56" t="s">
        <v>4296</v>
      </c>
      <c r="N282" s="59" t="s">
        <v>4293</v>
      </c>
    </row>
    <row r="283" spans="1:14" s="56" customFormat="1" ht="17.25" customHeight="1" x14ac:dyDescent="0.2">
      <c r="A283" s="56" t="s">
        <v>4384</v>
      </c>
      <c r="B283" s="56" t="s">
        <v>116</v>
      </c>
      <c r="C283" s="56">
        <v>698</v>
      </c>
      <c r="D283" s="56" t="s">
        <v>968</v>
      </c>
      <c r="E283" s="57">
        <v>3247.58</v>
      </c>
      <c r="F283" s="57">
        <v>8586037.7400000002</v>
      </c>
      <c r="G283" s="57">
        <v>10090903.41</v>
      </c>
      <c r="H283" s="58">
        <v>-0.14913000000000001</v>
      </c>
      <c r="I283" s="57">
        <v>-1504865.67</v>
      </c>
      <c r="J283" s="57">
        <v>2643.83</v>
      </c>
      <c r="K283" s="57">
        <v>3107.21</v>
      </c>
      <c r="L283" s="57">
        <v>2638.98</v>
      </c>
      <c r="M283" s="56" t="s">
        <v>4295</v>
      </c>
      <c r="N283" s="59" t="s">
        <v>4294</v>
      </c>
    </row>
    <row r="284" spans="1:14" s="56" customFormat="1" ht="17.25" customHeight="1" x14ac:dyDescent="0.2">
      <c r="A284" s="56" t="s">
        <v>5363</v>
      </c>
      <c r="B284" s="56" t="s">
        <v>1937</v>
      </c>
      <c r="C284" s="56">
        <v>699</v>
      </c>
      <c r="D284" s="56" t="s">
        <v>3211</v>
      </c>
      <c r="E284" s="57">
        <v>545.67999999999995</v>
      </c>
      <c r="F284" s="57">
        <v>2298522.7999999998</v>
      </c>
      <c r="G284" s="57">
        <v>2327955.3199999998</v>
      </c>
      <c r="H284" s="58">
        <v>-1.264E-2</v>
      </c>
      <c r="I284" s="57">
        <v>-29432.52</v>
      </c>
      <c r="J284" s="57">
        <v>4212.22</v>
      </c>
      <c r="K284" s="57">
        <v>4266.1499999999996</v>
      </c>
      <c r="L284" s="57">
        <v>4167.53</v>
      </c>
      <c r="M284" s="56" t="s">
        <v>4295</v>
      </c>
      <c r="N284" s="59" t="s">
        <v>4293</v>
      </c>
    </row>
    <row r="285" spans="1:14" s="56" customFormat="1" ht="17.25" customHeight="1" x14ac:dyDescent="0.2">
      <c r="A285" s="56" t="s">
        <v>4385</v>
      </c>
      <c r="B285" s="56" t="s">
        <v>117</v>
      </c>
      <c r="C285" s="56">
        <v>702</v>
      </c>
      <c r="D285" s="56" t="s">
        <v>969</v>
      </c>
      <c r="E285" s="57">
        <v>601.45000000000005</v>
      </c>
      <c r="F285" s="57">
        <v>1587214.52</v>
      </c>
      <c r="G285" s="57">
        <v>657146.05000000005</v>
      </c>
      <c r="H285" s="58">
        <v>1.4153100000000001</v>
      </c>
      <c r="I285" s="57">
        <v>930068.47</v>
      </c>
      <c r="J285" s="57">
        <v>2638.98</v>
      </c>
      <c r="K285" s="57">
        <v>1092.5999999999999</v>
      </c>
      <c r="L285" s="57">
        <v>2638.98</v>
      </c>
      <c r="M285" s="56" t="s">
        <v>4295</v>
      </c>
      <c r="N285" s="59" t="s">
        <v>4293</v>
      </c>
    </row>
    <row r="286" spans="1:14" s="56" customFormat="1" ht="17.25" customHeight="1" x14ac:dyDescent="0.2">
      <c r="A286" s="56" t="s">
        <v>5364</v>
      </c>
      <c r="B286" s="56" t="s">
        <v>1938</v>
      </c>
      <c r="C286" s="56">
        <v>703</v>
      </c>
      <c r="D286" s="56" t="s">
        <v>3212</v>
      </c>
      <c r="E286" s="57">
        <v>652.4</v>
      </c>
      <c r="F286" s="57">
        <v>6882494.0599999996</v>
      </c>
      <c r="G286" s="57">
        <v>6776486.8300000001</v>
      </c>
      <c r="H286" s="58">
        <v>1.5640000000000001E-2</v>
      </c>
      <c r="I286" s="57">
        <v>106007.24</v>
      </c>
      <c r="J286" s="57">
        <v>10549.5</v>
      </c>
      <c r="K286" s="57">
        <v>10387.01</v>
      </c>
      <c r="L286" s="57">
        <v>10517.7</v>
      </c>
      <c r="M286" s="56" t="s">
        <v>4295</v>
      </c>
      <c r="N286" s="59" t="s">
        <v>4293</v>
      </c>
    </row>
    <row r="287" spans="1:14" s="56" customFormat="1" ht="17.25" customHeight="1" x14ac:dyDescent="0.2">
      <c r="A287" s="56" t="s">
        <v>5365</v>
      </c>
      <c r="B287" s="56" t="s">
        <v>1939</v>
      </c>
      <c r="C287" s="56">
        <v>704</v>
      </c>
      <c r="D287" s="56" t="s">
        <v>3213</v>
      </c>
      <c r="E287" s="57">
        <v>652.47</v>
      </c>
      <c r="F287" s="57">
        <v>9152662.8399999999</v>
      </c>
      <c r="G287" s="57">
        <v>8509971.8200000003</v>
      </c>
      <c r="H287" s="58">
        <v>7.5520000000000004E-2</v>
      </c>
      <c r="I287" s="57">
        <v>642691.02</v>
      </c>
      <c r="J287" s="57">
        <v>14027.71</v>
      </c>
      <c r="K287" s="57">
        <v>13042.7</v>
      </c>
      <c r="L287" s="57">
        <v>14198.58</v>
      </c>
      <c r="M287" s="56" t="s">
        <v>4292</v>
      </c>
      <c r="N287" s="59" t="s">
        <v>4293</v>
      </c>
    </row>
    <row r="288" spans="1:14" s="56" customFormat="1" ht="17.25" customHeight="1" x14ac:dyDescent="0.2">
      <c r="A288" s="56" t="s">
        <v>5366</v>
      </c>
      <c r="B288" s="56" t="s">
        <v>1940</v>
      </c>
      <c r="C288" s="56">
        <v>705</v>
      </c>
      <c r="D288" s="56" t="s">
        <v>3214</v>
      </c>
      <c r="E288" s="57">
        <v>757.96</v>
      </c>
      <c r="F288" s="57">
        <v>14802984.199999999</v>
      </c>
      <c r="G288" s="57">
        <v>12543451.93</v>
      </c>
      <c r="H288" s="58">
        <v>0.18013999999999999</v>
      </c>
      <c r="I288" s="57">
        <v>2259532.27</v>
      </c>
      <c r="J288" s="57">
        <v>19530.03</v>
      </c>
      <c r="K288" s="57">
        <v>16548.96</v>
      </c>
      <c r="L288" s="57">
        <v>19878.71</v>
      </c>
      <c r="M288" s="56" t="s">
        <v>4292</v>
      </c>
      <c r="N288" s="59" t="s">
        <v>4293</v>
      </c>
    </row>
    <row r="289" spans="1:14" s="56" customFormat="1" ht="17.25" customHeight="1" x14ac:dyDescent="0.2">
      <c r="A289" s="56" t="s">
        <v>5367</v>
      </c>
      <c r="B289" s="56" t="s">
        <v>1941</v>
      </c>
      <c r="C289" s="56">
        <v>706</v>
      </c>
      <c r="D289" s="56" t="s">
        <v>3215</v>
      </c>
      <c r="E289" s="57">
        <v>1599.58</v>
      </c>
      <c r="F289" s="57">
        <v>37147099.890000001</v>
      </c>
      <c r="G289" s="57">
        <v>30043382.670000002</v>
      </c>
      <c r="H289" s="58">
        <v>0.23644999999999999</v>
      </c>
      <c r="I289" s="57">
        <v>7103717.2199999997</v>
      </c>
      <c r="J289" s="57">
        <v>23223.03</v>
      </c>
      <c r="K289" s="57">
        <v>18782.04</v>
      </c>
      <c r="L289" s="57">
        <v>22661.06</v>
      </c>
      <c r="M289" s="56" t="s">
        <v>4292</v>
      </c>
      <c r="N289" s="59" t="s">
        <v>4293</v>
      </c>
    </row>
    <row r="290" spans="1:14" s="56" customFormat="1" ht="17.25" customHeight="1" x14ac:dyDescent="0.2">
      <c r="A290" s="56" t="s">
        <v>4386</v>
      </c>
      <c r="B290" s="56" t="s">
        <v>118</v>
      </c>
      <c r="C290" s="56">
        <v>707</v>
      </c>
      <c r="D290" s="56" t="s">
        <v>970</v>
      </c>
      <c r="E290" s="57">
        <v>1640.59</v>
      </c>
      <c r="F290" s="57">
        <v>8026383.75</v>
      </c>
      <c r="G290" s="57">
        <v>7989379.0700000003</v>
      </c>
      <c r="H290" s="58">
        <v>4.6299999999999996E-3</v>
      </c>
      <c r="I290" s="57">
        <v>37004.68</v>
      </c>
      <c r="J290" s="57">
        <v>4892.38</v>
      </c>
      <c r="K290" s="57">
        <v>4869.82</v>
      </c>
      <c r="L290" s="57">
        <v>4834.7299999999996</v>
      </c>
      <c r="M290" s="56" t="s">
        <v>4295</v>
      </c>
      <c r="N290" s="59" t="s">
        <v>4293</v>
      </c>
    </row>
    <row r="291" spans="1:14" s="56" customFormat="1" ht="17.25" customHeight="1" x14ac:dyDescent="0.2">
      <c r="A291" s="56" t="s">
        <v>5368</v>
      </c>
      <c r="B291" s="56" t="s">
        <v>1942</v>
      </c>
      <c r="C291" s="56">
        <v>708</v>
      </c>
      <c r="D291" s="56" t="s">
        <v>3216</v>
      </c>
      <c r="E291" s="57">
        <v>681.37</v>
      </c>
      <c r="F291" s="57">
        <v>5327420.6900000004</v>
      </c>
      <c r="G291" s="57">
        <v>5152628.99</v>
      </c>
      <c r="H291" s="58">
        <v>3.3919999999999999E-2</v>
      </c>
      <c r="I291" s="57">
        <v>174791.7</v>
      </c>
      <c r="J291" s="57">
        <v>7818.69</v>
      </c>
      <c r="K291" s="57">
        <v>7562.16</v>
      </c>
      <c r="L291" s="57">
        <v>7732.89</v>
      </c>
      <c r="M291" s="56" t="s">
        <v>4292</v>
      </c>
      <c r="N291" s="59" t="s">
        <v>4300</v>
      </c>
    </row>
    <row r="292" spans="1:14" s="56" customFormat="1" ht="17.25" customHeight="1" x14ac:dyDescent="0.2">
      <c r="A292" s="56" t="s">
        <v>5369</v>
      </c>
      <c r="B292" s="56" t="s">
        <v>1943</v>
      </c>
      <c r="C292" s="56">
        <v>709</v>
      </c>
      <c r="D292" s="56" t="s">
        <v>3217</v>
      </c>
      <c r="E292" s="57">
        <v>335.65</v>
      </c>
      <c r="F292" s="57">
        <v>4208532.82</v>
      </c>
      <c r="G292" s="57">
        <v>3701637.07</v>
      </c>
      <c r="H292" s="58">
        <v>0.13694000000000001</v>
      </c>
      <c r="I292" s="57">
        <v>506895.75</v>
      </c>
      <c r="J292" s="57">
        <v>12538.46</v>
      </c>
      <c r="K292" s="57">
        <v>11028.26</v>
      </c>
      <c r="L292" s="57">
        <v>12587.84</v>
      </c>
      <c r="M292" s="56" t="s">
        <v>4296</v>
      </c>
      <c r="N292" s="59" t="s">
        <v>4293</v>
      </c>
    </row>
    <row r="293" spans="1:14" s="56" customFormat="1" ht="17.25" customHeight="1" x14ac:dyDescent="0.2">
      <c r="A293" s="56" t="s">
        <v>5370</v>
      </c>
      <c r="B293" s="56" t="s">
        <v>1944</v>
      </c>
      <c r="C293" s="56">
        <v>710</v>
      </c>
      <c r="D293" s="56" t="s">
        <v>3218</v>
      </c>
      <c r="E293" s="57">
        <v>365.35</v>
      </c>
      <c r="F293" s="57">
        <v>7841326.6200000001</v>
      </c>
      <c r="G293" s="57">
        <v>5863615.9299999997</v>
      </c>
      <c r="H293" s="58">
        <v>0.33728999999999998</v>
      </c>
      <c r="I293" s="57">
        <v>1977710.7</v>
      </c>
      <c r="J293" s="57">
        <v>21462.51</v>
      </c>
      <c r="K293" s="57">
        <v>16049.31</v>
      </c>
      <c r="L293" s="57">
        <v>22438.99</v>
      </c>
      <c r="M293" s="56" t="s">
        <v>4296</v>
      </c>
      <c r="N293" s="59" t="s">
        <v>4293</v>
      </c>
    </row>
    <row r="294" spans="1:14" s="56" customFormat="1" ht="17.25" customHeight="1" x14ac:dyDescent="0.2">
      <c r="A294" s="56" t="s">
        <v>5371</v>
      </c>
      <c r="B294" s="56" t="s">
        <v>1945</v>
      </c>
      <c r="C294" s="56">
        <v>711</v>
      </c>
      <c r="D294" s="56" t="s">
        <v>3219</v>
      </c>
      <c r="E294" s="57">
        <v>575.08000000000004</v>
      </c>
      <c r="F294" s="57">
        <v>1292072.49</v>
      </c>
      <c r="G294" s="57">
        <v>1436571.86</v>
      </c>
      <c r="H294" s="58">
        <v>-0.10059</v>
      </c>
      <c r="I294" s="57">
        <v>-144499.37</v>
      </c>
      <c r="J294" s="57">
        <v>2246.77</v>
      </c>
      <c r="K294" s="57">
        <v>2498.04</v>
      </c>
      <c r="L294" s="57">
        <v>2246.77</v>
      </c>
      <c r="M294" s="56" t="s">
        <v>4295</v>
      </c>
      <c r="N294" s="59" t="s">
        <v>4293</v>
      </c>
    </row>
    <row r="295" spans="1:14" s="56" customFormat="1" ht="17.25" customHeight="1" x14ac:dyDescent="0.2">
      <c r="A295" s="56" t="s">
        <v>4387</v>
      </c>
      <c r="B295" s="56" t="s">
        <v>119</v>
      </c>
      <c r="C295" s="56">
        <v>712</v>
      </c>
      <c r="D295" s="56" t="s">
        <v>971</v>
      </c>
      <c r="E295" s="57">
        <v>239.05</v>
      </c>
      <c r="F295" s="57">
        <v>943673.78</v>
      </c>
      <c r="G295" s="57">
        <v>454211.62</v>
      </c>
      <c r="H295" s="58">
        <v>1.07761</v>
      </c>
      <c r="I295" s="57">
        <v>489462.16</v>
      </c>
      <c r="J295" s="57">
        <v>3947.6</v>
      </c>
      <c r="K295" s="57">
        <v>1900.07</v>
      </c>
      <c r="L295" s="57">
        <v>3947.6</v>
      </c>
      <c r="M295" s="56" t="s">
        <v>4297</v>
      </c>
      <c r="N295" s="59" t="s">
        <v>4300</v>
      </c>
    </row>
    <row r="296" spans="1:14" s="56" customFormat="1" ht="17.25" customHeight="1" x14ac:dyDescent="0.2">
      <c r="A296" s="56" t="s">
        <v>4388</v>
      </c>
      <c r="B296" s="56" t="s">
        <v>120</v>
      </c>
      <c r="C296" s="56">
        <v>713</v>
      </c>
      <c r="D296" s="56" t="s">
        <v>972</v>
      </c>
      <c r="E296" s="57">
        <v>4593.59</v>
      </c>
      <c r="F296" s="57">
        <v>3383362.78</v>
      </c>
      <c r="G296" s="57">
        <v>3993646.05</v>
      </c>
      <c r="H296" s="58">
        <v>-0.15281</v>
      </c>
      <c r="I296" s="57">
        <v>-610283.27</v>
      </c>
      <c r="J296" s="57">
        <v>736.54</v>
      </c>
      <c r="K296" s="57">
        <v>869.4</v>
      </c>
      <c r="L296" s="57">
        <v>736.54</v>
      </c>
      <c r="M296" s="56" t="s">
        <v>4292</v>
      </c>
      <c r="N296" s="59" t="s">
        <v>4293</v>
      </c>
    </row>
    <row r="297" spans="1:14" s="56" customFormat="1" ht="17.25" customHeight="1" x14ac:dyDescent="0.2">
      <c r="A297" s="56" t="s">
        <v>4389</v>
      </c>
      <c r="B297" s="56" t="s">
        <v>121</v>
      </c>
      <c r="C297" s="56">
        <v>714</v>
      </c>
      <c r="D297" s="56" t="s">
        <v>973</v>
      </c>
      <c r="E297" s="57">
        <v>20570.189999999999</v>
      </c>
      <c r="F297" s="57">
        <v>10313070.460000001</v>
      </c>
      <c r="G297" s="57">
        <v>12294975.449999999</v>
      </c>
      <c r="H297" s="58">
        <v>-0.16120000000000001</v>
      </c>
      <c r="I297" s="57">
        <v>-1981905</v>
      </c>
      <c r="J297" s="57">
        <v>501.36</v>
      </c>
      <c r="K297" s="57">
        <v>597.71</v>
      </c>
      <c r="L297" s="57">
        <v>501.36</v>
      </c>
      <c r="M297" s="56" t="s">
        <v>4292</v>
      </c>
      <c r="N297" s="59" t="s">
        <v>4293</v>
      </c>
    </row>
    <row r="298" spans="1:14" s="56" customFormat="1" ht="17.25" customHeight="1" x14ac:dyDescent="0.2">
      <c r="A298" s="56" t="s">
        <v>5372</v>
      </c>
      <c r="B298" s="56" t="s">
        <v>1946</v>
      </c>
      <c r="C298" s="56">
        <v>715</v>
      </c>
      <c r="D298" s="56" t="s">
        <v>3220</v>
      </c>
      <c r="E298" s="57">
        <v>706.97</v>
      </c>
      <c r="F298" s="57">
        <v>1808771.8</v>
      </c>
      <c r="G298" s="57">
        <v>2383490.04</v>
      </c>
      <c r="H298" s="58">
        <v>-0.24112</v>
      </c>
      <c r="I298" s="57">
        <v>-574718.24</v>
      </c>
      <c r="J298" s="57">
        <v>2558.48</v>
      </c>
      <c r="K298" s="57">
        <v>3371.42</v>
      </c>
      <c r="L298" s="57">
        <v>2508.79</v>
      </c>
      <c r="M298" s="56" t="s">
        <v>4295</v>
      </c>
      <c r="N298" s="59" t="s">
        <v>4293</v>
      </c>
    </row>
    <row r="299" spans="1:14" s="56" customFormat="1" ht="17.25" customHeight="1" x14ac:dyDescent="0.2">
      <c r="A299" s="56" t="s">
        <v>5373</v>
      </c>
      <c r="B299" s="56" t="s">
        <v>1947</v>
      </c>
      <c r="C299" s="56">
        <v>716</v>
      </c>
      <c r="D299" s="56" t="s">
        <v>3221</v>
      </c>
      <c r="E299" s="57">
        <v>188.91</v>
      </c>
      <c r="F299" s="57">
        <v>1079694.8899999999</v>
      </c>
      <c r="G299" s="57">
        <v>1170776.33</v>
      </c>
      <c r="H299" s="58">
        <v>-7.7799999999999994E-2</v>
      </c>
      <c r="I299" s="57">
        <v>-91081.45</v>
      </c>
      <c r="J299" s="57">
        <v>5715.39</v>
      </c>
      <c r="K299" s="57">
        <v>6197.53</v>
      </c>
      <c r="L299" s="57">
        <v>5644.6</v>
      </c>
      <c r="M299" s="56" t="s">
        <v>4296</v>
      </c>
      <c r="N299" s="59" t="s">
        <v>4294</v>
      </c>
    </row>
    <row r="300" spans="1:14" s="56" customFormat="1" ht="17.25" customHeight="1" x14ac:dyDescent="0.2">
      <c r="A300" s="56" t="s">
        <v>5374</v>
      </c>
      <c r="B300" s="56" t="s">
        <v>1948</v>
      </c>
      <c r="C300" s="56">
        <v>717</v>
      </c>
      <c r="D300" s="56" t="s">
        <v>3222</v>
      </c>
      <c r="E300" s="57">
        <v>194.82</v>
      </c>
      <c r="F300" s="57">
        <v>2083473.02</v>
      </c>
      <c r="G300" s="57">
        <v>2067956.42</v>
      </c>
      <c r="H300" s="58">
        <v>7.4999999999999997E-3</v>
      </c>
      <c r="I300" s="57">
        <v>15516.61</v>
      </c>
      <c r="J300" s="57">
        <v>10694.35</v>
      </c>
      <c r="K300" s="57">
        <v>10614.7</v>
      </c>
      <c r="L300" s="57">
        <v>10993.95</v>
      </c>
      <c r="M300" s="56" t="s">
        <v>4296</v>
      </c>
      <c r="N300" s="59" t="s">
        <v>4298</v>
      </c>
    </row>
    <row r="301" spans="1:14" s="56" customFormat="1" ht="17.25" customHeight="1" x14ac:dyDescent="0.2">
      <c r="A301" s="56" t="s">
        <v>5375</v>
      </c>
      <c r="B301" s="56" t="s">
        <v>1949</v>
      </c>
      <c r="C301" s="56">
        <v>718</v>
      </c>
      <c r="D301" s="56" t="s">
        <v>3223</v>
      </c>
      <c r="E301" s="57">
        <v>168.45</v>
      </c>
      <c r="F301" s="57">
        <v>3045809.6</v>
      </c>
      <c r="G301" s="57">
        <v>2683843.0499999998</v>
      </c>
      <c r="H301" s="58">
        <v>0.13486999999999999</v>
      </c>
      <c r="I301" s="57">
        <v>361966.55</v>
      </c>
      <c r="J301" s="57">
        <v>18081.39</v>
      </c>
      <c r="K301" s="57">
        <v>15932.58</v>
      </c>
      <c r="L301" s="57">
        <v>17731.240000000002</v>
      </c>
      <c r="M301" s="56" t="s">
        <v>4295</v>
      </c>
      <c r="N301" s="59" t="s">
        <v>4293</v>
      </c>
    </row>
    <row r="302" spans="1:14" s="56" customFormat="1" ht="17.25" customHeight="1" x14ac:dyDescent="0.2">
      <c r="A302" s="56" t="s">
        <v>5376</v>
      </c>
      <c r="B302" s="56" t="s">
        <v>1950</v>
      </c>
      <c r="C302" s="56">
        <v>719</v>
      </c>
      <c r="D302" s="56" t="s">
        <v>3224</v>
      </c>
      <c r="E302" s="57">
        <v>171.32</v>
      </c>
      <c r="F302" s="57">
        <v>429805.9</v>
      </c>
      <c r="G302" s="57">
        <v>194701.61</v>
      </c>
      <c r="H302" s="58">
        <v>1.2075100000000001</v>
      </c>
      <c r="I302" s="57">
        <v>235104.3</v>
      </c>
      <c r="J302" s="57">
        <v>2508.79</v>
      </c>
      <c r="K302" s="57">
        <v>1136.48</v>
      </c>
      <c r="L302" s="57">
        <v>2508.79</v>
      </c>
      <c r="M302" s="56" t="s">
        <v>4297</v>
      </c>
      <c r="N302" s="59" t="s">
        <v>4294</v>
      </c>
    </row>
    <row r="303" spans="1:14" s="56" customFormat="1" ht="17.25" customHeight="1" x14ac:dyDescent="0.2">
      <c r="A303" s="56" t="s">
        <v>5377</v>
      </c>
      <c r="B303" s="56" t="s">
        <v>1951</v>
      </c>
      <c r="C303" s="56">
        <v>720</v>
      </c>
      <c r="D303" s="56" t="s">
        <v>3225</v>
      </c>
      <c r="E303" s="57">
        <v>251.57</v>
      </c>
      <c r="F303" s="57">
        <v>338259.4</v>
      </c>
      <c r="G303" s="57">
        <v>403812.74</v>
      </c>
      <c r="H303" s="58">
        <v>-0.16234000000000001</v>
      </c>
      <c r="I303" s="57">
        <v>-65553.34</v>
      </c>
      <c r="J303" s="57">
        <v>1344.59</v>
      </c>
      <c r="K303" s="57">
        <v>1605.17</v>
      </c>
      <c r="L303" s="57">
        <v>1228.06</v>
      </c>
      <c r="M303" s="56" t="s">
        <v>4296</v>
      </c>
      <c r="N303" s="59" t="s">
        <v>4293</v>
      </c>
    </row>
    <row r="304" spans="1:14" s="56" customFormat="1" ht="17.25" customHeight="1" x14ac:dyDescent="0.2">
      <c r="A304" s="56" t="s">
        <v>4390</v>
      </c>
      <c r="B304" s="56" t="s">
        <v>122</v>
      </c>
      <c r="C304" s="56">
        <v>724</v>
      </c>
      <c r="D304" s="56" t="s">
        <v>974</v>
      </c>
      <c r="E304" s="57">
        <v>508.22</v>
      </c>
      <c r="F304" s="57">
        <v>624124.65</v>
      </c>
      <c r="G304" s="57">
        <v>526382.54</v>
      </c>
      <c r="H304" s="58">
        <v>0.18568999999999999</v>
      </c>
      <c r="I304" s="57">
        <v>97742.12</v>
      </c>
      <c r="J304" s="57">
        <v>1228.06</v>
      </c>
      <c r="K304" s="57">
        <v>1035.74</v>
      </c>
      <c r="L304" s="57">
        <v>1228.06</v>
      </c>
      <c r="M304" s="56" t="s">
        <v>4295</v>
      </c>
      <c r="N304" s="59" t="s">
        <v>4293</v>
      </c>
    </row>
    <row r="305" spans="1:14" s="56" customFormat="1" ht="17.25" customHeight="1" x14ac:dyDescent="0.2">
      <c r="A305" s="56" t="s">
        <v>4391</v>
      </c>
      <c r="B305" s="56" t="s">
        <v>123</v>
      </c>
      <c r="C305" s="56">
        <v>815</v>
      </c>
      <c r="D305" s="56" t="s">
        <v>975</v>
      </c>
      <c r="E305" s="57">
        <v>5954.19</v>
      </c>
      <c r="F305" s="57">
        <v>7386769.2699999996</v>
      </c>
      <c r="G305" s="57">
        <v>7902630.9400000004</v>
      </c>
      <c r="H305" s="58">
        <v>-6.5280000000000005E-2</v>
      </c>
      <c r="I305" s="57">
        <v>-515861.67</v>
      </c>
      <c r="J305" s="57">
        <v>1240.5999999999999</v>
      </c>
      <c r="K305" s="57">
        <v>1327.24</v>
      </c>
      <c r="L305" s="57">
        <v>1224.52</v>
      </c>
      <c r="M305" s="56" t="s">
        <v>4295</v>
      </c>
      <c r="N305" s="59" t="s">
        <v>4293</v>
      </c>
    </row>
    <row r="306" spans="1:14" s="56" customFormat="1" ht="17.25" customHeight="1" x14ac:dyDescent="0.2">
      <c r="A306" s="56" t="s">
        <v>5378</v>
      </c>
      <c r="B306" s="56" t="s">
        <v>1952</v>
      </c>
      <c r="C306" s="56">
        <v>816</v>
      </c>
      <c r="D306" s="56" t="s">
        <v>3226</v>
      </c>
      <c r="E306" s="57">
        <v>166.04</v>
      </c>
      <c r="F306" s="57">
        <v>598517.62</v>
      </c>
      <c r="G306" s="57">
        <v>496186.71</v>
      </c>
      <c r="H306" s="58">
        <v>0.20623</v>
      </c>
      <c r="I306" s="57">
        <v>102330.91</v>
      </c>
      <c r="J306" s="57">
        <v>3604.66</v>
      </c>
      <c r="K306" s="57">
        <v>2988.36</v>
      </c>
      <c r="L306" s="57">
        <v>3469.83</v>
      </c>
      <c r="M306" s="56" t="s">
        <v>4297</v>
      </c>
      <c r="N306" s="59" t="s">
        <v>4293</v>
      </c>
    </row>
    <row r="307" spans="1:14" s="56" customFormat="1" ht="17.25" customHeight="1" x14ac:dyDescent="0.2">
      <c r="A307" s="56" t="s">
        <v>4392</v>
      </c>
      <c r="B307" s="56" t="s">
        <v>124</v>
      </c>
      <c r="C307" s="56">
        <v>819</v>
      </c>
      <c r="D307" s="56" t="s">
        <v>976</v>
      </c>
      <c r="E307" s="57">
        <v>61212.3</v>
      </c>
      <c r="F307" s="57">
        <v>74955685.599999994</v>
      </c>
      <c r="G307" s="57">
        <v>75515297.769999996</v>
      </c>
      <c r="H307" s="58">
        <v>-7.4099999999999999E-3</v>
      </c>
      <c r="I307" s="57">
        <v>-559612.17000000004</v>
      </c>
      <c r="J307" s="57">
        <v>1224.52</v>
      </c>
      <c r="K307" s="57">
        <v>1233.6600000000001</v>
      </c>
      <c r="L307" s="57">
        <v>1224.52</v>
      </c>
      <c r="M307" s="56" t="s">
        <v>4295</v>
      </c>
      <c r="N307" s="59" t="s">
        <v>4293</v>
      </c>
    </row>
    <row r="308" spans="1:14" s="56" customFormat="1" ht="17.25" customHeight="1" x14ac:dyDescent="0.2">
      <c r="A308" s="56" t="s">
        <v>4393</v>
      </c>
      <c r="B308" s="56" t="s">
        <v>125</v>
      </c>
      <c r="C308" s="56">
        <v>820</v>
      </c>
      <c r="D308" s="56" t="s">
        <v>977</v>
      </c>
      <c r="E308" s="57">
        <v>8439.3700000000008</v>
      </c>
      <c r="F308" s="57">
        <v>5725353</v>
      </c>
      <c r="G308" s="57">
        <v>6227545.54</v>
      </c>
      <c r="H308" s="58">
        <v>-8.0640000000000003E-2</v>
      </c>
      <c r="I308" s="57">
        <v>-502192.54</v>
      </c>
      <c r="J308" s="57">
        <v>678.41</v>
      </c>
      <c r="K308" s="57">
        <v>737.92</v>
      </c>
      <c r="L308" s="57">
        <v>678.41</v>
      </c>
      <c r="M308" s="56" t="s">
        <v>4292</v>
      </c>
      <c r="N308" s="59" t="s">
        <v>4293</v>
      </c>
    </row>
    <row r="309" spans="1:14" s="56" customFormat="1" ht="17.25" customHeight="1" x14ac:dyDescent="0.2">
      <c r="A309" s="56" t="s">
        <v>4394</v>
      </c>
      <c r="B309" s="56" t="s">
        <v>126</v>
      </c>
      <c r="C309" s="56">
        <v>821</v>
      </c>
      <c r="D309" s="56" t="s">
        <v>978</v>
      </c>
      <c r="E309" s="57">
        <v>2685.83</v>
      </c>
      <c r="F309" s="57">
        <v>1375091.24</v>
      </c>
      <c r="G309" s="57">
        <v>1918123.82</v>
      </c>
      <c r="H309" s="58">
        <v>-0.28310999999999997</v>
      </c>
      <c r="I309" s="57">
        <v>-543032.57999999996</v>
      </c>
      <c r="J309" s="57">
        <v>511.98</v>
      </c>
      <c r="K309" s="57">
        <v>714.16</v>
      </c>
      <c r="L309" s="57">
        <v>511.98</v>
      </c>
      <c r="M309" s="56" t="s">
        <v>4295</v>
      </c>
      <c r="N309" s="59" t="s">
        <v>4294</v>
      </c>
    </row>
    <row r="310" spans="1:14" s="56" customFormat="1" ht="17.25" customHeight="1" x14ac:dyDescent="0.2">
      <c r="A310" s="56" t="s">
        <v>4395</v>
      </c>
      <c r="B310" s="56" t="s">
        <v>127</v>
      </c>
      <c r="C310" s="56">
        <v>822</v>
      </c>
      <c r="D310" s="56" t="s">
        <v>979</v>
      </c>
      <c r="E310" s="57">
        <v>2959.01</v>
      </c>
      <c r="F310" s="57">
        <v>2412491.83</v>
      </c>
      <c r="G310" s="57">
        <v>2620120.87</v>
      </c>
      <c r="H310" s="58">
        <v>-7.9240000000000005E-2</v>
      </c>
      <c r="I310" s="57">
        <v>-207629.04</v>
      </c>
      <c r="J310" s="57">
        <v>815.3</v>
      </c>
      <c r="K310" s="57">
        <v>885.47</v>
      </c>
      <c r="L310" s="57">
        <v>808.15</v>
      </c>
      <c r="M310" s="56" t="s">
        <v>4292</v>
      </c>
      <c r="N310" s="59" t="s">
        <v>4293</v>
      </c>
    </row>
    <row r="311" spans="1:14" s="56" customFormat="1" ht="17.25" customHeight="1" x14ac:dyDescent="0.2">
      <c r="A311" s="56" t="s">
        <v>5379</v>
      </c>
      <c r="B311" s="56" t="s">
        <v>1953</v>
      </c>
      <c r="C311" s="56">
        <v>823</v>
      </c>
      <c r="D311" s="56" t="s">
        <v>3227</v>
      </c>
      <c r="E311" s="57">
        <v>261.47000000000003</v>
      </c>
      <c r="F311" s="57">
        <v>626843.31000000006</v>
      </c>
      <c r="G311" s="57">
        <v>739312.9</v>
      </c>
      <c r="H311" s="58">
        <v>-0.15212999999999999</v>
      </c>
      <c r="I311" s="57">
        <v>-112469.59</v>
      </c>
      <c r="J311" s="57">
        <v>2397.38</v>
      </c>
      <c r="K311" s="57">
        <v>2827.52</v>
      </c>
      <c r="L311" s="57">
        <v>2396.1999999999998</v>
      </c>
      <c r="M311" s="56" t="s">
        <v>4296</v>
      </c>
      <c r="N311" s="59" t="s">
        <v>4294</v>
      </c>
    </row>
    <row r="312" spans="1:14" s="56" customFormat="1" ht="17.25" customHeight="1" x14ac:dyDescent="0.2">
      <c r="A312" s="56" t="s">
        <v>5380</v>
      </c>
      <c r="B312" s="56" t="s">
        <v>1954</v>
      </c>
      <c r="C312" s="56">
        <v>826</v>
      </c>
      <c r="D312" s="56" t="s">
        <v>3228</v>
      </c>
      <c r="E312" s="57">
        <v>11635.06</v>
      </c>
      <c r="F312" s="57">
        <v>16341408.960000001</v>
      </c>
      <c r="G312" s="57">
        <v>18510565.690000001</v>
      </c>
      <c r="H312" s="58">
        <v>-0.11718000000000001</v>
      </c>
      <c r="I312" s="57">
        <v>-2169156.73</v>
      </c>
      <c r="J312" s="57">
        <v>1404.5</v>
      </c>
      <c r="K312" s="57">
        <v>1590.93</v>
      </c>
      <c r="L312" s="57">
        <v>1396.27</v>
      </c>
      <c r="M312" s="56" t="s">
        <v>4292</v>
      </c>
      <c r="N312" s="59" t="s">
        <v>4293</v>
      </c>
    </row>
    <row r="313" spans="1:14" s="56" customFormat="1" ht="17.25" customHeight="1" x14ac:dyDescent="0.2">
      <c r="A313" s="56" t="s">
        <v>5381</v>
      </c>
      <c r="B313" s="56" t="s">
        <v>1955</v>
      </c>
      <c r="C313" s="56">
        <v>827</v>
      </c>
      <c r="D313" s="56" t="s">
        <v>3229</v>
      </c>
      <c r="E313" s="57">
        <v>1745.77</v>
      </c>
      <c r="F313" s="57">
        <v>3927919.04</v>
      </c>
      <c r="G313" s="57">
        <v>4054872.46</v>
      </c>
      <c r="H313" s="58">
        <v>-3.1309999999999998E-2</v>
      </c>
      <c r="I313" s="57">
        <v>-126953.42</v>
      </c>
      <c r="J313" s="57">
        <v>2249.96</v>
      </c>
      <c r="K313" s="57">
        <v>2322.6799999999998</v>
      </c>
      <c r="L313" s="57">
        <v>2242.52</v>
      </c>
      <c r="M313" s="56" t="s">
        <v>4292</v>
      </c>
      <c r="N313" s="59" t="s">
        <v>4293</v>
      </c>
    </row>
    <row r="314" spans="1:14" s="56" customFormat="1" ht="17.25" customHeight="1" x14ac:dyDescent="0.2">
      <c r="A314" s="56" t="s">
        <v>5382</v>
      </c>
      <c r="B314" s="56" t="s">
        <v>1956</v>
      </c>
      <c r="C314" s="56">
        <v>828</v>
      </c>
      <c r="D314" s="56" t="s">
        <v>3230</v>
      </c>
      <c r="E314" s="57">
        <v>221.34</v>
      </c>
      <c r="F314" s="57">
        <v>762183.57</v>
      </c>
      <c r="G314" s="57">
        <v>789542.67</v>
      </c>
      <c r="H314" s="58">
        <v>-3.465E-2</v>
      </c>
      <c r="I314" s="57">
        <v>-27359.1</v>
      </c>
      <c r="J314" s="57">
        <v>3443.5</v>
      </c>
      <c r="K314" s="57">
        <v>3567.1</v>
      </c>
      <c r="L314" s="57">
        <v>3359.21</v>
      </c>
      <c r="M314" s="56" t="s">
        <v>4296</v>
      </c>
      <c r="N314" s="59" t="s">
        <v>4293</v>
      </c>
    </row>
    <row r="315" spans="1:14" s="56" customFormat="1" ht="17.25" customHeight="1" x14ac:dyDescent="0.2">
      <c r="A315" s="56" t="s">
        <v>4396</v>
      </c>
      <c r="B315" s="56" t="s">
        <v>128</v>
      </c>
      <c r="C315" s="56">
        <v>830</v>
      </c>
      <c r="D315" s="56" t="s">
        <v>980</v>
      </c>
      <c r="E315" s="57">
        <v>3547.4</v>
      </c>
      <c r="F315" s="57">
        <v>4661032.72</v>
      </c>
      <c r="G315" s="57">
        <v>5364199.4800000004</v>
      </c>
      <c r="H315" s="58">
        <v>-0.13109000000000001</v>
      </c>
      <c r="I315" s="57">
        <v>-703166.76</v>
      </c>
      <c r="J315" s="57">
        <v>1313.93</v>
      </c>
      <c r="K315" s="57">
        <v>1512.15</v>
      </c>
      <c r="L315" s="57">
        <v>1307.8800000000001</v>
      </c>
      <c r="M315" s="56" t="s">
        <v>4292</v>
      </c>
      <c r="N315" s="59" t="s">
        <v>4293</v>
      </c>
    </row>
    <row r="316" spans="1:14" s="56" customFormat="1" ht="17.25" customHeight="1" x14ac:dyDescent="0.2">
      <c r="A316" s="56" t="s">
        <v>5383</v>
      </c>
      <c r="B316" s="56" t="s">
        <v>1957</v>
      </c>
      <c r="C316" s="56">
        <v>831</v>
      </c>
      <c r="D316" s="56" t="s">
        <v>3231</v>
      </c>
      <c r="E316" s="57">
        <v>1171.1600000000001</v>
      </c>
      <c r="F316" s="57">
        <v>3039108.07</v>
      </c>
      <c r="G316" s="57">
        <v>3065764.23</v>
      </c>
      <c r="H316" s="58">
        <v>-8.6899999999999998E-3</v>
      </c>
      <c r="I316" s="57">
        <v>-26656.16</v>
      </c>
      <c r="J316" s="57">
        <v>2594.96</v>
      </c>
      <c r="K316" s="57">
        <v>2617.7199999999998</v>
      </c>
      <c r="L316" s="57">
        <v>2585.52</v>
      </c>
      <c r="M316" s="56" t="s">
        <v>4292</v>
      </c>
      <c r="N316" s="59" t="s">
        <v>4293</v>
      </c>
    </row>
    <row r="317" spans="1:14" s="56" customFormat="1" ht="17.25" customHeight="1" x14ac:dyDescent="0.2">
      <c r="A317" s="56" t="s">
        <v>5384</v>
      </c>
      <c r="B317" s="56" t="s">
        <v>1958</v>
      </c>
      <c r="C317" s="56">
        <v>832</v>
      </c>
      <c r="D317" s="56" t="s">
        <v>3232</v>
      </c>
      <c r="E317" s="57">
        <v>434.55</v>
      </c>
      <c r="F317" s="57">
        <v>1588151.99</v>
      </c>
      <c r="G317" s="57">
        <v>1696644.13</v>
      </c>
      <c r="H317" s="58">
        <v>-6.3950000000000007E-2</v>
      </c>
      <c r="I317" s="57">
        <v>-108492.14</v>
      </c>
      <c r="J317" s="57">
        <v>3654.7</v>
      </c>
      <c r="K317" s="57">
        <v>3904.37</v>
      </c>
      <c r="L317" s="57">
        <v>3642.37</v>
      </c>
      <c r="M317" s="56" t="s">
        <v>4295</v>
      </c>
      <c r="N317" s="59" t="s">
        <v>4300</v>
      </c>
    </row>
    <row r="318" spans="1:14" s="56" customFormat="1" ht="17.25" customHeight="1" x14ac:dyDescent="0.2">
      <c r="A318" s="56" t="s">
        <v>5385</v>
      </c>
      <c r="B318" s="56" t="s">
        <v>1959</v>
      </c>
      <c r="C318" s="56">
        <v>833</v>
      </c>
      <c r="D318" s="56" t="s">
        <v>3233</v>
      </c>
      <c r="E318" s="57">
        <v>308.58</v>
      </c>
      <c r="F318" s="57">
        <v>1872911.8</v>
      </c>
      <c r="G318" s="57">
        <v>1689742.1</v>
      </c>
      <c r="H318" s="58">
        <v>0.1084</v>
      </c>
      <c r="I318" s="57">
        <v>183169.7</v>
      </c>
      <c r="J318" s="57">
        <v>6069.45</v>
      </c>
      <c r="K318" s="57">
        <v>5475.86</v>
      </c>
      <c r="L318" s="57">
        <v>6924.17</v>
      </c>
      <c r="M318" s="56" t="s">
        <v>4297</v>
      </c>
      <c r="N318" s="59" t="s">
        <v>4298</v>
      </c>
    </row>
    <row r="319" spans="1:14" s="56" customFormat="1" ht="17.25" customHeight="1" x14ac:dyDescent="0.2">
      <c r="A319" s="56" t="s">
        <v>4397</v>
      </c>
      <c r="B319" s="56" t="s">
        <v>129</v>
      </c>
      <c r="C319" s="56">
        <v>834</v>
      </c>
      <c r="D319" s="56" t="s">
        <v>981</v>
      </c>
      <c r="E319" s="57">
        <v>9008.57</v>
      </c>
      <c r="F319" s="57">
        <v>13417988.699999999</v>
      </c>
      <c r="G319" s="57">
        <v>14226029.57</v>
      </c>
      <c r="H319" s="58">
        <v>-5.6800000000000003E-2</v>
      </c>
      <c r="I319" s="57">
        <v>-808040.87</v>
      </c>
      <c r="J319" s="57">
        <v>1489.47</v>
      </c>
      <c r="K319" s="57">
        <v>1579.17</v>
      </c>
      <c r="L319" s="57">
        <v>1482.37</v>
      </c>
      <c r="M319" s="56" t="s">
        <v>4292</v>
      </c>
      <c r="N319" s="59" t="s">
        <v>4293</v>
      </c>
    </row>
    <row r="320" spans="1:14" s="56" customFormat="1" ht="17.25" customHeight="1" x14ac:dyDescent="0.2">
      <c r="A320" s="56" t="s">
        <v>5386</v>
      </c>
      <c r="B320" s="56" t="s">
        <v>1960</v>
      </c>
      <c r="C320" s="56">
        <v>835</v>
      </c>
      <c r="D320" s="56" t="s">
        <v>3234</v>
      </c>
      <c r="E320" s="57">
        <v>4866.09</v>
      </c>
      <c r="F320" s="57">
        <v>10834114.25</v>
      </c>
      <c r="G320" s="57">
        <v>11580386.18</v>
      </c>
      <c r="H320" s="58">
        <v>-6.4439999999999997E-2</v>
      </c>
      <c r="I320" s="57">
        <v>-746271.92</v>
      </c>
      <c r="J320" s="57">
        <v>2226.4499999999998</v>
      </c>
      <c r="K320" s="57">
        <v>2379.81</v>
      </c>
      <c r="L320" s="57">
        <v>2220.1799999999998</v>
      </c>
      <c r="M320" s="56" t="s">
        <v>4292</v>
      </c>
      <c r="N320" s="59" t="s">
        <v>4293</v>
      </c>
    </row>
    <row r="321" spans="1:14" s="56" customFormat="1" ht="17.25" customHeight="1" x14ac:dyDescent="0.2">
      <c r="A321" s="56" t="s">
        <v>5387</v>
      </c>
      <c r="B321" s="56" t="s">
        <v>1961</v>
      </c>
      <c r="C321" s="56">
        <v>836</v>
      </c>
      <c r="D321" s="56" t="s">
        <v>3235</v>
      </c>
      <c r="E321" s="57">
        <v>3638.26</v>
      </c>
      <c r="F321" s="57">
        <v>11163905.58</v>
      </c>
      <c r="G321" s="57">
        <v>12509995.92</v>
      </c>
      <c r="H321" s="58">
        <v>-0.1076</v>
      </c>
      <c r="I321" s="57">
        <v>-1346090.34</v>
      </c>
      <c r="J321" s="57">
        <v>3068.47</v>
      </c>
      <c r="K321" s="57">
        <v>3438.46</v>
      </c>
      <c r="L321" s="57">
        <v>3038.14</v>
      </c>
      <c r="M321" s="56" t="s">
        <v>4292</v>
      </c>
      <c r="N321" s="59" t="s">
        <v>4294</v>
      </c>
    </row>
    <row r="322" spans="1:14" s="56" customFormat="1" ht="17.25" customHeight="1" x14ac:dyDescent="0.2">
      <c r="A322" s="56" t="s">
        <v>4398</v>
      </c>
      <c r="B322" s="56" t="s">
        <v>130</v>
      </c>
      <c r="C322" s="56">
        <v>838</v>
      </c>
      <c r="D322" s="56" t="s">
        <v>982</v>
      </c>
      <c r="E322" s="57">
        <v>2984.33</v>
      </c>
      <c r="F322" s="57">
        <v>4528386.33</v>
      </c>
      <c r="G322" s="57">
        <v>4915387.29</v>
      </c>
      <c r="H322" s="58">
        <v>-7.8729999999999994E-2</v>
      </c>
      <c r="I322" s="57">
        <v>-387000.96</v>
      </c>
      <c r="J322" s="57">
        <v>1517.39</v>
      </c>
      <c r="K322" s="57">
        <v>1647.07</v>
      </c>
      <c r="L322" s="57">
        <v>1512.4</v>
      </c>
      <c r="M322" s="56" t="s">
        <v>4292</v>
      </c>
      <c r="N322" s="59" t="s">
        <v>4293</v>
      </c>
    </row>
    <row r="323" spans="1:14" s="56" customFormat="1" ht="17.25" customHeight="1" x14ac:dyDescent="0.2">
      <c r="A323" s="56" t="s">
        <v>5388</v>
      </c>
      <c r="B323" s="56" t="s">
        <v>1962</v>
      </c>
      <c r="C323" s="56">
        <v>839</v>
      </c>
      <c r="D323" s="56" t="s">
        <v>3236</v>
      </c>
      <c r="E323" s="57">
        <v>1702.32</v>
      </c>
      <c r="F323" s="57">
        <v>4001887.05</v>
      </c>
      <c r="G323" s="57">
        <v>4336411.6500000004</v>
      </c>
      <c r="H323" s="58">
        <v>-7.714E-2</v>
      </c>
      <c r="I323" s="57">
        <v>-334524.59999999998</v>
      </c>
      <c r="J323" s="57">
        <v>2350.84</v>
      </c>
      <c r="K323" s="57">
        <v>2547.35</v>
      </c>
      <c r="L323" s="57">
        <v>2339.23</v>
      </c>
      <c r="M323" s="56" t="s">
        <v>4292</v>
      </c>
      <c r="N323" s="59" t="s">
        <v>4293</v>
      </c>
    </row>
    <row r="324" spans="1:14" s="56" customFormat="1" ht="17.25" customHeight="1" x14ac:dyDescent="0.2">
      <c r="A324" s="56" t="s">
        <v>5389</v>
      </c>
      <c r="B324" s="56" t="s">
        <v>1963</v>
      </c>
      <c r="C324" s="56">
        <v>840</v>
      </c>
      <c r="D324" s="56" t="s">
        <v>3237</v>
      </c>
      <c r="E324" s="57">
        <v>255.68</v>
      </c>
      <c r="F324" s="57">
        <v>909340.14</v>
      </c>
      <c r="G324" s="57">
        <v>1063312.83</v>
      </c>
      <c r="H324" s="58">
        <v>-0.14480000000000001</v>
      </c>
      <c r="I324" s="57">
        <v>-153972.68</v>
      </c>
      <c r="J324" s="57">
        <v>3556.56</v>
      </c>
      <c r="K324" s="57">
        <v>4158.76</v>
      </c>
      <c r="L324" s="57">
        <v>3508.15</v>
      </c>
      <c r="M324" s="56" t="s">
        <v>4297</v>
      </c>
      <c r="N324" s="59" t="s">
        <v>4298</v>
      </c>
    </row>
    <row r="325" spans="1:14" s="56" customFormat="1" ht="17.25" customHeight="1" x14ac:dyDescent="0.2">
      <c r="A325" s="56" t="s">
        <v>4399</v>
      </c>
      <c r="B325" s="56" t="s">
        <v>131</v>
      </c>
      <c r="C325" s="56">
        <v>842</v>
      </c>
      <c r="D325" s="56" t="s">
        <v>983</v>
      </c>
      <c r="E325" s="57">
        <v>9504.59</v>
      </c>
      <c r="F325" s="57">
        <v>13580227.85</v>
      </c>
      <c r="G325" s="57">
        <v>14098731.720000001</v>
      </c>
      <c r="H325" s="58">
        <v>-3.678E-2</v>
      </c>
      <c r="I325" s="57">
        <v>-518503.87</v>
      </c>
      <c r="J325" s="57">
        <v>1428.81</v>
      </c>
      <c r="K325" s="57">
        <v>1483.36</v>
      </c>
      <c r="L325" s="57">
        <v>1394.79</v>
      </c>
      <c r="M325" s="56" t="s">
        <v>4292</v>
      </c>
      <c r="N325" s="59" t="s">
        <v>4293</v>
      </c>
    </row>
    <row r="326" spans="1:14" s="56" customFormat="1" ht="17.25" customHeight="1" x14ac:dyDescent="0.2">
      <c r="A326" s="56" t="s">
        <v>5390</v>
      </c>
      <c r="B326" s="56" t="s">
        <v>1964</v>
      </c>
      <c r="C326" s="56">
        <v>843</v>
      </c>
      <c r="D326" s="56" t="s">
        <v>3238</v>
      </c>
      <c r="E326" s="57">
        <v>1500.73</v>
      </c>
      <c r="F326" s="57">
        <v>6791730.5199999996</v>
      </c>
      <c r="G326" s="57">
        <v>5422852.4900000002</v>
      </c>
      <c r="H326" s="58">
        <v>0.25242999999999999</v>
      </c>
      <c r="I326" s="57">
        <v>1368878.03</v>
      </c>
      <c r="J326" s="57">
        <v>4525.62</v>
      </c>
      <c r="K326" s="57">
        <v>3613.48</v>
      </c>
      <c r="L326" s="57">
        <v>4467.0600000000004</v>
      </c>
      <c r="M326" s="56" t="s">
        <v>4292</v>
      </c>
      <c r="N326" s="59" t="s">
        <v>4293</v>
      </c>
    </row>
    <row r="327" spans="1:14" s="56" customFormat="1" ht="17.25" customHeight="1" x14ac:dyDescent="0.2">
      <c r="A327" s="56" t="s">
        <v>5391</v>
      </c>
      <c r="B327" s="56" t="s">
        <v>1965</v>
      </c>
      <c r="C327" s="56">
        <v>844</v>
      </c>
      <c r="D327" s="56" t="s">
        <v>3239</v>
      </c>
      <c r="E327" s="57">
        <v>2095.73</v>
      </c>
      <c r="F327" s="57">
        <v>15305206.01</v>
      </c>
      <c r="G327" s="57">
        <v>12936322.300000001</v>
      </c>
      <c r="H327" s="58">
        <v>0.18312</v>
      </c>
      <c r="I327" s="57">
        <v>2368883.71</v>
      </c>
      <c r="J327" s="57">
        <v>7303.04</v>
      </c>
      <c r="K327" s="57">
        <v>6172.7</v>
      </c>
      <c r="L327" s="57">
        <v>7199.33</v>
      </c>
      <c r="M327" s="56" t="s">
        <v>4292</v>
      </c>
      <c r="N327" s="59" t="s">
        <v>4293</v>
      </c>
    </row>
    <row r="328" spans="1:14" s="56" customFormat="1" ht="17.25" customHeight="1" x14ac:dyDescent="0.2">
      <c r="A328" s="56" t="s">
        <v>5392</v>
      </c>
      <c r="B328" s="56" t="s">
        <v>1966</v>
      </c>
      <c r="C328" s="56">
        <v>845</v>
      </c>
      <c r="D328" s="56" t="s">
        <v>3240</v>
      </c>
      <c r="E328" s="57">
        <v>974.2</v>
      </c>
      <c r="F328" s="57">
        <v>10080702.08</v>
      </c>
      <c r="G328" s="57">
        <v>9435121.8399999999</v>
      </c>
      <c r="H328" s="58">
        <v>6.8419999999999995E-2</v>
      </c>
      <c r="I328" s="57">
        <v>645580.24</v>
      </c>
      <c r="J328" s="57">
        <v>10347.67</v>
      </c>
      <c r="K328" s="57">
        <v>9684.99</v>
      </c>
      <c r="L328" s="57">
        <v>10036.66</v>
      </c>
      <c r="M328" s="56" t="s">
        <v>4292</v>
      </c>
      <c r="N328" s="59" t="s">
        <v>4293</v>
      </c>
    </row>
    <row r="329" spans="1:14" s="56" customFormat="1" ht="17.25" customHeight="1" x14ac:dyDescent="0.2">
      <c r="A329" s="56" t="s">
        <v>5393</v>
      </c>
      <c r="B329" s="56" t="s">
        <v>1967</v>
      </c>
      <c r="C329" s="56">
        <v>846</v>
      </c>
      <c r="D329" s="56" t="s">
        <v>3241</v>
      </c>
      <c r="E329" s="57">
        <v>1009.31</v>
      </c>
      <c r="F329" s="57">
        <v>703337.67</v>
      </c>
      <c r="G329" s="57">
        <v>586180.11</v>
      </c>
      <c r="H329" s="58">
        <v>0.19986999999999999</v>
      </c>
      <c r="I329" s="57">
        <v>117157.56</v>
      </c>
      <c r="J329" s="57">
        <v>696.85</v>
      </c>
      <c r="K329" s="57">
        <v>580.77</v>
      </c>
      <c r="L329" s="57">
        <v>696.85</v>
      </c>
      <c r="M329" s="56" t="s">
        <v>4292</v>
      </c>
      <c r="N329" s="59" t="s">
        <v>4293</v>
      </c>
    </row>
    <row r="330" spans="1:14" s="56" customFormat="1" ht="17.25" customHeight="1" x14ac:dyDescent="0.2">
      <c r="A330" s="56" t="s">
        <v>5394</v>
      </c>
      <c r="B330" s="56" t="s">
        <v>1968</v>
      </c>
      <c r="C330" s="56">
        <v>847</v>
      </c>
      <c r="D330" s="56" t="s">
        <v>3242</v>
      </c>
      <c r="E330" s="57">
        <v>1067.21</v>
      </c>
      <c r="F330" s="57">
        <v>1551368.1</v>
      </c>
      <c r="G330" s="57">
        <v>1833177.37</v>
      </c>
      <c r="H330" s="58">
        <v>-0.15373000000000001</v>
      </c>
      <c r="I330" s="57">
        <v>-281809.27</v>
      </c>
      <c r="J330" s="57">
        <v>1453.67</v>
      </c>
      <c r="K330" s="57">
        <v>1717.73</v>
      </c>
      <c r="L330" s="57">
        <v>1442.29</v>
      </c>
      <c r="M330" s="56" t="s">
        <v>4292</v>
      </c>
      <c r="N330" s="59" t="s">
        <v>4298</v>
      </c>
    </row>
    <row r="331" spans="1:14" s="56" customFormat="1" ht="17.25" customHeight="1" x14ac:dyDescent="0.2">
      <c r="A331" s="56" t="s">
        <v>5395</v>
      </c>
      <c r="B331" s="56" t="s">
        <v>1969</v>
      </c>
      <c r="C331" s="56">
        <v>848</v>
      </c>
      <c r="D331" s="56" t="s">
        <v>3243</v>
      </c>
      <c r="E331" s="57">
        <v>231.76</v>
      </c>
      <c r="F331" s="57">
        <v>676485.65</v>
      </c>
      <c r="G331" s="57">
        <v>683590.23</v>
      </c>
      <c r="H331" s="58">
        <v>-1.039E-2</v>
      </c>
      <c r="I331" s="57">
        <v>-7104.58</v>
      </c>
      <c r="J331" s="57">
        <v>2918.91</v>
      </c>
      <c r="K331" s="57">
        <v>2949.56</v>
      </c>
      <c r="L331" s="57">
        <v>2800.53</v>
      </c>
      <c r="M331" s="56" t="s">
        <v>4296</v>
      </c>
      <c r="N331" s="59" t="s">
        <v>4294</v>
      </c>
    </row>
    <row r="332" spans="1:14" s="56" customFormat="1" ht="17.25" customHeight="1" x14ac:dyDescent="0.2">
      <c r="A332" s="56" t="s">
        <v>5396</v>
      </c>
      <c r="B332" s="56" t="s">
        <v>1970</v>
      </c>
      <c r="C332" s="56">
        <v>849</v>
      </c>
      <c r="D332" s="56" t="s">
        <v>3244</v>
      </c>
      <c r="E332" s="57">
        <v>153.22999999999999</v>
      </c>
      <c r="F332" s="57">
        <v>976782.7</v>
      </c>
      <c r="G332" s="57">
        <v>929726.22</v>
      </c>
      <c r="H332" s="58">
        <v>5.0610000000000002E-2</v>
      </c>
      <c r="I332" s="57">
        <v>47056.47</v>
      </c>
      <c r="J332" s="57">
        <v>6374.62</v>
      </c>
      <c r="K332" s="57">
        <v>6067.52</v>
      </c>
      <c r="L332" s="57">
        <v>6236.91</v>
      </c>
      <c r="M332" s="56" t="s">
        <v>4297</v>
      </c>
      <c r="N332" s="59" t="s">
        <v>4298</v>
      </c>
    </row>
    <row r="333" spans="1:14" s="56" customFormat="1" ht="17.25" customHeight="1" x14ac:dyDescent="0.2">
      <c r="A333" s="56" t="s">
        <v>5397</v>
      </c>
      <c r="B333" s="56" t="s">
        <v>1971</v>
      </c>
      <c r="C333" s="56">
        <v>850</v>
      </c>
      <c r="D333" s="56" t="s">
        <v>3245</v>
      </c>
      <c r="E333" s="57">
        <v>64.47</v>
      </c>
      <c r="F333" s="57">
        <v>610726.06000000006</v>
      </c>
      <c r="G333" s="57">
        <v>665787.84</v>
      </c>
      <c r="H333" s="58">
        <v>-8.2699999999999996E-2</v>
      </c>
      <c r="I333" s="57">
        <v>-55061.78</v>
      </c>
      <c r="J333" s="57">
        <v>9473.0300000000007</v>
      </c>
      <c r="K333" s="57">
        <v>10327.1</v>
      </c>
      <c r="L333" s="57">
        <v>9047.4</v>
      </c>
      <c r="M333" s="56" t="s">
        <v>4297</v>
      </c>
      <c r="N333" s="59" t="s">
        <v>4299</v>
      </c>
    </row>
    <row r="334" spans="1:14" s="56" customFormat="1" ht="17.25" customHeight="1" x14ac:dyDescent="0.2">
      <c r="A334" s="56" t="s">
        <v>4400</v>
      </c>
      <c r="B334" s="56" t="s">
        <v>132</v>
      </c>
      <c r="C334" s="56">
        <v>851</v>
      </c>
      <c r="D334" s="56" t="s">
        <v>984</v>
      </c>
      <c r="E334" s="57">
        <v>3682.03</v>
      </c>
      <c r="F334" s="57">
        <v>5532423.3099999996</v>
      </c>
      <c r="G334" s="57">
        <v>5766002.5999999996</v>
      </c>
      <c r="H334" s="58">
        <v>-4.0509999999999997E-2</v>
      </c>
      <c r="I334" s="57">
        <v>-233579.28</v>
      </c>
      <c r="J334" s="57">
        <v>1502.55</v>
      </c>
      <c r="K334" s="57">
        <v>1565.98</v>
      </c>
      <c r="L334" s="57">
        <v>1483</v>
      </c>
      <c r="M334" s="56" t="s">
        <v>4292</v>
      </c>
      <c r="N334" s="59" t="s">
        <v>4293</v>
      </c>
    </row>
    <row r="335" spans="1:14" s="56" customFormat="1" ht="17.25" customHeight="1" x14ac:dyDescent="0.2">
      <c r="A335" s="56" t="s">
        <v>5398</v>
      </c>
      <c r="B335" s="56" t="s">
        <v>1972</v>
      </c>
      <c r="C335" s="56">
        <v>852</v>
      </c>
      <c r="D335" s="56" t="s">
        <v>3246</v>
      </c>
      <c r="E335" s="57">
        <v>1182.25</v>
      </c>
      <c r="F335" s="57">
        <v>4029613.04</v>
      </c>
      <c r="G335" s="57">
        <v>3501703.42</v>
      </c>
      <c r="H335" s="58">
        <v>0.15076000000000001</v>
      </c>
      <c r="I335" s="57">
        <v>527909.61</v>
      </c>
      <c r="J335" s="57">
        <v>3408.43</v>
      </c>
      <c r="K335" s="57">
        <v>2961.9</v>
      </c>
      <c r="L335" s="57">
        <v>3395.52</v>
      </c>
      <c r="M335" s="56" t="s">
        <v>4292</v>
      </c>
      <c r="N335" s="59" t="s">
        <v>4293</v>
      </c>
    </row>
    <row r="336" spans="1:14" s="56" customFormat="1" ht="17.25" customHeight="1" x14ac:dyDescent="0.2">
      <c r="A336" s="56" t="s">
        <v>5399</v>
      </c>
      <c r="B336" s="56" t="s">
        <v>1973</v>
      </c>
      <c r="C336" s="56">
        <v>853</v>
      </c>
      <c r="D336" s="56" t="s">
        <v>3247</v>
      </c>
      <c r="E336" s="57">
        <v>733.64</v>
      </c>
      <c r="F336" s="57">
        <v>3793612.1</v>
      </c>
      <c r="G336" s="57">
        <v>3301534.1</v>
      </c>
      <c r="H336" s="58">
        <v>0.14904999999999999</v>
      </c>
      <c r="I336" s="57">
        <v>492077.99</v>
      </c>
      <c r="J336" s="57">
        <v>5170.95</v>
      </c>
      <c r="K336" s="57">
        <v>4500.21</v>
      </c>
      <c r="L336" s="57">
        <v>5094.8100000000004</v>
      </c>
      <c r="M336" s="56" t="s">
        <v>4292</v>
      </c>
      <c r="N336" s="59" t="s">
        <v>4293</v>
      </c>
    </row>
    <row r="337" spans="1:14" s="56" customFormat="1" ht="17.25" customHeight="1" x14ac:dyDescent="0.2">
      <c r="A337" s="56" t="s">
        <v>5400</v>
      </c>
      <c r="B337" s="56" t="s">
        <v>1974</v>
      </c>
      <c r="C337" s="56">
        <v>854</v>
      </c>
      <c r="D337" s="56" t="s">
        <v>3248</v>
      </c>
      <c r="E337" s="57">
        <v>804.12</v>
      </c>
      <c r="F337" s="57">
        <v>7282767.6799999997</v>
      </c>
      <c r="G337" s="57">
        <v>5703320.1500000004</v>
      </c>
      <c r="H337" s="58">
        <v>0.27693000000000001</v>
      </c>
      <c r="I337" s="57">
        <v>1579447.53</v>
      </c>
      <c r="J337" s="57">
        <v>9056.82</v>
      </c>
      <c r="K337" s="57">
        <v>7092.62</v>
      </c>
      <c r="L337" s="57">
        <v>8909.7900000000009</v>
      </c>
      <c r="M337" s="56" t="s">
        <v>4292</v>
      </c>
      <c r="N337" s="59" t="s">
        <v>4293</v>
      </c>
    </row>
    <row r="338" spans="1:14" s="56" customFormat="1" ht="17.25" customHeight="1" x14ac:dyDescent="0.2">
      <c r="A338" s="56" t="s">
        <v>4401</v>
      </c>
      <c r="B338" s="56" t="s">
        <v>133</v>
      </c>
      <c r="C338" s="56">
        <v>855</v>
      </c>
      <c r="D338" s="56" t="s">
        <v>985</v>
      </c>
      <c r="E338" s="57">
        <v>5148.92</v>
      </c>
      <c r="F338" s="57">
        <v>3267195.7</v>
      </c>
      <c r="G338" s="57">
        <v>3603289.69</v>
      </c>
      <c r="H338" s="58">
        <v>-9.3270000000000006E-2</v>
      </c>
      <c r="I338" s="57">
        <v>-336093.99</v>
      </c>
      <c r="J338" s="57">
        <v>634.54</v>
      </c>
      <c r="K338" s="57">
        <v>699.81</v>
      </c>
      <c r="L338" s="57">
        <v>634.54</v>
      </c>
      <c r="M338" s="56" t="s">
        <v>4292</v>
      </c>
      <c r="N338" s="59" t="s">
        <v>4293</v>
      </c>
    </row>
    <row r="339" spans="1:14" s="56" customFormat="1" ht="17.25" customHeight="1" x14ac:dyDescent="0.2">
      <c r="A339" s="56" t="s">
        <v>5401</v>
      </c>
      <c r="B339" s="56" t="s">
        <v>1975</v>
      </c>
      <c r="C339" s="56">
        <v>856</v>
      </c>
      <c r="D339" s="56" t="s">
        <v>3249</v>
      </c>
      <c r="E339" s="57">
        <v>4237.66</v>
      </c>
      <c r="F339" s="57">
        <v>5177036.3099999996</v>
      </c>
      <c r="G339" s="57">
        <v>8348642.1100000003</v>
      </c>
      <c r="H339" s="58">
        <v>-0.37989000000000001</v>
      </c>
      <c r="I339" s="57">
        <v>-3171605.8</v>
      </c>
      <c r="J339" s="57">
        <v>1221.67</v>
      </c>
      <c r="K339" s="57">
        <v>1970.11</v>
      </c>
      <c r="L339" s="57">
        <v>1215.1099999999999</v>
      </c>
      <c r="M339" s="56" t="s">
        <v>4297</v>
      </c>
      <c r="N339" s="59" t="s">
        <v>4298</v>
      </c>
    </row>
    <row r="340" spans="1:14" s="56" customFormat="1" ht="17.25" customHeight="1" x14ac:dyDescent="0.2">
      <c r="A340" s="56" t="s">
        <v>5402</v>
      </c>
      <c r="B340" s="56" t="s">
        <v>1976</v>
      </c>
      <c r="C340" s="56">
        <v>857</v>
      </c>
      <c r="D340" s="56" t="s">
        <v>3250</v>
      </c>
      <c r="E340" s="57">
        <v>517.61</v>
      </c>
      <c r="F340" s="57">
        <v>1336603.6000000001</v>
      </c>
      <c r="G340" s="57">
        <v>1334479.3899999999</v>
      </c>
      <c r="H340" s="58">
        <v>1.5900000000000001E-3</v>
      </c>
      <c r="I340" s="57">
        <v>2124.21</v>
      </c>
      <c r="J340" s="57">
        <v>2582.2600000000002</v>
      </c>
      <c r="K340" s="57">
        <v>2578.16</v>
      </c>
      <c r="L340" s="57">
        <v>2582.2600000000002</v>
      </c>
      <c r="M340" s="56" t="s">
        <v>4296</v>
      </c>
      <c r="N340" s="59" t="s">
        <v>4300</v>
      </c>
    </row>
    <row r="341" spans="1:14" s="56" customFormat="1" ht="17.25" customHeight="1" x14ac:dyDescent="0.2">
      <c r="A341" s="56" t="s">
        <v>4402</v>
      </c>
      <c r="B341" s="56" t="s">
        <v>134</v>
      </c>
      <c r="C341" s="56">
        <v>860</v>
      </c>
      <c r="D341" s="56" t="s">
        <v>986</v>
      </c>
      <c r="E341" s="57">
        <v>7747.84</v>
      </c>
      <c r="F341" s="57">
        <v>8377688.2699999996</v>
      </c>
      <c r="G341" s="57">
        <v>8713717.3900000006</v>
      </c>
      <c r="H341" s="58">
        <v>-3.8559999999999997E-2</v>
      </c>
      <c r="I341" s="57">
        <v>-336029.11</v>
      </c>
      <c r="J341" s="57">
        <v>1081.29</v>
      </c>
      <c r="K341" s="57">
        <v>1124.6600000000001</v>
      </c>
      <c r="L341" s="57">
        <v>1060.01</v>
      </c>
      <c r="M341" s="56" t="s">
        <v>4292</v>
      </c>
      <c r="N341" s="59" t="s">
        <v>4293</v>
      </c>
    </row>
    <row r="342" spans="1:14" s="56" customFormat="1" ht="17.25" customHeight="1" x14ac:dyDescent="0.2">
      <c r="A342" s="56" t="s">
        <v>5403</v>
      </c>
      <c r="B342" s="56" t="s">
        <v>1977</v>
      </c>
      <c r="C342" s="56">
        <v>861</v>
      </c>
      <c r="D342" s="56" t="s">
        <v>3251</v>
      </c>
      <c r="E342" s="57">
        <v>1340.75</v>
      </c>
      <c r="F342" s="57">
        <v>3901061.09</v>
      </c>
      <c r="G342" s="57">
        <v>4039298.03</v>
      </c>
      <c r="H342" s="58">
        <v>-3.422E-2</v>
      </c>
      <c r="I342" s="57">
        <v>-138236.94</v>
      </c>
      <c r="J342" s="57">
        <v>2909.61</v>
      </c>
      <c r="K342" s="57">
        <v>3012.72</v>
      </c>
      <c r="L342" s="57">
        <v>2882</v>
      </c>
      <c r="M342" s="56" t="s">
        <v>4292</v>
      </c>
      <c r="N342" s="59" t="s">
        <v>4293</v>
      </c>
    </row>
    <row r="343" spans="1:14" s="56" customFormat="1" ht="17.25" customHeight="1" x14ac:dyDescent="0.2">
      <c r="A343" s="56" t="s">
        <v>5404</v>
      </c>
      <c r="B343" s="56" t="s">
        <v>1978</v>
      </c>
      <c r="C343" s="56">
        <v>862</v>
      </c>
      <c r="D343" s="56" t="s">
        <v>3252</v>
      </c>
      <c r="E343" s="57">
        <v>1025.96</v>
      </c>
      <c r="F343" s="57">
        <v>5714726.5300000003</v>
      </c>
      <c r="G343" s="57">
        <v>5088950.75</v>
      </c>
      <c r="H343" s="58">
        <v>0.12297</v>
      </c>
      <c r="I343" s="57">
        <v>625775.79</v>
      </c>
      <c r="J343" s="57">
        <v>5570.13</v>
      </c>
      <c r="K343" s="57">
        <v>4960.18</v>
      </c>
      <c r="L343" s="57">
        <v>5484.09</v>
      </c>
      <c r="M343" s="56" t="s">
        <v>4292</v>
      </c>
      <c r="N343" s="59" t="s">
        <v>4293</v>
      </c>
    </row>
    <row r="344" spans="1:14" s="56" customFormat="1" ht="17.25" customHeight="1" x14ac:dyDescent="0.2">
      <c r="A344" s="56" t="s">
        <v>5405</v>
      </c>
      <c r="B344" s="56" t="s">
        <v>1979</v>
      </c>
      <c r="C344" s="56">
        <v>863</v>
      </c>
      <c r="D344" s="56" t="s">
        <v>3253</v>
      </c>
      <c r="E344" s="57">
        <v>483.82</v>
      </c>
      <c r="F344" s="57">
        <v>4903313.83</v>
      </c>
      <c r="G344" s="57">
        <v>3629481.37</v>
      </c>
      <c r="H344" s="58">
        <v>0.35097</v>
      </c>
      <c r="I344" s="57">
        <v>1273832.46</v>
      </c>
      <c r="J344" s="57">
        <v>10134.58</v>
      </c>
      <c r="K344" s="57">
        <v>7501.72</v>
      </c>
      <c r="L344" s="57">
        <v>9795.3799999999992</v>
      </c>
      <c r="M344" s="56" t="s">
        <v>4296</v>
      </c>
      <c r="N344" s="59" t="s">
        <v>4294</v>
      </c>
    </row>
    <row r="345" spans="1:14" s="56" customFormat="1" ht="17.25" customHeight="1" x14ac:dyDescent="0.2">
      <c r="A345" s="56" t="s">
        <v>5406</v>
      </c>
      <c r="B345" s="56" t="s">
        <v>1980</v>
      </c>
      <c r="C345" s="56">
        <v>864</v>
      </c>
      <c r="D345" s="56" t="s">
        <v>3254</v>
      </c>
      <c r="E345" s="57">
        <v>1894.28</v>
      </c>
      <c r="F345" s="57">
        <v>3386268.3</v>
      </c>
      <c r="G345" s="57">
        <v>3591048.54</v>
      </c>
      <c r="H345" s="58">
        <v>-5.7029999999999997E-2</v>
      </c>
      <c r="I345" s="57">
        <v>-204780.23</v>
      </c>
      <c r="J345" s="57">
        <v>1787.63</v>
      </c>
      <c r="K345" s="57">
        <v>1895.73</v>
      </c>
      <c r="L345" s="57">
        <v>1946.69</v>
      </c>
      <c r="M345" s="56" t="s">
        <v>4292</v>
      </c>
      <c r="N345" s="59" t="s">
        <v>4293</v>
      </c>
    </row>
    <row r="346" spans="1:14" s="56" customFormat="1" ht="17.25" customHeight="1" x14ac:dyDescent="0.2">
      <c r="A346" s="56" t="s">
        <v>5407</v>
      </c>
      <c r="B346" s="56" t="s">
        <v>1981</v>
      </c>
      <c r="C346" s="56">
        <v>865</v>
      </c>
      <c r="D346" s="56" t="s">
        <v>3255</v>
      </c>
      <c r="E346" s="57">
        <v>278.11</v>
      </c>
      <c r="F346" s="57">
        <v>1048853.06</v>
      </c>
      <c r="G346" s="57">
        <v>864775.6</v>
      </c>
      <c r="H346" s="58">
        <v>0.21285999999999999</v>
      </c>
      <c r="I346" s="57">
        <v>184077.46</v>
      </c>
      <c r="J346" s="57">
        <v>3771.36</v>
      </c>
      <c r="K346" s="57">
        <v>3109.47</v>
      </c>
      <c r="L346" s="57">
        <v>3677.19</v>
      </c>
      <c r="M346" s="56" t="s">
        <v>4296</v>
      </c>
      <c r="N346" s="59" t="s">
        <v>4293</v>
      </c>
    </row>
    <row r="347" spans="1:14" s="56" customFormat="1" ht="17.25" customHeight="1" x14ac:dyDescent="0.2">
      <c r="A347" s="56" t="s">
        <v>4403</v>
      </c>
      <c r="B347" s="56" t="s">
        <v>135</v>
      </c>
      <c r="C347" s="56">
        <v>868</v>
      </c>
      <c r="D347" s="56" t="s">
        <v>987</v>
      </c>
      <c r="E347" s="57">
        <v>4601.9799999999996</v>
      </c>
      <c r="F347" s="57">
        <v>5328623.72</v>
      </c>
      <c r="G347" s="57">
        <v>5671119.8700000001</v>
      </c>
      <c r="H347" s="58">
        <v>-6.0389999999999999E-2</v>
      </c>
      <c r="I347" s="57">
        <v>-342496.15</v>
      </c>
      <c r="J347" s="57">
        <v>1157.9000000000001</v>
      </c>
      <c r="K347" s="57">
        <v>1232.32</v>
      </c>
      <c r="L347" s="57">
        <v>1271.01</v>
      </c>
      <c r="M347" s="56" t="s">
        <v>4292</v>
      </c>
      <c r="N347" s="59" t="s">
        <v>4293</v>
      </c>
    </row>
    <row r="348" spans="1:14" s="56" customFormat="1" ht="17.25" customHeight="1" x14ac:dyDescent="0.2">
      <c r="A348" s="56" t="s">
        <v>5408</v>
      </c>
      <c r="B348" s="56" t="s">
        <v>1982</v>
      </c>
      <c r="C348" s="56">
        <v>869</v>
      </c>
      <c r="D348" s="56" t="s">
        <v>3256</v>
      </c>
      <c r="E348" s="57">
        <v>446.97</v>
      </c>
      <c r="F348" s="57">
        <v>1247016.4099999999</v>
      </c>
      <c r="G348" s="57">
        <v>1050459.8400000001</v>
      </c>
      <c r="H348" s="58">
        <v>0.18711</v>
      </c>
      <c r="I348" s="57">
        <v>196556.57</v>
      </c>
      <c r="J348" s="57">
        <v>2789.93</v>
      </c>
      <c r="K348" s="57">
        <v>2350.1799999999998</v>
      </c>
      <c r="L348" s="57">
        <v>2773.77</v>
      </c>
      <c r="M348" s="56" t="s">
        <v>4296</v>
      </c>
      <c r="N348" s="59" t="s">
        <v>4298</v>
      </c>
    </row>
    <row r="349" spans="1:14" s="56" customFormat="1" ht="17.25" customHeight="1" x14ac:dyDescent="0.2">
      <c r="A349" s="56" t="s">
        <v>5409</v>
      </c>
      <c r="B349" s="56" t="s">
        <v>1983</v>
      </c>
      <c r="C349" s="56">
        <v>871</v>
      </c>
      <c r="D349" s="56" t="s">
        <v>3257</v>
      </c>
      <c r="E349" s="57">
        <v>167.05</v>
      </c>
      <c r="F349" s="57">
        <v>1362312.8</v>
      </c>
      <c r="G349" s="57">
        <v>1135643.72</v>
      </c>
      <c r="H349" s="58">
        <v>0.1996</v>
      </c>
      <c r="I349" s="57">
        <v>226669.07</v>
      </c>
      <c r="J349" s="57">
        <v>8155.12</v>
      </c>
      <c r="K349" s="57">
        <v>6798.23</v>
      </c>
      <c r="L349" s="57">
        <v>8155.12</v>
      </c>
      <c r="M349" s="56" t="s">
        <v>4297</v>
      </c>
      <c r="N349" s="59" t="s">
        <v>4299</v>
      </c>
    </row>
    <row r="350" spans="1:14" s="56" customFormat="1" ht="17.25" customHeight="1" x14ac:dyDescent="0.2">
      <c r="A350" s="56" t="s">
        <v>5410</v>
      </c>
      <c r="B350" s="56" t="s">
        <v>1984</v>
      </c>
      <c r="C350" s="56">
        <v>872</v>
      </c>
      <c r="D350" s="56" t="s">
        <v>3258</v>
      </c>
      <c r="E350" s="57">
        <v>2206.4499999999998</v>
      </c>
      <c r="F350" s="57">
        <v>2086485.31</v>
      </c>
      <c r="G350" s="57">
        <v>1844021.02</v>
      </c>
      <c r="H350" s="58">
        <v>0.13149</v>
      </c>
      <c r="I350" s="57">
        <v>242464.29</v>
      </c>
      <c r="J350" s="57">
        <v>945.63</v>
      </c>
      <c r="K350" s="57">
        <v>835.74</v>
      </c>
      <c r="L350" s="57">
        <v>945.63</v>
      </c>
      <c r="M350" s="56" t="s">
        <v>4292</v>
      </c>
      <c r="N350" s="59" t="s">
        <v>4298</v>
      </c>
    </row>
    <row r="351" spans="1:14" s="56" customFormat="1" ht="17.25" customHeight="1" x14ac:dyDescent="0.2">
      <c r="A351" s="56" t="s">
        <v>4404</v>
      </c>
      <c r="B351" s="56" t="s">
        <v>136</v>
      </c>
      <c r="C351" s="56">
        <v>873</v>
      </c>
      <c r="D351" s="56" t="s">
        <v>988</v>
      </c>
      <c r="E351" s="57">
        <v>2504.5100000000002</v>
      </c>
      <c r="F351" s="57">
        <v>5355719.55</v>
      </c>
      <c r="G351" s="57">
        <v>5622109.0599999996</v>
      </c>
      <c r="H351" s="58">
        <v>-4.7379999999999999E-2</v>
      </c>
      <c r="I351" s="57">
        <v>-266389.51</v>
      </c>
      <c r="J351" s="57">
        <v>2138.4299999999998</v>
      </c>
      <c r="K351" s="57">
        <v>2244.79</v>
      </c>
      <c r="L351" s="57">
        <v>2046.27</v>
      </c>
      <c r="M351" s="56" t="s">
        <v>4292</v>
      </c>
      <c r="N351" s="59" t="s">
        <v>4293</v>
      </c>
    </row>
    <row r="352" spans="1:14" s="56" customFormat="1" ht="17.25" customHeight="1" x14ac:dyDescent="0.2">
      <c r="A352" s="56" t="s">
        <v>4405</v>
      </c>
      <c r="B352" s="56" t="s">
        <v>137</v>
      </c>
      <c r="C352" s="56">
        <v>874</v>
      </c>
      <c r="D352" s="56" t="s">
        <v>989</v>
      </c>
      <c r="E352" s="57">
        <v>5491.49</v>
      </c>
      <c r="F352" s="57">
        <v>2695168.38</v>
      </c>
      <c r="G352" s="57">
        <v>3007528.96</v>
      </c>
      <c r="H352" s="58">
        <v>-0.10385999999999999</v>
      </c>
      <c r="I352" s="57">
        <v>-312360.58</v>
      </c>
      <c r="J352" s="57">
        <v>490.79</v>
      </c>
      <c r="K352" s="57">
        <v>547.66999999999996</v>
      </c>
      <c r="L352" s="57">
        <v>490.79</v>
      </c>
      <c r="M352" s="56" t="s">
        <v>4292</v>
      </c>
      <c r="N352" s="59" t="s">
        <v>4293</v>
      </c>
    </row>
    <row r="353" spans="1:14" s="56" customFormat="1" ht="17.25" customHeight="1" x14ac:dyDescent="0.2">
      <c r="A353" s="56" t="s">
        <v>5411</v>
      </c>
      <c r="B353" s="56" t="s">
        <v>1985</v>
      </c>
      <c r="C353" s="56">
        <v>875</v>
      </c>
      <c r="D353" s="56" t="s">
        <v>3259</v>
      </c>
      <c r="E353" s="57">
        <v>17907.78</v>
      </c>
      <c r="F353" s="57">
        <v>11799078.09</v>
      </c>
      <c r="G353" s="57">
        <v>13346506.050000001</v>
      </c>
      <c r="H353" s="58">
        <v>-0.11594</v>
      </c>
      <c r="I353" s="57">
        <v>-1547427.96</v>
      </c>
      <c r="J353" s="57">
        <v>658.88</v>
      </c>
      <c r="K353" s="57">
        <v>745.29</v>
      </c>
      <c r="L353" s="57">
        <v>658.88</v>
      </c>
      <c r="M353" s="56" t="s">
        <v>4292</v>
      </c>
      <c r="N353" s="59" t="s">
        <v>4293</v>
      </c>
    </row>
    <row r="354" spans="1:14" s="56" customFormat="1" ht="17.25" customHeight="1" x14ac:dyDescent="0.2">
      <c r="A354" s="56" t="s">
        <v>4406</v>
      </c>
      <c r="B354" s="56" t="s">
        <v>138</v>
      </c>
      <c r="C354" s="56">
        <v>876</v>
      </c>
      <c r="D354" s="56" t="s">
        <v>990</v>
      </c>
      <c r="E354" s="57">
        <v>5256.02</v>
      </c>
      <c r="F354" s="57">
        <v>2983684.87</v>
      </c>
      <c r="G354" s="57">
        <v>3946115.44</v>
      </c>
      <c r="H354" s="58">
        <v>-0.24389</v>
      </c>
      <c r="I354" s="57">
        <v>-962430.57</v>
      </c>
      <c r="J354" s="57">
        <v>567.66999999999996</v>
      </c>
      <c r="K354" s="57">
        <v>750.78</v>
      </c>
      <c r="L354" s="57">
        <v>567.66999999999996</v>
      </c>
      <c r="M354" s="56" t="s">
        <v>4292</v>
      </c>
      <c r="N354" s="59" t="s">
        <v>4300</v>
      </c>
    </row>
    <row r="355" spans="1:14" s="56" customFormat="1" ht="17.25" customHeight="1" x14ac:dyDescent="0.2">
      <c r="A355" s="56" t="s">
        <v>4407</v>
      </c>
      <c r="B355" s="56" t="s">
        <v>139</v>
      </c>
      <c r="C355" s="56">
        <v>877</v>
      </c>
      <c r="D355" s="56" t="s">
        <v>991</v>
      </c>
      <c r="E355" s="57">
        <v>15397.54</v>
      </c>
      <c r="F355" s="57">
        <v>9060066.5099999998</v>
      </c>
      <c r="G355" s="57">
        <v>8983192.6300000008</v>
      </c>
      <c r="H355" s="58">
        <v>8.5599999999999999E-3</v>
      </c>
      <c r="I355" s="57">
        <v>76873.89</v>
      </c>
      <c r="J355" s="57">
        <v>588.41</v>
      </c>
      <c r="K355" s="57">
        <v>583.41999999999996</v>
      </c>
      <c r="L355" s="57">
        <v>588.41</v>
      </c>
      <c r="M355" s="56" t="s">
        <v>4292</v>
      </c>
      <c r="N355" s="59" t="s">
        <v>4293</v>
      </c>
    </row>
    <row r="356" spans="1:14" s="56" customFormat="1" ht="17.25" customHeight="1" x14ac:dyDescent="0.2">
      <c r="A356" s="56" t="s">
        <v>4408</v>
      </c>
      <c r="B356" s="56" t="s">
        <v>140</v>
      </c>
      <c r="C356" s="56">
        <v>878</v>
      </c>
      <c r="D356" s="56" t="s">
        <v>992</v>
      </c>
      <c r="E356" s="57">
        <v>5024.18</v>
      </c>
      <c r="F356" s="57">
        <v>2789324.25</v>
      </c>
      <c r="G356" s="57">
        <v>2859798.8</v>
      </c>
      <c r="H356" s="58">
        <v>-2.4639999999999999E-2</v>
      </c>
      <c r="I356" s="57">
        <v>-70474.55</v>
      </c>
      <c r="J356" s="57">
        <v>555.17999999999995</v>
      </c>
      <c r="K356" s="57">
        <v>569.21</v>
      </c>
      <c r="L356" s="57">
        <v>555.17999999999995</v>
      </c>
      <c r="M356" s="56" t="s">
        <v>4292</v>
      </c>
      <c r="N356" s="59" t="s">
        <v>4293</v>
      </c>
    </row>
    <row r="357" spans="1:14" s="56" customFormat="1" ht="17.25" customHeight="1" x14ac:dyDescent="0.2">
      <c r="A357" s="56" t="s">
        <v>5412</v>
      </c>
      <c r="B357" s="56" t="s">
        <v>1986</v>
      </c>
      <c r="C357" s="56">
        <v>879</v>
      </c>
      <c r="D357" s="56" t="s">
        <v>3260</v>
      </c>
      <c r="E357" s="57">
        <v>1902.29</v>
      </c>
      <c r="F357" s="57">
        <v>1147118.92</v>
      </c>
      <c r="G357" s="57">
        <v>1347547.86</v>
      </c>
      <c r="H357" s="58">
        <v>-0.14874000000000001</v>
      </c>
      <c r="I357" s="57">
        <v>-200428.94</v>
      </c>
      <c r="J357" s="57">
        <v>603.02</v>
      </c>
      <c r="K357" s="57">
        <v>708.38</v>
      </c>
      <c r="L357" s="57">
        <v>603.02</v>
      </c>
      <c r="M357" s="56" t="s">
        <v>4292</v>
      </c>
      <c r="N357" s="59" t="s">
        <v>4293</v>
      </c>
    </row>
    <row r="358" spans="1:14" s="56" customFormat="1" ht="17.25" customHeight="1" x14ac:dyDescent="0.2">
      <c r="A358" s="56" t="s">
        <v>4409</v>
      </c>
      <c r="B358" s="56" t="s">
        <v>141</v>
      </c>
      <c r="C358" s="56">
        <v>880</v>
      </c>
      <c r="D358" s="56" t="s">
        <v>993</v>
      </c>
      <c r="E358" s="57">
        <v>8143.32</v>
      </c>
      <c r="F358" s="57">
        <v>9300078.6099999994</v>
      </c>
      <c r="G358" s="57">
        <v>12500650.689999999</v>
      </c>
      <c r="H358" s="58">
        <v>-0.25602999999999998</v>
      </c>
      <c r="I358" s="57">
        <v>-3200572.08</v>
      </c>
      <c r="J358" s="57">
        <v>1142.05</v>
      </c>
      <c r="K358" s="57">
        <v>1535.08</v>
      </c>
      <c r="L358" s="57">
        <v>1142.05</v>
      </c>
      <c r="M358" s="56" t="s">
        <v>4297</v>
      </c>
      <c r="N358" s="59" t="s">
        <v>4293</v>
      </c>
    </row>
    <row r="359" spans="1:14" s="56" customFormat="1" ht="17.25" customHeight="1" x14ac:dyDescent="0.2">
      <c r="A359" s="56" t="s">
        <v>4410</v>
      </c>
      <c r="B359" s="56" t="s">
        <v>142</v>
      </c>
      <c r="C359" s="56">
        <v>881</v>
      </c>
      <c r="D359" s="56" t="s">
        <v>994</v>
      </c>
      <c r="E359" s="57">
        <v>9696.17</v>
      </c>
      <c r="F359" s="57">
        <v>6360784.4800000004</v>
      </c>
      <c r="G359" s="57">
        <v>7427554.0800000001</v>
      </c>
      <c r="H359" s="58">
        <v>-0.14362</v>
      </c>
      <c r="I359" s="57">
        <v>-1066769.6000000001</v>
      </c>
      <c r="J359" s="57">
        <v>656.01</v>
      </c>
      <c r="K359" s="57">
        <v>766.03</v>
      </c>
      <c r="L359" s="57">
        <v>656.01</v>
      </c>
      <c r="M359" s="56" t="s">
        <v>4292</v>
      </c>
      <c r="N359" s="59" t="s">
        <v>4293</v>
      </c>
    </row>
    <row r="360" spans="1:14" s="56" customFormat="1" ht="17.25" customHeight="1" x14ac:dyDescent="0.2">
      <c r="A360" s="56" t="s">
        <v>5413</v>
      </c>
      <c r="B360" s="56" t="s">
        <v>1987</v>
      </c>
      <c r="C360" s="56">
        <v>882</v>
      </c>
      <c r="D360" s="56" t="s">
        <v>3261</v>
      </c>
      <c r="E360" s="57">
        <v>2726.42</v>
      </c>
      <c r="F360" s="57">
        <v>1585495.02</v>
      </c>
      <c r="G360" s="57">
        <v>1267039.56</v>
      </c>
      <c r="H360" s="58">
        <v>0.25134000000000001</v>
      </c>
      <c r="I360" s="57">
        <v>318455.46000000002</v>
      </c>
      <c r="J360" s="57">
        <v>581.53</v>
      </c>
      <c r="K360" s="57">
        <v>464.73</v>
      </c>
      <c r="L360" s="57">
        <v>581.53</v>
      </c>
      <c r="M360" s="56" t="s">
        <v>4295</v>
      </c>
      <c r="N360" s="59" t="s">
        <v>4298</v>
      </c>
    </row>
    <row r="361" spans="1:14" s="56" customFormat="1" ht="17.25" customHeight="1" x14ac:dyDescent="0.2">
      <c r="A361" s="56" t="s">
        <v>4411</v>
      </c>
      <c r="B361" s="56" t="s">
        <v>143</v>
      </c>
      <c r="C361" s="56">
        <v>1005</v>
      </c>
      <c r="D361" s="56" t="s">
        <v>995</v>
      </c>
      <c r="E361" s="57">
        <v>4555.76</v>
      </c>
      <c r="F361" s="57">
        <v>30982983.239999998</v>
      </c>
      <c r="G361" s="57">
        <v>30286836.609999999</v>
      </c>
      <c r="H361" s="58">
        <v>2.299E-2</v>
      </c>
      <c r="I361" s="57">
        <v>696146.63</v>
      </c>
      <c r="J361" s="57">
        <v>6800.84</v>
      </c>
      <c r="K361" s="57">
        <v>6648.03</v>
      </c>
      <c r="L361" s="57">
        <v>6796.06</v>
      </c>
      <c r="M361" s="56" t="s">
        <v>4296</v>
      </c>
      <c r="N361" s="59" t="s">
        <v>4293</v>
      </c>
    </row>
    <row r="362" spans="1:14" s="56" customFormat="1" ht="17.25" customHeight="1" x14ac:dyDescent="0.2">
      <c r="A362" s="56" t="s">
        <v>4412</v>
      </c>
      <c r="B362" s="56" t="s">
        <v>144</v>
      </c>
      <c r="C362" s="56">
        <v>1006</v>
      </c>
      <c r="D362" s="56" t="s">
        <v>996</v>
      </c>
      <c r="E362" s="57">
        <v>5754.05</v>
      </c>
      <c r="F362" s="57">
        <v>52523913.57</v>
      </c>
      <c r="G362" s="57">
        <v>50485777.560000002</v>
      </c>
      <c r="H362" s="58">
        <v>4.0370000000000003E-2</v>
      </c>
      <c r="I362" s="57">
        <v>2038136.01</v>
      </c>
      <c r="J362" s="57">
        <v>9128.16</v>
      </c>
      <c r="K362" s="57">
        <v>8773.9599999999991</v>
      </c>
      <c r="L362" s="57">
        <v>9204.33</v>
      </c>
      <c r="M362" s="56" t="s">
        <v>4295</v>
      </c>
      <c r="N362" s="59" t="s">
        <v>4293</v>
      </c>
    </row>
    <row r="363" spans="1:14" s="56" customFormat="1" ht="17.25" customHeight="1" x14ac:dyDescent="0.2">
      <c r="A363" s="56" t="s">
        <v>4413</v>
      </c>
      <c r="B363" s="56" t="s">
        <v>145</v>
      </c>
      <c r="C363" s="56">
        <v>1007</v>
      </c>
      <c r="D363" s="56" t="s">
        <v>997</v>
      </c>
      <c r="E363" s="57">
        <v>2687.31</v>
      </c>
      <c r="F363" s="57">
        <v>36158589.439999998</v>
      </c>
      <c r="G363" s="57">
        <v>32214419.399999999</v>
      </c>
      <c r="H363" s="58">
        <v>0.12243</v>
      </c>
      <c r="I363" s="57">
        <v>3944170.05</v>
      </c>
      <c r="J363" s="57">
        <v>13455.31</v>
      </c>
      <c r="K363" s="57">
        <v>11987.61</v>
      </c>
      <c r="L363" s="57">
        <v>13653.06</v>
      </c>
      <c r="M363" s="56" t="s">
        <v>4295</v>
      </c>
      <c r="N363" s="59" t="s">
        <v>4293</v>
      </c>
    </row>
    <row r="364" spans="1:14" s="56" customFormat="1" ht="17.25" customHeight="1" x14ac:dyDescent="0.2">
      <c r="A364" s="56" t="s">
        <v>4414</v>
      </c>
      <c r="B364" s="56" t="s">
        <v>146</v>
      </c>
      <c r="C364" s="56">
        <v>1008</v>
      </c>
      <c r="D364" s="56" t="s">
        <v>998</v>
      </c>
      <c r="E364" s="57">
        <v>1897.76</v>
      </c>
      <c r="F364" s="57">
        <v>38476507.5</v>
      </c>
      <c r="G364" s="57">
        <v>39636664.780000001</v>
      </c>
      <c r="H364" s="58">
        <v>-2.9270000000000001E-2</v>
      </c>
      <c r="I364" s="57">
        <v>-1160157.29</v>
      </c>
      <c r="J364" s="57">
        <v>20274.7</v>
      </c>
      <c r="K364" s="57">
        <v>20886.03</v>
      </c>
      <c r="L364" s="57">
        <v>20213.03</v>
      </c>
      <c r="M364" s="56" t="s">
        <v>4297</v>
      </c>
      <c r="N364" s="59" t="s">
        <v>4293</v>
      </c>
    </row>
    <row r="365" spans="1:14" s="56" customFormat="1" ht="17.25" customHeight="1" x14ac:dyDescent="0.2">
      <c r="A365" s="56" t="s">
        <v>4415</v>
      </c>
      <c r="B365" s="56" t="s">
        <v>147</v>
      </c>
      <c r="C365" s="56">
        <v>1009</v>
      </c>
      <c r="D365" s="56" t="s">
        <v>999</v>
      </c>
      <c r="E365" s="57">
        <v>1484.68</v>
      </c>
      <c r="F365" s="57">
        <v>3422394.14</v>
      </c>
      <c r="G365" s="57">
        <v>3948975.91</v>
      </c>
      <c r="H365" s="58">
        <v>-0.13335</v>
      </c>
      <c r="I365" s="57">
        <v>-526581.77</v>
      </c>
      <c r="J365" s="57">
        <v>2305.14</v>
      </c>
      <c r="K365" s="57">
        <v>2659.82</v>
      </c>
      <c r="L365" s="57">
        <v>2268.44</v>
      </c>
      <c r="M365" s="56" t="s">
        <v>4295</v>
      </c>
      <c r="N365" s="59" t="s">
        <v>4300</v>
      </c>
    </row>
    <row r="366" spans="1:14" s="56" customFormat="1" ht="17.25" customHeight="1" x14ac:dyDescent="0.2">
      <c r="A366" s="56" t="s">
        <v>5414</v>
      </c>
      <c r="B366" s="56" t="s">
        <v>1988</v>
      </c>
      <c r="C366" s="56">
        <v>1010</v>
      </c>
      <c r="D366" s="56" t="s">
        <v>3262</v>
      </c>
      <c r="E366" s="57">
        <v>449.91</v>
      </c>
      <c r="F366" s="57">
        <v>3180112.98</v>
      </c>
      <c r="G366" s="57">
        <v>2856965.52</v>
      </c>
      <c r="H366" s="58">
        <v>0.11311</v>
      </c>
      <c r="I366" s="57">
        <v>323147.46000000002</v>
      </c>
      <c r="J366" s="57">
        <v>7068.33</v>
      </c>
      <c r="K366" s="57">
        <v>6350.08</v>
      </c>
      <c r="L366" s="57">
        <v>6986.72</v>
      </c>
      <c r="M366" s="56" t="s">
        <v>4297</v>
      </c>
      <c r="N366" s="59" t="s">
        <v>4293</v>
      </c>
    </row>
    <row r="367" spans="1:14" s="56" customFormat="1" ht="17.25" customHeight="1" x14ac:dyDescent="0.2">
      <c r="A367" s="56" t="s">
        <v>5415</v>
      </c>
      <c r="B367" s="56" t="s">
        <v>1989</v>
      </c>
      <c r="C367" s="56">
        <v>1011</v>
      </c>
      <c r="D367" s="56" t="s">
        <v>3263</v>
      </c>
      <c r="E367" s="57">
        <v>441.41</v>
      </c>
      <c r="F367" s="57">
        <v>5641489.1299999999</v>
      </c>
      <c r="G367" s="57">
        <v>5054959.49</v>
      </c>
      <c r="H367" s="58">
        <v>0.11602999999999999</v>
      </c>
      <c r="I367" s="57">
        <v>586529.64</v>
      </c>
      <c r="J367" s="57">
        <v>12780.61</v>
      </c>
      <c r="K367" s="57">
        <v>11451.85</v>
      </c>
      <c r="L367" s="57">
        <v>13936.18</v>
      </c>
      <c r="M367" s="56" t="s">
        <v>4296</v>
      </c>
      <c r="N367" s="59" t="s">
        <v>4294</v>
      </c>
    </row>
    <row r="368" spans="1:14" s="56" customFormat="1" ht="17.25" customHeight="1" x14ac:dyDescent="0.2">
      <c r="A368" s="56" t="s">
        <v>5416</v>
      </c>
      <c r="B368" s="56" t="s">
        <v>1990</v>
      </c>
      <c r="C368" s="56">
        <v>1012</v>
      </c>
      <c r="D368" s="56" t="s">
        <v>3264</v>
      </c>
      <c r="E368" s="57">
        <v>403.95</v>
      </c>
      <c r="F368" s="57">
        <v>8373606</v>
      </c>
      <c r="G368" s="57">
        <v>8513528.0600000005</v>
      </c>
      <c r="H368" s="58">
        <v>-1.644E-2</v>
      </c>
      <c r="I368" s="57">
        <v>-139922.06</v>
      </c>
      <c r="J368" s="57">
        <v>20729.310000000001</v>
      </c>
      <c r="K368" s="57">
        <v>21075.7</v>
      </c>
      <c r="L368" s="57">
        <v>20542.75</v>
      </c>
      <c r="M368" s="56" t="s">
        <v>4296</v>
      </c>
      <c r="N368" s="59" t="s">
        <v>4293</v>
      </c>
    </row>
    <row r="369" spans="1:14" s="56" customFormat="1" ht="17.25" customHeight="1" x14ac:dyDescent="0.2">
      <c r="A369" s="56" t="s">
        <v>4416</v>
      </c>
      <c r="B369" s="56" t="s">
        <v>148</v>
      </c>
      <c r="C369" s="56">
        <v>1013</v>
      </c>
      <c r="D369" s="56" t="s">
        <v>1000</v>
      </c>
      <c r="E369" s="57">
        <v>3481.19</v>
      </c>
      <c r="F369" s="57">
        <v>15888281.119999999</v>
      </c>
      <c r="G369" s="57">
        <v>16881374.300000001</v>
      </c>
      <c r="H369" s="58">
        <v>-5.883E-2</v>
      </c>
      <c r="I369" s="57">
        <v>-993093.18</v>
      </c>
      <c r="J369" s="57">
        <v>4564.04</v>
      </c>
      <c r="K369" s="57">
        <v>4849.3100000000004</v>
      </c>
      <c r="L369" s="57">
        <v>4552.62</v>
      </c>
      <c r="M369" s="56" t="s">
        <v>4295</v>
      </c>
      <c r="N369" s="59" t="s">
        <v>4293</v>
      </c>
    </row>
    <row r="370" spans="1:14" s="56" customFormat="1" ht="17.25" customHeight="1" x14ac:dyDescent="0.2">
      <c r="A370" s="56" t="s">
        <v>4417</v>
      </c>
      <c r="B370" s="56" t="s">
        <v>149</v>
      </c>
      <c r="C370" s="56">
        <v>1014</v>
      </c>
      <c r="D370" s="56" t="s">
        <v>1001</v>
      </c>
      <c r="E370" s="57">
        <v>2505.54</v>
      </c>
      <c r="F370" s="57">
        <v>15593866</v>
      </c>
      <c r="G370" s="57">
        <v>15522155.800000001</v>
      </c>
      <c r="H370" s="58">
        <v>4.62E-3</v>
      </c>
      <c r="I370" s="57">
        <v>71710.2</v>
      </c>
      <c r="J370" s="57">
        <v>6223.75</v>
      </c>
      <c r="K370" s="57">
        <v>6195.13</v>
      </c>
      <c r="L370" s="57">
        <v>6376.08</v>
      </c>
      <c r="M370" s="56" t="s">
        <v>4296</v>
      </c>
      <c r="N370" s="59" t="s">
        <v>4293</v>
      </c>
    </row>
    <row r="371" spans="1:14" s="56" customFormat="1" ht="17.25" customHeight="1" x14ac:dyDescent="0.2">
      <c r="A371" s="56" t="s">
        <v>5417</v>
      </c>
      <c r="B371" s="56" t="s">
        <v>1991</v>
      </c>
      <c r="C371" s="56">
        <v>1015</v>
      </c>
      <c r="D371" s="56" t="s">
        <v>3265</v>
      </c>
      <c r="E371" s="57">
        <v>1144.6600000000001</v>
      </c>
      <c r="F371" s="57">
        <v>11280697.109999999</v>
      </c>
      <c r="G371" s="57">
        <v>11088154.18</v>
      </c>
      <c r="H371" s="58">
        <v>1.736E-2</v>
      </c>
      <c r="I371" s="57">
        <v>192542.93</v>
      </c>
      <c r="J371" s="57">
        <v>9855.06</v>
      </c>
      <c r="K371" s="57">
        <v>9686.85</v>
      </c>
      <c r="L371" s="57">
        <v>9866.4500000000007</v>
      </c>
      <c r="M371" s="56" t="s">
        <v>4292</v>
      </c>
      <c r="N371" s="59" t="s">
        <v>4298</v>
      </c>
    </row>
    <row r="372" spans="1:14" s="56" customFormat="1" ht="17.25" customHeight="1" x14ac:dyDescent="0.2">
      <c r="A372" s="56" t="s">
        <v>5418</v>
      </c>
      <c r="B372" s="56" t="s">
        <v>1992</v>
      </c>
      <c r="C372" s="56">
        <v>1016</v>
      </c>
      <c r="D372" s="56" t="s">
        <v>3266</v>
      </c>
      <c r="E372" s="57">
        <v>367</v>
      </c>
      <c r="F372" s="57">
        <v>5888551.5099999998</v>
      </c>
      <c r="G372" s="57">
        <v>5435911.5</v>
      </c>
      <c r="H372" s="58">
        <v>8.3269999999999997E-2</v>
      </c>
      <c r="I372" s="57">
        <v>452640.01</v>
      </c>
      <c r="J372" s="57">
        <v>16045.1</v>
      </c>
      <c r="K372" s="57">
        <v>14811.75</v>
      </c>
      <c r="L372" s="57">
        <v>16015.45</v>
      </c>
      <c r="M372" s="56" t="s">
        <v>4296</v>
      </c>
      <c r="N372" s="59" t="s">
        <v>4293</v>
      </c>
    </row>
    <row r="373" spans="1:14" s="56" customFormat="1" ht="17.25" customHeight="1" x14ac:dyDescent="0.2">
      <c r="A373" s="56" t="s">
        <v>4418</v>
      </c>
      <c r="B373" s="56" t="s">
        <v>150</v>
      </c>
      <c r="C373" s="56">
        <v>1129</v>
      </c>
      <c r="D373" s="56" t="s">
        <v>1002</v>
      </c>
      <c r="E373" s="57">
        <v>14131.21</v>
      </c>
      <c r="F373" s="57">
        <v>11133132.49</v>
      </c>
      <c r="G373" s="57">
        <v>13231443.130000001</v>
      </c>
      <c r="H373" s="58">
        <v>-0.15859000000000001</v>
      </c>
      <c r="I373" s="57">
        <v>-2098310.65</v>
      </c>
      <c r="J373" s="57">
        <v>787.84</v>
      </c>
      <c r="K373" s="57">
        <v>936.33</v>
      </c>
      <c r="L373" s="57">
        <v>787.84</v>
      </c>
      <c r="M373" s="56" t="s">
        <v>4292</v>
      </c>
      <c r="N373" s="59" t="s">
        <v>4293</v>
      </c>
    </row>
    <row r="374" spans="1:14" s="56" customFormat="1" ht="17.25" customHeight="1" x14ac:dyDescent="0.2">
      <c r="A374" s="56" t="s">
        <v>5419</v>
      </c>
      <c r="B374" s="56" t="s">
        <v>1993</v>
      </c>
      <c r="C374" s="56">
        <v>1130</v>
      </c>
      <c r="D374" s="56" t="s">
        <v>3267</v>
      </c>
      <c r="E374" s="57">
        <v>21434.14</v>
      </c>
      <c r="F374" s="57">
        <v>35502679.920000002</v>
      </c>
      <c r="G374" s="57">
        <v>36881446.689999998</v>
      </c>
      <c r="H374" s="58">
        <v>-3.7379999999999997E-2</v>
      </c>
      <c r="I374" s="57">
        <v>-1378766.77</v>
      </c>
      <c r="J374" s="57">
        <v>1656.36</v>
      </c>
      <c r="K374" s="57">
        <v>1720.69</v>
      </c>
      <c r="L374" s="57">
        <v>1648.15</v>
      </c>
      <c r="M374" s="56" t="s">
        <v>4292</v>
      </c>
      <c r="N374" s="59" t="s">
        <v>4293</v>
      </c>
    </row>
    <row r="375" spans="1:14" s="56" customFormat="1" ht="17.25" customHeight="1" x14ac:dyDescent="0.2">
      <c r="A375" s="56" t="s">
        <v>5420</v>
      </c>
      <c r="B375" s="56" t="s">
        <v>1994</v>
      </c>
      <c r="C375" s="56">
        <v>1131</v>
      </c>
      <c r="D375" s="56" t="s">
        <v>3268</v>
      </c>
      <c r="E375" s="57">
        <v>3120.23</v>
      </c>
      <c r="F375" s="57">
        <v>9424507.7400000002</v>
      </c>
      <c r="G375" s="57">
        <v>8500579.1699999999</v>
      </c>
      <c r="H375" s="58">
        <v>0.10868999999999999</v>
      </c>
      <c r="I375" s="57">
        <v>923928.56</v>
      </c>
      <c r="J375" s="57">
        <v>3020.45</v>
      </c>
      <c r="K375" s="57">
        <v>2724.34</v>
      </c>
      <c r="L375" s="57">
        <v>2998</v>
      </c>
      <c r="M375" s="56" t="s">
        <v>4292</v>
      </c>
      <c r="N375" s="59" t="s">
        <v>4293</v>
      </c>
    </row>
    <row r="376" spans="1:14" s="56" customFormat="1" ht="17.25" customHeight="1" x14ac:dyDescent="0.2">
      <c r="A376" s="56" t="s">
        <v>5421</v>
      </c>
      <c r="B376" s="56" t="s">
        <v>1995</v>
      </c>
      <c r="C376" s="56">
        <v>1132</v>
      </c>
      <c r="D376" s="56" t="s">
        <v>3269</v>
      </c>
      <c r="E376" s="57">
        <v>1077.8499999999999</v>
      </c>
      <c r="F376" s="57">
        <v>4622770.42</v>
      </c>
      <c r="G376" s="57">
        <v>3755203.04</v>
      </c>
      <c r="H376" s="58">
        <v>0.23103000000000001</v>
      </c>
      <c r="I376" s="57">
        <v>867567.38</v>
      </c>
      <c r="J376" s="57">
        <v>4288.88</v>
      </c>
      <c r="K376" s="57">
        <v>3483.98</v>
      </c>
      <c r="L376" s="57">
        <v>4158.17</v>
      </c>
      <c r="M376" s="56" t="s">
        <v>4296</v>
      </c>
      <c r="N376" s="59" t="s">
        <v>4293</v>
      </c>
    </row>
    <row r="377" spans="1:14" s="56" customFormat="1" ht="17.25" customHeight="1" x14ac:dyDescent="0.2">
      <c r="A377" s="56" t="s">
        <v>5422</v>
      </c>
      <c r="B377" s="56" t="s">
        <v>1996</v>
      </c>
      <c r="C377" s="56">
        <v>1133</v>
      </c>
      <c r="D377" s="56" t="s">
        <v>3270</v>
      </c>
      <c r="E377" s="57">
        <v>121.55</v>
      </c>
      <c r="F377" s="57">
        <v>1049071.8500000001</v>
      </c>
      <c r="G377" s="57">
        <v>926013.63</v>
      </c>
      <c r="H377" s="58">
        <v>0.13289000000000001</v>
      </c>
      <c r="I377" s="57">
        <v>123058.22</v>
      </c>
      <c r="J377" s="57">
        <v>8630.7800000000007</v>
      </c>
      <c r="K377" s="57">
        <v>7618.38</v>
      </c>
      <c r="L377" s="57">
        <v>8001.91</v>
      </c>
      <c r="M377" s="56" t="s">
        <v>4297</v>
      </c>
      <c r="N377" s="59" t="s">
        <v>4300</v>
      </c>
    </row>
    <row r="378" spans="1:14" s="56" customFormat="1" ht="17.25" customHeight="1" x14ac:dyDescent="0.2">
      <c r="A378" s="56" t="s">
        <v>4419</v>
      </c>
      <c r="B378" s="56" t="s">
        <v>151</v>
      </c>
      <c r="C378" s="56">
        <v>1134</v>
      </c>
      <c r="D378" s="56" t="s">
        <v>1003</v>
      </c>
      <c r="E378" s="57">
        <v>8645.42</v>
      </c>
      <c r="F378" s="57">
        <v>13297853.24</v>
      </c>
      <c r="G378" s="57">
        <v>14817107.25</v>
      </c>
      <c r="H378" s="58">
        <v>-0.10253</v>
      </c>
      <c r="I378" s="57">
        <v>-1519254.02</v>
      </c>
      <c r="J378" s="57">
        <v>1538.14</v>
      </c>
      <c r="K378" s="57">
        <v>1713.87</v>
      </c>
      <c r="L378" s="57">
        <v>1528.91</v>
      </c>
      <c r="M378" s="56" t="s">
        <v>4292</v>
      </c>
      <c r="N378" s="59" t="s">
        <v>4293</v>
      </c>
    </row>
    <row r="379" spans="1:14" s="56" customFormat="1" ht="17.25" customHeight="1" x14ac:dyDescent="0.2">
      <c r="A379" s="56" t="s">
        <v>4420</v>
      </c>
      <c r="B379" s="56" t="s">
        <v>152</v>
      </c>
      <c r="C379" s="56">
        <v>1135</v>
      </c>
      <c r="D379" s="56" t="s">
        <v>1004</v>
      </c>
      <c r="E379" s="57">
        <v>9097.81</v>
      </c>
      <c r="F379" s="57">
        <v>25616569.280000001</v>
      </c>
      <c r="G379" s="57">
        <v>23113869.239999998</v>
      </c>
      <c r="H379" s="58">
        <v>0.10828</v>
      </c>
      <c r="I379" s="57">
        <v>2502700.04</v>
      </c>
      <c r="J379" s="57">
        <v>2815.69</v>
      </c>
      <c r="K379" s="57">
        <v>2540.6</v>
      </c>
      <c r="L379" s="57">
        <v>2809.9</v>
      </c>
      <c r="M379" s="56" t="s">
        <v>4292</v>
      </c>
      <c r="N379" s="59" t="s">
        <v>4293</v>
      </c>
    </row>
    <row r="380" spans="1:14" s="56" customFormat="1" ht="17.25" customHeight="1" x14ac:dyDescent="0.2">
      <c r="A380" s="56" t="s">
        <v>4421</v>
      </c>
      <c r="B380" s="56" t="s">
        <v>153</v>
      </c>
      <c r="C380" s="56">
        <v>1136</v>
      </c>
      <c r="D380" s="56" t="s">
        <v>1005</v>
      </c>
      <c r="E380" s="57">
        <v>16202.75</v>
      </c>
      <c r="F380" s="57">
        <v>56733309.57</v>
      </c>
      <c r="G380" s="57">
        <v>60758745.759999998</v>
      </c>
      <c r="H380" s="58">
        <v>-6.6250000000000003E-2</v>
      </c>
      <c r="I380" s="57">
        <v>-4025436.19</v>
      </c>
      <c r="J380" s="57">
        <v>3501.46</v>
      </c>
      <c r="K380" s="57">
        <v>3749.9</v>
      </c>
      <c r="L380" s="57">
        <v>3538.6</v>
      </c>
      <c r="M380" s="56" t="s">
        <v>4292</v>
      </c>
      <c r="N380" s="59" t="s">
        <v>4293</v>
      </c>
    </row>
    <row r="381" spans="1:14" s="56" customFormat="1" ht="17.25" customHeight="1" x14ac:dyDescent="0.2">
      <c r="A381" s="56" t="s">
        <v>5423</v>
      </c>
      <c r="B381" s="56" t="s">
        <v>1997</v>
      </c>
      <c r="C381" s="56">
        <v>1137</v>
      </c>
      <c r="D381" s="56" t="s">
        <v>3271</v>
      </c>
      <c r="E381" s="57">
        <v>1059.9100000000001</v>
      </c>
      <c r="F381" s="57">
        <v>5646988.0499999998</v>
      </c>
      <c r="G381" s="57">
        <v>6365106.9900000002</v>
      </c>
      <c r="H381" s="58">
        <v>-0.11282</v>
      </c>
      <c r="I381" s="57">
        <v>-718118.94</v>
      </c>
      <c r="J381" s="57">
        <v>5327.8</v>
      </c>
      <c r="K381" s="57">
        <v>6005.33</v>
      </c>
      <c r="L381" s="57">
        <v>5154.8500000000004</v>
      </c>
      <c r="M381" s="56" t="s">
        <v>4296</v>
      </c>
      <c r="N381" s="59" t="s">
        <v>4293</v>
      </c>
    </row>
    <row r="382" spans="1:14" s="56" customFormat="1" ht="17.25" customHeight="1" x14ac:dyDescent="0.2">
      <c r="A382" s="56" t="s">
        <v>5424</v>
      </c>
      <c r="B382" s="56" t="s">
        <v>1998</v>
      </c>
      <c r="C382" s="56">
        <v>1138</v>
      </c>
      <c r="D382" s="56" t="s">
        <v>3272</v>
      </c>
      <c r="E382" s="57">
        <v>10654.66</v>
      </c>
      <c r="F382" s="57">
        <v>14800517.359999999</v>
      </c>
      <c r="G382" s="57">
        <v>16969914.120000001</v>
      </c>
      <c r="H382" s="58">
        <v>-0.12784000000000001</v>
      </c>
      <c r="I382" s="57">
        <v>-2169396.7599999998</v>
      </c>
      <c r="J382" s="57">
        <v>1389.11</v>
      </c>
      <c r="K382" s="57">
        <v>1592.72</v>
      </c>
      <c r="L382" s="57">
        <v>1589.86</v>
      </c>
      <c r="M382" s="56" t="s">
        <v>4292</v>
      </c>
      <c r="N382" s="59" t="s">
        <v>4293</v>
      </c>
    </row>
    <row r="383" spans="1:14" s="56" customFormat="1" ht="17.25" customHeight="1" x14ac:dyDescent="0.2">
      <c r="A383" s="56" t="s">
        <v>5425</v>
      </c>
      <c r="B383" s="56" t="s">
        <v>1999</v>
      </c>
      <c r="C383" s="56">
        <v>1139</v>
      </c>
      <c r="D383" s="56" t="s">
        <v>3273</v>
      </c>
      <c r="E383" s="57">
        <v>2206.16</v>
      </c>
      <c r="F383" s="57">
        <v>7740537.7800000003</v>
      </c>
      <c r="G383" s="57">
        <v>7058329.4900000002</v>
      </c>
      <c r="H383" s="58">
        <v>9.665E-2</v>
      </c>
      <c r="I383" s="57">
        <v>682208.29</v>
      </c>
      <c r="J383" s="57">
        <v>3508.6</v>
      </c>
      <c r="K383" s="57">
        <v>3199.37</v>
      </c>
      <c r="L383" s="57">
        <v>3486.89</v>
      </c>
      <c r="M383" s="56" t="s">
        <v>4292</v>
      </c>
      <c r="N383" s="59" t="s">
        <v>4293</v>
      </c>
    </row>
    <row r="384" spans="1:14" s="56" customFormat="1" ht="17.25" customHeight="1" x14ac:dyDescent="0.2">
      <c r="A384" s="56" t="s">
        <v>5426</v>
      </c>
      <c r="B384" s="56" t="s">
        <v>2000</v>
      </c>
      <c r="C384" s="56">
        <v>1140</v>
      </c>
      <c r="D384" s="56" t="s">
        <v>3274</v>
      </c>
      <c r="E384" s="57">
        <v>1356.08</v>
      </c>
      <c r="F384" s="57">
        <v>6816065.6900000004</v>
      </c>
      <c r="G384" s="57">
        <v>5753093.4199999999</v>
      </c>
      <c r="H384" s="58">
        <v>0.18476999999999999</v>
      </c>
      <c r="I384" s="57">
        <v>1062972.28</v>
      </c>
      <c r="J384" s="57">
        <v>5026.3</v>
      </c>
      <c r="K384" s="57">
        <v>4242.4399999999996</v>
      </c>
      <c r="L384" s="57">
        <v>4931.7</v>
      </c>
      <c r="M384" s="56" t="s">
        <v>4292</v>
      </c>
      <c r="N384" s="59" t="s">
        <v>4293</v>
      </c>
    </row>
    <row r="385" spans="1:14" s="56" customFormat="1" ht="17.25" customHeight="1" x14ac:dyDescent="0.2">
      <c r="A385" s="56" t="s">
        <v>5427</v>
      </c>
      <c r="B385" s="56" t="s">
        <v>2001</v>
      </c>
      <c r="C385" s="56">
        <v>1141</v>
      </c>
      <c r="D385" s="56" t="s">
        <v>3275</v>
      </c>
      <c r="E385" s="57">
        <v>184.79</v>
      </c>
      <c r="F385" s="57">
        <v>1696466.54</v>
      </c>
      <c r="G385" s="57">
        <v>1595825.66</v>
      </c>
      <c r="H385" s="58">
        <v>6.3070000000000001E-2</v>
      </c>
      <c r="I385" s="57">
        <v>100640.88</v>
      </c>
      <c r="J385" s="57">
        <v>9180.51</v>
      </c>
      <c r="K385" s="57">
        <v>8635.89</v>
      </c>
      <c r="L385" s="57">
        <v>8417.08</v>
      </c>
      <c r="M385" s="56" t="s">
        <v>4297</v>
      </c>
      <c r="N385" s="59" t="s">
        <v>4293</v>
      </c>
    </row>
    <row r="386" spans="1:14" s="56" customFormat="1" ht="17.25" customHeight="1" x14ac:dyDescent="0.2">
      <c r="A386" s="56" t="s">
        <v>4422</v>
      </c>
      <c r="B386" s="56" t="s">
        <v>154</v>
      </c>
      <c r="C386" s="56">
        <v>1142</v>
      </c>
      <c r="D386" s="56" t="s">
        <v>1006</v>
      </c>
      <c r="E386" s="57">
        <v>21161.5</v>
      </c>
      <c r="F386" s="57">
        <v>40756105.520000003</v>
      </c>
      <c r="G386" s="57">
        <v>48377472.009999998</v>
      </c>
      <c r="H386" s="58">
        <v>-0.15754000000000001</v>
      </c>
      <c r="I386" s="57">
        <v>-7621366.4900000002</v>
      </c>
      <c r="J386" s="57">
        <v>1925.96</v>
      </c>
      <c r="K386" s="57">
        <v>2286.11</v>
      </c>
      <c r="L386" s="57">
        <v>1910.71</v>
      </c>
      <c r="M386" s="56" t="s">
        <v>4292</v>
      </c>
      <c r="N386" s="59" t="s">
        <v>4293</v>
      </c>
    </row>
    <row r="387" spans="1:14" s="56" customFormat="1" ht="17.25" customHeight="1" x14ac:dyDescent="0.2">
      <c r="A387" s="56" t="s">
        <v>4423</v>
      </c>
      <c r="B387" s="56" t="s">
        <v>155</v>
      </c>
      <c r="C387" s="56">
        <v>1143</v>
      </c>
      <c r="D387" s="56" t="s">
        <v>1007</v>
      </c>
      <c r="E387" s="57">
        <v>40127</v>
      </c>
      <c r="F387" s="57">
        <v>127749490.14</v>
      </c>
      <c r="G387" s="57">
        <v>144552527.71000001</v>
      </c>
      <c r="H387" s="58">
        <v>-0.11624</v>
      </c>
      <c r="I387" s="57">
        <v>-16803037.57</v>
      </c>
      <c r="J387" s="57">
        <v>3183.63</v>
      </c>
      <c r="K387" s="57">
        <v>3602.38</v>
      </c>
      <c r="L387" s="57">
        <v>3281.94</v>
      </c>
      <c r="M387" s="56" t="s">
        <v>4292</v>
      </c>
      <c r="N387" s="59" t="s">
        <v>4293</v>
      </c>
    </row>
    <row r="388" spans="1:14" s="56" customFormat="1" ht="17.25" customHeight="1" x14ac:dyDescent="0.2">
      <c r="A388" s="56" t="s">
        <v>4424</v>
      </c>
      <c r="B388" s="56" t="s">
        <v>156</v>
      </c>
      <c r="C388" s="56">
        <v>1144</v>
      </c>
      <c r="D388" s="56" t="s">
        <v>1008</v>
      </c>
      <c r="E388" s="57">
        <v>43319.41</v>
      </c>
      <c r="F388" s="57">
        <v>193532581.55000001</v>
      </c>
      <c r="G388" s="57">
        <v>209921045.53999999</v>
      </c>
      <c r="H388" s="58">
        <v>-7.8070000000000001E-2</v>
      </c>
      <c r="I388" s="57">
        <v>-16388463.99</v>
      </c>
      <c r="J388" s="57">
        <v>4467.57</v>
      </c>
      <c r="K388" s="57">
        <v>4845.8900000000003</v>
      </c>
      <c r="L388" s="57">
        <v>4536.32</v>
      </c>
      <c r="M388" s="56" t="s">
        <v>4292</v>
      </c>
      <c r="N388" s="59" t="s">
        <v>4293</v>
      </c>
    </row>
    <row r="389" spans="1:14" s="56" customFormat="1" ht="17.25" customHeight="1" x14ac:dyDescent="0.2">
      <c r="A389" s="56" t="s">
        <v>5428</v>
      </c>
      <c r="B389" s="56" t="s">
        <v>2002</v>
      </c>
      <c r="C389" s="56">
        <v>1145</v>
      </c>
      <c r="D389" s="56" t="s">
        <v>3276</v>
      </c>
      <c r="E389" s="57">
        <v>9510.92</v>
      </c>
      <c r="F389" s="57">
        <v>66797484.93</v>
      </c>
      <c r="G389" s="57">
        <v>72335586.689999998</v>
      </c>
      <c r="H389" s="58">
        <v>-7.6560000000000003E-2</v>
      </c>
      <c r="I389" s="57">
        <v>-5538101.7699999996</v>
      </c>
      <c r="J389" s="57">
        <v>7023.24</v>
      </c>
      <c r="K389" s="57">
        <v>7605.53</v>
      </c>
      <c r="L389" s="57">
        <v>6707.77</v>
      </c>
      <c r="M389" s="56" t="s">
        <v>4292</v>
      </c>
      <c r="N389" s="59" t="s">
        <v>4293</v>
      </c>
    </row>
    <row r="390" spans="1:14" s="56" customFormat="1" ht="17.25" customHeight="1" x14ac:dyDescent="0.2">
      <c r="A390" s="56" t="s">
        <v>5429</v>
      </c>
      <c r="B390" s="56" t="s">
        <v>2003</v>
      </c>
      <c r="C390" s="56">
        <v>1146</v>
      </c>
      <c r="D390" s="56" t="s">
        <v>3277</v>
      </c>
      <c r="E390" s="57">
        <v>534.11</v>
      </c>
      <c r="F390" s="57">
        <v>1627089.1</v>
      </c>
      <c r="G390" s="57">
        <v>1548206.15</v>
      </c>
      <c r="H390" s="58">
        <v>5.0950000000000002E-2</v>
      </c>
      <c r="I390" s="57">
        <v>78882.95</v>
      </c>
      <c r="J390" s="57">
        <v>3046.36</v>
      </c>
      <c r="K390" s="57">
        <v>2898.67</v>
      </c>
      <c r="L390" s="57">
        <v>3018.44</v>
      </c>
      <c r="M390" s="56" t="s">
        <v>4292</v>
      </c>
      <c r="N390" s="59" t="s">
        <v>4293</v>
      </c>
    </row>
    <row r="391" spans="1:14" s="56" customFormat="1" ht="17.25" customHeight="1" x14ac:dyDescent="0.2">
      <c r="A391" s="56" t="s">
        <v>5430</v>
      </c>
      <c r="B391" s="56" t="s">
        <v>2004</v>
      </c>
      <c r="C391" s="56">
        <v>1147</v>
      </c>
      <c r="D391" s="56" t="s">
        <v>3278</v>
      </c>
      <c r="E391" s="57">
        <v>501.71</v>
      </c>
      <c r="F391" s="57">
        <v>2985281.59</v>
      </c>
      <c r="G391" s="57">
        <v>2406626.61</v>
      </c>
      <c r="H391" s="58">
        <v>0.24043999999999999</v>
      </c>
      <c r="I391" s="57">
        <v>578654.98</v>
      </c>
      <c r="J391" s="57">
        <v>5950.21</v>
      </c>
      <c r="K391" s="57">
        <v>4796.8500000000004</v>
      </c>
      <c r="L391" s="57">
        <v>5924.25</v>
      </c>
      <c r="M391" s="56" t="s">
        <v>4292</v>
      </c>
      <c r="N391" s="59" t="s">
        <v>4300</v>
      </c>
    </row>
    <row r="392" spans="1:14" s="56" customFormat="1" ht="17.25" customHeight="1" x14ac:dyDescent="0.2">
      <c r="A392" s="56" t="s">
        <v>5431</v>
      </c>
      <c r="B392" s="56" t="s">
        <v>2005</v>
      </c>
      <c r="C392" s="56">
        <v>1148</v>
      </c>
      <c r="D392" s="56" t="s">
        <v>3279</v>
      </c>
      <c r="E392" s="57">
        <v>319.58</v>
      </c>
      <c r="F392" s="57">
        <v>2295373.9</v>
      </c>
      <c r="G392" s="57">
        <v>2245278.77</v>
      </c>
      <c r="H392" s="58">
        <v>2.231E-2</v>
      </c>
      <c r="I392" s="57">
        <v>50095.14</v>
      </c>
      <c r="J392" s="57">
        <v>7182.47</v>
      </c>
      <c r="K392" s="57">
        <v>7025.72</v>
      </c>
      <c r="L392" s="57">
        <v>6749.24</v>
      </c>
      <c r="M392" s="56" t="s">
        <v>4296</v>
      </c>
      <c r="N392" s="59" t="s">
        <v>4293</v>
      </c>
    </row>
    <row r="393" spans="1:14" s="56" customFormat="1" ht="17.25" customHeight="1" x14ac:dyDescent="0.2">
      <c r="A393" s="56" t="s">
        <v>5432</v>
      </c>
      <c r="B393" s="56" t="s">
        <v>2006</v>
      </c>
      <c r="C393" s="56">
        <v>1149</v>
      </c>
      <c r="D393" s="56" t="s">
        <v>3280</v>
      </c>
      <c r="E393" s="57">
        <v>173.68</v>
      </c>
      <c r="F393" s="57">
        <v>2056994.71</v>
      </c>
      <c r="G393" s="57">
        <v>1695096.29</v>
      </c>
      <c r="H393" s="58">
        <v>0.2135</v>
      </c>
      <c r="I393" s="57">
        <v>361898.42</v>
      </c>
      <c r="J393" s="57">
        <v>11843.59</v>
      </c>
      <c r="K393" s="57">
        <v>9759.8799999999992</v>
      </c>
      <c r="L393" s="57">
        <v>11843.59</v>
      </c>
      <c r="M393" s="56" t="s">
        <v>4297</v>
      </c>
      <c r="N393" s="59" t="s">
        <v>4293</v>
      </c>
    </row>
    <row r="394" spans="1:14" s="56" customFormat="1" ht="17.25" customHeight="1" x14ac:dyDescent="0.2">
      <c r="A394" s="56" t="s">
        <v>5433</v>
      </c>
      <c r="B394" s="56" t="s">
        <v>2007</v>
      </c>
      <c r="C394" s="56">
        <v>1150</v>
      </c>
      <c r="D394" s="56" t="s">
        <v>3281</v>
      </c>
      <c r="E394" s="57">
        <v>418.98</v>
      </c>
      <c r="F394" s="57">
        <v>255996.78</v>
      </c>
      <c r="G394" s="57">
        <v>312614.74</v>
      </c>
      <c r="H394" s="58">
        <v>-0.18110999999999999</v>
      </c>
      <c r="I394" s="57">
        <v>-56617.96</v>
      </c>
      <c r="J394" s="57">
        <v>611</v>
      </c>
      <c r="K394" s="57">
        <v>746.13</v>
      </c>
      <c r="L394" s="57">
        <v>611</v>
      </c>
      <c r="M394" s="56" t="s">
        <v>4297</v>
      </c>
      <c r="N394" s="59" t="s">
        <v>4294</v>
      </c>
    </row>
    <row r="395" spans="1:14" s="56" customFormat="1" ht="17.25" customHeight="1" x14ac:dyDescent="0.2">
      <c r="A395" s="56" t="s">
        <v>4425</v>
      </c>
      <c r="B395" s="56" t="s">
        <v>157</v>
      </c>
      <c r="C395" s="56">
        <v>1151</v>
      </c>
      <c r="D395" s="56" t="s">
        <v>1009</v>
      </c>
      <c r="E395" s="57">
        <v>4668.47</v>
      </c>
      <c r="F395" s="57">
        <v>14037377.18</v>
      </c>
      <c r="G395" s="57">
        <v>11989782.210000001</v>
      </c>
      <c r="H395" s="58">
        <v>0.17077999999999999</v>
      </c>
      <c r="I395" s="57">
        <v>2047594.97</v>
      </c>
      <c r="J395" s="57">
        <v>3006.85</v>
      </c>
      <c r="K395" s="57">
        <v>2568.25</v>
      </c>
      <c r="L395" s="57">
        <v>2982.71</v>
      </c>
      <c r="M395" s="56" t="s">
        <v>4292</v>
      </c>
      <c r="N395" s="59" t="s">
        <v>4293</v>
      </c>
    </row>
    <row r="396" spans="1:14" s="56" customFormat="1" ht="17.25" customHeight="1" x14ac:dyDescent="0.2">
      <c r="A396" s="56" t="s">
        <v>4426</v>
      </c>
      <c r="B396" s="56" t="s">
        <v>158</v>
      </c>
      <c r="C396" s="56">
        <v>1152</v>
      </c>
      <c r="D396" s="56" t="s">
        <v>1010</v>
      </c>
      <c r="E396" s="57">
        <v>8636.14</v>
      </c>
      <c r="F396" s="57">
        <v>40939391.340000004</v>
      </c>
      <c r="G396" s="57">
        <v>35129974.130000003</v>
      </c>
      <c r="H396" s="58">
        <v>0.16536999999999999</v>
      </c>
      <c r="I396" s="57">
        <v>5809417.21</v>
      </c>
      <c r="J396" s="57">
        <v>4740.47</v>
      </c>
      <c r="K396" s="57">
        <v>4067.79</v>
      </c>
      <c r="L396" s="57">
        <v>4716.3500000000004</v>
      </c>
      <c r="M396" s="56" t="s">
        <v>4292</v>
      </c>
      <c r="N396" s="59" t="s">
        <v>4293</v>
      </c>
    </row>
    <row r="397" spans="1:14" s="56" customFormat="1" ht="17.25" customHeight="1" x14ac:dyDescent="0.2">
      <c r="A397" s="56" t="s">
        <v>4427</v>
      </c>
      <c r="B397" s="56" t="s">
        <v>159</v>
      </c>
      <c r="C397" s="56">
        <v>1153</v>
      </c>
      <c r="D397" s="56" t="s">
        <v>1011</v>
      </c>
      <c r="E397" s="57">
        <v>17027.240000000002</v>
      </c>
      <c r="F397" s="57">
        <v>108790003.91</v>
      </c>
      <c r="G397" s="57">
        <v>95196207.290000007</v>
      </c>
      <c r="H397" s="58">
        <v>0.14280000000000001</v>
      </c>
      <c r="I397" s="57">
        <v>13593796.630000001</v>
      </c>
      <c r="J397" s="57">
        <v>6389.17</v>
      </c>
      <c r="K397" s="57">
        <v>5590.82</v>
      </c>
      <c r="L397" s="57">
        <v>6475.52</v>
      </c>
      <c r="M397" s="56" t="s">
        <v>4292</v>
      </c>
      <c r="N397" s="59" t="s">
        <v>4293</v>
      </c>
    </row>
    <row r="398" spans="1:14" s="56" customFormat="1" ht="17.25" customHeight="1" x14ac:dyDescent="0.2">
      <c r="A398" s="56" t="s">
        <v>5434</v>
      </c>
      <c r="B398" s="56" t="s">
        <v>2008</v>
      </c>
      <c r="C398" s="56">
        <v>1154</v>
      </c>
      <c r="D398" s="56" t="s">
        <v>3282</v>
      </c>
      <c r="E398" s="57">
        <v>6677.62</v>
      </c>
      <c r="F398" s="57">
        <v>56918890.950000003</v>
      </c>
      <c r="G398" s="57">
        <v>60627189.539999999</v>
      </c>
      <c r="H398" s="58">
        <v>-6.1170000000000002E-2</v>
      </c>
      <c r="I398" s="57">
        <v>-3708298.59</v>
      </c>
      <c r="J398" s="57">
        <v>8523.83</v>
      </c>
      <c r="K398" s="57">
        <v>9079.16</v>
      </c>
      <c r="L398" s="57">
        <v>8413.65</v>
      </c>
      <c r="M398" s="56" t="s">
        <v>4292</v>
      </c>
      <c r="N398" s="59" t="s">
        <v>4293</v>
      </c>
    </row>
    <row r="399" spans="1:14" s="56" customFormat="1" ht="17.25" customHeight="1" x14ac:dyDescent="0.2">
      <c r="A399" s="56" t="s">
        <v>5435</v>
      </c>
      <c r="B399" s="56" t="s">
        <v>2009</v>
      </c>
      <c r="C399" s="56">
        <v>1155</v>
      </c>
      <c r="D399" s="56" t="s">
        <v>3283</v>
      </c>
      <c r="E399" s="57">
        <v>2646.07</v>
      </c>
      <c r="F399" s="57">
        <v>1608572.41</v>
      </c>
      <c r="G399" s="57">
        <v>1677580.13</v>
      </c>
      <c r="H399" s="58">
        <v>-4.1140000000000003E-2</v>
      </c>
      <c r="I399" s="57">
        <v>-69007.710000000006</v>
      </c>
      <c r="J399" s="57">
        <v>607.91</v>
      </c>
      <c r="K399" s="57">
        <v>633.99</v>
      </c>
      <c r="L399" s="57">
        <v>607.91</v>
      </c>
      <c r="M399" s="56" t="s">
        <v>4296</v>
      </c>
      <c r="N399" s="59" t="s">
        <v>4300</v>
      </c>
    </row>
    <row r="400" spans="1:14" s="56" customFormat="1" ht="17.25" customHeight="1" x14ac:dyDescent="0.2">
      <c r="A400" s="56" t="s">
        <v>4428</v>
      </c>
      <c r="B400" s="56" t="s">
        <v>160</v>
      </c>
      <c r="C400" s="56">
        <v>1156</v>
      </c>
      <c r="D400" s="56" t="s">
        <v>1012</v>
      </c>
      <c r="E400" s="57">
        <v>6237.87</v>
      </c>
      <c r="F400" s="57">
        <v>8514975.3499999996</v>
      </c>
      <c r="G400" s="57">
        <v>9066860.9399999995</v>
      </c>
      <c r="H400" s="58">
        <v>-6.087E-2</v>
      </c>
      <c r="I400" s="57">
        <v>-551885.6</v>
      </c>
      <c r="J400" s="57">
        <v>1365.05</v>
      </c>
      <c r="K400" s="57">
        <v>1453.52</v>
      </c>
      <c r="L400" s="57">
        <v>1341.39</v>
      </c>
      <c r="M400" s="56" t="s">
        <v>4292</v>
      </c>
      <c r="N400" s="59" t="s">
        <v>4293</v>
      </c>
    </row>
    <row r="401" spans="1:14" s="56" customFormat="1" ht="17.25" customHeight="1" x14ac:dyDescent="0.2">
      <c r="A401" s="56" t="s">
        <v>4429</v>
      </c>
      <c r="B401" s="56" t="s">
        <v>161</v>
      </c>
      <c r="C401" s="56">
        <v>1157</v>
      </c>
      <c r="D401" s="56" t="s">
        <v>1013</v>
      </c>
      <c r="E401" s="57">
        <v>5585.03</v>
      </c>
      <c r="F401" s="57">
        <v>20134155.829999998</v>
      </c>
      <c r="G401" s="57">
        <v>18624836.350000001</v>
      </c>
      <c r="H401" s="58">
        <v>8.1040000000000001E-2</v>
      </c>
      <c r="I401" s="57">
        <v>1509319.49</v>
      </c>
      <c r="J401" s="57">
        <v>3605.02</v>
      </c>
      <c r="K401" s="57">
        <v>3334.78</v>
      </c>
      <c r="L401" s="57">
        <v>3548.27</v>
      </c>
      <c r="M401" s="56" t="s">
        <v>4292</v>
      </c>
      <c r="N401" s="59" t="s">
        <v>4293</v>
      </c>
    </row>
    <row r="402" spans="1:14" s="56" customFormat="1" ht="17.25" customHeight="1" x14ac:dyDescent="0.2">
      <c r="A402" s="56" t="s">
        <v>4430</v>
      </c>
      <c r="B402" s="56" t="s">
        <v>162</v>
      </c>
      <c r="C402" s="56">
        <v>1158</v>
      </c>
      <c r="D402" s="56" t="s">
        <v>1014</v>
      </c>
      <c r="E402" s="57">
        <v>3290.92</v>
      </c>
      <c r="F402" s="57">
        <v>16948966.379999999</v>
      </c>
      <c r="G402" s="57">
        <v>15920600.310000001</v>
      </c>
      <c r="H402" s="58">
        <v>6.4589999999999995E-2</v>
      </c>
      <c r="I402" s="57">
        <v>1028366.07</v>
      </c>
      <c r="J402" s="57">
        <v>5150.22</v>
      </c>
      <c r="K402" s="57">
        <v>4837.74</v>
      </c>
      <c r="L402" s="57">
        <v>5024.28</v>
      </c>
      <c r="M402" s="56" t="s">
        <v>4292</v>
      </c>
      <c r="N402" s="59" t="s">
        <v>4293</v>
      </c>
    </row>
    <row r="403" spans="1:14" s="56" customFormat="1" ht="17.25" customHeight="1" x14ac:dyDescent="0.2">
      <c r="A403" s="56" t="s">
        <v>5436</v>
      </c>
      <c r="B403" s="56" t="s">
        <v>2010</v>
      </c>
      <c r="C403" s="56">
        <v>1159</v>
      </c>
      <c r="D403" s="56" t="s">
        <v>3284</v>
      </c>
      <c r="E403" s="57">
        <v>1046.4000000000001</v>
      </c>
      <c r="F403" s="57">
        <v>10354170.58</v>
      </c>
      <c r="G403" s="57">
        <v>9168407.4199999999</v>
      </c>
      <c r="H403" s="58">
        <v>0.12933</v>
      </c>
      <c r="I403" s="57">
        <v>1185763.1599999999</v>
      </c>
      <c r="J403" s="57">
        <v>9895.0400000000009</v>
      </c>
      <c r="K403" s="57">
        <v>8761.86</v>
      </c>
      <c r="L403" s="57">
        <v>9912.9</v>
      </c>
      <c r="M403" s="56" t="s">
        <v>4296</v>
      </c>
      <c r="N403" s="59" t="s">
        <v>4294</v>
      </c>
    </row>
    <row r="404" spans="1:14" s="56" customFormat="1" ht="17.25" customHeight="1" x14ac:dyDescent="0.2">
      <c r="A404" s="56" t="s">
        <v>4431</v>
      </c>
      <c r="B404" s="56" t="s">
        <v>163</v>
      </c>
      <c r="C404" s="56">
        <v>1160</v>
      </c>
      <c r="D404" s="56" t="s">
        <v>1015</v>
      </c>
      <c r="E404" s="57">
        <v>5438.51</v>
      </c>
      <c r="F404" s="57">
        <v>4209134.8099999996</v>
      </c>
      <c r="G404" s="57">
        <v>4299453.18</v>
      </c>
      <c r="H404" s="58">
        <v>-2.1010000000000001E-2</v>
      </c>
      <c r="I404" s="57">
        <v>-90318.36</v>
      </c>
      <c r="J404" s="57">
        <v>773.95</v>
      </c>
      <c r="K404" s="57">
        <v>790.56</v>
      </c>
      <c r="L404" s="57">
        <v>773.95</v>
      </c>
      <c r="M404" s="56" t="s">
        <v>4296</v>
      </c>
      <c r="N404" s="59" t="s">
        <v>4293</v>
      </c>
    </row>
    <row r="405" spans="1:14" s="56" customFormat="1" ht="17.25" customHeight="1" x14ac:dyDescent="0.2">
      <c r="A405" s="56" t="s">
        <v>4432</v>
      </c>
      <c r="B405" s="56" t="s">
        <v>164</v>
      </c>
      <c r="C405" s="56">
        <v>1161</v>
      </c>
      <c r="D405" s="56" t="s">
        <v>1016</v>
      </c>
      <c r="E405" s="57">
        <v>7313.8</v>
      </c>
      <c r="F405" s="57">
        <v>17571083.32</v>
      </c>
      <c r="G405" s="57">
        <v>16095508.289999999</v>
      </c>
      <c r="H405" s="58">
        <v>9.1679999999999998E-2</v>
      </c>
      <c r="I405" s="57">
        <v>1475575.03</v>
      </c>
      <c r="J405" s="57">
        <v>2402.46</v>
      </c>
      <c r="K405" s="57">
        <v>2200.6999999999998</v>
      </c>
      <c r="L405" s="57">
        <v>2372.7199999999998</v>
      </c>
      <c r="M405" s="56" t="s">
        <v>4292</v>
      </c>
      <c r="N405" s="59" t="s">
        <v>4293</v>
      </c>
    </row>
    <row r="406" spans="1:14" s="56" customFormat="1" ht="17.25" customHeight="1" x14ac:dyDescent="0.2">
      <c r="A406" s="56" t="s">
        <v>4433</v>
      </c>
      <c r="B406" s="56" t="s">
        <v>165</v>
      </c>
      <c r="C406" s="56">
        <v>1162</v>
      </c>
      <c r="D406" s="56" t="s">
        <v>1017</v>
      </c>
      <c r="E406" s="57">
        <v>8001.99</v>
      </c>
      <c r="F406" s="57">
        <v>38364433.869999997</v>
      </c>
      <c r="G406" s="57">
        <v>32759747.629999999</v>
      </c>
      <c r="H406" s="58">
        <v>0.17108000000000001</v>
      </c>
      <c r="I406" s="57">
        <v>5604686.25</v>
      </c>
      <c r="J406" s="57">
        <v>4794.3599999999997</v>
      </c>
      <c r="K406" s="57">
        <v>4093.95</v>
      </c>
      <c r="L406" s="57">
        <v>4761.6899999999996</v>
      </c>
      <c r="M406" s="56" t="s">
        <v>4292</v>
      </c>
      <c r="N406" s="59" t="s">
        <v>4293</v>
      </c>
    </row>
    <row r="407" spans="1:14" s="56" customFormat="1" ht="17.25" customHeight="1" x14ac:dyDescent="0.2">
      <c r="A407" s="56" t="s">
        <v>4434</v>
      </c>
      <c r="B407" s="56" t="s">
        <v>166</v>
      </c>
      <c r="C407" s="56">
        <v>1163</v>
      </c>
      <c r="D407" s="56" t="s">
        <v>1018</v>
      </c>
      <c r="E407" s="57">
        <v>12384.69</v>
      </c>
      <c r="F407" s="57">
        <v>86262537.829999998</v>
      </c>
      <c r="G407" s="57">
        <v>77662234.129999995</v>
      </c>
      <c r="H407" s="58">
        <v>0.11074000000000001</v>
      </c>
      <c r="I407" s="57">
        <v>8600303.6999999993</v>
      </c>
      <c r="J407" s="57">
        <v>6965.26</v>
      </c>
      <c r="K407" s="57">
        <v>6270.83</v>
      </c>
      <c r="L407" s="57">
        <v>6978.88</v>
      </c>
      <c r="M407" s="56" t="s">
        <v>4292</v>
      </c>
      <c r="N407" s="59" t="s">
        <v>4293</v>
      </c>
    </row>
    <row r="408" spans="1:14" s="56" customFormat="1" ht="17.25" customHeight="1" x14ac:dyDescent="0.2">
      <c r="A408" s="56" t="s">
        <v>5437</v>
      </c>
      <c r="B408" s="56" t="s">
        <v>2011</v>
      </c>
      <c r="C408" s="56">
        <v>1164</v>
      </c>
      <c r="D408" s="56" t="s">
        <v>3285</v>
      </c>
      <c r="E408" s="57">
        <v>2998.43</v>
      </c>
      <c r="F408" s="57">
        <v>29591390.850000001</v>
      </c>
      <c r="G408" s="57">
        <v>27285010.530000001</v>
      </c>
      <c r="H408" s="58">
        <v>8.4529999999999994E-2</v>
      </c>
      <c r="I408" s="57">
        <v>2306380.3199999998</v>
      </c>
      <c r="J408" s="57">
        <v>9868.9599999999991</v>
      </c>
      <c r="K408" s="57">
        <v>9099.77</v>
      </c>
      <c r="L408" s="57">
        <v>9804.98</v>
      </c>
      <c r="M408" s="56" t="s">
        <v>4292</v>
      </c>
      <c r="N408" s="59" t="s">
        <v>4293</v>
      </c>
    </row>
    <row r="409" spans="1:14" s="56" customFormat="1" ht="17.25" customHeight="1" x14ac:dyDescent="0.2">
      <c r="A409" s="56" t="s">
        <v>4435</v>
      </c>
      <c r="B409" s="56" t="s">
        <v>167</v>
      </c>
      <c r="C409" s="56">
        <v>1165</v>
      </c>
      <c r="D409" s="56" t="s">
        <v>1019</v>
      </c>
      <c r="E409" s="57">
        <v>8743.8700000000008</v>
      </c>
      <c r="F409" s="57">
        <v>5527962.0499999998</v>
      </c>
      <c r="G409" s="57">
        <v>6031174.5099999998</v>
      </c>
      <c r="H409" s="58">
        <v>-8.344E-2</v>
      </c>
      <c r="I409" s="57">
        <v>-503212.46</v>
      </c>
      <c r="J409" s="57">
        <v>632.21</v>
      </c>
      <c r="K409" s="57">
        <v>689.76</v>
      </c>
      <c r="L409" s="57">
        <v>632.21</v>
      </c>
      <c r="M409" s="56" t="s">
        <v>4292</v>
      </c>
      <c r="N409" s="59" t="s">
        <v>4293</v>
      </c>
    </row>
    <row r="410" spans="1:14" s="56" customFormat="1" ht="17.25" customHeight="1" x14ac:dyDescent="0.2">
      <c r="A410" s="56" t="s">
        <v>4436</v>
      </c>
      <c r="B410" s="56" t="s">
        <v>168</v>
      </c>
      <c r="C410" s="56">
        <v>1166</v>
      </c>
      <c r="D410" s="56" t="s">
        <v>1020</v>
      </c>
      <c r="E410" s="57">
        <v>8181.75</v>
      </c>
      <c r="F410" s="57">
        <v>23864149.52</v>
      </c>
      <c r="G410" s="57">
        <v>24749928.710000001</v>
      </c>
      <c r="H410" s="58">
        <v>-3.5790000000000002E-2</v>
      </c>
      <c r="I410" s="57">
        <v>-885779.19</v>
      </c>
      <c r="J410" s="57">
        <v>2916.75</v>
      </c>
      <c r="K410" s="57">
        <v>3025.02</v>
      </c>
      <c r="L410" s="57">
        <v>2982.3</v>
      </c>
      <c r="M410" s="56" t="s">
        <v>4292</v>
      </c>
      <c r="N410" s="59" t="s">
        <v>4293</v>
      </c>
    </row>
    <row r="411" spans="1:14" s="56" customFormat="1" ht="17.25" customHeight="1" x14ac:dyDescent="0.2">
      <c r="A411" s="56" t="s">
        <v>4437</v>
      </c>
      <c r="B411" s="56" t="s">
        <v>169</v>
      </c>
      <c r="C411" s="56">
        <v>1167</v>
      </c>
      <c r="D411" s="56" t="s">
        <v>1021</v>
      </c>
      <c r="E411" s="57">
        <v>8774.34</v>
      </c>
      <c r="F411" s="57">
        <v>32046309.699999999</v>
      </c>
      <c r="G411" s="57">
        <v>33071914.190000001</v>
      </c>
      <c r="H411" s="58">
        <v>-3.1009999999999999E-2</v>
      </c>
      <c r="I411" s="57">
        <v>-1025604.49</v>
      </c>
      <c r="J411" s="57">
        <v>3652.28</v>
      </c>
      <c r="K411" s="57">
        <v>3769.16</v>
      </c>
      <c r="L411" s="57">
        <v>3699.39</v>
      </c>
      <c r="M411" s="56" t="s">
        <v>4292</v>
      </c>
      <c r="N411" s="59" t="s">
        <v>4293</v>
      </c>
    </row>
    <row r="412" spans="1:14" s="56" customFormat="1" ht="17.25" customHeight="1" x14ac:dyDescent="0.2">
      <c r="A412" s="56" t="s">
        <v>4438</v>
      </c>
      <c r="B412" s="56" t="s">
        <v>170</v>
      </c>
      <c r="C412" s="56">
        <v>1168</v>
      </c>
      <c r="D412" s="56" t="s">
        <v>1022</v>
      </c>
      <c r="E412" s="57">
        <v>10362.56</v>
      </c>
      <c r="F412" s="57">
        <v>53145619.159999996</v>
      </c>
      <c r="G412" s="57">
        <v>54827751.450000003</v>
      </c>
      <c r="H412" s="58">
        <v>-3.0679999999999999E-2</v>
      </c>
      <c r="I412" s="57">
        <v>-1682132.29</v>
      </c>
      <c r="J412" s="57">
        <v>5128.62</v>
      </c>
      <c r="K412" s="57">
        <v>5290.95</v>
      </c>
      <c r="L412" s="57">
        <v>5204.4399999999996</v>
      </c>
      <c r="M412" s="56" t="s">
        <v>4292</v>
      </c>
      <c r="N412" s="59" t="s">
        <v>4293</v>
      </c>
    </row>
    <row r="413" spans="1:14" s="56" customFormat="1" ht="17.25" customHeight="1" x14ac:dyDescent="0.2">
      <c r="A413" s="56" t="s">
        <v>5438</v>
      </c>
      <c r="B413" s="56" t="s">
        <v>2012</v>
      </c>
      <c r="C413" s="56">
        <v>1169</v>
      </c>
      <c r="D413" s="56" t="s">
        <v>3286</v>
      </c>
      <c r="E413" s="57">
        <v>1500.59</v>
      </c>
      <c r="F413" s="57">
        <v>10760779.130000001</v>
      </c>
      <c r="G413" s="57">
        <v>12375002.02</v>
      </c>
      <c r="H413" s="58">
        <v>-0.13044</v>
      </c>
      <c r="I413" s="57">
        <v>-1614222.9</v>
      </c>
      <c r="J413" s="57">
        <v>7171.03</v>
      </c>
      <c r="K413" s="57">
        <v>8246.76</v>
      </c>
      <c r="L413" s="57">
        <v>7071.4</v>
      </c>
      <c r="M413" s="56" t="s">
        <v>4292</v>
      </c>
      <c r="N413" s="59" t="s">
        <v>4293</v>
      </c>
    </row>
    <row r="414" spans="1:14" s="56" customFormat="1" ht="17.25" customHeight="1" x14ac:dyDescent="0.2">
      <c r="A414" s="56" t="s">
        <v>4439</v>
      </c>
      <c r="B414" s="56" t="s">
        <v>171</v>
      </c>
      <c r="C414" s="56">
        <v>1170</v>
      </c>
      <c r="D414" s="56" t="s">
        <v>1023</v>
      </c>
      <c r="E414" s="57">
        <v>3920.21</v>
      </c>
      <c r="F414" s="57">
        <v>3355268.54</v>
      </c>
      <c r="G414" s="57">
        <v>3427275.81</v>
      </c>
      <c r="H414" s="58">
        <v>-2.1010000000000001E-2</v>
      </c>
      <c r="I414" s="57">
        <v>-72007.28</v>
      </c>
      <c r="J414" s="57">
        <v>855.89</v>
      </c>
      <c r="K414" s="57">
        <v>874.26</v>
      </c>
      <c r="L414" s="57">
        <v>855.89</v>
      </c>
      <c r="M414" s="56" t="s">
        <v>4292</v>
      </c>
      <c r="N414" s="59" t="s">
        <v>4293</v>
      </c>
    </row>
    <row r="415" spans="1:14" s="56" customFormat="1" ht="17.25" customHeight="1" x14ac:dyDescent="0.2">
      <c r="A415" s="56" t="s">
        <v>4440</v>
      </c>
      <c r="B415" s="56" t="s">
        <v>172</v>
      </c>
      <c r="C415" s="56">
        <v>1171</v>
      </c>
      <c r="D415" s="56" t="s">
        <v>1024</v>
      </c>
      <c r="E415" s="57">
        <v>34183.370000000003</v>
      </c>
      <c r="F415" s="57">
        <v>30966959.149999999</v>
      </c>
      <c r="G415" s="57">
        <v>29398026.210000001</v>
      </c>
      <c r="H415" s="58">
        <v>5.3370000000000001E-2</v>
      </c>
      <c r="I415" s="57">
        <v>1568932.94</v>
      </c>
      <c r="J415" s="57">
        <v>905.91</v>
      </c>
      <c r="K415" s="57">
        <v>860.01</v>
      </c>
      <c r="L415" s="57">
        <v>876.49</v>
      </c>
      <c r="M415" s="56" t="s">
        <v>4292</v>
      </c>
      <c r="N415" s="59" t="s">
        <v>4293</v>
      </c>
    </row>
    <row r="416" spans="1:14" s="56" customFormat="1" ht="17.25" customHeight="1" x14ac:dyDescent="0.2">
      <c r="A416" s="56" t="s">
        <v>4441</v>
      </c>
      <c r="B416" s="56" t="s">
        <v>173</v>
      </c>
      <c r="C416" s="56">
        <v>1172</v>
      </c>
      <c r="D416" s="56" t="s">
        <v>1025</v>
      </c>
      <c r="E416" s="57">
        <v>7120.94</v>
      </c>
      <c r="F416" s="57">
        <v>21289299.600000001</v>
      </c>
      <c r="G416" s="57">
        <v>19542023.5</v>
      </c>
      <c r="H416" s="58">
        <v>8.9410000000000003E-2</v>
      </c>
      <c r="I416" s="57">
        <v>1747276.1</v>
      </c>
      <c r="J416" s="57">
        <v>2989.68</v>
      </c>
      <c r="K416" s="57">
        <v>2744.3</v>
      </c>
      <c r="L416" s="57">
        <v>2972.14</v>
      </c>
      <c r="M416" s="56" t="s">
        <v>4292</v>
      </c>
      <c r="N416" s="59" t="s">
        <v>4298</v>
      </c>
    </row>
    <row r="417" spans="1:14" s="56" customFormat="1" ht="17.25" customHeight="1" x14ac:dyDescent="0.2">
      <c r="A417" s="56" t="s">
        <v>5439</v>
      </c>
      <c r="B417" s="56" t="s">
        <v>2013</v>
      </c>
      <c r="C417" s="56">
        <v>1173</v>
      </c>
      <c r="D417" s="56" t="s">
        <v>3287</v>
      </c>
      <c r="E417" s="57">
        <v>1531.26</v>
      </c>
      <c r="F417" s="57">
        <v>8062494.7300000004</v>
      </c>
      <c r="G417" s="57">
        <v>6423215.1600000001</v>
      </c>
      <c r="H417" s="58">
        <v>0.25520999999999999</v>
      </c>
      <c r="I417" s="57">
        <v>1639279.58</v>
      </c>
      <c r="J417" s="57">
        <v>5265.27</v>
      </c>
      <c r="K417" s="57">
        <v>4194.7299999999996</v>
      </c>
      <c r="L417" s="57">
        <v>5247.35</v>
      </c>
      <c r="M417" s="56" t="s">
        <v>4292</v>
      </c>
      <c r="N417" s="59" t="s">
        <v>4294</v>
      </c>
    </row>
    <row r="418" spans="1:14" s="56" customFormat="1" ht="17.25" customHeight="1" x14ac:dyDescent="0.2">
      <c r="A418" s="56" t="s">
        <v>5440</v>
      </c>
      <c r="B418" s="56" t="s">
        <v>2014</v>
      </c>
      <c r="C418" s="56">
        <v>1174</v>
      </c>
      <c r="D418" s="56" t="s">
        <v>3288</v>
      </c>
      <c r="E418" s="57">
        <v>200.42</v>
      </c>
      <c r="F418" s="57">
        <v>1608679.04</v>
      </c>
      <c r="G418" s="57">
        <v>1273495.26</v>
      </c>
      <c r="H418" s="58">
        <v>0.26319999999999999</v>
      </c>
      <c r="I418" s="57">
        <v>335183.78999999998</v>
      </c>
      <c r="J418" s="57">
        <v>8026.54</v>
      </c>
      <c r="K418" s="57">
        <v>6354.13</v>
      </c>
      <c r="L418" s="57">
        <v>8010.53</v>
      </c>
      <c r="M418" s="56" t="s">
        <v>4297</v>
      </c>
      <c r="N418" s="59" t="s">
        <v>4293</v>
      </c>
    </row>
    <row r="419" spans="1:14" s="56" customFormat="1" ht="17.25" customHeight="1" x14ac:dyDescent="0.2">
      <c r="A419" s="56" t="s">
        <v>4442</v>
      </c>
      <c r="B419" s="56" t="s">
        <v>174</v>
      </c>
      <c r="C419" s="56">
        <v>1175</v>
      </c>
      <c r="D419" s="56" t="s">
        <v>1026</v>
      </c>
      <c r="E419" s="57">
        <v>6462.56</v>
      </c>
      <c r="F419" s="57">
        <v>11952600.560000001</v>
      </c>
      <c r="G419" s="57">
        <v>13568896.109999999</v>
      </c>
      <c r="H419" s="58">
        <v>-0.11912</v>
      </c>
      <c r="I419" s="57">
        <v>-1616295.55</v>
      </c>
      <c r="J419" s="57">
        <v>1849.51</v>
      </c>
      <c r="K419" s="57">
        <v>2099.62</v>
      </c>
      <c r="L419" s="57">
        <v>1840.97</v>
      </c>
      <c r="M419" s="56" t="s">
        <v>4292</v>
      </c>
      <c r="N419" s="59" t="s">
        <v>4293</v>
      </c>
    </row>
    <row r="420" spans="1:14" s="56" customFormat="1" ht="17.25" customHeight="1" x14ac:dyDescent="0.2">
      <c r="A420" s="56" t="s">
        <v>5441</v>
      </c>
      <c r="B420" s="56" t="s">
        <v>2015</v>
      </c>
      <c r="C420" s="56">
        <v>1176</v>
      </c>
      <c r="D420" s="56" t="s">
        <v>3289</v>
      </c>
      <c r="E420" s="57">
        <v>2700.8</v>
      </c>
      <c r="F420" s="57">
        <v>8467718.6300000008</v>
      </c>
      <c r="G420" s="57">
        <v>8724996.6400000006</v>
      </c>
      <c r="H420" s="58">
        <v>-2.9489999999999999E-2</v>
      </c>
      <c r="I420" s="57">
        <v>-257278.02</v>
      </c>
      <c r="J420" s="57">
        <v>3135.26</v>
      </c>
      <c r="K420" s="57">
        <v>3230.52</v>
      </c>
      <c r="L420" s="57">
        <v>3121.09</v>
      </c>
      <c r="M420" s="56" t="s">
        <v>4292</v>
      </c>
      <c r="N420" s="59" t="s">
        <v>4293</v>
      </c>
    </row>
    <row r="421" spans="1:14" s="56" customFormat="1" ht="17.25" customHeight="1" x14ac:dyDescent="0.2">
      <c r="A421" s="56" t="s">
        <v>5442</v>
      </c>
      <c r="B421" s="56" t="s">
        <v>2016</v>
      </c>
      <c r="C421" s="56">
        <v>1177</v>
      </c>
      <c r="D421" s="56" t="s">
        <v>3290</v>
      </c>
      <c r="E421" s="57">
        <v>2545.84</v>
      </c>
      <c r="F421" s="57">
        <v>10956795.029999999</v>
      </c>
      <c r="G421" s="57">
        <v>12540859.880000001</v>
      </c>
      <c r="H421" s="58">
        <v>-0.12631000000000001</v>
      </c>
      <c r="I421" s="57">
        <v>-1584064.85</v>
      </c>
      <c r="J421" s="57">
        <v>4303.8</v>
      </c>
      <c r="K421" s="57">
        <v>4926.0200000000004</v>
      </c>
      <c r="L421" s="57">
        <v>4376.1400000000003</v>
      </c>
      <c r="M421" s="56" t="s">
        <v>4292</v>
      </c>
      <c r="N421" s="59" t="s">
        <v>4293</v>
      </c>
    </row>
    <row r="422" spans="1:14" s="56" customFormat="1" ht="17.25" customHeight="1" x14ac:dyDescent="0.2">
      <c r="A422" s="56" t="s">
        <v>5443</v>
      </c>
      <c r="B422" s="56" t="s">
        <v>2017</v>
      </c>
      <c r="C422" s="56">
        <v>1178</v>
      </c>
      <c r="D422" s="56" t="s">
        <v>3291</v>
      </c>
      <c r="E422" s="57">
        <v>434.58</v>
      </c>
      <c r="F422" s="57">
        <v>3355550.16</v>
      </c>
      <c r="G422" s="57">
        <v>4440992.7699999996</v>
      </c>
      <c r="H422" s="58">
        <v>-0.24440999999999999</v>
      </c>
      <c r="I422" s="57">
        <v>-1085442.6200000001</v>
      </c>
      <c r="J422" s="57">
        <v>7721.36</v>
      </c>
      <c r="K422" s="57">
        <v>10219.049999999999</v>
      </c>
      <c r="L422" s="57">
        <v>7552.18</v>
      </c>
      <c r="M422" s="56" t="s">
        <v>4297</v>
      </c>
      <c r="N422" s="59" t="s">
        <v>4300</v>
      </c>
    </row>
    <row r="423" spans="1:14" s="56" customFormat="1" ht="17.25" customHeight="1" x14ac:dyDescent="0.2">
      <c r="A423" s="56" t="s">
        <v>5444</v>
      </c>
      <c r="B423" s="56" t="s">
        <v>2018</v>
      </c>
      <c r="C423" s="56">
        <v>1179</v>
      </c>
      <c r="D423" s="56" t="s">
        <v>3292</v>
      </c>
      <c r="E423" s="57">
        <v>2449.0700000000002</v>
      </c>
      <c r="F423" s="57">
        <v>1480879.16</v>
      </c>
      <c r="G423" s="57">
        <v>1718647.8</v>
      </c>
      <c r="H423" s="58">
        <v>-0.13835</v>
      </c>
      <c r="I423" s="57">
        <v>-237768.64</v>
      </c>
      <c r="J423" s="57">
        <v>604.66999999999996</v>
      </c>
      <c r="K423" s="57">
        <v>701.76</v>
      </c>
      <c r="L423" s="57">
        <v>604.66999999999996</v>
      </c>
      <c r="M423" s="56" t="s">
        <v>4296</v>
      </c>
      <c r="N423" s="59" t="s">
        <v>4293</v>
      </c>
    </row>
    <row r="424" spans="1:14" s="56" customFormat="1" ht="17.25" customHeight="1" x14ac:dyDescent="0.2">
      <c r="A424" s="56" t="s">
        <v>4443</v>
      </c>
      <c r="B424" s="56" t="s">
        <v>175</v>
      </c>
      <c r="C424" s="56">
        <v>1180</v>
      </c>
      <c r="D424" s="56" t="s">
        <v>1027</v>
      </c>
      <c r="E424" s="57">
        <v>8503.64</v>
      </c>
      <c r="F424" s="57">
        <v>12663157.82</v>
      </c>
      <c r="G424" s="57">
        <v>15332261.15</v>
      </c>
      <c r="H424" s="58">
        <v>-0.17408000000000001</v>
      </c>
      <c r="I424" s="57">
        <v>-2669103.33</v>
      </c>
      <c r="J424" s="57">
        <v>1489.15</v>
      </c>
      <c r="K424" s="57">
        <v>1803.02</v>
      </c>
      <c r="L424" s="57">
        <v>1448.35</v>
      </c>
      <c r="M424" s="56" t="s">
        <v>4292</v>
      </c>
      <c r="N424" s="59" t="s">
        <v>4293</v>
      </c>
    </row>
    <row r="425" spans="1:14" s="56" customFormat="1" ht="17.25" customHeight="1" x14ac:dyDescent="0.2">
      <c r="A425" s="56" t="s">
        <v>4444</v>
      </c>
      <c r="B425" s="56" t="s">
        <v>176</v>
      </c>
      <c r="C425" s="56">
        <v>1181</v>
      </c>
      <c r="D425" s="56" t="s">
        <v>1028</v>
      </c>
      <c r="E425" s="57">
        <v>13244.28</v>
      </c>
      <c r="F425" s="57">
        <v>54888049</v>
      </c>
      <c r="G425" s="57">
        <v>53978925.130000003</v>
      </c>
      <c r="H425" s="58">
        <v>1.6840000000000001E-2</v>
      </c>
      <c r="I425" s="57">
        <v>909123.87</v>
      </c>
      <c r="J425" s="57">
        <v>4144.28</v>
      </c>
      <c r="K425" s="57">
        <v>4075.64</v>
      </c>
      <c r="L425" s="57">
        <v>4109.82</v>
      </c>
      <c r="M425" s="56" t="s">
        <v>4292</v>
      </c>
      <c r="N425" s="59" t="s">
        <v>4293</v>
      </c>
    </row>
    <row r="426" spans="1:14" s="56" customFormat="1" ht="17.25" customHeight="1" x14ac:dyDescent="0.2">
      <c r="A426" s="56" t="s">
        <v>4445</v>
      </c>
      <c r="B426" s="56" t="s">
        <v>177</v>
      </c>
      <c r="C426" s="56">
        <v>1182</v>
      </c>
      <c r="D426" s="56" t="s">
        <v>1029</v>
      </c>
      <c r="E426" s="57">
        <v>14275.38</v>
      </c>
      <c r="F426" s="57">
        <v>89547215.209999993</v>
      </c>
      <c r="G426" s="57">
        <v>86864870.409999996</v>
      </c>
      <c r="H426" s="58">
        <v>3.0880000000000001E-2</v>
      </c>
      <c r="I426" s="57">
        <v>2682344.81</v>
      </c>
      <c r="J426" s="57">
        <v>6272.84</v>
      </c>
      <c r="K426" s="57">
        <v>6084.94</v>
      </c>
      <c r="L426" s="57">
        <v>6209.83</v>
      </c>
      <c r="M426" s="56" t="s">
        <v>4292</v>
      </c>
      <c r="N426" s="59" t="s">
        <v>4293</v>
      </c>
    </row>
    <row r="427" spans="1:14" s="56" customFormat="1" ht="17.25" customHeight="1" x14ac:dyDescent="0.2">
      <c r="A427" s="56" t="s">
        <v>4446</v>
      </c>
      <c r="B427" s="56" t="s">
        <v>178</v>
      </c>
      <c r="C427" s="56">
        <v>1183</v>
      </c>
      <c r="D427" s="56" t="s">
        <v>1030</v>
      </c>
      <c r="E427" s="57">
        <v>8811.93</v>
      </c>
      <c r="F427" s="57">
        <v>95127717.829999998</v>
      </c>
      <c r="G427" s="57">
        <v>96817622.560000002</v>
      </c>
      <c r="H427" s="58">
        <v>-1.745E-2</v>
      </c>
      <c r="I427" s="57">
        <v>-1689904.73</v>
      </c>
      <c r="J427" s="57">
        <v>10795.33</v>
      </c>
      <c r="K427" s="57">
        <v>10987.11</v>
      </c>
      <c r="L427" s="57">
        <v>10816.42</v>
      </c>
      <c r="M427" s="56" t="s">
        <v>4292</v>
      </c>
      <c r="N427" s="59" t="s">
        <v>4293</v>
      </c>
    </row>
    <row r="428" spans="1:14" s="56" customFormat="1" ht="17.25" customHeight="1" x14ac:dyDescent="0.2">
      <c r="A428" s="56" t="s">
        <v>5445</v>
      </c>
      <c r="B428" s="56" t="s">
        <v>2019</v>
      </c>
      <c r="C428" s="56">
        <v>1184</v>
      </c>
      <c r="D428" s="56" t="s">
        <v>3293</v>
      </c>
      <c r="E428" s="57">
        <v>1834.06</v>
      </c>
      <c r="F428" s="57">
        <v>1385412.24</v>
      </c>
      <c r="G428" s="57">
        <v>1382887.24</v>
      </c>
      <c r="H428" s="58">
        <v>1.83E-3</v>
      </c>
      <c r="I428" s="57">
        <v>2525</v>
      </c>
      <c r="J428" s="57">
        <v>755.38</v>
      </c>
      <c r="K428" s="57">
        <v>754</v>
      </c>
      <c r="L428" s="57">
        <v>755.38</v>
      </c>
      <c r="M428" s="56" t="s">
        <v>4296</v>
      </c>
      <c r="N428" s="59" t="s">
        <v>4293</v>
      </c>
    </row>
    <row r="429" spans="1:14" s="56" customFormat="1" ht="17.25" customHeight="1" x14ac:dyDescent="0.2">
      <c r="A429" s="56" t="s">
        <v>4447</v>
      </c>
      <c r="B429" s="56" t="s">
        <v>179</v>
      </c>
      <c r="C429" s="56">
        <v>1185</v>
      </c>
      <c r="D429" s="56" t="s">
        <v>1031</v>
      </c>
      <c r="E429" s="57">
        <v>3342.07</v>
      </c>
      <c r="F429" s="57">
        <v>5236633.37</v>
      </c>
      <c r="G429" s="57">
        <v>6497019.5499999998</v>
      </c>
      <c r="H429" s="58">
        <v>-0.19399</v>
      </c>
      <c r="I429" s="57">
        <v>-1260386.18</v>
      </c>
      <c r="J429" s="57">
        <v>1566.88</v>
      </c>
      <c r="K429" s="57">
        <v>1944.01</v>
      </c>
      <c r="L429" s="57">
        <v>1652.58</v>
      </c>
      <c r="M429" s="56" t="s">
        <v>4292</v>
      </c>
      <c r="N429" s="59" t="s">
        <v>4293</v>
      </c>
    </row>
    <row r="430" spans="1:14" s="56" customFormat="1" ht="17.25" customHeight="1" x14ac:dyDescent="0.2">
      <c r="A430" s="56" t="s">
        <v>4448</v>
      </c>
      <c r="B430" s="56" t="s">
        <v>180</v>
      </c>
      <c r="C430" s="56">
        <v>1186</v>
      </c>
      <c r="D430" s="56" t="s">
        <v>1032</v>
      </c>
      <c r="E430" s="57">
        <v>2955.34</v>
      </c>
      <c r="F430" s="57">
        <v>11673711.35</v>
      </c>
      <c r="G430" s="57">
        <v>11094018.27</v>
      </c>
      <c r="H430" s="58">
        <v>5.2249999999999998E-2</v>
      </c>
      <c r="I430" s="57">
        <v>579693.07999999996</v>
      </c>
      <c r="J430" s="57">
        <v>3950.04</v>
      </c>
      <c r="K430" s="57">
        <v>3753.89</v>
      </c>
      <c r="L430" s="57">
        <v>3926.06</v>
      </c>
      <c r="M430" s="56" t="s">
        <v>4292</v>
      </c>
      <c r="N430" s="59" t="s">
        <v>4293</v>
      </c>
    </row>
    <row r="431" spans="1:14" s="56" customFormat="1" ht="17.25" customHeight="1" x14ac:dyDescent="0.2">
      <c r="A431" s="56" t="s">
        <v>4449</v>
      </c>
      <c r="B431" s="56" t="s">
        <v>181</v>
      </c>
      <c r="C431" s="56">
        <v>1187</v>
      </c>
      <c r="D431" s="56" t="s">
        <v>1033</v>
      </c>
      <c r="E431" s="57">
        <v>3208.93</v>
      </c>
      <c r="F431" s="57">
        <v>18421244.760000002</v>
      </c>
      <c r="G431" s="57">
        <v>18089429.27</v>
      </c>
      <c r="H431" s="58">
        <v>1.8339999999999999E-2</v>
      </c>
      <c r="I431" s="57">
        <v>331815.49</v>
      </c>
      <c r="J431" s="57">
        <v>5740.62</v>
      </c>
      <c r="K431" s="57">
        <v>5637.22</v>
      </c>
      <c r="L431" s="57">
        <v>5679.36</v>
      </c>
      <c r="M431" s="56" t="s">
        <v>4292</v>
      </c>
      <c r="N431" s="59" t="s">
        <v>4293</v>
      </c>
    </row>
    <row r="432" spans="1:14" s="56" customFormat="1" ht="17.25" customHeight="1" x14ac:dyDescent="0.2">
      <c r="A432" s="56" t="s">
        <v>5446</v>
      </c>
      <c r="B432" s="56" t="s">
        <v>2020</v>
      </c>
      <c r="C432" s="56">
        <v>1188</v>
      </c>
      <c r="D432" s="56" t="s">
        <v>3294</v>
      </c>
      <c r="E432" s="57">
        <v>527.69000000000005</v>
      </c>
      <c r="F432" s="57">
        <v>4981217.5</v>
      </c>
      <c r="G432" s="57">
        <v>5307667.4000000004</v>
      </c>
      <c r="H432" s="58">
        <v>-6.1510000000000002E-2</v>
      </c>
      <c r="I432" s="57">
        <v>-326449.90000000002</v>
      </c>
      <c r="J432" s="57">
        <v>9439.67</v>
      </c>
      <c r="K432" s="57">
        <v>10058.31</v>
      </c>
      <c r="L432" s="57">
        <v>8723.02</v>
      </c>
      <c r="M432" s="56" t="s">
        <v>4296</v>
      </c>
      <c r="N432" s="59" t="s">
        <v>4293</v>
      </c>
    </row>
    <row r="433" spans="1:14" s="56" customFormat="1" ht="17.25" customHeight="1" x14ac:dyDescent="0.2">
      <c r="A433" s="56" t="s">
        <v>5447</v>
      </c>
      <c r="B433" s="56" t="s">
        <v>2021</v>
      </c>
      <c r="C433" s="56">
        <v>1189</v>
      </c>
      <c r="D433" s="56" t="s">
        <v>3295</v>
      </c>
      <c r="E433" s="57">
        <v>3585.06</v>
      </c>
      <c r="F433" s="57">
        <v>2063954.89</v>
      </c>
      <c r="G433" s="57">
        <v>2464520.23</v>
      </c>
      <c r="H433" s="58">
        <v>-0.16253000000000001</v>
      </c>
      <c r="I433" s="57">
        <v>-400565.34</v>
      </c>
      <c r="J433" s="57">
        <v>575.71</v>
      </c>
      <c r="K433" s="57">
        <v>687.44</v>
      </c>
      <c r="L433" s="57">
        <v>575.71</v>
      </c>
      <c r="M433" s="56" t="s">
        <v>4296</v>
      </c>
      <c r="N433" s="59" t="s">
        <v>4293</v>
      </c>
    </row>
    <row r="434" spans="1:14" s="56" customFormat="1" ht="17.25" customHeight="1" x14ac:dyDescent="0.2">
      <c r="A434" s="56" t="s">
        <v>5448</v>
      </c>
      <c r="B434" s="56" t="s">
        <v>2022</v>
      </c>
      <c r="C434" s="56">
        <v>1190</v>
      </c>
      <c r="D434" s="56" t="s">
        <v>3296</v>
      </c>
      <c r="E434" s="57">
        <v>1152.55</v>
      </c>
      <c r="F434" s="57">
        <v>1861106.08</v>
      </c>
      <c r="G434" s="57">
        <v>2207543.5699999998</v>
      </c>
      <c r="H434" s="58">
        <v>-0.15692999999999999</v>
      </c>
      <c r="I434" s="57">
        <v>-346437.49</v>
      </c>
      <c r="J434" s="57">
        <v>1614.77</v>
      </c>
      <c r="K434" s="57">
        <v>1915.36</v>
      </c>
      <c r="L434" s="57">
        <v>1581.84</v>
      </c>
      <c r="M434" s="56" t="s">
        <v>4292</v>
      </c>
      <c r="N434" s="59" t="s">
        <v>4293</v>
      </c>
    </row>
    <row r="435" spans="1:14" s="56" customFormat="1" ht="17.25" customHeight="1" x14ac:dyDescent="0.2">
      <c r="A435" s="56" t="s">
        <v>5449</v>
      </c>
      <c r="B435" s="56" t="s">
        <v>2023</v>
      </c>
      <c r="C435" s="56">
        <v>1191</v>
      </c>
      <c r="D435" s="56" t="s">
        <v>3297</v>
      </c>
      <c r="E435" s="57">
        <v>1010.53</v>
      </c>
      <c r="F435" s="57">
        <v>3229680.58</v>
      </c>
      <c r="G435" s="57">
        <v>3314498.8</v>
      </c>
      <c r="H435" s="58">
        <v>-2.5590000000000002E-2</v>
      </c>
      <c r="I435" s="57">
        <v>-84818.23</v>
      </c>
      <c r="J435" s="57">
        <v>3196.03</v>
      </c>
      <c r="K435" s="57">
        <v>3279.96</v>
      </c>
      <c r="L435" s="57">
        <v>3181.85</v>
      </c>
      <c r="M435" s="56" t="s">
        <v>4292</v>
      </c>
      <c r="N435" s="59" t="s">
        <v>4293</v>
      </c>
    </row>
    <row r="436" spans="1:14" s="56" customFormat="1" ht="17.25" customHeight="1" x14ac:dyDescent="0.2">
      <c r="A436" s="56" t="s">
        <v>5450</v>
      </c>
      <c r="B436" s="56" t="s">
        <v>2024</v>
      </c>
      <c r="C436" s="56">
        <v>1192</v>
      </c>
      <c r="D436" s="56" t="s">
        <v>3298</v>
      </c>
      <c r="E436" s="57">
        <v>1037.56</v>
      </c>
      <c r="F436" s="57">
        <v>4991871.3099999996</v>
      </c>
      <c r="G436" s="57">
        <v>4974647.55</v>
      </c>
      <c r="H436" s="58">
        <v>3.46E-3</v>
      </c>
      <c r="I436" s="57">
        <v>17223.759999999998</v>
      </c>
      <c r="J436" s="57">
        <v>4811.16</v>
      </c>
      <c r="K436" s="57">
        <v>4794.5600000000004</v>
      </c>
      <c r="L436" s="57">
        <v>4737.97</v>
      </c>
      <c r="M436" s="56" t="s">
        <v>4292</v>
      </c>
      <c r="N436" s="59" t="s">
        <v>4300</v>
      </c>
    </row>
    <row r="437" spans="1:14" s="56" customFormat="1" ht="17.25" customHeight="1" x14ac:dyDescent="0.2">
      <c r="A437" s="56" t="s">
        <v>5451</v>
      </c>
      <c r="B437" s="56" t="s">
        <v>2025</v>
      </c>
      <c r="C437" s="56">
        <v>1193</v>
      </c>
      <c r="D437" s="56" t="s">
        <v>3299</v>
      </c>
      <c r="E437" s="57">
        <v>448.34</v>
      </c>
      <c r="F437" s="57">
        <v>3362091.78</v>
      </c>
      <c r="G437" s="57">
        <v>3500459.22</v>
      </c>
      <c r="H437" s="58">
        <v>-3.9530000000000003E-2</v>
      </c>
      <c r="I437" s="57">
        <v>-138367.44</v>
      </c>
      <c r="J437" s="57">
        <v>7498.98</v>
      </c>
      <c r="K437" s="57">
        <v>7807.6</v>
      </c>
      <c r="L437" s="57">
        <v>7182.19</v>
      </c>
      <c r="M437" s="56" t="s">
        <v>4295</v>
      </c>
      <c r="N437" s="59" t="s">
        <v>4300</v>
      </c>
    </row>
    <row r="438" spans="1:14" s="56" customFormat="1" ht="17.25" customHeight="1" x14ac:dyDescent="0.2">
      <c r="A438" s="56" t="s">
        <v>5452</v>
      </c>
      <c r="B438" s="56" t="s">
        <v>2026</v>
      </c>
      <c r="C438" s="56">
        <v>1194</v>
      </c>
      <c r="D438" s="56" t="s">
        <v>3300</v>
      </c>
      <c r="E438" s="57">
        <v>2391.37</v>
      </c>
      <c r="F438" s="57">
        <v>1601643.97</v>
      </c>
      <c r="G438" s="57">
        <v>1680306.45</v>
      </c>
      <c r="H438" s="58">
        <v>-4.6809999999999997E-2</v>
      </c>
      <c r="I438" s="57">
        <v>-78662.47</v>
      </c>
      <c r="J438" s="57">
        <v>669.76</v>
      </c>
      <c r="K438" s="57">
        <v>702.65</v>
      </c>
      <c r="L438" s="57">
        <v>669.76</v>
      </c>
      <c r="M438" s="56" t="s">
        <v>4292</v>
      </c>
      <c r="N438" s="59" t="s">
        <v>4298</v>
      </c>
    </row>
    <row r="439" spans="1:14" s="56" customFormat="1" ht="17.25" customHeight="1" x14ac:dyDescent="0.2">
      <c r="A439" s="56" t="s">
        <v>5453</v>
      </c>
      <c r="B439" s="56" t="s">
        <v>2027</v>
      </c>
      <c r="C439" s="56">
        <v>1195</v>
      </c>
      <c r="D439" s="56" t="s">
        <v>3301</v>
      </c>
      <c r="E439" s="57">
        <v>1260.78</v>
      </c>
      <c r="F439" s="57">
        <v>2538379.9900000002</v>
      </c>
      <c r="G439" s="57">
        <v>3087501.69</v>
      </c>
      <c r="H439" s="58">
        <v>-0.17785000000000001</v>
      </c>
      <c r="I439" s="57">
        <v>-549121.69999999995</v>
      </c>
      <c r="J439" s="57">
        <v>2013.34</v>
      </c>
      <c r="K439" s="57">
        <v>2448.88</v>
      </c>
      <c r="L439" s="57">
        <v>2007.6</v>
      </c>
      <c r="M439" s="56" t="s">
        <v>4292</v>
      </c>
      <c r="N439" s="59" t="s">
        <v>4294</v>
      </c>
    </row>
    <row r="440" spans="1:14" s="56" customFormat="1" ht="17.25" customHeight="1" x14ac:dyDescent="0.2">
      <c r="A440" s="56" t="s">
        <v>5454</v>
      </c>
      <c r="B440" s="56" t="s">
        <v>2028</v>
      </c>
      <c r="C440" s="56">
        <v>1196</v>
      </c>
      <c r="D440" s="56" t="s">
        <v>3302</v>
      </c>
      <c r="E440" s="57">
        <v>1934.29</v>
      </c>
      <c r="F440" s="57">
        <v>4836913.6500000004</v>
      </c>
      <c r="G440" s="57">
        <v>5595038.9900000002</v>
      </c>
      <c r="H440" s="58">
        <v>-0.13550000000000001</v>
      </c>
      <c r="I440" s="57">
        <v>-758125.35</v>
      </c>
      <c r="J440" s="57">
        <v>2500.61</v>
      </c>
      <c r="K440" s="57">
        <v>2892.55</v>
      </c>
      <c r="L440" s="57">
        <v>2487.4499999999998</v>
      </c>
      <c r="M440" s="56" t="s">
        <v>4292</v>
      </c>
      <c r="N440" s="59" t="s">
        <v>4293</v>
      </c>
    </row>
    <row r="441" spans="1:14" s="56" customFormat="1" ht="17.25" customHeight="1" x14ac:dyDescent="0.2">
      <c r="A441" s="56" t="s">
        <v>5455</v>
      </c>
      <c r="B441" s="56" t="s">
        <v>2029</v>
      </c>
      <c r="C441" s="56">
        <v>1197</v>
      </c>
      <c r="D441" s="56" t="s">
        <v>3303</v>
      </c>
      <c r="E441" s="57">
        <v>3598.09</v>
      </c>
      <c r="F441" s="57">
        <v>14255510.5</v>
      </c>
      <c r="G441" s="57">
        <v>14945569.880000001</v>
      </c>
      <c r="H441" s="58">
        <v>-4.6170000000000003E-2</v>
      </c>
      <c r="I441" s="57">
        <v>-690059.38</v>
      </c>
      <c r="J441" s="57">
        <v>3961.97</v>
      </c>
      <c r="K441" s="57">
        <v>4153.75</v>
      </c>
      <c r="L441" s="57">
        <v>3946.05</v>
      </c>
      <c r="M441" s="56" t="s">
        <v>4292</v>
      </c>
      <c r="N441" s="59" t="s">
        <v>4293</v>
      </c>
    </row>
    <row r="442" spans="1:14" s="56" customFormat="1" ht="17.25" customHeight="1" x14ac:dyDescent="0.2">
      <c r="A442" s="56" t="s">
        <v>5456</v>
      </c>
      <c r="B442" s="56" t="s">
        <v>2030</v>
      </c>
      <c r="C442" s="56">
        <v>1198</v>
      </c>
      <c r="D442" s="56" t="s">
        <v>3304</v>
      </c>
      <c r="E442" s="57">
        <v>286.43</v>
      </c>
      <c r="F442" s="57">
        <v>1976428.25</v>
      </c>
      <c r="G442" s="57">
        <v>2504596.19</v>
      </c>
      <c r="H442" s="58">
        <v>-0.21088000000000001</v>
      </c>
      <c r="I442" s="57">
        <v>-528167.93999999994</v>
      </c>
      <c r="J442" s="57">
        <v>6900.21</v>
      </c>
      <c r="K442" s="57">
        <v>8744.18</v>
      </c>
      <c r="L442" s="57">
        <v>6734.95</v>
      </c>
      <c r="M442" s="56" t="s">
        <v>4295</v>
      </c>
      <c r="N442" s="59" t="s">
        <v>4298</v>
      </c>
    </row>
    <row r="443" spans="1:14" s="56" customFormat="1" ht="17.25" customHeight="1" x14ac:dyDescent="0.2">
      <c r="A443" s="56" t="s">
        <v>4450</v>
      </c>
      <c r="B443" s="56" t="s">
        <v>182</v>
      </c>
      <c r="C443" s="56">
        <v>1199</v>
      </c>
      <c r="D443" s="56" t="s">
        <v>1034</v>
      </c>
      <c r="E443" s="57">
        <v>5150.3100000000004</v>
      </c>
      <c r="F443" s="57">
        <v>4030375.09</v>
      </c>
      <c r="G443" s="57">
        <v>4061573.1</v>
      </c>
      <c r="H443" s="58">
        <v>-7.6800000000000002E-3</v>
      </c>
      <c r="I443" s="57">
        <v>-31198.01</v>
      </c>
      <c r="J443" s="57">
        <v>782.55</v>
      </c>
      <c r="K443" s="57">
        <v>788.61</v>
      </c>
      <c r="L443" s="57">
        <v>782.55</v>
      </c>
      <c r="M443" s="56" t="s">
        <v>4292</v>
      </c>
      <c r="N443" s="59" t="s">
        <v>4293</v>
      </c>
    </row>
    <row r="444" spans="1:14" s="56" customFormat="1" ht="17.25" customHeight="1" x14ac:dyDescent="0.2">
      <c r="A444" s="56" t="s">
        <v>4451</v>
      </c>
      <c r="B444" s="56" t="s">
        <v>183</v>
      </c>
      <c r="C444" s="56">
        <v>1200</v>
      </c>
      <c r="D444" s="56" t="s">
        <v>1035</v>
      </c>
      <c r="E444" s="57">
        <v>4470.49</v>
      </c>
      <c r="F444" s="57">
        <v>6345762.8300000001</v>
      </c>
      <c r="G444" s="57">
        <v>5784547.2699999996</v>
      </c>
      <c r="H444" s="58">
        <v>9.7019999999999995E-2</v>
      </c>
      <c r="I444" s="57">
        <v>561215.56000000006</v>
      </c>
      <c r="J444" s="57">
        <v>1419.48</v>
      </c>
      <c r="K444" s="57">
        <v>1293.94</v>
      </c>
      <c r="L444" s="57">
        <v>1395.59</v>
      </c>
      <c r="M444" s="56" t="s">
        <v>4292</v>
      </c>
      <c r="N444" s="59" t="s">
        <v>4299</v>
      </c>
    </row>
    <row r="445" spans="1:14" s="56" customFormat="1" ht="17.25" customHeight="1" x14ac:dyDescent="0.2">
      <c r="A445" s="56" t="s">
        <v>4452</v>
      </c>
      <c r="B445" s="56" t="s">
        <v>184</v>
      </c>
      <c r="C445" s="56">
        <v>1201</v>
      </c>
      <c r="D445" s="56" t="s">
        <v>1036</v>
      </c>
      <c r="E445" s="57">
        <v>4222.9799999999996</v>
      </c>
      <c r="F445" s="57">
        <v>14279499.220000001</v>
      </c>
      <c r="G445" s="57">
        <v>14413808.550000001</v>
      </c>
      <c r="H445" s="58">
        <v>-9.3200000000000002E-3</v>
      </c>
      <c r="I445" s="57">
        <v>-134309.34</v>
      </c>
      <c r="J445" s="57">
        <v>3381.38</v>
      </c>
      <c r="K445" s="57">
        <v>3413.18</v>
      </c>
      <c r="L445" s="57">
        <v>3371.78</v>
      </c>
      <c r="M445" s="56" t="s">
        <v>4292</v>
      </c>
      <c r="N445" s="59" t="s">
        <v>4293</v>
      </c>
    </row>
    <row r="446" spans="1:14" s="56" customFormat="1" ht="17.25" customHeight="1" x14ac:dyDescent="0.2">
      <c r="A446" s="56" t="s">
        <v>4453</v>
      </c>
      <c r="B446" s="56" t="s">
        <v>185</v>
      </c>
      <c r="C446" s="56">
        <v>1202</v>
      </c>
      <c r="D446" s="56" t="s">
        <v>1037</v>
      </c>
      <c r="E446" s="57">
        <v>4550.5200000000004</v>
      </c>
      <c r="F446" s="57">
        <v>21525390.890000001</v>
      </c>
      <c r="G446" s="57">
        <v>21954057.949999999</v>
      </c>
      <c r="H446" s="58">
        <v>-1.9529999999999999E-2</v>
      </c>
      <c r="I446" s="57">
        <v>-428667.07</v>
      </c>
      <c r="J446" s="57">
        <v>4730.3100000000004</v>
      </c>
      <c r="K446" s="57">
        <v>4824.5200000000004</v>
      </c>
      <c r="L446" s="57">
        <v>4696.6099999999997</v>
      </c>
      <c r="M446" s="56" t="s">
        <v>4292</v>
      </c>
      <c r="N446" s="59" t="s">
        <v>4293</v>
      </c>
    </row>
    <row r="447" spans="1:14" s="56" customFormat="1" ht="17.25" customHeight="1" x14ac:dyDescent="0.2">
      <c r="A447" s="56" t="s">
        <v>4454</v>
      </c>
      <c r="B447" s="56" t="s">
        <v>186</v>
      </c>
      <c r="C447" s="56">
        <v>1203</v>
      </c>
      <c r="D447" s="56" t="s">
        <v>1038</v>
      </c>
      <c r="E447" s="57">
        <v>2804.51</v>
      </c>
      <c r="F447" s="57">
        <v>17382262.989999998</v>
      </c>
      <c r="G447" s="57">
        <v>17885709.449999999</v>
      </c>
      <c r="H447" s="58">
        <v>-2.8150000000000001E-2</v>
      </c>
      <c r="I447" s="57">
        <v>-503446.46</v>
      </c>
      <c r="J447" s="57">
        <v>6197.97</v>
      </c>
      <c r="K447" s="57">
        <v>6377.48</v>
      </c>
      <c r="L447" s="57">
        <v>6114.97</v>
      </c>
      <c r="M447" s="56" t="s">
        <v>4292</v>
      </c>
      <c r="N447" s="59" t="s">
        <v>4293</v>
      </c>
    </row>
    <row r="448" spans="1:14" s="56" customFormat="1" ht="17.25" customHeight="1" x14ac:dyDescent="0.2">
      <c r="A448" s="56" t="s">
        <v>5457</v>
      </c>
      <c r="B448" s="56" t="s">
        <v>2031</v>
      </c>
      <c r="C448" s="56">
        <v>1204</v>
      </c>
      <c r="D448" s="56" t="s">
        <v>3305</v>
      </c>
      <c r="E448" s="57">
        <v>4513.1000000000004</v>
      </c>
      <c r="F448" s="57">
        <v>2409002.52</v>
      </c>
      <c r="G448" s="57">
        <v>2284343.42</v>
      </c>
      <c r="H448" s="58">
        <v>5.457E-2</v>
      </c>
      <c r="I448" s="57">
        <v>124659.1</v>
      </c>
      <c r="J448" s="57">
        <v>533.78</v>
      </c>
      <c r="K448" s="57">
        <v>506.16</v>
      </c>
      <c r="L448" s="57">
        <v>533.78</v>
      </c>
      <c r="M448" s="56" t="s">
        <v>4292</v>
      </c>
      <c r="N448" s="59" t="s">
        <v>4293</v>
      </c>
    </row>
    <row r="449" spans="1:14" s="56" customFormat="1" ht="17.25" customHeight="1" x14ac:dyDescent="0.2">
      <c r="A449" s="56" t="s">
        <v>5458</v>
      </c>
      <c r="B449" s="56" t="s">
        <v>2032</v>
      </c>
      <c r="C449" s="56">
        <v>1205</v>
      </c>
      <c r="D449" s="56" t="s">
        <v>3306</v>
      </c>
      <c r="E449" s="57">
        <v>10424.73</v>
      </c>
      <c r="F449" s="57">
        <v>24377660.379999999</v>
      </c>
      <c r="G449" s="57">
        <v>25484344.879999999</v>
      </c>
      <c r="H449" s="58">
        <v>-4.3430000000000003E-2</v>
      </c>
      <c r="I449" s="57">
        <v>-1106684.5</v>
      </c>
      <c r="J449" s="57">
        <v>2338.4499999999998</v>
      </c>
      <c r="K449" s="57">
        <v>2444.6</v>
      </c>
      <c r="L449" s="57">
        <v>2334.04</v>
      </c>
      <c r="M449" s="56" t="s">
        <v>4292</v>
      </c>
      <c r="N449" s="59" t="s">
        <v>4293</v>
      </c>
    </row>
    <row r="450" spans="1:14" s="56" customFormat="1" ht="17.25" customHeight="1" x14ac:dyDescent="0.2">
      <c r="A450" s="56" t="s">
        <v>5459</v>
      </c>
      <c r="B450" s="56" t="s">
        <v>2033</v>
      </c>
      <c r="C450" s="56">
        <v>1206</v>
      </c>
      <c r="D450" s="56" t="s">
        <v>3307</v>
      </c>
      <c r="E450" s="57">
        <v>9002.0400000000009</v>
      </c>
      <c r="F450" s="57">
        <v>25202421.5</v>
      </c>
      <c r="G450" s="57">
        <v>24546637.370000001</v>
      </c>
      <c r="H450" s="58">
        <v>2.6720000000000001E-2</v>
      </c>
      <c r="I450" s="57">
        <v>655784.13</v>
      </c>
      <c r="J450" s="57">
        <v>2799.63</v>
      </c>
      <c r="K450" s="57">
        <v>2726.79</v>
      </c>
      <c r="L450" s="57">
        <v>2791.57</v>
      </c>
      <c r="M450" s="56" t="s">
        <v>4292</v>
      </c>
      <c r="N450" s="59" t="s">
        <v>4293</v>
      </c>
    </row>
    <row r="451" spans="1:14" s="56" customFormat="1" ht="17.25" customHeight="1" x14ac:dyDescent="0.2">
      <c r="A451" s="56" t="s">
        <v>5460</v>
      </c>
      <c r="B451" s="56" t="s">
        <v>2034</v>
      </c>
      <c r="C451" s="56">
        <v>1207</v>
      </c>
      <c r="D451" s="56" t="s">
        <v>3308</v>
      </c>
      <c r="E451" s="57">
        <v>5270.61</v>
      </c>
      <c r="F451" s="57">
        <v>17563311.670000002</v>
      </c>
      <c r="G451" s="57">
        <v>17465921.469999999</v>
      </c>
      <c r="H451" s="58">
        <v>5.5799999999999999E-3</v>
      </c>
      <c r="I451" s="57">
        <v>97390.2</v>
      </c>
      <c r="J451" s="57">
        <v>3332.31</v>
      </c>
      <c r="K451" s="57">
        <v>3313.83</v>
      </c>
      <c r="L451" s="57">
        <v>3285.73</v>
      </c>
      <c r="M451" s="56" t="s">
        <v>4292</v>
      </c>
      <c r="N451" s="59" t="s">
        <v>4293</v>
      </c>
    </row>
    <row r="452" spans="1:14" s="56" customFormat="1" ht="17.25" customHeight="1" x14ac:dyDescent="0.2">
      <c r="A452" s="56" t="s">
        <v>5461</v>
      </c>
      <c r="B452" s="56" t="s">
        <v>2035</v>
      </c>
      <c r="C452" s="56">
        <v>1208</v>
      </c>
      <c r="D452" s="56" t="s">
        <v>3309</v>
      </c>
      <c r="E452" s="57">
        <v>193.66</v>
      </c>
      <c r="F452" s="57">
        <v>1191802.97</v>
      </c>
      <c r="G452" s="57">
        <v>1000163.61</v>
      </c>
      <c r="H452" s="58">
        <v>0.19161</v>
      </c>
      <c r="I452" s="57">
        <v>191639.37</v>
      </c>
      <c r="J452" s="57">
        <v>6154.1</v>
      </c>
      <c r="K452" s="57">
        <v>5164.53</v>
      </c>
      <c r="L452" s="57">
        <v>5431.07</v>
      </c>
      <c r="M452" s="56" t="s">
        <v>4297</v>
      </c>
      <c r="N452" s="59" t="s">
        <v>4294</v>
      </c>
    </row>
    <row r="453" spans="1:14" s="56" customFormat="1" ht="17.25" customHeight="1" x14ac:dyDescent="0.2">
      <c r="A453" s="56" t="s">
        <v>5462</v>
      </c>
      <c r="B453" s="56" t="s">
        <v>2036</v>
      </c>
      <c r="C453" s="56">
        <v>1209</v>
      </c>
      <c r="D453" s="56" t="s">
        <v>3310</v>
      </c>
      <c r="E453" s="57">
        <v>892.93</v>
      </c>
      <c r="F453" s="57">
        <v>2794612.41</v>
      </c>
      <c r="G453" s="57">
        <v>3014255.51</v>
      </c>
      <c r="H453" s="58">
        <v>-7.2870000000000004E-2</v>
      </c>
      <c r="I453" s="57">
        <v>-219643.1</v>
      </c>
      <c r="J453" s="57">
        <v>3129.71</v>
      </c>
      <c r="K453" s="57">
        <v>3375.69</v>
      </c>
      <c r="L453" s="57">
        <v>3325.91</v>
      </c>
      <c r="M453" s="56" t="s">
        <v>4292</v>
      </c>
      <c r="N453" s="59" t="s">
        <v>4294</v>
      </c>
    </row>
    <row r="454" spans="1:14" s="56" customFormat="1" ht="17.25" customHeight="1" x14ac:dyDescent="0.2">
      <c r="A454" s="56" t="s">
        <v>5463</v>
      </c>
      <c r="B454" s="56" t="s">
        <v>2037</v>
      </c>
      <c r="C454" s="56">
        <v>1210</v>
      </c>
      <c r="D454" s="56" t="s">
        <v>3311</v>
      </c>
      <c r="E454" s="57">
        <v>2206.81</v>
      </c>
      <c r="F454" s="57">
        <v>15134204.140000001</v>
      </c>
      <c r="G454" s="57">
        <v>14629912.970000001</v>
      </c>
      <c r="H454" s="58">
        <v>3.4470000000000001E-2</v>
      </c>
      <c r="I454" s="57">
        <v>504291.17</v>
      </c>
      <c r="J454" s="57">
        <v>6857.96</v>
      </c>
      <c r="K454" s="57">
        <v>6629.44</v>
      </c>
      <c r="L454" s="57">
        <v>7241.64</v>
      </c>
      <c r="M454" s="56" t="s">
        <v>4292</v>
      </c>
      <c r="N454" s="59" t="s">
        <v>4294</v>
      </c>
    </row>
    <row r="455" spans="1:14" s="56" customFormat="1" ht="17.25" customHeight="1" x14ac:dyDescent="0.2">
      <c r="A455" s="56" t="s">
        <v>5464</v>
      </c>
      <c r="B455" s="56" t="s">
        <v>2038</v>
      </c>
      <c r="C455" s="56">
        <v>1211</v>
      </c>
      <c r="D455" s="56" t="s">
        <v>3312</v>
      </c>
      <c r="E455" s="57">
        <v>1044.33</v>
      </c>
      <c r="F455" s="57">
        <v>10795641.18</v>
      </c>
      <c r="G455" s="57">
        <v>11182564.1</v>
      </c>
      <c r="H455" s="58">
        <v>-3.4599999999999999E-2</v>
      </c>
      <c r="I455" s="57">
        <v>-386922.92</v>
      </c>
      <c r="J455" s="57">
        <v>10337.379999999999</v>
      </c>
      <c r="K455" s="57">
        <v>10707.88</v>
      </c>
      <c r="L455" s="57">
        <v>10161.5</v>
      </c>
      <c r="M455" s="56" t="s">
        <v>4292</v>
      </c>
      <c r="N455" s="59" t="s">
        <v>4293</v>
      </c>
    </row>
    <row r="456" spans="1:14" s="56" customFormat="1" ht="17.25" customHeight="1" x14ac:dyDescent="0.2">
      <c r="A456" s="56" t="s">
        <v>5465</v>
      </c>
      <c r="B456" s="56" t="s">
        <v>2039</v>
      </c>
      <c r="C456" s="56">
        <v>1213</v>
      </c>
      <c r="D456" s="56" t="s">
        <v>3313</v>
      </c>
      <c r="E456" s="57">
        <v>262.75</v>
      </c>
      <c r="F456" s="57">
        <v>137552.25</v>
      </c>
      <c r="G456" s="57">
        <v>120057.84</v>
      </c>
      <c r="H456" s="58">
        <v>0.14571999999999999</v>
      </c>
      <c r="I456" s="57">
        <v>17494.41</v>
      </c>
      <c r="J456" s="57">
        <v>523.51</v>
      </c>
      <c r="K456" s="57">
        <v>456.93</v>
      </c>
      <c r="L456" s="57">
        <v>523.51</v>
      </c>
      <c r="M456" s="56" t="s">
        <v>4295</v>
      </c>
      <c r="N456" s="59" t="s">
        <v>4298</v>
      </c>
    </row>
    <row r="457" spans="1:14" s="56" customFormat="1" ht="17.25" customHeight="1" x14ac:dyDescent="0.2">
      <c r="A457" s="56" t="s">
        <v>4455</v>
      </c>
      <c r="B457" s="56" t="s">
        <v>187</v>
      </c>
      <c r="C457" s="56">
        <v>1214</v>
      </c>
      <c r="D457" s="56" t="s">
        <v>1039</v>
      </c>
      <c r="E457" s="57">
        <v>13434.15</v>
      </c>
      <c r="F457" s="57">
        <v>25710539.210000001</v>
      </c>
      <c r="G457" s="57">
        <v>27063871.57</v>
      </c>
      <c r="H457" s="58">
        <v>-5.0009999999999999E-2</v>
      </c>
      <c r="I457" s="57">
        <v>-1353332.36</v>
      </c>
      <c r="J457" s="57">
        <v>1913.82</v>
      </c>
      <c r="K457" s="57">
        <v>2014.56</v>
      </c>
      <c r="L457" s="57">
        <v>1903.01</v>
      </c>
      <c r="M457" s="56" t="s">
        <v>4292</v>
      </c>
      <c r="N457" s="59" t="s">
        <v>4293</v>
      </c>
    </row>
    <row r="458" spans="1:14" s="56" customFormat="1" ht="17.25" customHeight="1" x14ac:dyDescent="0.2">
      <c r="A458" s="56" t="s">
        <v>4456</v>
      </c>
      <c r="B458" s="56" t="s">
        <v>188</v>
      </c>
      <c r="C458" s="56">
        <v>1215</v>
      </c>
      <c r="D458" s="56" t="s">
        <v>1040</v>
      </c>
      <c r="E458" s="57">
        <v>23390.98</v>
      </c>
      <c r="F458" s="57">
        <v>79124149.840000004</v>
      </c>
      <c r="G458" s="57">
        <v>80537948.920000002</v>
      </c>
      <c r="H458" s="58">
        <v>-1.755E-2</v>
      </c>
      <c r="I458" s="57">
        <v>-1413799.08</v>
      </c>
      <c r="J458" s="57">
        <v>3382.68</v>
      </c>
      <c r="K458" s="57">
        <v>3443.12</v>
      </c>
      <c r="L458" s="57">
        <v>3507.1</v>
      </c>
      <c r="M458" s="56" t="s">
        <v>4292</v>
      </c>
      <c r="N458" s="59" t="s">
        <v>4293</v>
      </c>
    </row>
    <row r="459" spans="1:14" s="56" customFormat="1" ht="17.25" customHeight="1" x14ac:dyDescent="0.2">
      <c r="A459" s="56" t="s">
        <v>4457</v>
      </c>
      <c r="B459" s="56" t="s">
        <v>189</v>
      </c>
      <c r="C459" s="56">
        <v>1216</v>
      </c>
      <c r="D459" s="56" t="s">
        <v>1041</v>
      </c>
      <c r="E459" s="57">
        <v>23329.09</v>
      </c>
      <c r="F459" s="57">
        <v>116859909.22</v>
      </c>
      <c r="G459" s="57">
        <v>115076061.98</v>
      </c>
      <c r="H459" s="58">
        <v>1.55E-2</v>
      </c>
      <c r="I459" s="57">
        <v>1783847.23</v>
      </c>
      <c r="J459" s="57">
        <v>5009.1899999999996</v>
      </c>
      <c r="K459" s="57">
        <v>4932.7299999999996</v>
      </c>
      <c r="L459" s="57">
        <v>5129.3</v>
      </c>
      <c r="M459" s="56" t="s">
        <v>4292</v>
      </c>
      <c r="N459" s="59" t="s">
        <v>4293</v>
      </c>
    </row>
    <row r="460" spans="1:14" s="56" customFormat="1" ht="17.25" customHeight="1" x14ac:dyDescent="0.2">
      <c r="A460" s="56" t="s">
        <v>4458</v>
      </c>
      <c r="B460" s="56" t="s">
        <v>190</v>
      </c>
      <c r="C460" s="56">
        <v>1217</v>
      </c>
      <c r="D460" s="56" t="s">
        <v>1042</v>
      </c>
      <c r="E460" s="57">
        <v>4435.91</v>
      </c>
      <c r="F460" s="57">
        <v>31530359.109999999</v>
      </c>
      <c r="G460" s="57">
        <v>33614782.210000001</v>
      </c>
      <c r="H460" s="58">
        <v>-6.2010000000000003E-2</v>
      </c>
      <c r="I460" s="57">
        <v>-2084423.1</v>
      </c>
      <c r="J460" s="57">
        <v>7107.98</v>
      </c>
      <c r="K460" s="57">
        <v>7577.88</v>
      </c>
      <c r="L460" s="57">
        <v>7183.47</v>
      </c>
      <c r="M460" s="56" t="s">
        <v>4292</v>
      </c>
      <c r="N460" s="59" t="s">
        <v>4294</v>
      </c>
    </row>
    <row r="461" spans="1:14" s="56" customFormat="1" ht="17.25" customHeight="1" x14ac:dyDescent="0.2">
      <c r="A461" s="56" t="s">
        <v>5466</v>
      </c>
      <c r="B461" s="56" t="s">
        <v>2040</v>
      </c>
      <c r="C461" s="56">
        <v>1218</v>
      </c>
      <c r="D461" s="56" t="s">
        <v>3314</v>
      </c>
      <c r="E461" s="57">
        <v>1617.7</v>
      </c>
      <c r="F461" s="57">
        <v>922428.72</v>
      </c>
      <c r="G461" s="57">
        <v>1117417.06</v>
      </c>
      <c r="H461" s="58">
        <v>-0.17449999999999999</v>
      </c>
      <c r="I461" s="57">
        <v>-194988.34</v>
      </c>
      <c r="J461" s="57">
        <v>570.21</v>
      </c>
      <c r="K461" s="57">
        <v>690.74</v>
      </c>
      <c r="L461" s="57">
        <v>570.21</v>
      </c>
      <c r="M461" s="56" t="s">
        <v>4296</v>
      </c>
      <c r="N461" s="59" t="s">
        <v>4293</v>
      </c>
    </row>
    <row r="462" spans="1:14" s="56" customFormat="1" ht="17.25" customHeight="1" x14ac:dyDescent="0.2">
      <c r="A462" s="56" t="s">
        <v>5467</v>
      </c>
      <c r="B462" s="56" t="s">
        <v>2041</v>
      </c>
      <c r="C462" s="56">
        <v>1219</v>
      </c>
      <c r="D462" s="56" t="s">
        <v>3315</v>
      </c>
      <c r="E462" s="57">
        <v>5349.82</v>
      </c>
      <c r="F462" s="57">
        <v>4306177.1100000003</v>
      </c>
      <c r="G462" s="57">
        <v>4156559.13</v>
      </c>
      <c r="H462" s="58">
        <v>3.5999999999999997E-2</v>
      </c>
      <c r="I462" s="57">
        <v>149617.99</v>
      </c>
      <c r="J462" s="57">
        <v>804.92</v>
      </c>
      <c r="K462" s="57">
        <v>776.95</v>
      </c>
      <c r="L462" s="57">
        <v>804.92</v>
      </c>
      <c r="M462" s="56" t="s">
        <v>4297</v>
      </c>
      <c r="N462" s="59" t="s">
        <v>4294</v>
      </c>
    </row>
    <row r="463" spans="1:14" s="56" customFormat="1" ht="17.25" customHeight="1" x14ac:dyDescent="0.2">
      <c r="A463" s="56" t="s">
        <v>5468</v>
      </c>
      <c r="B463" s="56" t="s">
        <v>2042</v>
      </c>
      <c r="C463" s="56">
        <v>1220</v>
      </c>
      <c r="D463" s="56" t="s">
        <v>3316</v>
      </c>
      <c r="E463" s="57">
        <v>105.54</v>
      </c>
      <c r="F463" s="57">
        <v>294027.07</v>
      </c>
      <c r="G463" s="57">
        <v>332260.11</v>
      </c>
      <c r="H463" s="58">
        <v>-0.11507000000000001</v>
      </c>
      <c r="I463" s="57">
        <v>-38233.040000000001</v>
      </c>
      <c r="J463" s="57">
        <v>2785.93</v>
      </c>
      <c r="K463" s="57">
        <v>3148.19</v>
      </c>
      <c r="L463" s="57">
        <v>2625.32</v>
      </c>
      <c r="M463" s="56" t="s">
        <v>4297</v>
      </c>
      <c r="N463" s="59" t="s">
        <v>4293</v>
      </c>
    </row>
    <row r="464" spans="1:14" s="56" customFormat="1" ht="17.25" customHeight="1" x14ac:dyDescent="0.2">
      <c r="A464" s="56" t="s">
        <v>4459</v>
      </c>
      <c r="B464" s="56" t="s">
        <v>191</v>
      </c>
      <c r="C464" s="56">
        <v>1223</v>
      </c>
      <c r="D464" s="56" t="s">
        <v>1043</v>
      </c>
      <c r="E464" s="57">
        <v>44748.09</v>
      </c>
      <c r="F464" s="57">
        <v>30447495.399999999</v>
      </c>
      <c r="G464" s="57">
        <v>28109275.050000001</v>
      </c>
      <c r="H464" s="58">
        <v>8.3180000000000004E-2</v>
      </c>
      <c r="I464" s="57">
        <v>2338220.35</v>
      </c>
      <c r="J464" s="57">
        <v>680.42</v>
      </c>
      <c r="K464" s="57">
        <v>628.16999999999996</v>
      </c>
      <c r="L464" s="57">
        <v>680.42</v>
      </c>
      <c r="M464" s="56" t="s">
        <v>4292</v>
      </c>
      <c r="N464" s="59" t="s">
        <v>4293</v>
      </c>
    </row>
    <row r="465" spans="1:14" s="56" customFormat="1" ht="17.25" customHeight="1" x14ac:dyDescent="0.2">
      <c r="A465" s="56" t="s">
        <v>5469</v>
      </c>
      <c r="B465" s="56" t="s">
        <v>2043</v>
      </c>
      <c r="C465" s="56">
        <v>1224</v>
      </c>
      <c r="D465" s="56" t="s">
        <v>3317</v>
      </c>
      <c r="E465" s="57">
        <v>1846.6</v>
      </c>
      <c r="F465" s="57">
        <v>1031676.95</v>
      </c>
      <c r="G465" s="57">
        <v>1217953.03</v>
      </c>
      <c r="H465" s="58">
        <v>-0.15293999999999999</v>
      </c>
      <c r="I465" s="57">
        <v>-186276.08</v>
      </c>
      <c r="J465" s="57">
        <v>558.69000000000005</v>
      </c>
      <c r="K465" s="57">
        <v>659.57</v>
      </c>
      <c r="L465" s="57">
        <v>558.69000000000005</v>
      </c>
      <c r="M465" s="56" t="s">
        <v>4292</v>
      </c>
      <c r="N465" s="59" t="s">
        <v>4298</v>
      </c>
    </row>
    <row r="466" spans="1:14" s="56" customFormat="1" ht="17.25" customHeight="1" x14ac:dyDescent="0.2">
      <c r="A466" s="56" t="s">
        <v>4460</v>
      </c>
      <c r="B466" s="56" t="s">
        <v>192</v>
      </c>
      <c r="C466" s="56">
        <v>1225</v>
      </c>
      <c r="D466" s="56" t="s">
        <v>1044</v>
      </c>
      <c r="E466" s="57">
        <v>5059.5200000000004</v>
      </c>
      <c r="F466" s="57">
        <v>10255650.039999999</v>
      </c>
      <c r="G466" s="57">
        <v>8917697.7400000002</v>
      </c>
      <c r="H466" s="58">
        <v>0.15003</v>
      </c>
      <c r="I466" s="57">
        <v>1337952.3</v>
      </c>
      <c r="J466" s="57">
        <v>2027</v>
      </c>
      <c r="K466" s="57">
        <v>1762.56</v>
      </c>
      <c r="L466" s="57">
        <v>1847.9</v>
      </c>
      <c r="M466" s="56" t="s">
        <v>4296</v>
      </c>
      <c r="N466" s="59" t="s">
        <v>4293</v>
      </c>
    </row>
    <row r="467" spans="1:14" s="56" customFormat="1" ht="17.25" customHeight="1" x14ac:dyDescent="0.2">
      <c r="A467" s="56" t="s">
        <v>4461</v>
      </c>
      <c r="B467" s="56" t="s">
        <v>193</v>
      </c>
      <c r="C467" s="56">
        <v>1226</v>
      </c>
      <c r="D467" s="56" t="s">
        <v>1045</v>
      </c>
      <c r="E467" s="57">
        <v>9841.1200000000008</v>
      </c>
      <c r="F467" s="57">
        <v>7952313.8399999999</v>
      </c>
      <c r="G467" s="57">
        <v>7480437.4100000001</v>
      </c>
      <c r="H467" s="58">
        <v>6.3079999999999997E-2</v>
      </c>
      <c r="I467" s="57">
        <v>471876.43</v>
      </c>
      <c r="J467" s="57">
        <v>808.07</v>
      </c>
      <c r="K467" s="57">
        <v>760.12</v>
      </c>
      <c r="L467" s="57">
        <v>808.07</v>
      </c>
      <c r="M467" s="56" t="s">
        <v>4292</v>
      </c>
      <c r="N467" s="59" t="s">
        <v>4293</v>
      </c>
    </row>
    <row r="468" spans="1:14" s="56" customFormat="1" ht="17.25" customHeight="1" x14ac:dyDescent="0.2">
      <c r="A468" s="56" t="s">
        <v>5470</v>
      </c>
      <c r="B468" s="56" t="s">
        <v>2044</v>
      </c>
      <c r="C468" s="56">
        <v>1227</v>
      </c>
      <c r="D468" s="56" t="s">
        <v>3318</v>
      </c>
      <c r="E468" s="57">
        <v>1867.36</v>
      </c>
      <c r="F468" s="57">
        <v>3061198.44</v>
      </c>
      <c r="G468" s="57">
        <v>2860006.44</v>
      </c>
      <c r="H468" s="58">
        <v>7.0349999999999996E-2</v>
      </c>
      <c r="I468" s="57">
        <v>201192</v>
      </c>
      <c r="J468" s="57">
        <v>1639.32</v>
      </c>
      <c r="K468" s="57">
        <v>1531.58</v>
      </c>
      <c r="L468" s="57">
        <v>1621.57</v>
      </c>
      <c r="M468" s="56" t="s">
        <v>4292</v>
      </c>
      <c r="N468" s="59" t="s">
        <v>4299</v>
      </c>
    </row>
    <row r="469" spans="1:14" s="56" customFormat="1" ht="17.25" customHeight="1" x14ac:dyDescent="0.2">
      <c r="A469" s="56" t="s">
        <v>5471</v>
      </c>
      <c r="B469" s="56" t="s">
        <v>2045</v>
      </c>
      <c r="C469" s="56">
        <v>1228</v>
      </c>
      <c r="D469" s="56" t="s">
        <v>3319</v>
      </c>
      <c r="E469" s="57">
        <v>1130.7</v>
      </c>
      <c r="F469" s="57">
        <v>3095496.69</v>
      </c>
      <c r="G469" s="57">
        <v>2916931.94</v>
      </c>
      <c r="H469" s="58">
        <v>6.1219999999999997E-2</v>
      </c>
      <c r="I469" s="57">
        <v>178564.75</v>
      </c>
      <c r="J469" s="57">
        <v>2737.68</v>
      </c>
      <c r="K469" s="57">
        <v>2579.7600000000002</v>
      </c>
      <c r="L469" s="57">
        <v>2714.84</v>
      </c>
      <c r="M469" s="56" t="s">
        <v>4292</v>
      </c>
      <c r="N469" s="59" t="s">
        <v>4293</v>
      </c>
    </row>
    <row r="470" spans="1:14" s="56" customFormat="1" ht="17.25" customHeight="1" x14ac:dyDescent="0.2">
      <c r="A470" s="56" t="s">
        <v>5472</v>
      </c>
      <c r="B470" s="56" t="s">
        <v>2046</v>
      </c>
      <c r="C470" s="56">
        <v>1229</v>
      </c>
      <c r="D470" s="56" t="s">
        <v>3320</v>
      </c>
      <c r="E470" s="57">
        <v>1116.5</v>
      </c>
      <c r="F470" s="57">
        <v>4990531.16</v>
      </c>
      <c r="G470" s="57">
        <v>5137249.28</v>
      </c>
      <c r="H470" s="58">
        <v>-2.8559999999999999E-2</v>
      </c>
      <c r="I470" s="57">
        <v>-146718.12</v>
      </c>
      <c r="J470" s="57">
        <v>4469.8</v>
      </c>
      <c r="K470" s="57">
        <v>4601.21</v>
      </c>
      <c r="L470" s="57">
        <v>4428.92</v>
      </c>
      <c r="M470" s="56" t="s">
        <v>4292</v>
      </c>
      <c r="N470" s="59" t="s">
        <v>4293</v>
      </c>
    </row>
    <row r="471" spans="1:14" s="56" customFormat="1" ht="17.25" customHeight="1" x14ac:dyDescent="0.2">
      <c r="A471" s="56" t="s">
        <v>5473</v>
      </c>
      <c r="B471" s="56" t="s">
        <v>2047</v>
      </c>
      <c r="C471" s="56">
        <v>1230</v>
      </c>
      <c r="D471" s="56" t="s">
        <v>3321</v>
      </c>
      <c r="E471" s="57">
        <v>369.53</v>
      </c>
      <c r="F471" s="57">
        <v>3178575.22</v>
      </c>
      <c r="G471" s="57">
        <v>2968135.62</v>
      </c>
      <c r="H471" s="58">
        <v>7.0900000000000005E-2</v>
      </c>
      <c r="I471" s="57">
        <v>210439.59</v>
      </c>
      <c r="J471" s="57">
        <v>8601.67</v>
      </c>
      <c r="K471" s="57">
        <v>8032.19</v>
      </c>
      <c r="L471" s="57">
        <v>8564.76</v>
      </c>
      <c r="M471" s="56" t="s">
        <v>4297</v>
      </c>
      <c r="N471" s="59" t="s">
        <v>4294</v>
      </c>
    </row>
    <row r="472" spans="1:14" s="56" customFormat="1" ht="17.25" customHeight="1" x14ac:dyDescent="0.2">
      <c r="A472" s="56" t="s">
        <v>5474</v>
      </c>
      <c r="B472" s="56" t="s">
        <v>2048</v>
      </c>
      <c r="C472" s="56">
        <v>1231</v>
      </c>
      <c r="D472" s="56" t="s">
        <v>3322</v>
      </c>
      <c r="E472" s="57">
        <v>2198.56</v>
      </c>
      <c r="F472" s="57">
        <v>1446080.85</v>
      </c>
      <c r="G472" s="57">
        <v>1463754.05</v>
      </c>
      <c r="H472" s="58">
        <v>-1.2070000000000001E-2</v>
      </c>
      <c r="I472" s="57">
        <v>-17673.189999999999</v>
      </c>
      <c r="J472" s="57">
        <v>657.74</v>
      </c>
      <c r="K472" s="57">
        <v>665.78</v>
      </c>
      <c r="L472" s="57">
        <v>657.74</v>
      </c>
      <c r="M472" s="56" t="s">
        <v>4292</v>
      </c>
      <c r="N472" s="59" t="s">
        <v>4293</v>
      </c>
    </row>
    <row r="473" spans="1:14" s="56" customFormat="1" ht="17.25" customHeight="1" x14ac:dyDescent="0.2">
      <c r="A473" s="56" t="s">
        <v>5475</v>
      </c>
      <c r="B473" s="56" t="s">
        <v>2049</v>
      </c>
      <c r="C473" s="56">
        <v>1232</v>
      </c>
      <c r="D473" s="56" t="s">
        <v>3323</v>
      </c>
      <c r="E473" s="57">
        <v>277.2</v>
      </c>
      <c r="F473" s="57">
        <v>695047.78</v>
      </c>
      <c r="G473" s="57">
        <v>662701.82999999996</v>
      </c>
      <c r="H473" s="58">
        <v>4.8809999999999999E-2</v>
      </c>
      <c r="I473" s="57">
        <v>32345.95</v>
      </c>
      <c r="J473" s="57">
        <v>2507.39</v>
      </c>
      <c r="K473" s="57">
        <v>2390.6999999999998</v>
      </c>
      <c r="L473" s="57">
        <v>2355.31</v>
      </c>
      <c r="M473" s="56" t="s">
        <v>4292</v>
      </c>
      <c r="N473" s="59" t="s">
        <v>4300</v>
      </c>
    </row>
    <row r="474" spans="1:14" s="56" customFormat="1" ht="17.25" customHeight="1" x14ac:dyDescent="0.2">
      <c r="A474" s="56" t="s">
        <v>5476</v>
      </c>
      <c r="B474" s="56" t="s">
        <v>2050</v>
      </c>
      <c r="C474" s="56">
        <v>1233</v>
      </c>
      <c r="D474" s="56" t="s">
        <v>3324</v>
      </c>
      <c r="E474" s="57">
        <v>316.33999999999997</v>
      </c>
      <c r="F474" s="57">
        <v>1400752.41</v>
      </c>
      <c r="G474" s="57">
        <v>1357080.15</v>
      </c>
      <c r="H474" s="58">
        <v>3.218E-2</v>
      </c>
      <c r="I474" s="57">
        <v>43672.26</v>
      </c>
      <c r="J474" s="57">
        <v>4428</v>
      </c>
      <c r="K474" s="57">
        <v>4289.9399999999996</v>
      </c>
      <c r="L474" s="57">
        <v>4407.6499999999996</v>
      </c>
      <c r="M474" s="56" t="s">
        <v>4292</v>
      </c>
      <c r="N474" s="59" t="s">
        <v>4293</v>
      </c>
    </row>
    <row r="475" spans="1:14" s="56" customFormat="1" ht="17.25" customHeight="1" x14ac:dyDescent="0.2">
      <c r="A475" s="56" t="s">
        <v>5477</v>
      </c>
      <c r="B475" s="56" t="s">
        <v>2051</v>
      </c>
      <c r="C475" s="56">
        <v>1234</v>
      </c>
      <c r="D475" s="56" t="s">
        <v>3325</v>
      </c>
      <c r="E475" s="57">
        <v>179.71</v>
      </c>
      <c r="F475" s="57">
        <v>1044444.3</v>
      </c>
      <c r="G475" s="57">
        <v>1120543.45</v>
      </c>
      <c r="H475" s="58">
        <v>-6.7909999999999998E-2</v>
      </c>
      <c r="I475" s="57">
        <v>-76099.149999999994</v>
      </c>
      <c r="J475" s="57">
        <v>5811.83</v>
      </c>
      <c r="K475" s="57">
        <v>6235.29</v>
      </c>
      <c r="L475" s="57">
        <v>6065.54</v>
      </c>
      <c r="M475" s="56" t="s">
        <v>4296</v>
      </c>
      <c r="N475" s="59" t="s">
        <v>4293</v>
      </c>
    </row>
    <row r="476" spans="1:14" s="56" customFormat="1" ht="17.25" customHeight="1" x14ac:dyDescent="0.2">
      <c r="A476" s="56" t="s">
        <v>5478</v>
      </c>
      <c r="B476" s="56" t="s">
        <v>2052</v>
      </c>
      <c r="C476" s="56">
        <v>1235</v>
      </c>
      <c r="D476" s="56" t="s">
        <v>3326</v>
      </c>
      <c r="E476" s="57">
        <v>66.430000000000007</v>
      </c>
      <c r="F476" s="57">
        <v>577857.09</v>
      </c>
      <c r="G476" s="57">
        <v>566739.14</v>
      </c>
      <c r="H476" s="58">
        <v>1.9619999999999999E-2</v>
      </c>
      <c r="I476" s="57">
        <v>11117.95</v>
      </c>
      <c r="J476" s="57">
        <v>8698.74</v>
      </c>
      <c r="K476" s="57">
        <v>8531.3700000000008</v>
      </c>
      <c r="L476" s="57">
        <v>7760.1</v>
      </c>
      <c r="M476" s="56" t="s">
        <v>4297</v>
      </c>
      <c r="N476" s="59" t="s">
        <v>4294</v>
      </c>
    </row>
    <row r="477" spans="1:14" s="56" customFormat="1" ht="17.25" customHeight="1" x14ac:dyDescent="0.2">
      <c r="A477" s="56" t="s">
        <v>5479</v>
      </c>
      <c r="B477" s="56" t="s">
        <v>2053</v>
      </c>
      <c r="C477" s="56">
        <v>1236</v>
      </c>
      <c r="D477" s="56" t="s">
        <v>3327</v>
      </c>
      <c r="E477" s="57">
        <v>1812.92</v>
      </c>
      <c r="F477" s="57">
        <v>1335560.03</v>
      </c>
      <c r="G477" s="57">
        <v>923368.38</v>
      </c>
      <c r="H477" s="58">
        <v>0.44640000000000002</v>
      </c>
      <c r="I477" s="57">
        <v>412191.66</v>
      </c>
      <c r="J477" s="57">
        <v>736.69</v>
      </c>
      <c r="K477" s="57">
        <v>509.33</v>
      </c>
      <c r="L477" s="57">
        <v>736.69</v>
      </c>
      <c r="M477" s="56" t="s">
        <v>4297</v>
      </c>
      <c r="N477" s="59" t="s">
        <v>4294</v>
      </c>
    </row>
    <row r="478" spans="1:14" s="56" customFormat="1" ht="17.25" customHeight="1" x14ac:dyDescent="0.2">
      <c r="A478" s="56" t="s">
        <v>5480</v>
      </c>
      <c r="B478" s="56" t="s">
        <v>2054</v>
      </c>
      <c r="C478" s="56">
        <v>1237</v>
      </c>
      <c r="D478" s="56" t="s">
        <v>3328</v>
      </c>
      <c r="E478" s="57">
        <v>22670.52</v>
      </c>
      <c r="F478" s="57">
        <v>14124867.49</v>
      </c>
      <c r="G478" s="57">
        <v>14754594.93</v>
      </c>
      <c r="H478" s="58">
        <v>-4.2680000000000003E-2</v>
      </c>
      <c r="I478" s="57">
        <v>-629727.44999999995</v>
      </c>
      <c r="J478" s="57">
        <v>623.04999999999995</v>
      </c>
      <c r="K478" s="57">
        <v>650.83000000000004</v>
      </c>
      <c r="L478" s="57">
        <v>623.04999999999995</v>
      </c>
      <c r="M478" s="56" t="s">
        <v>4292</v>
      </c>
      <c r="N478" s="59" t="s">
        <v>4298</v>
      </c>
    </row>
    <row r="479" spans="1:14" s="56" customFormat="1" ht="17.25" customHeight="1" x14ac:dyDescent="0.2">
      <c r="A479" s="56" t="s">
        <v>4462</v>
      </c>
      <c r="B479" s="56" t="s">
        <v>194</v>
      </c>
      <c r="C479" s="56">
        <v>1238</v>
      </c>
      <c r="D479" s="56" t="s">
        <v>1046</v>
      </c>
      <c r="E479" s="57">
        <v>12985.2</v>
      </c>
      <c r="F479" s="57">
        <v>7528299.5499999998</v>
      </c>
      <c r="G479" s="57">
        <v>7821250.0599999996</v>
      </c>
      <c r="H479" s="58">
        <v>-3.746E-2</v>
      </c>
      <c r="I479" s="57">
        <v>-292950.51</v>
      </c>
      <c r="J479" s="57">
        <v>579.76</v>
      </c>
      <c r="K479" s="57">
        <v>602.32000000000005</v>
      </c>
      <c r="L479" s="57">
        <v>579.76</v>
      </c>
      <c r="M479" s="56" t="s">
        <v>4292</v>
      </c>
      <c r="N479" s="59" t="s">
        <v>4293</v>
      </c>
    </row>
    <row r="480" spans="1:14" s="56" customFormat="1" ht="17.25" customHeight="1" x14ac:dyDescent="0.2">
      <c r="A480" s="56" t="s">
        <v>4463</v>
      </c>
      <c r="B480" s="56" t="s">
        <v>195</v>
      </c>
      <c r="C480" s="56">
        <v>1239</v>
      </c>
      <c r="D480" s="56" t="s">
        <v>1047</v>
      </c>
      <c r="E480" s="57">
        <v>15452.84</v>
      </c>
      <c r="F480" s="57">
        <v>9864784</v>
      </c>
      <c r="G480" s="57">
        <v>10144692.33</v>
      </c>
      <c r="H480" s="58">
        <v>-2.759E-2</v>
      </c>
      <c r="I480" s="57">
        <v>-279908.33</v>
      </c>
      <c r="J480" s="57">
        <v>638.38</v>
      </c>
      <c r="K480" s="57">
        <v>656.49</v>
      </c>
      <c r="L480" s="57">
        <v>638.38</v>
      </c>
      <c r="M480" s="56" t="s">
        <v>4292</v>
      </c>
      <c r="N480" s="59" t="s">
        <v>4293</v>
      </c>
    </row>
    <row r="481" spans="1:14" s="56" customFormat="1" ht="17.25" customHeight="1" x14ac:dyDescent="0.2">
      <c r="A481" s="56" t="s">
        <v>5481</v>
      </c>
      <c r="B481" s="56" t="s">
        <v>2055</v>
      </c>
      <c r="C481" s="56">
        <v>1240</v>
      </c>
      <c r="D481" s="56" t="s">
        <v>3329</v>
      </c>
      <c r="E481" s="57">
        <v>20459.259999999998</v>
      </c>
      <c r="F481" s="57">
        <v>17616036.640000001</v>
      </c>
      <c r="G481" s="57">
        <v>18687576.579999998</v>
      </c>
      <c r="H481" s="58">
        <v>-5.7340000000000002E-2</v>
      </c>
      <c r="I481" s="57">
        <v>-1071539.94</v>
      </c>
      <c r="J481" s="57">
        <v>861.03</v>
      </c>
      <c r="K481" s="57">
        <v>913.4</v>
      </c>
      <c r="L481" s="57">
        <v>861.03</v>
      </c>
      <c r="M481" s="56" t="s">
        <v>4292</v>
      </c>
      <c r="N481" s="59" t="s">
        <v>4293</v>
      </c>
    </row>
    <row r="482" spans="1:14" s="56" customFormat="1" ht="17.25" customHeight="1" x14ac:dyDescent="0.2">
      <c r="A482" s="56" t="s">
        <v>5482</v>
      </c>
      <c r="B482" s="56" t="s">
        <v>2056</v>
      </c>
      <c r="C482" s="56">
        <v>1241</v>
      </c>
      <c r="D482" s="56" t="s">
        <v>3330</v>
      </c>
      <c r="E482" s="57">
        <v>1203.3499999999999</v>
      </c>
      <c r="F482" s="57">
        <v>1470267.44</v>
      </c>
      <c r="G482" s="57">
        <v>1599393.22</v>
      </c>
      <c r="H482" s="58">
        <v>-8.0729999999999996E-2</v>
      </c>
      <c r="I482" s="57">
        <v>-129125.78</v>
      </c>
      <c r="J482" s="57">
        <v>1221.81</v>
      </c>
      <c r="K482" s="57">
        <v>1329.12</v>
      </c>
      <c r="L482" s="57">
        <v>1212.8</v>
      </c>
      <c r="M482" s="56" t="s">
        <v>4292</v>
      </c>
      <c r="N482" s="59" t="s">
        <v>4300</v>
      </c>
    </row>
    <row r="483" spans="1:14" s="56" customFormat="1" ht="17.25" customHeight="1" x14ac:dyDescent="0.2">
      <c r="A483" s="56" t="s">
        <v>5483</v>
      </c>
      <c r="B483" s="56" t="s">
        <v>2057</v>
      </c>
      <c r="C483" s="56">
        <v>1242</v>
      </c>
      <c r="D483" s="56" t="s">
        <v>3331</v>
      </c>
      <c r="E483" s="57">
        <v>352.22</v>
      </c>
      <c r="F483" s="57">
        <v>926045.32</v>
      </c>
      <c r="G483" s="57">
        <v>983044.99</v>
      </c>
      <c r="H483" s="58">
        <v>-5.7979999999999997E-2</v>
      </c>
      <c r="I483" s="57">
        <v>-56999.67</v>
      </c>
      <c r="J483" s="57">
        <v>2629.17</v>
      </c>
      <c r="K483" s="57">
        <v>2791</v>
      </c>
      <c r="L483" s="57">
        <v>2588.9499999999998</v>
      </c>
      <c r="M483" s="56" t="s">
        <v>4296</v>
      </c>
      <c r="N483" s="59" t="s">
        <v>4300</v>
      </c>
    </row>
    <row r="484" spans="1:14" s="56" customFormat="1" ht="17.25" customHeight="1" x14ac:dyDescent="0.2">
      <c r="A484" s="56" t="s">
        <v>5484</v>
      </c>
      <c r="B484" s="56" t="s">
        <v>2058</v>
      </c>
      <c r="C484" s="56">
        <v>1243</v>
      </c>
      <c r="D484" s="56" t="s">
        <v>3332</v>
      </c>
      <c r="E484" s="57">
        <v>88.74</v>
      </c>
      <c r="F484" s="57">
        <v>364689.83</v>
      </c>
      <c r="G484" s="57">
        <v>466083.56</v>
      </c>
      <c r="H484" s="58">
        <v>-0.21754000000000001</v>
      </c>
      <c r="I484" s="57">
        <v>-101393.73</v>
      </c>
      <c r="J484" s="57">
        <v>4109.6400000000003</v>
      </c>
      <c r="K484" s="57">
        <v>5252.24</v>
      </c>
      <c r="L484" s="57">
        <v>4031.16</v>
      </c>
      <c r="M484" s="56" t="s">
        <v>4295</v>
      </c>
      <c r="N484" s="59" t="s">
        <v>4299</v>
      </c>
    </row>
    <row r="485" spans="1:14" s="56" customFormat="1" ht="17.25" customHeight="1" x14ac:dyDescent="0.2">
      <c r="A485" s="56" t="s">
        <v>5485</v>
      </c>
      <c r="B485" s="56" t="s">
        <v>2059</v>
      </c>
      <c r="C485" s="56">
        <v>1244</v>
      </c>
      <c r="D485" s="56" t="s">
        <v>3333</v>
      </c>
      <c r="E485" s="57">
        <v>131.76</v>
      </c>
      <c r="F485" s="57">
        <v>696909.49</v>
      </c>
      <c r="G485" s="57">
        <v>738524.69</v>
      </c>
      <c r="H485" s="58">
        <v>-5.6349999999999997E-2</v>
      </c>
      <c r="I485" s="57">
        <v>-41615.199999999997</v>
      </c>
      <c r="J485" s="57">
        <v>5289.23</v>
      </c>
      <c r="K485" s="57">
        <v>5605.08</v>
      </c>
      <c r="L485" s="57">
        <v>5165.91</v>
      </c>
      <c r="M485" s="56" t="s">
        <v>4296</v>
      </c>
      <c r="N485" s="59" t="s">
        <v>4294</v>
      </c>
    </row>
    <row r="486" spans="1:14" s="56" customFormat="1" ht="17.25" customHeight="1" x14ac:dyDescent="0.2">
      <c r="A486" s="56" t="s">
        <v>5486</v>
      </c>
      <c r="B486" s="56" t="s">
        <v>2060</v>
      </c>
      <c r="C486" s="56">
        <v>1430</v>
      </c>
      <c r="D486" s="56" t="s">
        <v>3334</v>
      </c>
      <c r="E486" s="57">
        <v>254.65</v>
      </c>
      <c r="F486" s="57">
        <v>3980876.29</v>
      </c>
      <c r="G486" s="57">
        <v>3227534.34</v>
      </c>
      <c r="H486" s="58">
        <v>0.23341000000000001</v>
      </c>
      <c r="I486" s="57">
        <v>753341.95</v>
      </c>
      <c r="J486" s="57">
        <v>15632.74</v>
      </c>
      <c r="K486" s="57">
        <v>12674.39</v>
      </c>
      <c r="L486" s="57">
        <v>15623.33</v>
      </c>
      <c r="M486" s="56" t="s">
        <v>4296</v>
      </c>
      <c r="N486" s="59" t="s">
        <v>4298</v>
      </c>
    </row>
    <row r="487" spans="1:14" s="56" customFormat="1" ht="17.25" customHeight="1" x14ac:dyDescent="0.2">
      <c r="A487" s="56" t="s">
        <v>4464</v>
      </c>
      <c r="B487" s="56" t="s">
        <v>196</v>
      </c>
      <c r="C487" s="56">
        <v>1431</v>
      </c>
      <c r="D487" s="56" t="s">
        <v>1048</v>
      </c>
      <c r="E487" s="57">
        <v>922.68</v>
      </c>
      <c r="F487" s="57">
        <v>17612218.989999998</v>
      </c>
      <c r="G487" s="57">
        <v>14271349.77</v>
      </c>
      <c r="H487" s="58">
        <v>0.2341</v>
      </c>
      <c r="I487" s="57">
        <v>3340869.22</v>
      </c>
      <c r="J487" s="57">
        <v>19088.11</v>
      </c>
      <c r="K487" s="57">
        <v>15467.28</v>
      </c>
      <c r="L487" s="57">
        <v>19082.560000000001</v>
      </c>
      <c r="M487" s="56" t="s">
        <v>4296</v>
      </c>
      <c r="N487" s="59" t="s">
        <v>4298</v>
      </c>
    </row>
    <row r="488" spans="1:14" s="56" customFormat="1" ht="17.25" customHeight="1" x14ac:dyDescent="0.2">
      <c r="A488" s="56" t="s">
        <v>5487</v>
      </c>
      <c r="B488" s="56" t="s">
        <v>2061</v>
      </c>
      <c r="C488" s="56">
        <v>1432</v>
      </c>
      <c r="D488" s="56" t="s">
        <v>3335</v>
      </c>
      <c r="E488" s="57">
        <v>730.59</v>
      </c>
      <c r="F488" s="57">
        <v>16672184.359999999</v>
      </c>
      <c r="G488" s="57">
        <v>14914682.710000001</v>
      </c>
      <c r="H488" s="58">
        <v>0.11784</v>
      </c>
      <c r="I488" s="57">
        <v>1757501.65</v>
      </c>
      <c r="J488" s="57">
        <v>22820.17</v>
      </c>
      <c r="K488" s="57">
        <v>20414.57</v>
      </c>
      <c r="L488" s="57">
        <v>23122.66</v>
      </c>
      <c r="M488" s="56" t="s">
        <v>4292</v>
      </c>
      <c r="N488" s="59" t="s">
        <v>4293</v>
      </c>
    </row>
    <row r="489" spans="1:14" s="56" customFormat="1" ht="17.25" customHeight="1" x14ac:dyDescent="0.2">
      <c r="A489" s="56" t="s">
        <v>5488</v>
      </c>
      <c r="B489" s="56" t="s">
        <v>2062</v>
      </c>
      <c r="C489" s="56">
        <v>1433</v>
      </c>
      <c r="D489" s="56" t="s">
        <v>3336</v>
      </c>
      <c r="E489" s="57">
        <v>805.42</v>
      </c>
      <c r="F489" s="57">
        <v>21869597.550000001</v>
      </c>
      <c r="G489" s="57">
        <v>21400030.359999999</v>
      </c>
      <c r="H489" s="58">
        <v>2.1940000000000001E-2</v>
      </c>
      <c r="I489" s="57">
        <v>469567.19</v>
      </c>
      <c r="J489" s="57">
        <v>27153.040000000001</v>
      </c>
      <c r="K489" s="57">
        <v>26570.03</v>
      </c>
      <c r="L489" s="57">
        <v>26816.47</v>
      </c>
      <c r="M489" s="56" t="s">
        <v>4292</v>
      </c>
      <c r="N489" s="59" t="s">
        <v>4293</v>
      </c>
    </row>
    <row r="490" spans="1:14" s="56" customFormat="1" ht="17.25" customHeight="1" x14ac:dyDescent="0.2">
      <c r="A490" s="56" t="s">
        <v>5489</v>
      </c>
      <c r="B490" s="56" t="s">
        <v>2063</v>
      </c>
      <c r="C490" s="56">
        <v>1434</v>
      </c>
      <c r="D490" s="56" t="s">
        <v>3337</v>
      </c>
      <c r="E490" s="57">
        <v>1355.68</v>
      </c>
      <c r="F490" s="57">
        <v>18581951.379999999</v>
      </c>
      <c r="G490" s="57">
        <v>16478145.85</v>
      </c>
      <c r="H490" s="58">
        <v>0.12767000000000001</v>
      </c>
      <c r="I490" s="57">
        <v>2103805.5299999998</v>
      </c>
      <c r="J490" s="57">
        <v>13706.74</v>
      </c>
      <c r="K490" s="57">
        <v>12154.89</v>
      </c>
      <c r="L490" s="57">
        <v>13706.28</v>
      </c>
      <c r="M490" s="56" t="s">
        <v>4292</v>
      </c>
      <c r="N490" s="59" t="s">
        <v>4293</v>
      </c>
    </row>
    <row r="491" spans="1:14" s="56" customFormat="1" ht="17.25" customHeight="1" x14ac:dyDescent="0.2">
      <c r="A491" s="56" t="s">
        <v>4465</v>
      </c>
      <c r="B491" s="56" t="s">
        <v>197</v>
      </c>
      <c r="C491" s="56">
        <v>1435</v>
      </c>
      <c r="D491" s="56" t="s">
        <v>1049</v>
      </c>
      <c r="E491" s="57">
        <v>5196.6400000000003</v>
      </c>
      <c r="F491" s="57">
        <v>85063532.950000003</v>
      </c>
      <c r="G491" s="57">
        <v>70957321.25</v>
      </c>
      <c r="H491" s="58">
        <v>0.1988</v>
      </c>
      <c r="I491" s="57">
        <v>14106211.699999999</v>
      </c>
      <c r="J491" s="57">
        <v>16368.95</v>
      </c>
      <c r="K491" s="57">
        <v>13654.46</v>
      </c>
      <c r="L491" s="57">
        <v>16364.57</v>
      </c>
      <c r="M491" s="56" t="s">
        <v>4292</v>
      </c>
      <c r="N491" s="59" t="s">
        <v>4293</v>
      </c>
    </row>
    <row r="492" spans="1:14" s="56" customFormat="1" ht="17.25" customHeight="1" x14ac:dyDescent="0.2">
      <c r="A492" s="56" t="s">
        <v>4466</v>
      </c>
      <c r="B492" s="56" t="s">
        <v>198</v>
      </c>
      <c r="C492" s="56">
        <v>1436</v>
      </c>
      <c r="D492" s="56" t="s">
        <v>1050</v>
      </c>
      <c r="E492" s="57">
        <v>2544.5500000000002</v>
      </c>
      <c r="F492" s="57">
        <v>49234050.140000001</v>
      </c>
      <c r="G492" s="57">
        <v>42766712.460000001</v>
      </c>
      <c r="H492" s="58">
        <v>0.15121999999999999</v>
      </c>
      <c r="I492" s="57">
        <v>6467337.6699999999</v>
      </c>
      <c r="J492" s="57">
        <v>19348.82</v>
      </c>
      <c r="K492" s="57">
        <v>16807.18</v>
      </c>
      <c r="L492" s="57">
        <v>19347.5</v>
      </c>
      <c r="M492" s="56" t="s">
        <v>4296</v>
      </c>
      <c r="N492" s="59" t="s">
        <v>4293</v>
      </c>
    </row>
    <row r="493" spans="1:14" s="56" customFormat="1" ht="17.25" customHeight="1" x14ac:dyDescent="0.2">
      <c r="A493" s="56" t="s">
        <v>5490</v>
      </c>
      <c r="B493" s="56" t="s">
        <v>2064</v>
      </c>
      <c r="C493" s="56">
        <v>1437</v>
      </c>
      <c r="D493" s="56" t="s">
        <v>3338</v>
      </c>
      <c r="E493" s="57">
        <v>1455.42</v>
      </c>
      <c r="F493" s="57">
        <v>34470537.240000002</v>
      </c>
      <c r="G493" s="57">
        <v>34175822.609999999</v>
      </c>
      <c r="H493" s="58">
        <v>8.6199999999999992E-3</v>
      </c>
      <c r="I493" s="57">
        <v>294714.63</v>
      </c>
      <c r="J493" s="57">
        <v>23684.25</v>
      </c>
      <c r="K493" s="57">
        <v>23481.759999999998</v>
      </c>
      <c r="L493" s="57">
        <v>23196.73</v>
      </c>
      <c r="M493" s="56" t="s">
        <v>4296</v>
      </c>
      <c r="N493" s="59" t="s">
        <v>4298</v>
      </c>
    </row>
    <row r="494" spans="1:14" s="56" customFormat="1" ht="17.25" customHeight="1" x14ac:dyDescent="0.2">
      <c r="A494" s="56" t="s">
        <v>5491</v>
      </c>
      <c r="B494" s="56" t="s">
        <v>2065</v>
      </c>
      <c r="C494" s="56">
        <v>1438</v>
      </c>
      <c r="D494" s="56" t="s">
        <v>3339</v>
      </c>
      <c r="E494" s="57">
        <v>461.93</v>
      </c>
      <c r="F494" s="57">
        <v>5511402.3099999996</v>
      </c>
      <c r="G494" s="57">
        <v>4457422.13</v>
      </c>
      <c r="H494" s="58">
        <v>0.23646</v>
      </c>
      <c r="I494" s="57">
        <v>1053980.18</v>
      </c>
      <c r="J494" s="57">
        <v>11931.25</v>
      </c>
      <c r="K494" s="57">
        <v>9649.56</v>
      </c>
      <c r="L494" s="57">
        <v>11931.25</v>
      </c>
      <c r="M494" s="56" t="s">
        <v>4292</v>
      </c>
      <c r="N494" s="59" t="s">
        <v>4293</v>
      </c>
    </row>
    <row r="495" spans="1:14" s="56" customFormat="1" ht="17.25" customHeight="1" x14ac:dyDescent="0.2">
      <c r="A495" s="56" t="s">
        <v>5492</v>
      </c>
      <c r="B495" s="56" t="s">
        <v>2066</v>
      </c>
      <c r="C495" s="56">
        <v>1439</v>
      </c>
      <c r="D495" s="56" t="s">
        <v>3340</v>
      </c>
      <c r="E495" s="57">
        <v>1252.26</v>
      </c>
      <c r="F495" s="57">
        <v>17498752.670000002</v>
      </c>
      <c r="G495" s="57">
        <v>15099327.300000001</v>
      </c>
      <c r="H495" s="58">
        <v>0.15891</v>
      </c>
      <c r="I495" s="57">
        <v>2399425.37</v>
      </c>
      <c r="J495" s="57">
        <v>13973.74</v>
      </c>
      <c r="K495" s="57">
        <v>12057.66</v>
      </c>
      <c r="L495" s="57">
        <v>13995.16</v>
      </c>
      <c r="M495" s="56" t="s">
        <v>4296</v>
      </c>
      <c r="N495" s="59" t="s">
        <v>4294</v>
      </c>
    </row>
    <row r="496" spans="1:14" s="56" customFormat="1" ht="17.25" customHeight="1" x14ac:dyDescent="0.2">
      <c r="A496" s="56" t="s">
        <v>5493</v>
      </c>
      <c r="B496" s="56" t="s">
        <v>2067</v>
      </c>
      <c r="C496" s="56">
        <v>1440</v>
      </c>
      <c r="D496" s="56" t="s">
        <v>3341</v>
      </c>
      <c r="E496" s="57">
        <v>756.9</v>
      </c>
      <c r="F496" s="57">
        <v>12739418.220000001</v>
      </c>
      <c r="G496" s="57">
        <v>11652235.92</v>
      </c>
      <c r="H496" s="58">
        <v>9.3299999999999994E-2</v>
      </c>
      <c r="I496" s="57">
        <v>1087182.3</v>
      </c>
      <c r="J496" s="57">
        <v>16831.05</v>
      </c>
      <c r="K496" s="57">
        <v>15394.68</v>
      </c>
      <c r="L496" s="57">
        <v>17095.36</v>
      </c>
      <c r="M496" s="56" t="s">
        <v>4292</v>
      </c>
      <c r="N496" s="59" t="s">
        <v>4293</v>
      </c>
    </row>
    <row r="497" spans="1:14" s="56" customFormat="1" ht="17.25" customHeight="1" x14ac:dyDescent="0.2">
      <c r="A497" s="56" t="s">
        <v>5494</v>
      </c>
      <c r="B497" s="56" t="s">
        <v>2068</v>
      </c>
      <c r="C497" s="56">
        <v>1441</v>
      </c>
      <c r="D497" s="56" t="s">
        <v>3342</v>
      </c>
      <c r="E497" s="57">
        <v>453.39</v>
      </c>
      <c r="F497" s="57">
        <v>9350770.2599999998</v>
      </c>
      <c r="G497" s="57">
        <v>9640609.4000000004</v>
      </c>
      <c r="H497" s="58">
        <v>-3.006E-2</v>
      </c>
      <c r="I497" s="57">
        <v>-289839.14</v>
      </c>
      <c r="J497" s="57">
        <v>20624.12</v>
      </c>
      <c r="K497" s="57">
        <v>21263.39</v>
      </c>
      <c r="L497" s="57">
        <v>19980.689999999999</v>
      </c>
      <c r="M497" s="56" t="s">
        <v>4292</v>
      </c>
      <c r="N497" s="59" t="s">
        <v>4293</v>
      </c>
    </row>
    <row r="498" spans="1:14" s="56" customFormat="1" ht="17.25" customHeight="1" x14ac:dyDescent="0.2">
      <c r="A498" s="56" t="s">
        <v>5495</v>
      </c>
      <c r="B498" s="56" t="s">
        <v>2069</v>
      </c>
      <c r="C498" s="56">
        <v>1442</v>
      </c>
      <c r="D498" s="56" t="s">
        <v>3343</v>
      </c>
      <c r="E498" s="57">
        <v>1353.11</v>
      </c>
      <c r="F498" s="57">
        <v>13745428.08</v>
      </c>
      <c r="G498" s="57">
        <v>12091006.970000001</v>
      </c>
      <c r="H498" s="58">
        <v>0.13683000000000001</v>
      </c>
      <c r="I498" s="57">
        <v>1654421.11</v>
      </c>
      <c r="J498" s="57">
        <v>10158.4</v>
      </c>
      <c r="K498" s="57">
        <v>8935.7199999999993</v>
      </c>
      <c r="L498" s="57">
        <v>10154.18</v>
      </c>
      <c r="M498" s="56" t="s">
        <v>4292</v>
      </c>
      <c r="N498" s="59" t="s">
        <v>4293</v>
      </c>
    </row>
    <row r="499" spans="1:14" s="56" customFormat="1" ht="17.25" customHeight="1" x14ac:dyDescent="0.2">
      <c r="A499" s="56" t="s">
        <v>4467</v>
      </c>
      <c r="B499" s="56" t="s">
        <v>199</v>
      </c>
      <c r="C499" s="56">
        <v>1443</v>
      </c>
      <c r="D499" s="56" t="s">
        <v>1051</v>
      </c>
      <c r="E499" s="57">
        <v>3962.7</v>
      </c>
      <c r="F499" s="57">
        <v>46181025.890000001</v>
      </c>
      <c r="G499" s="57">
        <v>39445494.490000002</v>
      </c>
      <c r="H499" s="58">
        <v>0.17076</v>
      </c>
      <c r="I499" s="57">
        <v>6735531.4000000004</v>
      </c>
      <c r="J499" s="57">
        <v>11653.93</v>
      </c>
      <c r="K499" s="57">
        <v>9954.2000000000007</v>
      </c>
      <c r="L499" s="57">
        <v>11650.01</v>
      </c>
      <c r="M499" s="56" t="s">
        <v>4296</v>
      </c>
      <c r="N499" s="59" t="s">
        <v>4293</v>
      </c>
    </row>
    <row r="500" spans="1:14" s="56" customFormat="1" ht="17.25" customHeight="1" x14ac:dyDescent="0.2">
      <c r="A500" s="56" t="s">
        <v>5496</v>
      </c>
      <c r="B500" s="56" t="s">
        <v>2070</v>
      </c>
      <c r="C500" s="56">
        <v>1444</v>
      </c>
      <c r="D500" s="56" t="s">
        <v>3344</v>
      </c>
      <c r="E500" s="57">
        <v>1645.72</v>
      </c>
      <c r="F500" s="57">
        <v>21560782.98</v>
      </c>
      <c r="G500" s="57">
        <v>19940789.390000001</v>
      </c>
      <c r="H500" s="58">
        <v>8.1240000000000007E-2</v>
      </c>
      <c r="I500" s="57">
        <v>1619993.59</v>
      </c>
      <c r="J500" s="57">
        <v>13101.12</v>
      </c>
      <c r="K500" s="57">
        <v>12116.76</v>
      </c>
      <c r="L500" s="57">
        <v>13088.44</v>
      </c>
      <c r="M500" s="56" t="s">
        <v>4292</v>
      </c>
      <c r="N500" s="59" t="s">
        <v>4293</v>
      </c>
    </row>
    <row r="501" spans="1:14" s="56" customFormat="1" ht="17.25" customHeight="1" x14ac:dyDescent="0.2">
      <c r="A501" s="56" t="s">
        <v>5497</v>
      </c>
      <c r="B501" s="56" t="s">
        <v>2071</v>
      </c>
      <c r="C501" s="56">
        <v>1445</v>
      </c>
      <c r="D501" s="56" t="s">
        <v>3345</v>
      </c>
      <c r="E501" s="57">
        <v>593.01</v>
      </c>
      <c r="F501" s="57">
        <v>11337028.810000001</v>
      </c>
      <c r="G501" s="57">
        <v>11250853.99</v>
      </c>
      <c r="H501" s="58">
        <v>7.6600000000000001E-3</v>
      </c>
      <c r="I501" s="57">
        <v>86174.82</v>
      </c>
      <c r="J501" s="57">
        <v>19117.77</v>
      </c>
      <c r="K501" s="57">
        <v>18972.45</v>
      </c>
      <c r="L501" s="57">
        <v>18163.36</v>
      </c>
      <c r="M501" s="56" t="s">
        <v>4295</v>
      </c>
      <c r="N501" s="59" t="s">
        <v>4293</v>
      </c>
    </row>
    <row r="502" spans="1:14" s="56" customFormat="1" ht="17.25" customHeight="1" x14ac:dyDescent="0.2">
      <c r="A502" s="56" t="s">
        <v>5498</v>
      </c>
      <c r="B502" s="56" t="s">
        <v>2072</v>
      </c>
      <c r="C502" s="56">
        <v>1446</v>
      </c>
      <c r="D502" s="56" t="s">
        <v>3346</v>
      </c>
      <c r="E502" s="57">
        <v>854.66</v>
      </c>
      <c r="F502" s="57">
        <v>10419499.25</v>
      </c>
      <c r="G502" s="57">
        <v>9630802.5800000001</v>
      </c>
      <c r="H502" s="58">
        <v>8.1890000000000004E-2</v>
      </c>
      <c r="I502" s="57">
        <v>788696.66</v>
      </c>
      <c r="J502" s="57">
        <v>12191.4</v>
      </c>
      <c r="K502" s="57">
        <v>11268.58</v>
      </c>
      <c r="L502" s="57">
        <v>12188.82</v>
      </c>
      <c r="M502" s="56" t="s">
        <v>4296</v>
      </c>
      <c r="N502" s="59" t="s">
        <v>4293</v>
      </c>
    </row>
    <row r="503" spans="1:14" s="56" customFormat="1" ht="17.25" customHeight="1" x14ac:dyDescent="0.2">
      <c r="A503" s="56" t="s">
        <v>4468</v>
      </c>
      <c r="B503" s="56" t="s">
        <v>200</v>
      </c>
      <c r="C503" s="56">
        <v>1447</v>
      </c>
      <c r="D503" s="56" t="s">
        <v>1052</v>
      </c>
      <c r="E503" s="57">
        <v>2012.66</v>
      </c>
      <c r="F503" s="57">
        <v>31398749.649999999</v>
      </c>
      <c r="G503" s="57">
        <v>26379181.100000001</v>
      </c>
      <c r="H503" s="58">
        <v>0.19028999999999999</v>
      </c>
      <c r="I503" s="57">
        <v>5019568.55</v>
      </c>
      <c r="J503" s="57">
        <v>15600.62</v>
      </c>
      <c r="K503" s="57">
        <v>13106.63</v>
      </c>
      <c r="L503" s="57">
        <v>15622.01</v>
      </c>
      <c r="M503" s="56" t="s">
        <v>4296</v>
      </c>
      <c r="N503" s="59" t="s">
        <v>4298</v>
      </c>
    </row>
    <row r="504" spans="1:14" s="56" customFormat="1" ht="17.25" customHeight="1" x14ac:dyDescent="0.2">
      <c r="A504" s="56" t="s">
        <v>5499</v>
      </c>
      <c r="B504" s="56" t="s">
        <v>2073</v>
      </c>
      <c r="C504" s="56">
        <v>1448</v>
      </c>
      <c r="D504" s="56" t="s">
        <v>3347</v>
      </c>
      <c r="E504" s="57">
        <v>1066.46</v>
      </c>
      <c r="F504" s="57">
        <v>17913826.75</v>
      </c>
      <c r="G504" s="57">
        <v>17598977.43</v>
      </c>
      <c r="H504" s="58">
        <v>1.789E-2</v>
      </c>
      <c r="I504" s="57">
        <v>314849.32</v>
      </c>
      <c r="J504" s="57">
        <v>16797.47</v>
      </c>
      <c r="K504" s="57">
        <v>16502.240000000002</v>
      </c>
      <c r="L504" s="57">
        <v>16823.22</v>
      </c>
      <c r="M504" s="56" t="s">
        <v>4296</v>
      </c>
      <c r="N504" s="59" t="s">
        <v>4300</v>
      </c>
    </row>
    <row r="505" spans="1:14" s="56" customFormat="1" ht="17.25" customHeight="1" x14ac:dyDescent="0.2">
      <c r="A505" s="56" t="s">
        <v>5500</v>
      </c>
      <c r="B505" s="56" t="s">
        <v>2074</v>
      </c>
      <c r="C505" s="56">
        <v>1449</v>
      </c>
      <c r="D505" s="56" t="s">
        <v>3348</v>
      </c>
      <c r="E505" s="57">
        <v>731.25</v>
      </c>
      <c r="F505" s="57">
        <v>14427926.039999999</v>
      </c>
      <c r="G505" s="57">
        <v>16203623.220000001</v>
      </c>
      <c r="H505" s="58">
        <v>-0.10959000000000001</v>
      </c>
      <c r="I505" s="57">
        <v>-1775697.18</v>
      </c>
      <c r="J505" s="57">
        <v>19730.5</v>
      </c>
      <c r="K505" s="57">
        <v>22158.799999999999</v>
      </c>
      <c r="L505" s="57">
        <v>19247.310000000001</v>
      </c>
      <c r="M505" s="56" t="s">
        <v>4296</v>
      </c>
      <c r="N505" s="59" t="s">
        <v>4298</v>
      </c>
    </row>
    <row r="506" spans="1:14" s="56" customFormat="1" ht="17.25" customHeight="1" x14ac:dyDescent="0.2">
      <c r="A506" s="56" t="s">
        <v>5501</v>
      </c>
      <c r="B506" s="56" t="s">
        <v>2075</v>
      </c>
      <c r="C506" s="56">
        <v>1450</v>
      </c>
      <c r="D506" s="56" t="s">
        <v>3349</v>
      </c>
      <c r="E506" s="57">
        <v>151.93</v>
      </c>
      <c r="F506" s="57">
        <v>2078772.43</v>
      </c>
      <c r="G506" s="57">
        <v>1778222.4</v>
      </c>
      <c r="H506" s="58">
        <v>0.16902</v>
      </c>
      <c r="I506" s="57">
        <v>300550.03000000003</v>
      </c>
      <c r="J506" s="57">
        <v>13682.44</v>
      </c>
      <c r="K506" s="57">
        <v>11704.22</v>
      </c>
      <c r="L506" s="57">
        <v>13660.42</v>
      </c>
      <c r="M506" s="56" t="s">
        <v>4295</v>
      </c>
      <c r="N506" s="59" t="s">
        <v>4293</v>
      </c>
    </row>
    <row r="507" spans="1:14" s="56" customFormat="1" ht="17.25" customHeight="1" x14ac:dyDescent="0.2">
      <c r="A507" s="56" t="s">
        <v>5502</v>
      </c>
      <c r="B507" s="56" t="s">
        <v>2076</v>
      </c>
      <c r="C507" s="56">
        <v>1451</v>
      </c>
      <c r="D507" s="56" t="s">
        <v>3350</v>
      </c>
      <c r="E507" s="57">
        <v>394.83</v>
      </c>
      <c r="F507" s="57">
        <v>7794596.4000000004</v>
      </c>
      <c r="G507" s="57">
        <v>5390011.1699999999</v>
      </c>
      <c r="H507" s="58">
        <v>0.44612000000000002</v>
      </c>
      <c r="I507" s="57">
        <v>2404585.2400000002</v>
      </c>
      <c r="J507" s="57">
        <v>19741.650000000001</v>
      </c>
      <c r="K507" s="57">
        <v>13651.47</v>
      </c>
      <c r="L507" s="57">
        <v>20138.150000000001</v>
      </c>
      <c r="M507" s="56" t="s">
        <v>4295</v>
      </c>
      <c r="N507" s="59" t="s">
        <v>4293</v>
      </c>
    </row>
    <row r="508" spans="1:14" s="56" customFormat="1" ht="17.25" customHeight="1" x14ac:dyDescent="0.2">
      <c r="A508" s="56" t="s">
        <v>5503</v>
      </c>
      <c r="B508" s="56" t="s">
        <v>2077</v>
      </c>
      <c r="C508" s="56">
        <v>1452</v>
      </c>
      <c r="D508" s="56" t="s">
        <v>3351</v>
      </c>
      <c r="E508" s="57">
        <v>249.72</v>
      </c>
      <c r="F508" s="57">
        <v>6135570.5899999999</v>
      </c>
      <c r="G508" s="57">
        <v>4385646.24</v>
      </c>
      <c r="H508" s="58">
        <v>0.39900999999999998</v>
      </c>
      <c r="I508" s="57">
        <v>1749924.36</v>
      </c>
      <c r="J508" s="57">
        <v>24569.8</v>
      </c>
      <c r="K508" s="57">
        <v>17562.25</v>
      </c>
      <c r="L508" s="57">
        <v>24237.37</v>
      </c>
      <c r="M508" s="56" t="s">
        <v>4297</v>
      </c>
      <c r="N508" s="59" t="s">
        <v>4293</v>
      </c>
    </row>
    <row r="509" spans="1:14" s="56" customFormat="1" ht="17.25" customHeight="1" x14ac:dyDescent="0.2">
      <c r="A509" s="56" t="s">
        <v>5504</v>
      </c>
      <c r="B509" s="56" t="s">
        <v>2078</v>
      </c>
      <c r="C509" s="56">
        <v>1453</v>
      </c>
      <c r="D509" s="56" t="s">
        <v>3352</v>
      </c>
      <c r="E509" s="57">
        <v>182.09</v>
      </c>
      <c r="F509" s="57">
        <v>7799662.46</v>
      </c>
      <c r="G509" s="57">
        <v>5563839.1600000001</v>
      </c>
      <c r="H509" s="58">
        <v>0.40184999999999998</v>
      </c>
      <c r="I509" s="57">
        <v>2235823.31</v>
      </c>
      <c r="J509" s="57">
        <v>42834.11</v>
      </c>
      <c r="K509" s="57">
        <v>30555.439999999999</v>
      </c>
      <c r="L509" s="57">
        <v>47666.29</v>
      </c>
      <c r="M509" s="56" t="s">
        <v>4297</v>
      </c>
      <c r="N509" s="59" t="s">
        <v>4294</v>
      </c>
    </row>
    <row r="510" spans="1:14" s="56" customFormat="1" ht="17.25" customHeight="1" x14ac:dyDescent="0.2">
      <c r="A510" s="56" t="s">
        <v>5505</v>
      </c>
      <c r="B510" s="56" t="s">
        <v>2079</v>
      </c>
      <c r="C510" s="56">
        <v>1454</v>
      </c>
      <c r="D510" s="56" t="s">
        <v>3353</v>
      </c>
      <c r="E510" s="57">
        <v>327.25</v>
      </c>
      <c r="F510" s="57">
        <v>1465823.71</v>
      </c>
      <c r="G510" s="57">
        <v>1394752.1</v>
      </c>
      <c r="H510" s="58">
        <v>5.0959999999999998E-2</v>
      </c>
      <c r="I510" s="57">
        <v>71071.600000000006</v>
      </c>
      <c r="J510" s="57">
        <v>4479.22</v>
      </c>
      <c r="K510" s="57">
        <v>4262.04</v>
      </c>
      <c r="L510" s="57">
        <v>4412.7299999999996</v>
      </c>
      <c r="M510" s="56" t="s">
        <v>4297</v>
      </c>
      <c r="N510" s="59" t="s">
        <v>4300</v>
      </c>
    </row>
    <row r="511" spans="1:14" s="56" customFormat="1" ht="17.25" customHeight="1" x14ac:dyDescent="0.2">
      <c r="A511" s="56" t="s">
        <v>5506</v>
      </c>
      <c r="B511" s="56" t="s">
        <v>2080</v>
      </c>
      <c r="C511" s="56">
        <v>1455</v>
      </c>
      <c r="D511" s="56" t="s">
        <v>3354</v>
      </c>
      <c r="E511" s="57">
        <v>879.67</v>
      </c>
      <c r="F511" s="57">
        <v>5925885.6399999997</v>
      </c>
      <c r="G511" s="57">
        <v>5808884.5999999996</v>
      </c>
      <c r="H511" s="58">
        <v>2.0140000000000002E-2</v>
      </c>
      <c r="I511" s="57">
        <v>117001.04</v>
      </c>
      <c r="J511" s="57">
        <v>6736.49</v>
      </c>
      <c r="K511" s="57">
        <v>6603.48</v>
      </c>
      <c r="L511" s="57">
        <v>6699.36</v>
      </c>
      <c r="M511" s="56" t="s">
        <v>4297</v>
      </c>
      <c r="N511" s="59" t="s">
        <v>4293</v>
      </c>
    </row>
    <row r="512" spans="1:14" s="56" customFormat="1" ht="17.25" customHeight="1" x14ac:dyDescent="0.2">
      <c r="A512" s="56" t="s">
        <v>5507</v>
      </c>
      <c r="B512" s="56" t="s">
        <v>2081</v>
      </c>
      <c r="C512" s="56">
        <v>1456</v>
      </c>
      <c r="D512" s="56" t="s">
        <v>3355</v>
      </c>
      <c r="E512" s="57">
        <v>663.26</v>
      </c>
      <c r="F512" s="57">
        <v>7233802.5</v>
      </c>
      <c r="G512" s="57">
        <v>7134736.5899999999</v>
      </c>
      <c r="H512" s="58">
        <v>1.389E-2</v>
      </c>
      <c r="I512" s="57">
        <v>99065.91</v>
      </c>
      <c r="J512" s="57">
        <v>10906.44</v>
      </c>
      <c r="K512" s="57">
        <v>10757.07</v>
      </c>
      <c r="L512" s="57">
        <v>11435.38</v>
      </c>
      <c r="M512" s="56" t="s">
        <v>4292</v>
      </c>
      <c r="N512" s="59" t="s">
        <v>4293</v>
      </c>
    </row>
    <row r="513" spans="1:14" s="56" customFormat="1" ht="17.25" customHeight="1" x14ac:dyDescent="0.2">
      <c r="A513" s="56" t="s">
        <v>5508</v>
      </c>
      <c r="B513" s="56" t="s">
        <v>2082</v>
      </c>
      <c r="C513" s="56">
        <v>1457</v>
      </c>
      <c r="D513" s="56" t="s">
        <v>3356</v>
      </c>
      <c r="E513" s="57">
        <v>685.75</v>
      </c>
      <c r="F513" s="57">
        <v>11748878.6</v>
      </c>
      <c r="G513" s="57">
        <v>13017574.529999999</v>
      </c>
      <c r="H513" s="58">
        <v>-9.7460000000000005E-2</v>
      </c>
      <c r="I513" s="57">
        <v>-1268695.94</v>
      </c>
      <c r="J513" s="57">
        <v>17132.89</v>
      </c>
      <c r="K513" s="57">
        <v>18982.97</v>
      </c>
      <c r="L513" s="57">
        <v>16549.060000000001</v>
      </c>
      <c r="M513" s="56" t="s">
        <v>4292</v>
      </c>
      <c r="N513" s="59" t="s">
        <v>4293</v>
      </c>
    </row>
    <row r="514" spans="1:14" s="56" customFormat="1" ht="17.25" customHeight="1" x14ac:dyDescent="0.2">
      <c r="A514" s="56" t="s">
        <v>5509</v>
      </c>
      <c r="B514" s="56" t="s">
        <v>2083</v>
      </c>
      <c r="C514" s="56">
        <v>1458</v>
      </c>
      <c r="D514" s="56" t="s">
        <v>3357</v>
      </c>
      <c r="E514" s="57">
        <v>28.77</v>
      </c>
      <c r="F514" s="57">
        <v>156189.17000000001</v>
      </c>
      <c r="G514" s="57">
        <v>171374.77</v>
      </c>
      <c r="H514" s="58">
        <v>-8.8609999999999994E-2</v>
      </c>
      <c r="I514" s="57">
        <v>-15185.6</v>
      </c>
      <c r="J514" s="57">
        <v>5428.89</v>
      </c>
      <c r="K514" s="57">
        <v>5956.72</v>
      </c>
      <c r="L514" s="57">
        <v>5428.89</v>
      </c>
      <c r="M514" s="56" t="s">
        <v>4295</v>
      </c>
      <c r="N514" s="59" t="s">
        <v>4298</v>
      </c>
    </row>
    <row r="515" spans="1:14" s="56" customFormat="1" ht="17.25" customHeight="1" x14ac:dyDescent="0.2">
      <c r="A515" s="56" t="s">
        <v>5510</v>
      </c>
      <c r="B515" s="56" t="s">
        <v>2084</v>
      </c>
      <c r="C515" s="56">
        <v>1459</v>
      </c>
      <c r="D515" s="56" t="s">
        <v>3358</v>
      </c>
      <c r="E515" s="57">
        <v>64.06</v>
      </c>
      <c r="F515" s="57">
        <v>812179.74</v>
      </c>
      <c r="G515" s="57">
        <v>624325.54</v>
      </c>
      <c r="H515" s="58">
        <v>0.30088999999999999</v>
      </c>
      <c r="I515" s="57">
        <v>187854.19</v>
      </c>
      <c r="J515" s="57">
        <v>12678.42</v>
      </c>
      <c r="K515" s="57">
        <v>9745.9500000000007</v>
      </c>
      <c r="L515" s="57">
        <v>12951.96</v>
      </c>
      <c r="M515" s="56" t="s">
        <v>4297</v>
      </c>
      <c r="N515" s="59" t="s">
        <v>4300</v>
      </c>
    </row>
    <row r="516" spans="1:14" s="56" customFormat="1" ht="17.25" customHeight="1" x14ac:dyDescent="0.2">
      <c r="A516" s="56" t="s">
        <v>5511</v>
      </c>
      <c r="B516" s="56" t="s">
        <v>2085</v>
      </c>
      <c r="C516" s="56">
        <v>1460</v>
      </c>
      <c r="D516" s="56" t="s">
        <v>3359</v>
      </c>
      <c r="E516" s="57">
        <v>34.5</v>
      </c>
      <c r="F516" s="57">
        <v>534868.27</v>
      </c>
      <c r="G516" s="57">
        <v>436397.65</v>
      </c>
      <c r="H516" s="58">
        <v>0.22564000000000001</v>
      </c>
      <c r="I516" s="57">
        <v>98470.62</v>
      </c>
      <c r="J516" s="57">
        <v>15503.43</v>
      </c>
      <c r="K516" s="57">
        <v>12649.21</v>
      </c>
      <c r="L516" s="57">
        <v>15081.42</v>
      </c>
      <c r="M516" s="56" t="s">
        <v>4297</v>
      </c>
      <c r="N516" s="59" t="s">
        <v>4293</v>
      </c>
    </row>
    <row r="517" spans="1:14" s="56" customFormat="1" ht="17.25" customHeight="1" x14ac:dyDescent="0.2">
      <c r="A517" s="56" t="s">
        <v>5512</v>
      </c>
      <c r="B517" s="56" t="s">
        <v>2086</v>
      </c>
      <c r="C517" s="56">
        <v>1461</v>
      </c>
      <c r="D517" s="56" t="s">
        <v>3360</v>
      </c>
      <c r="E517" s="57">
        <v>61.72</v>
      </c>
      <c r="F517" s="57">
        <v>1083556.6200000001</v>
      </c>
      <c r="G517" s="57">
        <v>882535.07</v>
      </c>
      <c r="H517" s="58">
        <v>0.22778000000000001</v>
      </c>
      <c r="I517" s="57">
        <v>201021.55</v>
      </c>
      <c r="J517" s="57">
        <v>17556</v>
      </c>
      <c r="K517" s="57">
        <v>14299.01</v>
      </c>
      <c r="L517" s="57">
        <v>16322.62</v>
      </c>
      <c r="M517" s="56" t="s">
        <v>4297</v>
      </c>
      <c r="N517" s="59" t="s">
        <v>4302</v>
      </c>
    </row>
    <row r="518" spans="1:14" s="56" customFormat="1" ht="17.25" customHeight="1" x14ac:dyDescent="0.2">
      <c r="A518" s="56" t="s">
        <v>4469</v>
      </c>
      <c r="B518" s="56" t="s">
        <v>201</v>
      </c>
      <c r="C518" s="56">
        <v>1462</v>
      </c>
      <c r="D518" s="56" t="s">
        <v>1053</v>
      </c>
      <c r="E518" s="57">
        <v>5176.3</v>
      </c>
      <c r="F518" s="57">
        <v>34991660.990000002</v>
      </c>
      <c r="G518" s="57">
        <v>35540516.899999999</v>
      </c>
      <c r="H518" s="58">
        <v>-1.5440000000000001E-2</v>
      </c>
      <c r="I518" s="57">
        <v>-548855.9</v>
      </c>
      <c r="J518" s="57">
        <v>6759.98</v>
      </c>
      <c r="K518" s="57">
        <v>6866.01</v>
      </c>
      <c r="L518" s="57">
        <v>6740.42</v>
      </c>
      <c r="M518" s="56" t="s">
        <v>4295</v>
      </c>
      <c r="N518" s="59" t="s">
        <v>4294</v>
      </c>
    </row>
    <row r="519" spans="1:14" s="56" customFormat="1" ht="17.25" customHeight="1" x14ac:dyDescent="0.2">
      <c r="A519" s="56" t="s">
        <v>4470</v>
      </c>
      <c r="B519" s="56" t="s">
        <v>202</v>
      </c>
      <c r="C519" s="56">
        <v>1463</v>
      </c>
      <c r="D519" s="56" t="s">
        <v>1054</v>
      </c>
      <c r="E519" s="57">
        <v>4119.46</v>
      </c>
      <c r="F519" s="57">
        <v>36761869.240000002</v>
      </c>
      <c r="G519" s="57">
        <v>37377032.859999999</v>
      </c>
      <c r="H519" s="58">
        <v>-1.6459999999999999E-2</v>
      </c>
      <c r="I519" s="57">
        <v>-615163.61</v>
      </c>
      <c r="J519" s="57">
        <v>8923.9500000000007</v>
      </c>
      <c r="K519" s="57">
        <v>9073.2800000000007</v>
      </c>
      <c r="L519" s="57">
        <v>8965.32</v>
      </c>
      <c r="M519" s="56" t="s">
        <v>4295</v>
      </c>
      <c r="N519" s="59" t="s">
        <v>4293</v>
      </c>
    </row>
    <row r="520" spans="1:14" s="56" customFormat="1" ht="17.25" customHeight="1" x14ac:dyDescent="0.2">
      <c r="A520" s="56" t="s">
        <v>4471</v>
      </c>
      <c r="B520" s="56" t="s">
        <v>203</v>
      </c>
      <c r="C520" s="56">
        <v>1464</v>
      </c>
      <c r="D520" s="56" t="s">
        <v>1055</v>
      </c>
      <c r="E520" s="57">
        <v>3296.32</v>
      </c>
      <c r="F520" s="57">
        <v>42109980.729999997</v>
      </c>
      <c r="G520" s="57">
        <v>41406487.880000003</v>
      </c>
      <c r="H520" s="58">
        <v>1.6990000000000002E-2</v>
      </c>
      <c r="I520" s="57">
        <v>703492.85</v>
      </c>
      <c r="J520" s="57">
        <v>12774.85</v>
      </c>
      <c r="K520" s="57">
        <v>12561.43</v>
      </c>
      <c r="L520" s="57">
        <v>12812.25</v>
      </c>
      <c r="M520" s="56" t="s">
        <v>4295</v>
      </c>
      <c r="N520" s="59" t="s">
        <v>4293</v>
      </c>
    </row>
    <row r="521" spans="1:14" s="56" customFormat="1" ht="17.25" customHeight="1" x14ac:dyDescent="0.2">
      <c r="A521" s="56" t="s">
        <v>4472</v>
      </c>
      <c r="B521" s="56" t="s">
        <v>204</v>
      </c>
      <c r="C521" s="56">
        <v>1465</v>
      </c>
      <c r="D521" s="56" t="s">
        <v>1056</v>
      </c>
      <c r="E521" s="57">
        <v>2027.51</v>
      </c>
      <c r="F521" s="57">
        <v>38499023.82</v>
      </c>
      <c r="G521" s="57">
        <v>41807565.979999997</v>
      </c>
      <c r="H521" s="58">
        <v>-7.9140000000000002E-2</v>
      </c>
      <c r="I521" s="57">
        <v>-3308542.16</v>
      </c>
      <c r="J521" s="57">
        <v>18988.330000000002</v>
      </c>
      <c r="K521" s="57">
        <v>20620.150000000001</v>
      </c>
      <c r="L521" s="57">
        <v>19345.060000000001</v>
      </c>
      <c r="M521" s="56" t="s">
        <v>4295</v>
      </c>
      <c r="N521" s="59" t="s">
        <v>4293</v>
      </c>
    </row>
    <row r="522" spans="1:14" s="56" customFormat="1" ht="17.25" customHeight="1" x14ac:dyDescent="0.2">
      <c r="A522" s="56" t="s">
        <v>4473</v>
      </c>
      <c r="B522" s="56" t="s">
        <v>205</v>
      </c>
      <c r="C522" s="56">
        <v>1466</v>
      </c>
      <c r="D522" s="56" t="s">
        <v>1057</v>
      </c>
      <c r="E522" s="57">
        <v>3185.03</v>
      </c>
      <c r="F522" s="57">
        <v>14998443.789999999</v>
      </c>
      <c r="G522" s="57">
        <v>16499451.1</v>
      </c>
      <c r="H522" s="58">
        <v>-9.0969999999999995E-2</v>
      </c>
      <c r="I522" s="57">
        <v>-1501007.31</v>
      </c>
      <c r="J522" s="57">
        <v>4709.04</v>
      </c>
      <c r="K522" s="57">
        <v>5180.3100000000004</v>
      </c>
      <c r="L522" s="57">
        <v>4686.55</v>
      </c>
      <c r="M522" s="56" t="s">
        <v>4295</v>
      </c>
      <c r="N522" s="59" t="s">
        <v>4293</v>
      </c>
    </row>
    <row r="523" spans="1:14" s="56" customFormat="1" ht="17.25" customHeight="1" x14ac:dyDescent="0.2">
      <c r="A523" s="56" t="s">
        <v>4474</v>
      </c>
      <c r="B523" s="56" t="s">
        <v>206</v>
      </c>
      <c r="C523" s="56">
        <v>1467</v>
      </c>
      <c r="D523" s="56" t="s">
        <v>1058</v>
      </c>
      <c r="E523" s="57">
        <v>2075.48</v>
      </c>
      <c r="F523" s="57">
        <v>14645467.75</v>
      </c>
      <c r="G523" s="57">
        <v>14505438.73</v>
      </c>
      <c r="H523" s="58">
        <v>9.6500000000000006E-3</v>
      </c>
      <c r="I523" s="57">
        <v>140029.01</v>
      </c>
      <c r="J523" s="57">
        <v>7056.42</v>
      </c>
      <c r="K523" s="57">
        <v>6988.96</v>
      </c>
      <c r="L523" s="57">
        <v>7272.68</v>
      </c>
      <c r="M523" s="56" t="s">
        <v>4295</v>
      </c>
      <c r="N523" s="59" t="s">
        <v>4293</v>
      </c>
    </row>
    <row r="524" spans="1:14" s="56" customFormat="1" ht="17.25" customHeight="1" x14ac:dyDescent="0.2">
      <c r="A524" s="56" t="s">
        <v>4475</v>
      </c>
      <c r="B524" s="56" t="s">
        <v>207</v>
      </c>
      <c r="C524" s="56">
        <v>1468</v>
      </c>
      <c r="D524" s="56" t="s">
        <v>1059</v>
      </c>
      <c r="E524" s="57">
        <v>1389.46</v>
      </c>
      <c r="F524" s="57">
        <v>15218163.34</v>
      </c>
      <c r="G524" s="57">
        <v>14034300.5</v>
      </c>
      <c r="H524" s="58">
        <v>8.4349999999999994E-2</v>
      </c>
      <c r="I524" s="57">
        <v>1183862.83</v>
      </c>
      <c r="J524" s="57">
        <v>10952.57</v>
      </c>
      <c r="K524" s="57">
        <v>10100.540000000001</v>
      </c>
      <c r="L524" s="57">
        <v>10971.47</v>
      </c>
      <c r="M524" s="56" t="s">
        <v>4295</v>
      </c>
      <c r="N524" s="59" t="s">
        <v>4294</v>
      </c>
    </row>
    <row r="525" spans="1:14" s="56" customFormat="1" ht="17.25" customHeight="1" x14ac:dyDescent="0.2">
      <c r="A525" s="56" t="s">
        <v>4476</v>
      </c>
      <c r="B525" s="56" t="s">
        <v>208</v>
      </c>
      <c r="C525" s="56">
        <v>1469</v>
      </c>
      <c r="D525" s="56" t="s">
        <v>1060</v>
      </c>
      <c r="E525" s="57">
        <v>778.87</v>
      </c>
      <c r="F525" s="57">
        <v>14225685.640000001</v>
      </c>
      <c r="G525" s="57">
        <v>13484923.210000001</v>
      </c>
      <c r="H525" s="58">
        <v>5.493E-2</v>
      </c>
      <c r="I525" s="57">
        <v>740762.43</v>
      </c>
      <c r="J525" s="57">
        <v>18264.52</v>
      </c>
      <c r="K525" s="57">
        <v>17313.45</v>
      </c>
      <c r="L525" s="57">
        <v>18107.57</v>
      </c>
      <c r="M525" s="56" t="s">
        <v>4296</v>
      </c>
      <c r="N525" s="59" t="s">
        <v>4293</v>
      </c>
    </row>
    <row r="526" spans="1:14" s="56" customFormat="1" ht="17.25" customHeight="1" x14ac:dyDescent="0.2">
      <c r="A526" s="56" t="s">
        <v>5513</v>
      </c>
      <c r="B526" s="56" t="s">
        <v>2087</v>
      </c>
      <c r="C526" s="56">
        <v>1471</v>
      </c>
      <c r="D526" s="56" t="s">
        <v>3361</v>
      </c>
      <c r="E526" s="57">
        <v>287.43</v>
      </c>
      <c r="F526" s="57">
        <v>1598466.36</v>
      </c>
      <c r="G526" s="57">
        <v>1841624.84</v>
      </c>
      <c r="H526" s="58">
        <v>-0.13203000000000001</v>
      </c>
      <c r="I526" s="57">
        <v>-243158.47</v>
      </c>
      <c r="J526" s="57">
        <v>5561.24</v>
      </c>
      <c r="K526" s="57">
        <v>6407.21</v>
      </c>
      <c r="L526" s="57">
        <v>5516.63</v>
      </c>
      <c r="M526" s="56" t="s">
        <v>4292</v>
      </c>
      <c r="N526" s="59" t="s">
        <v>4293</v>
      </c>
    </row>
    <row r="527" spans="1:14" s="56" customFormat="1" ht="17.25" customHeight="1" x14ac:dyDescent="0.2">
      <c r="A527" s="56" t="s">
        <v>5514</v>
      </c>
      <c r="B527" s="56" t="s">
        <v>2088</v>
      </c>
      <c r="C527" s="56">
        <v>1472</v>
      </c>
      <c r="D527" s="56" t="s">
        <v>3362</v>
      </c>
      <c r="E527" s="57">
        <v>460.58</v>
      </c>
      <c r="F527" s="57">
        <v>3451497.14</v>
      </c>
      <c r="G527" s="57">
        <v>3388093.45</v>
      </c>
      <c r="H527" s="58">
        <v>1.8710000000000001E-2</v>
      </c>
      <c r="I527" s="57">
        <v>63403.69</v>
      </c>
      <c r="J527" s="57">
        <v>7493.81</v>
      </c>
      <c r="K527" s="57">
        <v>7356.15</v>
      </c>
      <c r="L527" s="57">
        <v>7692.86</v>
      </c>
      <c r="M527" s="56" t="s">
        <v>4292</v>
      </c>
      <c r="N527" s="59" t="s">
        <v>4294</v>
      </c>
    </row>
    <row r="528" spans="1:14" s="56" customFormat="1" ht="17.25" customHeight="1" x14ac:dyDescent="0.2">
      <c r="A528" s="56" t="s">
        <v>4477</v>
      </c>
      <c r="B528" s="56" t="s">
        <v>209</v>
      </c>
      <c r="C528" s="56">
        <v>1473</v>
      </c>
      <c r="D528" s="56" t="s">
        <v>1061</v>
      </c>
      <c r="E528" s="57">
        <v>1469.95</v>
      </c>
      <c r="F528" s="57">
        <v>15012405.24</v>
      </c>
      <c r="G528" s="57">
        <v>14875186.720000001</v>
      </c>
      <c r="H528" s="58">
        <v>9.2200000000000008E-3</v>
      </c>
      <c r="I528" s="57">
        <v>137218.51999999999</v>
      </c>
      <c r="J528" s="57">
        <v>10212.870000000001</v>
      </c>
      <c r="K528" s="57">
        <v>10119.52</v>
      </c>
      <c r="L528" s="57">
        <v>10283.91</v>
      </c>
      <c r="M528" s="56" t="s">
        <v>4292</v>
      </c>
      <c r="N528" s="59" t="s">
        <v>4293</v>
      </c>
    </row>
    <row r="529" spans="1:14" s="56" customFormat="1" ht="17.25" customHeight="1" x14ac:dyDescent="0.2">
      <c r="A529" s="56" t="s">
        <v>4478</v>
      </c>
      <c r="B529" s="56" t="s">
        <v>210</v>
      </c>
      <c r="C529" s="56">
        <v>1474</v>
      </c>
      <c r="D529" s="56" t="s">
        <v>1062</v>
      </c>
      <c r="E529" s="57">
        <v>1703.46</v>
      </c>
      <c r="F529" s="57">
        <v>24884947.969999999</v>
      </c>
      <c r="G529" s="57">
        <v>26185311.760000002</v>
      </c>
      <c r="H529" s="58">
        <v>-4.9660000000000003E-2</v>
      </c>
      <c r="I529" s="57">
        <v>-1300363.79</v>
      </c>
      <c r="J529" s="57">
        <v>14608.47</v>
      </c>
      <c r="K529" s="57">
        <v>15371.84</v>
      </c>
      <c r="L529" s="57">
        <v>14526.79</v>
      </c>
      <c r="M529" s="56" t="s">
        <v>4292</v>
      </c>
      <c r="N529" s="59" t="s">
        <v>4293</v>
      </c>
    </row>
    <row r="530" spans="1:14" s="56" customFormat="1" ht="17.25" customHeight="1" x14ac:dyDescent="0.2">
      <c r="A530" s="56" t="s">
        <v>4479</v>
      </c>
      <c r="B530" s="56" t="s">
        <v>211</v>
      </c>
      <c r="C530" s="56">
        <v>1475</v>
      </c>
      <c r="D530" s="56" t="s">
        <v>1063</v>
      </c>
      <c r="E530" s="57">
        <v>679.53</v>
      </c>
      <c r="F530" s="57">
        <v>1619101.01</v>
      </c>
      <c r="G530" s="57">
        <v>2141662.17</v>
      </c>
      <c r="H530" s="58">
        <v>-0.24399999999999999</v>
      </c>
      <c r="I530" s="57">
        <v>-522561.16</v>
      </c>
      <c r="J530" s="57">
        <v>2382.6799999999998</v>
      </c>
      <c r="K530" s="57">
        <v>3151.68</v>
      </c>
      <c r="L530" s="57">
        <v>2298.09</v>
      </c>
      <c r="M530" s="56" t="s">
        <v>4292</v>
      </c>
      <c r="N530" s="59" t="s">
        <v>4293</v>
      </c>
    </row>
    <row r="531" spans="1:14" s="56" customFormat="1" ht="17.25" customHeight="1" x14ac:dyDescent="0.2">
      <c r="A531" s="56" t="s">
        <v>5515</v>
      </c>
      <c r="B531" s="56" t="s">
        <v>2089</v>
      </c>
      <c r="C531" s="56">
        <v>1476</v>
      </c>
      <c r="D531" s="56" t="s">
        <v>3363</v>
      </c>
      <c r="E531" s="57">
        <v>632.84</v>
      </c>
      <c r="F531" s="57">
        <v>3156447.69</v>
      </c>
      <c r="G531" s="57">
        <v>3137775.81</v>
      </c>
      <c r="H531" s="58">
        <v>5.9500000000000004E-3</v>
      </c>
      <c r="I531" s="57">
        <v>18671.89</v>
      </c>
      <c r="J531" s="57">
        <v>4987.75</v>
      </c>
      <c r="K531" s="57">
        <v>4958.25</v>
      </c>
      <c r="L531" s="57">
        <v>4946.6099999999997</v>
      </c>
      <c r="M531" s="56" t="s">
        <v>4292</v>
      </c>
      <c r="N531" s="59" t="s">
        <v>4294</v>
      </c>
    </row>
    <row r="532" spans="1:14" s="56" customFormat="1" ht="17.25" customHeight="1" x14ac:dyDescent="0.2">
      <c r="A532" s="56" t="s">
        <v>4480</v>
      </c>
      <c r="B532" s="56" t="s">
        <v>212</v>
      </c>
      <c r="C532" s="56">
        <v>1477</v>
      </c>
      <c r="D532" s="56" t="s">
        <v>1064</v>
      </c>
      <c r="E532" s="57">
        <v>1245.96</v>
      </c>
      <c r="F532" s="57">
        <v>9407697.4499999993</v>
      </c>
      <c r="G532" s="57">
        <v>9274497.4800000004</v>
      </c>
      <c r="H532" s="58">
        <v>1.436E-2</v>
      </c>
      <c r="I532" s="57">
        <v>133199.97</v>
      </c>
      <c r="J532" s="57">
        <v>7550.56</v>
      </c>
      <c r="K532" s="57">
        <v>7443.66</v>
      </c>
      <c r="L532" s="57">
        <v>7489.6</v>
      </c>
      <c r="M532" s="56" t="s">
        <v>4292</v>
      </c>
      <c r="N532" s="59" t="s">
        <v>4293</v>
      </c>
    </row>
    <row r="533" spans="1:14" s="56" customFormat="1" ht="17.25" customHeight="1" x14ac:dyDescent="0.2">
      <c r="A533" s="56" t="s">
        <v>5516</v>
      </c>
      <c r="B533" s="56" t="s">
        <v>2090</v>
      </c>
      <c r="C533" s="56">
        <v>1478</v>
      </c>
      <c r="D533" s="56" t="s">
        <v>3364</v>
      </c>
      <c r="E533" s="57">
        <v>1025.5999999999999</v>
      </c>
      <c r="F533" s="57">
        <v>11000874.85</v>
      </c>
      <c r="G533" s="57">
        <v>10938381.58</v>
      </c>
      <c r="H533" s="58">
        <v>5.7099999999999998E-3</v>
      </c>
      <c r="I533" s="57">
        <v>62493.27</v>
      </c>
      <c r="J533" s="57">
        <v>10726.28</v>
      </c>
      <c r="K533" s="57">
        <v>10665.35</v>
      </c>
      <c r="L533" s="57">
        <v>11170.19</v>
      </c>
      <c r="M533" s="56" t="s">
        <v>4292</v>
      </c>
      <c r="N533" s="59" t="s">
        <v>4300</v>
      </c>
    </row>
    <row r="534" spans="1:14" s="56" customFormat="1" ht="17.25" customHeight="1" x14ac:dyDescent="0.2">
      <c r="A534" s="56" t="s">
        <v>4481</v>
      </c>
      <c r="B534" s="56" t="s">
        <v>213</v>
      </c>
      <c r="C534" s="56">
        <v>1479</v>
      </c>
      <c r="D534" s="56" t="s">
        <v>1065</v>
      </c>
      <c r="E534" s="57">
        <v>1949.22</v>
      </c>
      <c r="F534" s="57">
        <v>6052589.0700000003</v>
      </c>
      <c r="G534" s="57">
        <v>6531684.9299999997</v>
      </c>
      <c r="H534" s="58">
        <v>-7.3349999999999999E-2</v>
      </c>
      <c r="I534" s="57">
        <v>-479095.86</v>
      </c>
      <c r="J534" s="57">
        <v>3105.13</v>
      </c>
      <c r="K534" s="57">
        <v>3350.92</v>
      </c>
      <c r="L534" s="57">
        <v>3095.01</v>
      </c>
      <c r="M534" s="56" t="s">
        <v>4292</v>
      </c>
      <c r="N534" s="59" t="s">
        <v>4293</v>
      </c>
    </row>
    <row r="535" spans="1:14" s="56" customFormat="1" ht="17.25" customHeight="1" x14ac:dyDescent="0.2">
      <c r="A535" s="56" t="s">
        <v>4482</v>
      </c>
      <c r="B535" s="56" t="s">
        <v>214</v>
      </c>
      <c r="C535" s="56">
        <v>1480</v>
      </c>
      <c r="D535" s="56" t="s">
        <v>1066</v>
      </c>
      <c r="E535" s="57">
        <v>2121.8200000000002</v>
      </c>
      <c r="F535" s="57">
        <v>11114701.01</v>
      </c>
      <c r="G535" s="57">
        <v>11254422.66</v>
      </c>
      <c r="H535" s="58">
        <v>-1.2409999999999999E-2</v>
      </c>
      <c r="I535" s="57">
        <v>-139721.65</v>
      </c>
      <c r="J535" s="57">
        <v>5238.29</v>
      </c>
      <c r="K535" s="57">
        <v>5304.14</v>
      </c>
      <c r="L535" s="57">
        <v>5419.24</v>
      </c>
      <c r="M535" s="56" t="s">
        <v>4292</v>
      </c>
      <c r="N535" s="59" t="s">
        <v>4298</v>
      </c>
    </row>
    <row r="536" spans="1:14" s="56" customFormat="1" ht="17.25" customHeight="1" x14ac:dyDescent="0.2">
      <c r="A536" s="56" t="s">
        <v>5517</v>
      </c>
      <c r="B536" s="56" t="s">
        <v>2091</v>
      </c>
      <c r="C536" s="56">
        <v>1481</v>
      </c>
      <c r="D536" s="56" t="s">
        <v>3365</v>
      </c>
      <c r="E536" s="57">
        <v>1216.18</v>
      </c>
      <c r="F536" s="57">
        <v>9193496.75</v>
      </c>
      <c r="G536" s="57">
        <v>8988545.2200000007</v>
      </c>
      <c r="H536" s="58">
        <v>2.2800000000000001E-2</v>
      </c>
      <c r="I536" s="57">
        <v>204951.52</v>
      </c>
      <c r="J536" s="57">
        <v>7559.32</v>
      </c>
      <c r="K536" s="57">
        <v>7390.8</v>
      </c>
      <c r="L536" s="57">
        <v>7900.1</v>
      </c>
      <c r="M536" s="56" t="s">
        <v>4292</v>
      </c>
      <c r="N536" s="59" t="s">
        <v>4293</v>
      </c>
    </row>
    <row r="537" spans="1:14" s="56" customFormat="1" ht="17.25" customHeight="1" x14ac:dyDescent="0.2">
      <c r="A537" s="56" t="s">
        <v>5518</v>
      </c>
      <c r="B537" s="56" t="s">
        <v>2092</v>
      </c>
      <c r="C537" s="56">
        <v>1482</v>
      </c>
      <c r="D537" s="56" t="s">
        <v>3366</v>
      </c>
      <c r="E537" s="57">
        <v>396.25</v>
      </c>
      <c r="F537" s="57">
        <v>5615063.0199999996</v>
      </c>
      <c r="G537" s="57">
        <v>5152327.04</v>
      </c>
      <c r="H537" s="58">
        <v>8.9810000000000001E-2</v>
      </c>
      <c r="I537" s="57">
        <v>462735.98</v>
      </c>
      <c r="J537" s="57">
        <v>14170.51</v>
      </c>
      <c r="K537" s="57">
        <v>13002.72</v>
      </c>
      <c r="L537" s="57">
        <v>14879.03</v>
      </c>
      <c r="M537" s="56" t="s">
        <v>4296</v>
      </c>
      <c r="N537" s="59" t="s">
        <v>4293</v>
      </c>
    </row>
    <row r="538" spans="1:14" s="56" customFormat="1" ht="17.25" customHeight="1" x14ac:dyDescent="0.2">
      <c r="A538" s="56" t="s">
        <v>4483</v>
      </c>
      <c r="B538" s="56" t="s">
        <v>215</v>
      </c>
      <c r="C538" s="56">
        <v>1484</v>
      </c>
      <c r="D538" s="56" t="s">
        <v>1067</v>
      </c>
      <c r="E538" s="57">
        <v>13851.82</v>
      </c>
      <c r="F538" s="57">
        <v>32441333.440000001</v>
      </c>
      <c r="G538" s="57">
        <v>34308605.289999999</v>
      </c>
      <c r="H538" s="58">
        <v>-5.4429999999999999E-2</v>
      </c>
      <c r="I538" s="57">
        <v>-1867271.85</v>
      </c>
      <c r="J538" s="57">
        <v>2342.0300000000002</v>
      </c>
      <c r="K538" s="57">
        <v>2476.83</v>
      </c>
      <c r="L538" s="57">
        <v>2329.23</v>
      </c>
      <c r="M538" s="56" t="s">
        <v>4292</v>
      </c>
      <c r="N538" s="59" t="s">
        <v>4293</v>
      </c>
    </row>
    <row r="539" spans="1:14" s="56" customFormat="1" ht="17.25" customHeight="1" x14ac:dyDescent="0.2">
      <c r="A539" s="56" t="s">
        <v>4484</v>
      </c>
      <c r="B539" s="56" t="s">
        <v>216</v>
      </c>
      <c r="C539" s="56">
        <v>1485</v>
      </c>
      <c r="D539" s="56" t="s">
        <v>1068</v>
      </c>
      <c r="E539" s="57">
        <v>6193.91</v>
      </c>
      <c r="F539" s="57">
        <v>25835564.350000001</v>
      </c>
      <c r="G539" s="57">
        <v>24821608.52</v>
      </c>
      <c r="H539" s="58">
        <v>4.0849999999999997E-2</v>
      </c>
      <c r="I539" s="57">
        <v>1013955.83</v>
      </c>
      <c r="J539" s="57">
        <v>4171.12</v>
      </c>
      <c r="K539" s="57">
        <v>4007.42</v>
      </c>
      <c r="L539" s="57">
        <v>4161.74</v>
      </c>
      <c r="M539" s="56" t="s">
        <v>4292</v>
      </c>
      <c r="N539" s="59" t="s">
        <v>4293</v>
      </c>
    </row>
    <row r="540" spans="1:14" s="56" customFormat="1" ht="17.25" customHeight="1" x14ac:dyDescent="0.2">
      <c r="A540" s="56" t="s">
        <v>5519</v>
      </c>
      <c r="B540" s="56" t="s">
        <v>2093</v>
      </c>
      <c r="C540" s="56">
        <v>1486</v>
      </c>
      <c r="D540" s="56" t="s">
        <v>3367</v>
      </c>
      <c r="E540" s="57">
        <v>2115.6999999999998</v>
      </c>
      <c r="F540" s="57">
        <v>12641862.16</v>
      </c>
      <c r="G540" s="57">
        <v>12598517.84</v>
      </c>
      <c r="H540" s="58">
        <v>3.4399999999999999E-3</v>
      </c>
      <c r="I540" s="57">
        <v>43344.32</v>
      </c>
      <c r="J540" s="57">
        <v>5975.26</v>
      </c>
      <c r="K540" s="57">
        <v>5954.78</v>
      </c>
      <c r="L540" s="57">
        <v>5940.04</v>
      </c>
      <c r="M540" s="56" t="s">
        <v>4292</v>
      </c>
      <c r="N540" s="59" t="s">
        <v>4293</v>
      </c>
    </row>
    <row r="541" spans="1:14" s="56" customFormat="1" ht="17.25" customHeight="1" x14ac:dyDescent="0.2">
      <c r="A541" s="56" t="s">
        <v>5520</v>
      </c>
      <c r="B541" s="56" t="s">
        <v>2094</v>
      </c>
      <c r="C541" s="56">
        <v>1487</v>
      </c>
      <c r="D541" s="56" t="s">
        <v>3368</v>
      </c>
      <c r="E541" s="57">
        <v>365.4</v>
      </c>
      <c r="F541" s="57">
        <v>3300018.7</v>
      </c>
      <c r="G541" s="57">
        <v>3178295.85</v>
      </c>
      <c r="H541" s="58">
        <v>3.8300000000000001E-2</v>
      </c>
      <c r="I541" s="57">
        <v>121722.85</v>
      </c>
      <c r="J541" s="57">
        <v>9031.25</v>
      </c>
      <c r="K541" s="57">
        <v>8698.1299999999992</v>
      </c>
      <c r="L541" s="57">
        <v>10119.969999999999</v>
      </c>
      <c r="M541" s="56" t="s">
        <v>4296</v>
      </c>
      <c r="N541" s="59" t="s">
        <v>4293</v>
      </c>
    </row>
    <row r="542" spans="1:14" s="56" customFormat="1" ht="17.25" customHeight="1" x14ac:dyDescent="0.2">
      <c r="A542" s="56" t="s">
        <v>5521</v>
      </c>
      <c r="B542" s="56" t="s">
        <v>2095</v>
      </c>
      <c r="C542" s="56">
        <v>1488</v>
      </c>
      <c r="D542" s="56" t="s">
        <v>3369</v>
      </c>
      <c r="E542" s="57">
        <v>631.37</v>
      </c>
      <c r="F542" s="57">
        <v>728171.65</v>
      </c>
      <c r="G542" s="57">
        <v>712630.91</v>
      </c>
      <c r="H542" s="58">
        <v>2.181E-2</v>
      </c>
      <c r="I542" s="57">
        <v>15540.74</v>
      </c>
      <c r="J542" s="57">
        <v>1153.32</v>
      </c>
      <c r="K542" s="57">
        <v>1128.71</v>
      </c>
      <c r="L542" s="57">
        <v>1153.32</v>
      </c>
      <c r="M542" s="56" t="s">
        <v>4296</v>
      </c>
      <c r="N542" s="59" t="s">
        <v>4293</v>
      </c>
    </row>
    <row r="543" spans="1:14" s="56" customFormat="1" ht="17.25" customHeight="1" x14ac:dyDescent="0.2">
      <c r="A543" s="56" t="s">
        <v>4485</v>
      </c>
      <c r="B543" s="56" t="s">
        <v>217</v>
      </c>
      <c r="C543" s="56">
        <v>1489</v>
      </c>
      <c r="D543" s="56" t="s">
        <v>1069</v>
      </c>
      <c r="E543" s="57">
        <v>6187.57</v>
      </c>
      <c r="F543" s="57">
        <v>8191246.2999999998</v>
      </c>
      <c r="G543" s="57">
        <v>10608416.17</v>
      </c>
      <c r="H543" s="58">
        <v>-0.22785</v>
      </c>
      <c r="I543" s="57">
        <v>-2417169.87</v>
      </c>
      <c r="J543" s="57">
        <v>1323.82</v>
      </c>
      <c r="K543" s="57">
        <v>1714.47</v>
      </c>
      <c r="L543" s="57">
        <v>1320.86</v>
      </c>
      <c r="M543" s="56" t="s">
        <v>4295</v>
      </c>
      <c r="N543" s="59" t="s">
        <v>4293</v>
      </c>
    </row>
    <row r="544" spans="1:14" s="56" customFormat="1" ht="17.25" customHeight="1" x14ac:dyDescent="0.2">
      <c r="A544" s="56" t="s">
        <v>4486</v>
      </c>
      <c r="B544" s="56" t="s">
        <v>218</v>
      </c>
      <c r="C544" s="56">
        <v>1490</v>
      </c>
      <c r="D544" s="56" t="s">
        <v>1070</v>
      </c>
      <c r="E544" s="57">
        <v>219.81</v>
      </c>
      <c r="F544" s="57">
        <v>685819.8</v>
      </c>
      <c r="G544" s="57">
        <v>738260.41</v>
      </c>
      <c r="H544" s="58">
        <v>-7.1029999999999996E-2</v>
      </c>
      <c r="I544" s="57">
        <v>-52440.61</v>
      </c>
      <c r="J544" s="57">
        <v>3120.06</v>
      </c>
      <c r="K544" s="57">
        <v>3358.63</v>
      </c>
      <c r="L544" s="57">
        <v>3117.7</v>
      </c>
      <c r="M544" s="56" t="s">
        <v>4297</v>
      </c>
      <c r="N544" s="59" t="s">
        <v>4293</v>
      </c>
    </row>
    <row r="545" spans="1:14" s="56" customFormat="1" ht="17.25" customHeight="1" x14ac:dyDescent="0.2">
      <c r="A545" s="56" t="s">
        <v>4487</v>
      </c>
      <c r="B545" s="56" t="s">
        <v>219</v>
      </c>
      <c r="C545" s="56">
        <v>1493</v>
      </c>
      <c r="D545" s="56" t="s">
        <v>1071</v>
      </c>
      <c r="E545" s="57">
        <v>28167.67</v>
      </c>
      <c r="F545" s="57">
        <v>37205548.600000001</v>
      </c>
      <c r="G545" s="57">
        <v>43676081.299999997</v>
      </c>
      <c r="H545" s="58">
        <v>-0.14815</v>
      </c>
      <c r="I545" s="57">
        <v>-6470532.7000000002</v>
      </c>
      <c r="J545" s="57">
        <v>1320.86</v>
      </c>
      <c r="K545" s="57">
        <v>1550.57</v>
      </c>
      <c r="L545" s="57">
        <v>1320.86</v>
      </c>
      <c r="M545" s="56" t="s">
        <v>4295</v>
      </c>
      <c r="N545" s="59" t="s">
        <v>4293</v>
      </c>
    </row>
    <row r="546" spans="1:14" s="56" customFormat="1" ht="17.25" customHeight="1" x14ac:dyDescent="0.2">
      <c r="A546" s="56" t="s">
        <v>4488</v>
      </c>
      <c r="B546" s="56" t="s">
        <v>220</v>
      </c>
      <c r="C546" s="56">
        <v>1494</v>
      </c>
      <c r="D546" s="56" t="s">
        <v>1072</v>
      </c>
      <c r="E546" s="57">
        <v>1133.1500000000001</v>
      </c>
      <c r="F546" s="57">
        <v>2705735.72</v>
      </c>
      <c r="G546" s="57">
        <v>3925990.06</v>
      </c>
      <c r="H546" s="58">
        <v>-0.31080999999999998</v>
      </c>
      <c r="I546" s="57">
        <v>-1220254.33</v>
      </c>
      <c r="J546" s="57">
        <v>2387.8000000000002</v>
      </c>
      <c r="K546" s="57">
        <v>3464.67</v>
      </c>
      <c r="L546" s="57">
        <v>2304.4499999999998</v>
      </c>
      <c r="M546" s="56" t="s">
        <v>4297</v>
      </c>
      <c r="N546" s="59" t="s">
        <v>4298</v>
      </c>
    </row>
    <row r="547" spans="1:14" s="56" customFormat="1" ht="17.25" customHeight="1" x14ac:dyDescent="0.2">
      <c r="A547" s="56" t="s">
        <v>5522</v>
      </c>
      <c r="B547" s="56" t="s">
        <v>2096</v>
      </c>
      <c r="C547" s="56">
        <v>1495</v>
      </c>
      <c r="D547" s="56" t="s">
        <v>3370</v>
      </c>
      <c r="E547" s="57">
        <v>811.62</v>
      </c>
      <c r="F547" s="57">
        <v>4884182.53</v>
      </c>
      <c r="G547" s="57">
        <v>5742943.2999999998</v>
      </c>
      <c r="H547" s="58">
        <v>-0.14953</v>
      </c>
      <c r="I547" s="57">
        <v>-858760.77</v>
      </c>
      <c r="J547" s="57">
        <v>6017.82</v>
      </c>
      <c r="K547" s="57">
        <v>7075.9</v>
      </c>
      <c r="L547" s="57">
        <v>5976.85</v>
      </c>
      <c r="M547" s="56" t="s">
        <v>4295</v>
      </c>
      <c r="N547" s="59" t="s">
        <v>4298</v>
      </c>
    </row>
    <row r="548" spans="1:14" s="56" customFormat="1" ht="17.25" customHeight="1" x14ac:dyDescent="0.2">
      <c r="A548" s="56" t="s">
        <v>5523</v>
      </c>
      <c r="B548" s="56" t="s">
        <v>2097</v>
      </c>
      <c r="C548" s="56">
        <v>1496</v>
      </c>
      <c r="D548" s="56" t="s">
        <v>3371</v>
      </c>
      <c r="E548" s="57">
        <v>814.37</v>
      </c>
      <c r="F548" s="57">
        <v>8722834.2899999991</v>
      </c>
      <c r="G548" s="57">
        <v>8104702.1799999997</v>
      </c>
      <c r="H548" s="58">
        <v>7.6270000000000004E-2</v>
      </c>
      <c r="I548" s="57">
        <v>618132.11</v>
      </c>
      <c r="J548" s="57">
        <v>10711.14</v>
      </c>
      <c r="K548" s="57">
        <v>9952.11</v>
      </c>
      <c r="L548" s="57">
        <v>11654.95</v>
      </c>
      <c r="M548" s="56" t="s">
        <v>4296</v>
      </c>
      <c r="N548" s="59" t="s">
        <v>4299</v>
      </c>
    </row>
    <row r="549" spans="1:14" s="56" customFormat="1" ht="17.25" customHeight="1" x14ac:dyDescent="0.2">
      <c r="A549" s="56" t="s">
        <v>5524</v>
      </c>
      <c r="B549" s="56" t="s">
        <v>2098</v>
      </c>
      <c r="C549" s="56">
        <v>1497</v>
      </c>
      <c r="D549" s="56" t="s">
        <v>3372</v>
      </c>
      <c r="E549" s="57">
        <v>710.82</v>
      </c>
      <c r="F549" s="57">
        <v>14147302.279999999</v>
      </c>
      <c r="G549" s="57">
        <v>15200257.939999999</v>
      </c>
      <c r="H549" s="58">
        <v>-6.9269999999999998E-2</v>
      </c>
      <c r="I549" s="57">
        <v>-1052955.6599999999</v>
      </c>
      <c r="J549" s="57">
        <v>19902.79</v>
      </c>
      <c r="K549" s="57">
        <v>21384.12</v>
      </c>
      <c r="L549" s="57">
        <v>20027.37</v>
      </c>
      <c r="M549" s="56" t="s">
        <v>4292</v>
      </c>
      <c r="N549" s="59" t="s">
        <v>4293</v>
      </c>
    </row>
    <row r="550" spans="1:14" s="56" customFormat="1" ht="17.25" customHeight="1" x14ac:dyDescent="0.2">
      <c r="A550" s="56" t="s">
        <v>4489</v>
      </c>
      <c r="B550" s="56" t="s">
        <v>221</v>
      </c>
      <c r="C550" s="56">
        <v>1498</v>
      </c>
      <c r="D550" s="56" t="s">
        <v>1073</v>
      </c>
      <c r="E550" s="57">
        <v>561.16</v>
      </c>
      <c r="F550" s="57">
        <v>1293165.1599999999</v>
      </c>
      <c r="G550" s="57">
        <v>882946.82</v>
      </c>
      <c r="H550" s="58">
        <v>0.46460000000000001</v>
      </c>
      <c r="I550" s="57">
        <v>410218.35</v>
      </c>
      <c r="J550" s="57">
        <v>2304.4499999999998</v>
      </c>
      <c r="K550" s="57">
        <v>1573.43</v>
      </c>
      <c r="L550" s="57">
        <v>2304.4499999999998</v>
      </c>
      <c r="M550" s="56" t="s">
        <v>4297</v>
      </c>
      <c r="N550" s="59" t="s">
        <v>4293</v>
      </c>
    </row>
    <row r="551" spans="1:14" s="56" customFormat="1" ht="17.25" customHeight="1" x14ac:dyDescent="0.2">
      <c r="A551" s="56" t="s">
        <v>4490</v>
      </c>
      <c r="B551" s="56" t="s">
        <v>222</v>
      </c>
      <c r="C551" s="56">
        <v>1499</v>
      </c>
      <c r="D551" s="56" t="s">
        <v>1074</v>
      </c>
      <c r="E551" s="57">
        <v>5331.32</v>
      </c>
      <c r="F551" s="57">
        <v>87335428.280000001</v>
      </c>
      <c r="G551" s="57">
        <v>75045654.680000007</v>
      </c>
      <c r="H551" s="58">
        <v>0.16375999999999999</v>
      </c>
      <c r="I551" s="57">
        <v>12289773.609999999</v>
      </c>
      <c r="J551" s="57">
        <v>16381.58</v>
      </c>
      <c r="K551" s="57">
        <v>14076.37</v>
      </c>
      <c r="L551" s="57">
        <v>16363.93</v>
      </c>
      <c r="M551" s="56" t="s">
        <v>4292</v>
      </c>
      <c r="N551" s="59" t="s">
        <v>4293</v>
      </c>
    </row>
    <row r="552" spans="1:14" s="56" customFormat="1" ht="17.25" customHeight="1" x14ac:dyDescent="0.2">
      <c r="A552" s="56" t="s">
        <v>4491</v>
      </c>
      <c r="B552" s="56" t="s">
        <v>223</v>
      </c>
      <c r="C552" s="56">
        <v>1500</v>
      </c>
      <c r="D552" s="56" t="s">
        <v>1075</v>
      </c>
      <c r="E552" s="57">
        <v>2989.44</v>
      </c>
      <c r="F552" s="57">
        <v>54852460.219999999</v>
      </c>
      <c r="G552" s="57">
        <v>46060843.640000001</v>
      </c>
      <c r="H552" s="58">
        <v>0.19087000000000001</v>
      </c>
      <c r="I552" s="57">
        <v>8791616.5800000001</v>
      </c>
      <c r="J552" s="57">
        <v>18348.740000000002</v>
      </c>
      <c r="K552" s="57">
        <v>15407.85</v>
      </c>
      <c r="L552" s="57">
        <v>18317.89</v>
      </c>
      <c r="M552" s="56" t="s">
        <v>4292</v>
      </c>
      <c r="N552" s="59" t="s">
        <v>4293</v>
      </c>
    </row>
    <row r="553" spans="1:14" s="56" customFormat="1" ht="17.25" customHeight="1" x14ac:dyDescent="0.2">
      <c r="A553" s="56" t="s">
        <v>5525</v>
      </c>
      <c r="B553" s="56" t="s">
        <v>2099</v>
      </c>
      <c r="C553" s="56">
        <v>1501</v>
      </c>
      <c r="D553" s="56" t="s">
        <v>3373</v>
      </c>
      <c r="E553" s="57">
        <v>661.15</v>
      </c>
      <c r="F553" s="57">
        <v>14941874.48</v>
      </c>
      <c r="G553" s="57">
        <v>13018038.48</v>
      </c>
      <c r="H553" s="58">
        <v>0.14777999999999999</v>
      </c>
      <c r="I553" s="57">
        <v>1923836.01</v>
      </c>
      <c r="J553" s="57">
        <v>22599.83</v>
      </c>
      <c r="K553" s="57">
        <v>19689.990000000002</v>
      </c>
      <c r="L553" s="57">
        <v>22995.360000000001</v>
      </c>
      <c r="M553" s="56" t="s">
        <v>4292</v>
      </c>
      <c r="N553" s="59" t="s">
        <v>4293</v>
      </c>
    </row>
    <row r="554" spans="1:14" s="56" customFormat="1" ht="17.25" customHeight="1" x14ac:dyDescent="0.2">
      <c r="A554" s="56" t="s">
        <v>5526</v>
      </c>
      <c r="B554" s="56" t="s">
        <v>2100</v>
      </c>
      <c r="C554" s="56">
        <v>1502</v>
      </c>
      <c r="D554" s="56" t="s">
        <v>3374</v>
      </c>
      <c r="E554" s="57">
        <v>362.48</v>
      </c>
      <c r="F554" s="57">
        <v>10641876.539999999</v>
      </c>
      <c r="G554" s="57">
        <v>8719870.6600000001</v>
      </c>
      <c r="H554" s="58">
        <v>0.22042</v>
      </c>
      <c r="I554" s="57">
        <v>1922005.88</v>
      </c>
      <c r="J554" s="57">
        <v>29358.52</v>
      </c>
      <c r="K554" s="57">
        <v>24056.14</v>
      </c>
      <c r="L554" s="57">
        <v>30135.39</v>
      </c>
      <c r="M554" s="56" t="s">
        <v>4295</v>
      </c>
      <c r="N554" s="59" t="s">
        <v>4300</v>
      </c>
    </row>
    <row r="555" spans="1:14" s="56" customFormat="1" ht="17.25" customHeight="1" x14ac:dyDescent="0.2">
      <c r="A555" s="56" t="s">
        <v>5527</v>
      </c>
      <c r="B555" s="56" t="s">
        <v>2101</v>
      </c>
      <c r="C555" s="56">
        <v>1503</v>
      </c>
      <c r="D555" s="56" t="s">
        <v>3375</v>
      </c>
      <c r="E555" s="57">
        <v>370.91</v>
      </c>
      <c r="F555" s="57">
        <v>5096867.18</v>
      </c>
      <c r="G555" s="57">
        <v>4551544.29</v>
      </c>
      <c r="H555" s="58">
        <v>0.11981</v>
      </c>
      <c r="I555" s="57">
        <v>545322.89</v>
      </c>
      <c r="J555" s="57">
        <v>13741.52</v>
      </c>
      <c r="K555" s="57">
        <v>12271.29</v>
      </c>
      <c r="L555" s="57">
        <v>13741.52</v>
      </c>
      <c r="M555" s="56" t="s">
        <v>4297</v>
      </c>
      <c r="N555" s="59" t="s">
        <v>4298</v>
      </c>
    </row>
    <row r="556" spans="1:14" s="56" customFormat="1" ht="17.25" customHeight="1" x14ac:dyDescent="0.2">
      <c r="A556" s="56" t="s">
        <v>5528</v>
      </c>
      <c r="B556" s="56" t="s">
        <v>2102</v>
      </c>
      <c r="C556" s="56">
        <v>1504</v>
      </c>
      <c r="D556" s="56" t="s">
        <v>3376</v>
      </c>
      <c r="E556" s="57">
        <v>291.08999999999997</v>
      </c>
      <c r="F556" s="57">
        <v>567456.05000000005</v>
      </c>
      <c r="G556" s="57">
        <v>539387.36</v>
      </c>
      <c r="H556" s="58">
        <v>5.2040000000000003E-2</v>
      </c>
      <c r="I556" s="57">
        <v>28068.69</v>
      </c>
      <c r="J556" s="57">
        <v>1949.42</v>
      </c>
      <c r="K556" s="57">
        <v>1852.99</v>
      </c>
      <c r="L556" s="57">
        <v>1914.05</v>
      </c>
      <c r="M556" s="56" t="s">
        <v>4297</v>
      </c>
      <c r="N556" s="59" t="s">
        <v>4299</v>
      </c>
    </row>
    <row r="557" spans="1:14" s="56" customFormat="1" ht="17.25" customHeight="1" x14ac:dyDescent="0.2">
      <c r="A557" s="56" t="s">
        <v>5529</v>
      </c>
      <c r="B557" s="56" t="s">
        <v>2103</v>
      </c>
      <c r="C557" s="56">
        <v>1505</v>
      </c>
      <c r="D557" s="56" t="s">
        <v>3377</v>
      </c>
      <c r="E557" s="57">
        <v>77.55</v>
      </c>
      <c r="F557" s="57">
        <v>369765.15</v>
      </c>
      <c r="G557" s="57">
        <v>366833.59</v>
      </c>
      <c r="H557" s="58">
        <v>7.9900000000000006E-3</v>
      </c>
      <c r="I557" s="57">
        <v>2931.56</v>
      </c>
      <c r="J557" s="57">
        <v>4768.09</v>
      </c>
      <c r="K557" s="57">
        <v>4730.28</v>
      </c>
      <c r="L557" s="57">
        <v>4763.04</v>
      </c>
      <c r="M557" s="56" t="s">
        <v>4297</v>
      </c>
      <c r="N557" s="59" t="s">
        <v>4298</v>
      </c>
    </row>
    <row r="558" spans="1:14" s="56" customFormat="1" ht="17.25" customHeight="1" x14ac:dyDescent="0.2">
      <c r="A558" s="56" t="s">
        <v>4492</v>
      </c>
      <c r="B558" s="56" t="s">
        <v>224</v>
      </c>
      <c r="C558" s="56">
        <v>1508</v>
      </c>
      <c r="D558" s="56" t="s">
        <v>1076</v>
      </c>
      <c r="E558" s="57">
        <v>2392.86</v>
      </c>
      <c r="F558" s="57">
        <v>4655458.42</v>
      </c>
      <c r="G558" s="57">
        <v>5594300.5800000001</v>
      </c>
      <c r="H558" s="58">
        <v>-0.16782</v>
      </c>
      <c r="I558" s="57">
        <v>-938842.16</v>
      </c>
      <c r="J558" s="57">
        <v>1945.56</v>
      </c>
      <c r="K558" s="57">
        <v>2337.91</v>
      </c>
      <c r="L558" s="57">
        <v>1935.73</v>
      </c>
      <c r="M558" s="56" t="s">
        <v>4295</v>
      </c>
      <c r="N558" s="59" t="s">
        <v>4293</v>
      </c>
    </row>
    <row r="559" spans="1:14" s="56" customFormat="1" ht="17.25" customHeight="1" x14ac:dyDescent="0.2">
      <c r="A559" s="56" t="s">
        <v>5530</v>
      </c>
      <c r="B559" s="56" t="s">
        <v>2104</v>
      </c>
      <c r="C559" s="56">
        <v>1509</v>
      </c>
      <c r="D559" s="56" t="s">
        <v>3378</v>
      </c>
      <c r="E559" s="57">
        <v>502.98</v>
      </c>
      <c r="F559" s="57">
        <v>2694486.64</v>
      </c>
      <c r="G559" s="57">
        <v>2428787.27</v>
      </c>
      <c r="H559" s="58">
        <v>0.1094</v>
      </c>
      <c r="I559" s="57">
        <v>265699.37</v>
      </c>
      <c r="J559" s="57">
        <v>5357.05</v>
      </c>
      <c r="K559" s="57">
        <v>4828.79</v>
      </c>
      <c r="L559" s="57">
        <v>5296.78</v>
      </c>
      <c r="M559" s="56" t="s">
        <v>4295</v>
      </c>
      <c r="N559" s="59" t="s">
        <v>4293</v>
      </c>
    </row>
    <row r="560" spans="1:14" s="56" customFormat="1" ht="17.25" customHeight="1" x14ac:dyDescent="0.2">
      <c r="A560" s="56" t="s">
        <v>5531</v>
      </c>
      <c r="B560" s="56" t="s">
        <v>2105</v>
      </c>
      <c r="C560" s="56">
        <v>1510</v>
      </c>
      <c r="D560" s="56" t="s">
        <v>3379</v>
      </c>
      <c r="E560" s="57">
        <v>215.32</v>
      </c>
      <c r="F560" s="57">
        <v>2175211.2200000002</v>
      </c>
      <c r="G560" s="57">
        <v>2193904.7599999998</v>
      </c>
      <c r="H560" s="58">
        <v>-8.5199999999999998E-3</v>
      </c>
      <c r="I560" s="57">
        <v>-18693.55</v>
      </c>
      <c r="J560" s="57">
        <v>10102.23</v>
      </c>
      <c r="K560" s="57">
        <v>10189.040000000001</v>
      </c>
      <c r="L560" s="57">
        <v>10610.34</v>
      </c>
      <c r="M560" s="56" t="s">
        <v>4295</v>
      </c>
      <c r="N560" s="59" t="s">
        <v>4298</v>
      </c>
    </row>
    <row r="561" spans="1:14" s="56" customFormat="1" ht="17.25" customHeight="1" x14ac:dyDescent="0.2">
      <c r="A561" s="56" t="s">
        <v>4493</v>
      </c>
      <c r="B561" s="56" t="s">
        <v>225</v>
      </c>
      <c r="C561" s="56">
        <v>1512</v>
      </c>
      <c r="D561" s="56" t="s">
        <v>1077</v>
      </c>
      <c r="E561" s="57">
        <v>734.89</v>
      </c>
      <c r="F561" s="57">
        <v>1422548.62</v>
      </c>
      <c r="G561" s="57">
        <v>963893.54</v>
      </c>
      <c r="H561" s="58">
        <v>0.47583999999999999</v>
      </c>
      <c r="I561" s="57">
        <v>458655.08</v>
      </c>
      <c r="J561" s="57">
        <v>1935.73</v>
      </c>
      <c r="K561" s="57">
        <v>1311.62</v>
      </c>
      <c r="L561" s="57">
        <v>1935.73</v>
      </c>
      <c r="M561" s="56" t="s">
        <v>4297</v>
      </c>
      <c r="N561" s="59" t="s">
        <v>4300</v>
      </c>
    </row>
    <row r="562" spans="1:14" s="56" customFormat="1" ht="17.25" customHeight="1" x14ac:dyDescent="0.2">
      <c r="A562" s="56" t="s">
        <v>4494</v>
      </c>
      <c r="B562" s="56" t="s">
        <v>226</v>
      </c>
      <c r="C562" s="56">
        <v>1513</v>
      </c>
      <c r="D562" s="56" t="s">
        <v>1078</v>
      </c>
      <c r="E562" s="57">
        <v>5848.94</v>
      </c>
      <c r="F562" s="57">
        <v>10909901.470000001</v>
      </c>
      <c r="G562" s="57">
        <v>10373423.859999999</v>
      </c>
      <c r="H562" s="58">
        <v>5.1720000000000002E-2</v>
      </c>
      <c r="I562" s="57">
        <v>536477.61</v>
      </c>
      <c r="J562" s="57">
        <v>1865.28</v>
      </c>
      <c r="K562" s="57">
        <v>1773.56</v>
      </c>
      <c r="L562" s="57">
        <v>1851.33</v>
      </c>
      <c r="M562" s="56" t="s">
        <v>4292</v>
      </c>
      <c r="N562" s="59" t="s">
        <v>4293</v>
      </c>
    </row>
    <row r="563" spans="1:14" s="56" customFormat="1" ht="17.25" customHeight="1" x14ac:dyDescent="0.2">
      <c r="A563" s="56" t="s">
        <v>5532</v>
      </c>
      <c r="B563" s="56" t="s">
        <v>2106</v>
      </c>
      <c r="C563" s="56">
        <v>1514</v>
      </c>
      <c r="D563" s="56" t="s">
        <v>3380</v>
      </c>
      <c r="E563" s="57">
        <v>452.45</v>
      </c>
      <c r="F563" s="57">
        <v>1693078.18</v>
      </c>
      <c r="G563" s="57">
        <v>1704611.45</v>
      </c>
      <c r="H563" s="58">
        <v>-6.77E-3</v>
      </c>
      <c r="I563" s="57">
        <v>-11533.27</v>
      </c>
      <c r="J563" s="57">
        <v>3742.02</v>
      </c>
      <c r="K563" s="57">
        <v>3767.51</v>
      </c>
      <c r="L563" s="57">
        <v>3690.61</v>
      </c>
      <c r="M563" s="56" t="s">
        <v>4296</v>
      </c>
      <c r="N563" s="59" t="s">
        <v>4294</v>
      </c>
    </row>
    <row r="564" spans="1:14" s="56" customFormat="1" ht="17.25" customHeight="1" x14ac:dyDescent="0.2">
      <c r="A564" s="56" t="s">
        <v>4495</v>
      </c>
      <c r="B564" s="56" t="s">
        <v>227</v>
      </c>
      <c r="C564" s="56">
        <v>1517</v>
      </c>
      <c r="D564" s="56" t="s">
        <v>1079</v>
      </c>
      <c r="E564" s="57">
        <v>1252.6600000000001</v>
      </c>
      <c r="F564" s="57">
        <v>1281608.97</v>
      </c>
      <c r="G564" s="57">
        <v>1052862</v>
      </c>
      <c r="H564" s="58">
        <v>0.21726000000000001</v>
      </c>
      <c r="I564" s="57">
        <v>228746.97</v>
      </c>
      <c r="J564" s="57">
        <v>1023.11</v>
      </c>
      <c r="K564" s="57">
        <v>840.5</v>
      </c>
      <c r="L564" s="57">
        <v>1023.11</v>
      </c>
      <c r="M564" s="56" t="s">
        <v>4292</v>
      </c>
      <c r="N564" s="59" t="s">
        <v>4293</v>
      </c>
    </row>
    <row r="565" spans="1:14" s="56" customFormat="1" ht="17.25" customHeight="1" x14ac:dyDescent="0.2">
      <c r="A565" s="56" t="s">
        <v>5533</v>
      </c>
      <c r="B565" s="56" t="s">
        <v>2073</v>
      </c>
      <c r="C565" s="56">
        <v>1520</v>
      </c>
      <c r="D565" s="56" t="s">
        <v>3347</v>
      </c>
      <c r="E565" s="57">
        <v>54.7</v>
      </c>
      <c r="F565" s="57">
        <v>2007560.87</v>
      </c>
      <c r="G565" s="57">
        <v>3564136.13</v>
      </c>
      <c r="H565" s="58">
        <v>-0.43673000000000001</v>
      </c>
      <c r="I565" s="57">
        <v>-1556575.27</v>
      </c>
      <c r="J565" s="57">
        <v>36701.300000000003</v>
      </c>
      <c r="K565" s="57">
        <v>65157.88</v>
      </c>
      <c r="L565" s="57">
        <v>36447.11</v>
      </c>
      <c r="M565" s="56" t="s">
        <v>4297</v>
      </c>
      <c r="N565" s="59" t="s">
        <v>4299</v>
      </c>
    </row>
    <row r="566" spans="1:14" s="56" customFormat="1" ht="17.25" customHeight="1" x14ac:dyDescent="0.2">
      <c r="A566" s="56" t="s">
        <v>5534</v>
      </c>
      <c r="B566" s="56" t="s">
        <v>2074</v>
      </c>
      <c r="C566" s="56">
        <v>1521</v>
      </c>
      <c r="D566" s="56" t="s">
        <v>3348</v>
      </c>
      <c r="E566" s="57">
        <v>132.99</v>
      </c>
      <c r="F566" s="57">
        <v>5946464.1799999997</v>
      </c>
      <c r="G566" s="57">
        <v>9963531.8699999992</v>
      </c>
      <c r="H566" s="58">
        <v>-0.40317999999999998</v>
      </c>
      <c r="I566" s="57">
        <v>-4017067.7</v>
      </c>
      <c r="J566" s="57">
        <v>44713.62</v>
      </c>
      <c r="K566" s="57">
        <v>74919.41</v>
      </c>
      <c r="L566" s="57">
        <v>38871.19</v>
      </c>
      <c r="M566" s="56" t="s">
        <v>4296</v>
      </c>
      <c r="N566" s="59" t="s">
        <v>4294</v>
      </c>
    </row>
    <row r="567" spans="1:14" s="56" customFormat="1" ht="17.25" customHeight="1" x14ac:dyDescent="0.2">
      <c r="A567" s="56" t="s">
        <v>5535</v>
      </c>
      <c r="B567" s="56" t="s">
        <v>2107</v>
      </c>
      <c r="C567" s="56">
        <v>1523</v>
      </c>
      <c r="D567" s="56" t="s">
        <v>3381</v>
      </c>
      <c r="E567" s="57">
        <v>424.93</v>
      </c>
      <c r="F567" s="57">
        <v>849872.75</v>
      </c>
      <c r="G567" s="57">
        <v>1171123.1399999999</v>
      </c>
      <c r="H567" s="58">
        <v>-0.27431</v>
      </c>
      <c r="I567" s="57">
        <v>-321250.39</v>
      </c>
      <c r="J567" s="57">
        <v>2000.03</v>
      </c>
      <c r="K567" s="57">
        <v>2756.04</v>
      </c>
      <c r="L567" s="57">
        <v>2000.03</v>
      </c>
      <c r="M567" s="56" t="s">
        <v>4296</v>
      </c>
      <c r="N567" s="59" t="s">
        <v>4293</v>
      </c>
    </row>
    <row r="568" spans="1:14" s="56" customFormat="1" ht="17.25" customHeight="1" x14ac:dyDescent="0.2">
      <c r="A568" s="56" t="s">
        <v>5536</v>
      </c>
      <c r="B568" s="56" t="s">
        <v>2063</v>
      </c>
      <c r="C568" s="56">
        <v>1528</v>
      </c>
      <c r="D568" s="56" t="s">
        <v>3337</v>
      </c>
      <c r="E568" s="57">
        <v>62.85</v>
      </c>
      <c r="F568" s="57">
        <v>1030394.33</v>
      </c>
      <c r="G568" s="57">
        <v>969894.44</v>
      </c>
      <c r="H568" s="58">
        <v>6.2379999999999998E-2</v>
      </c>
      <c r="I568" s="57">
        <v>60499.88</v>
      </c>
      <c r="J568" s="57">
        <v>16394.5</v>
      </c>
      <c r="K568" s="57">
        <v>15431.89</v>
      </c>
      <c r="L568" s="57">
        <v>16394.5</v>
      </c>
      <c r="M568" s="56" t="s">
        <v>4297</v>
      </c>
      <c r="N568" s="59" t="s">
        <v>4301</v>
      </c>
    </row>
    <row r="569" spans="1:14" s="56" customFormat="1" ht="17.25" customHeight="1" x14ac:dyDescent="0.2">
      <c r="A569" s="56" t="s">
        <v>5537</v>
      </c>
      <c r="B569" s="56" t="s">
        <v>197</v>
      </c>
      <c r="C569" s="56">
        <v>1529</v>
      </c>
      <c r="D569" s="56" t="s">
        <v>1049</v>
      </c>
      <c r="E569" s="57">
        <v>176.56</v>
      </c>
      <c r="F569" s="57">
        <v>3368650.27</v>
      </c>
      <c r="G569" s="57">
        <v>3078708.7</v>
      </c>
      <c r="H569" s="58">
        <v>9.418E-2</v>
      </c>
      <c r="I569" s="57">
        <v>289941.57</v>
      </c>
      <c r="J569" s="57">
        <v>19079.349999999999</v>
      </c>
      <c r="K569" s="57">
        <v>17437.18</v>
      </c>
      <c r="L569" s="57">
        <v>19052.8</v>
      </c>
      <c r="M569" s="56" t="s">
        <v>4297</v>
      </c>
      <c r="N569" s="59" t="s">
        <v>4293</v>
      </c>
    </row>
    <row r="570" spans="1:14" s="56" customFormat="1" ht="17.25" customHeight="1" x14ac:dyDescent="0.2">
      <c r="A570" s="56" t="s">
        <v>5538</v>
      </c>
      <c r="B570" s="56" t="s">
        <v>198</v>
      </c>
      <c r="C570" s="56">
        <v>1530</v>
      </c>
      <c r="D570" s="56" t="s">
        <v>1050</v>
      </c>
      <c r="E570" s="57">
        <v>109.52</v>
      </c>
      <c r="F570" s="57">
        <v>2413857.9500000002</v>
      </c>
      <c r="G570" s="57">
        <v>2204510.11</v>
      </c>
      <c r="H570" s="58">
        <v>9.4960000000000003E-2</v>
      </c>
      <c r="I570" s="57">
        <v>209347.84</v>
      </c>
      <c r="J570" s="57">
        <v>22040.34</v>
      </c>
      <c r="K570" s="57">
        <v>20128.84</v>
      </c>
      <c r="L570" s="57">
        <v>22035.73</v>
      </c>
      <c r="M570" s="56" t="s">
        <v>4297</v>
      </c>
      <c r="N570" s="59" t="s">
        <v>4294</v>
      </c>
    </row>
    <row r="571" spans="1:14" s="56" customFormat="1" ht="17.25" customHeight="1" x14ac:dyDescent="0.2">
      <c r="A571" s="56" t="s">
        <v>5539</v>
      </c>
      <c r="B571" s="56" t="s">
        <v>2064</v>
      </c>
      <c r="C571" s="56">
        <v>1531</v>
      </c>
      <c r="D571" s="56" t="s">
        <v>3338</v>
      </c>
      <c r="E571" s="57">
        <v>92.34</v>
      </c>
      <c r="F571" s="57">
        <v>2581459.79</v>
      </c>
      <c r="G571" s="57">
        <v>2846498.1</v>
      </c>
      <c r="H571" s="58">
        <v>-9.3109999999999998E-2</v>
      </c>
      <c r="I571" s="57">
        <v>-265038.31</v>
      </c>
      <c r="J571" s="57">
        <v>27956.03</v>
      </c>
      <c r="K571" s="57">
        <v>30826.27</v>
      </c>
      <c r="L571" s="57">
        <v>25884.959999999999</v>
      </c>
      <c r="M571" s="56" t="s">
        <v>4297</v>
      </c>
      <c r="N571" s="59" t="s">
        <v>4302</v>
      </c>
    </row>
    <row r="572" spans="1:14" s="56" customFormat="1" ht="17.25" customHeight="1" x14ac:dyDescent="0.2">
      <c r="A572" s="56" t="s">
        <v>4496</v>
      </c>
      <c r="B572" s="56" t="s">
        <v>228</v>
      </c>
      <c r="C572" s="56">
        <v>1693</v>
      </c>
      <c r="D572" s="56" t="s">
        <v>1080</v>
      </c>
      <c r="E572" s="57">
        <v>18382.88</v>
      </c>
      <c r="F572" s="57">
        <v>47579327.579999998</v>
      </c>
      <c r="G572" s="57">
        <v>47406097.030000001</v>
      </c>
      <c r="H572" s="58">
        <v>3.65E-3</v>
      </c>
      <c r="I572" s="57">
        <v>173230.55</v>
      </c>
      <c r="J572" s="57">
        <v>2588.2399999999998</v>
      </c>
      <c r="K572" s="57">
        <v>2578.8200000000002</v>
      </c>
      <c r="L572" s="57">
        <v>2600.0700000000002</v>
      </c>
      <c r="M572" s="56" t="s">
        <v>4296</v>
      </c>
      <c r="N572" s="59" t="s">
        <v>4293</v>
      </c>
    </row>
    <row r="573" spans="1:14" s="56" customFormat="1" ht="17.25" customHeight="1" x14ac:dyDescent="0.2">
      <c r="A573" s="56" t="s">
        <v>4497</v>
      </c>
      <c r="B573" s="56" t="s">
        <v>229</v>
      </c>
      <c r="C573" s="56">
        <v>1694</v>
      </c>
      <c r="D573" s="56" t="s">
        <v>1081</v>
      </c>
      <c r="E573" s="57">
        <v>8099.47</v>
      </c>
      <c r="F573" s="57">
        <v>31545398.739999998</v>
      </c>
      <c r="G573" s="57">
        <v>31628250.309999999</v>
      </c>
      <c r="H573" s="58">
        <v>-2.6199999999999999E-3</v>
      </c>
      <c r="I573" s="57">
        <v>-82851.56</v>
      </c>
      <c r="J573" s="57">
        <v>3894.75</v>
      </c>
      <c r="K573" s="57">
        <v>3904.98</v>
      </c>
      <c r="L573" s="57">
        <v>4050.2</v>
      </c>
      <c r="M573" s="56" t="s">
        <v>4296</v>
      </c>
      <c r="N573" s="59" t="s">
        <v>4293</v>
      </c>
    </row>
    <row r="574" spans="1:14" s="56" customFormat="1" ht="17.25" customHeight="1" x14ac:dyDescent="0.2">
      <c r="A574" s="56" t="s">
        <v>5540</v>
      </c>
      <c r="B574" s="56" t="s">
        <v>2108</v>
      </c>
      <c r="C574" s="56">
        <v>1695</v>
      </c>
      <c r="D574" s="56" t="s">
        <v>3382</v>
      </c>
      <c r="E574" s="57">
        <v>2546.1999999999998</v>
      </c>
      <c r="F574" s="57">
        <v>15307974.619999999</v>
      </c>
      <c r="G574" s="57">
        <v>15588341.77</v>
      </c>
      <c r="H574" s="58">
        <v>-1.7989999999999999E-2</v>
      </c>
      <c r="I574" s="57">
        <v>-280367.14</v>
      </c>
      <c r="J574" s="57">
        <v>6012.09</v>
      </c>
      <c r="K574" s="57">
        <v>6122.2</v>
      </c>
      <c r="L574" s="57">
        <v>6247.99</v>
      </c>
      <c r="M574" s="56" t="s">
        <v>4292</v>
      </c>
      <c r="N574" s="59" t="s">
        <v>4293</v>
      </c>
    </row>
    <row r="575" spans="1:14" s="56" customFormat="1" ht="17.25" customHeight="1" x14ac:dyDescent="0.2">
      <c r="A575" s="56" t="s">
        <v>5541</v>
      </c>
      <c r="B575" s="56" t="s">
        <v>2109</v>
      </c>
      <c r="C575" s="56">
        <v>1696</v>
      </c>
      <c r="D575" s="56" t="s">
        <v>3383</v>
      </c>
      <c r="E575" s="57">
        <v>1001.06</v>
      </c>
      <c r="F575" s="57">
        <v>9251637.75</v>
      </c>
      <c r="G575" s="57">
        <v>9925039.2200000007</v>
      </c>
      <c r="H575" s="58">
        <v>-6.7849999999999994E-2</v>
      </c>
      <c r="I575" s="57">
        <v>-673401.47</v>
      </c>
      <c r="J575" s="57">
        <v>9241.84</v>
      </c>
      <c r="K575" s="57">
        <v>9914.5300000000007</v>
      </c>
      <c r="L575" s="57">
        <v>9126.6200000000008</v>
      </c>
      <c r="M575" s="56" t="s">
        <v>4292</v>
      </c>
      <c r="N575" s="59" t="s">
        <v>4293</v>
      </c>
    </row>
    <row r="576" spans="1:14" s="56" customFormat="1" ht="17.25" customHeight="1" x14ac:dyDescent="0.2">
      <c r="A576" s="56" t="s">
        <v>4498</v>
      </c>
      <c r="B576" s="56" t="s">
        <v>230</v>
      </c>
      <c r="C576" s="56">
        <v>1697</v>
      </c>
      <c r="D576" s="56" t="s">
        <v>1082</v>
      </c>
      <c r="E576" s="57">
        <v>46116.11</v>
      </c>
      <c r="F576" s="57">
        <v>117113119.31999999</v>
      </c>
      <c r="G576" s="57">
        <v>115599981.15000001</v>
      </c>
      <c r="H576" s="58">
        <v>1.3089999999999999E-2</v>
      </c>
      <c r="I576" s="57">
        <v>1513138.17</v>
      </c>
      <c r="J576" s="57">
        <v>2539.5300000000002</v>
      </c>
      <c r="K576" s="57">
        <v>2506.7199999999998</v>
      </c>
      <c r="L576" s="57">
        <v>2523.63</v>
      </c>
      <c r="M576" s="56" t="s">
        <v>4297</v>
      </c>
      <c r="N576" s="59" t="s">
        <v>4293</v>
      </c>
    </row>
    <row r="577" spans="1:14" s="56" customFormat="1" ht="17.25" customHeight="1" x14ac:dyDescent="0.2">
      <c r="A577" s="56" t="s">
        <v>4499</v>
      </c>
      <c r="B577" s="56" t="s">
        <v>231</v>
      </c>
      <c r="C577" s="56">
        <v>1698</v>
      </c>
      <c r="D577" s="56" t="s">
        <v>1083</v>
      </c>
      <c r="E577" s="57">
        <v>10688.8</v>
      </c>
      <c r="F577" s="57">
        <v>46018153.630000003</v>
      </c>
      <c r="G577" s="57">
        <v>46615887.5</v>
      </c>
      <c r="H577" s="58">
        <v>-1.282E-2</v>
      </c>
      <c r="I577" s="57">
        <v>-597733.87</v>
      </c>
      <c r="J577" s="57">
        <v>4305.2700000000004</v>
      </c>
      <c r="K577" s="57">
        <v>4361.1899999999996</v>
      </c>
      <c r="L577" s="57">
        <v>4269.18</v>
      </c>
      <c r="M577" s="56" t="s">
        <v>4295</v>
      </c>
      <c r="N577" s="59" t="s">
        <v>4293</v>
      </c>
    </row>
    <row r="578" spans="1:14" s="56" customFormat="1" ht="17.25" customHeight="1" x14ac:dyDescent="0.2">
      <c r="A578" s="56" t="s">
        <v>4500</v>
      </c>
      <c r="B578" s="56" t="s">
        <v>232</v>
      </c>
      <c r="C578" s="56">
        <v>1699</v>
      </c>
      <c r="D578" s="56" t="s">
        <v>1084</v>
      </c>
      <c r="E578" s="57">
        <v>3347.45</v>
      </c>
      <c r="F578" s="57">
        <v>24851878.18</v>
      </c>
      <c r="G578" s="57">
        <v>24414340.09</v>
      </c>
      <c r="H578" s="58">
        <v>1.7919999999999998E-2</v>
      </c>
      <c r="I578" s="57">
        <v>437538.09</v>
      </c>
      <c r="J578" s="57">
        <v>7424.12</v>
      </c>
      <c r="K578" s="57">
        <v>7293.41</v>
      </c>
      <c r="L578" s="57">
        <v>7339.59</v>
      </c>
      <c r="M578" s="56" t="s">
        <v>4292</v>
      </c>
      <c r="N578" s="59" t="s">
        <v>4293</v>
      </c>
    </row>
    <row r="579" spans="1:14" s="56" customFormat="1" ht="17.25" customHeight="1" x14ac:dyDescent="0.2">
      <c r="A579" s="56" t="s">
        <v>5542</v>
      </c>
      <c r="B579" s="56" t="s">
        <v>2110</v>
      </c>
      <c r="C579" s="56">
        <v>1700</v>
      </c>
      <c r="D579" s="56" t="s">
        <v>3384</v>
      </c>
      <c r="E579" s="57">
        <v>1022.19</v>
      </c>
      <c r="F579" s="57">
        <v>12217503.75</v>
      </c>
      <c r="G579" s="57">
        <v>11549665.01</v>
      </c>
      <c r="H579" s="58">
        <v>5.7820000000000003E-2</v>
      </c>
      <c r="I579" s="57">
        <v>667838.74</v>
      </c>
      <c r="J579" s="57">
        <v>11952.28</v>
      </c>
      <c r="K579" s="57">
        <v>11298.94</v>
      </c>
      <c r="L579" s="57">
        <v>11605.72</v>
      </c>
      <c r="M579" s="56" t="s">
        <v>4292</v>
      </c>
      <c r="N579" s="59" t="s">
        <v>4293</v>
      </c>
    </row>
    <row r="580" spans="1:14" s="56" customFormat="1" ht="17.25" customHeight="1" x14ac:dyDescent="0.2">
      <c r="A580" s="56" t="s">
        <v>4501</v>
      </c>
      <c r="B580" s="56" t="s">
        <v>233</v>
      </c>
      <c r="C580" s="56">
        <v>1701</v>
      </c>
      <c r="D580" s="56" t="s">
        <v>1085</v>
      </c>
      <c r="E580" s="57">
        <v>11349.62</v>
      </c>
      <c r="F580" s="57">
        <v>20095977.66</v>
      </c>
      <c r="G580" s="57">
        <v>19545917.350000001</v>
      </c>
      <c r="H580" s="58">
        <v>2.8139999999999998E-2</v>
      </c>
      <c r="I580" s="57">
        <v>550060.31000000006</v>
      </c>
      <c r="J580" s="57">
        <v>1770.63</v>
      </c>
      <c r="K580" s="57">
        <v>1722.16</v>
      </c>
      <c r="L580" s="57">
        <v>1770.63</v>
      </c>
      <c r="M580" s="56" t="s">
        <v>4295</v>
      </c>
      <c r="N580" s="59" t="s">
        <v>4300</v>
      </c>
    </row>
    <row r="581" spans="1:14" s="56" customFormat="1" ht="17.25" customHeight="1" x14ac:dyDescent="0.2">
      <c r="A581" s="56" t="s">
        <v>4502</v>
      </c>
      <c r="B581" s="56" t="s">
        <v>234</v>
      </c>
      <c r="C581" s="56">
        <v>1702</v>
      </c>
      <c r="D581" s="56" t="s">
        <v>1086</v>
      </c>
      <c r="E581" s="57">
        <v>75893.929999999993</v>
      </c>
      <c r="F581" s="57">
        <v>117842424.09999999</v>
      </c>
      <c r="G581" s="57">
        <v>131909209.62</v>
      </c>
      <c r="H581" s="58">
        <v>-0.10664</v>
      </c>
      <c r="I581" s="57">
        <v>-14066785.52</v>
      </c>
      <c r="J581" s="57">
        <v>1552.73</v>
      </c>
      <c r="K581" s="57">
        <v>1738.07</v>
      </c>
      <c r="L581" s="57">
        <v>1525.96</v>
      </c>
      <c r="M581" s="56" t="s">
        <v>4295</v>
      </c>
      <c r="N581" s="59" t="s">
        <v>4293</v>
      </c>
    </row>
    <row r="582" spans="1:14" s="56" customFormat="1" ht="17.25" customHeight="1" x14ac:dyDescent="0.2">
      <c r="A582" s="56" t="s">
        <v>4503</v>
      </c>
      <c r="B582" s="56" t="s">
        <v>235</v>
      </c>
      <c r="C582" s="56">
        <v>1703</v>
      </c>
      <c r="D582" s="56" t="s">
        <v>1087</v>
      </c>
      <c r="E582" s="57">
        <v>14906.04</v>
      </c>
      <c r="F582" s="57">
        <v>54610998.710000001</v>
      </c>
      <c r="G582" s="57">
        <v>58704085.740000002</v>
      </c>
      <c r="H582" s="58">
        <v>-6.9720000000000004E-2</v>
      </c>
      <c r="I582" s="57">
        <v>-4093087.03</v>
      </c>
      <c r="J582" s="57">
        <v>3663.68</v>
      </c>
      <c r="K582" s="57">
        <v>3938.28</v>
      </c>
      <c r="L582" s="57">
        <v>3640.52</v>
      </c>
      <c r="M582" s="56" t="s">
        <v>4295</v>
      </c>
      <c r="N582" s="59" t="s">
        <v>4293</v>
      </c>
    </row>
    <row r="583" spans="1:14" s="56" customFormat="1" ht="17.25" customHeight="1" x14ac:dyDescent="0.2">
      <c r="A583" s="56" t="s">
        <v>4504</v>
      </c>
      <c r="B583" s="56" t="s">
        <v>236</v>
      </c>
      <c r="C583" s="56">
        <v>1704</v>
      </c>
      <c r="D583" s="56" t="s">
        <v>1088</v>
      </c>
      <c r="E583" s="57">
        <v>4837.08</v>
      </c>
      <c r="F583" s="57">
        <v>28469669.32</v>
      </c>
      <c r="G583" s="57">
        <v>31406967.550000001</v>
      </c>
      <c r="H583" s="58">
        <v>-9.3520000000000006E-2</v>
      </c>
      <c r="I583" s="57">
        <v>-2937298.23</v>
      </c>
      <c r="J583" s="57">
        <v>5885.71</v>
      </c>
      <c r="K583" s="57">
        <v>6492.96</v>
      </c>
      <c r="L583" s="57">
        <v>6146.47</v>
      </c>
      <c r="M583" s="56" t="s">
        <v>4292</v>
      </c>
      <c r="N583" s="59" t="s">
        <v>4294</v>
      </c>
    </row>
    <row r="584" spans="1:14" s="56" customFormat="1" ht="17.25" customHeight="1" x14ac:dyDescent="0.2">
      <c r="A584" s="56" t="s">
        <v>5543</v>
      </c>
      <c r="B584" s="56" t="s">
        <v>2111</v>
      </c>
      <c r="C584" s="56">
        <v>1705</v>
      </c>
      <c r="D584" s="56" t="s">
        <v>3385</v>
      </c>
      <c r="E584" s="57">
        <v>1420.15</v>
      </c>
      <c r="F584" s="57">
        <v>10794635.17</v>
      </c>
      <c r="G584" s="57">
        <v>12926348.189999999</v>
      </c>
      <c r="H584" s="58">
        <v>-0.16491</v>
      </c>
      <c r="I584" s="57">
        <v>-2131713.0099999998</v>
      </c>
      <c r="J584" s="57">
        <v>7601.05</v>
      </c>
      <c r="K584" s="57">
        <v>9102.1</v>
      </c>
      <c r="L584" s="57">
        <v>7271.59</v>
      </c>
      <c r="M584" s="56" t="s">
        <v>4296</v>
      </c>
      <c r="N584" s="59" t="s">
        <v>4293</v>
      </c>
    </row>
    <row r="585" spans="1:14" s="56" customFormat="1" ht="17.25" customHeight="1" x14ac:dyDescent="0.2">
      <c r="A585" s="56" t="s">
        <v>4505</v>
      </c>
      <c r="B585" s="56" t="s">
        <v>237</v>
      </c>
      <c r="C585" s="56">
        <v>1706</v>
      </c>
      <c r="D585" s="56" t="s">
        <v>1089</v>
      </c>
      <c r="E585" s="57">
        <v>14598.43</v>
      </c>
      <c r="F585" s="57">
        <v>18409934.09</v>
      </c>
      <c r="G585" s="57">
        <v>18756678.109999999</v>
      </c>
      <c r="H585" s="58">
        <v>-1.8489999999999999E-2</v>
      </c>
      <c r="I585" s="57">
        <v>-346744.02</v>
      </c>
      <c r="J585" s="57">
        <v>1261.0899999999999</v>
      </c>
      <c r="K585" s="57">
        <v>1284.8399999999999</v>
      </c>
      <c r="L585" s="57">
        <v>1261.0899999999999</v>
      </c>
      <c r="M585" s="56" t="s">
        <v>4297</v>
      </c>
      <c r="N585" s="59" t="s">
        <v>4294</v>
      </c>
    </row>
    <row r="586" spans="1:14" s="56" customFormat="1" ht="17.25" customHeight="1" x14ac:dyDescent="0.2">
      <c r="A586" s="56" t="s">
        <v>5544</v>
      </c>
      <c r="B586" s="56" t="s">
        <v>2112</v>
      </c>
      <c r="C586" s="56">
        <v>1712</v>
      </c>
      <c r="D586" s="56" t="s">
        <v>3386</v>
      </c>
      <c r="E586" s="57">
        <v>1224.3599999999999</v>
      </c>
      <c r="F586" s="57">
        <v>4260035.6100000003</v>
      </c>
      <c r="G586" s="57">
        <v>3700109.95</v>
      </c>
      <c r="H586" s="58">
        <v>0.15132999999999999</v>
      </c>
      <c r="I586" s="57">
        <v>559925.66</v>
      </c>
      <c r="J586" s="57">
        <v>3479.4</v>
      </c>
      <c r="K586" s="57">
        <v>3022.08</v>
      </c>
      <c r="L586" s="57">
        <v>3475.69</v>
      </c>
      <c r="M586" s="56" t="s">
        <v>4297</v>
      </c>
      <c r="N586" s="59" t="s">
        <v>4301</v>
      </c>
    </row>
    <row r="587" spans="1:14" s="56" customFormat="1" ht="17.25" customHeight="1" x14ac:dyDescent="0.2">
      <c r="A587" s="56" t="s">
        <v>5545</v>
      </c>
      <c r="B587" s="56" t="s">
        <v>2113</v>
      </c>
      <c r="C587" s="56">
        <v>1713</v>
      </c>
      <c r="D587" s="56" t="s">
        <v>3387</v>
      </c>
      <c r="E587" s="57">
        <v>93.5</v>
      </c>
      <c r="F587" s="57">
        <v>515549.07</v>
      </c>
      <c r="G587" s="57">
        <v>519043.03</v>
      </c>
      <c r="H587" s="58">
        <v>-6.7299999999999999E-3</v>
      </c>
      <c r="I587" s="57">
        <v>-3493.96</v>
      </c>
      <c r="J587" s="57">
        <v>5513.89</v>
      </c>
      <c r="K587" s="57">
        <v>5551.26</v>
      </c>
      <c r="L587" s="57">
        <v>5318.9</v>
      </c>
      <c r="M587" s="56" t="s">
        <v>4297</v>
      </c>
      <c r="N587" s="59" t="s">
        <v>4294</v>
      </c>
    </row>
    <row r="588" spans="1:14" s="56" customFormat="1" ht="17.25" customHeight="1" x14ac:dyDescent="0.2">
      <c r="A588" s="56" t="s">
        <v>4506</v>
      </c>
      <c r="B588" s="56" t="s">
        <v>238</v>
      </c>
      <c r="C588" s="56">
        <v>1721</v>
      </c>
      <c r="D588" s="56" t="s">
        <v>1090</v>
      </c>
      <c r="E588" s="57">
        <v>53989.71</v>
      </c>
      <c r="F588" s="57">
        <v>42578984.789999999</v>
      </c>
      <c r="G588" s="57">
        <v>44506543.259999998</v>
      </c>
      <c r="H588" s="58">
        <v>-4.3310000000000001E-2</v>
      </c>
      <c r="I588" s="57">
        <v>-1927558.47</v>
      </c>
      <c r="J588" s="57">
        <v>788.65</v>
      </c>
      <c r="K588" s="57">
        <v>824.35</v>
      </c>
      <c r="L588" s="57">
        <v>788.65</v>
      </c>
      <c r="M588" s="56" t="s">
        <v>4295</v>
      </c>
      <c r="N588" s="59" t="s">
        <v>4293</v>
      </c>
    </row>
    <row r="589" spans="1:14" s="56" customFormat="1" ht="17.25" customHeight="1" x14ac:dyDescent="0.2">
      <c r="A589" s="56" t="s">
        <v>5546</v>
      </c>
      <c r="B589" s="56" t="s">
        <v>2114</v>
      </c>
      <c r="C589" s="56">
        <v>1722</v>
      </c>
      <c r="D589" s="56" t="s">
        <v>3388</v>
      </c>
      <c r="E589" s="57">
        <v>920</v>
      </c>
      <c r="F589" s="57">
        <v>1511672.98</v>
      </c>
      <c r="G589" s="57">
        <v>1867467.22</v>
      </c>
      <c r="H589" s="58">
        <v>-0.19051999999999999</v>
      </c>
      <c r="I589" s="57">
        <v>-355794.25</v>
      </c>
      <c r="J589" s="57">
        <v>1643.12</v>
      </c>
      <c r="K589" s="57">
        <v>2029.86</v>
      </c>
      <c r="L589" s="57">
        <v>1594.27</v>
      </c>
      <c r="M589" s="56" t="s">
        <v>4297</v>
      </c>
      <c r="N589" s="59" t="s">
        <v>4293</v>
      </c>
    </row>
    <row r="590" spans="1:14" s="56" customFormat="1" ht="17.25" customHeight="1" x14ac:dyDescent="0.2">
      <c r="A590" s="56" t="s">
        <v>5547</v>
      </c>
      <c r="B590" s="56" t="s">
        <v>2115</v>
      </c>
      <c r="C590" s="56">
        <v>1726</v>
      </c>
      <c r="D590" s="56" t="s">
        <v>3389</v>
      </c>
      <c r="E590" s="57">
        <v>3817.99</v>
      </c>
      <c r="F590" s="57">
        <v>4118503.99</v>
      </c>
      <c r="G590" s="57">
        <v>4215086.87</v>
      </c>
      <c r="H590" s="58">
        <v>-2.291E-2</v>
      </c>
      <c r="I590" s="57">
        <v>-96582.88</v>
      </c>
      <c r="J590" s="57">
        <v>1078.71</v>
      </c>
      <c r="K590" s="57">
        <v>1104.01</v>
      </c>
      <c r="L590" s="57">
        <v>1078.71</v>
      </c>
      <c r="M590" s="56" t="s">
        <v>4297</v>
      </c>
      <c r="N590" s="59" t="s">
        <v>4293</v>
      </c>
    </row>
    <row r="591" spans="1:14" s="56" customFormat="1" ht="17.25" customHeight="1" x14ac:dyDescent="0.2">
      <c r="A591" s="56" t="s">
        <v>4507</v>
      </c>
      <c r="B591" s="56" t="s">
        <v>239</v>
      </c>
      <c r="C591" s="56">
        <v>1727</v>
      </c>
      <c r="D591" s="56" t="s">
        <v>1091</v>
      </c>
      <c r="E591" s="57">
        <v>7371.93</v>
      </c>
      <c r="F591" s="57">
        <v>4795587.9000000004</v>
      </c>
      <c r="G591" s="57">
        <v>4617267.51</v>
      </c>
      <c r="H591" s="58">
        <v>3.8620000000000002E-2</v>
      </c>
      <c r="I591" s="57">
        <v>178320.4</v>
      </c>
      <c r="J591" s="57">
        <v>650.52</v>
      </c>
      <c r="K591" s="57">
        <v>626.33000000000004</v>
      </c>
      <c r="L591" s="57">
        <v>650.52</v>
      </c>
      <c r="M591" s="56" t="s">
        <v>4296</v>
      </c>
      <c r="N591" s="59" t="s">
        <v>4298</v>
      </c>
    </row>
    <row r="592" spans="1:14" s="56" customFormat="1" ht="17.25" customHeight="1" x14ac:dyDescent="0.2">
      <c r="A592" s="56" t="s">
        <v>4508</v>
      </c>
      <c r="B592" s="56" t="s">
        <v>240</v>
      </c>
      <c r="C592" s="56">
        <v>1729</v>
      </c>
      <c r="D592" s="56" t="s">
        <v>1092</v>
      </c>
      <c r="E592" s="57">
        <v>7444</v>
      </c>
      <c r="F592" s="57">
        <v>13504520.039999999</v>
      </c>
      <c r="G592" s="57">
        <v>15051537.050000001</v>
      </c>
      <c r="H592" s="58">
        <v>-0.10278</v>
      </c>
      <c r="I592" s="57">
        <v>-1547017</v>
      </c>
      <c r="J592" s="57">
        <v>1814.15</v>
      </c>
      <c r="K592" s="57">
        <v>2021.97</v>
      </c>
      <c r="L592" s="57">
        <v>1803.91</v>
      </c>
      <c r="M592" s="56" t="s">
        <v>4295</v>
      </c>
      <c r="N592" s="59" t="s">
        <v>4293</v>
      </c>
    </row>
    <row r="593" spans="1:14" s="56" customFormat="1" ht="17.25" customHeight="1" x14ac:dyDescent="0.2">
      <c r="A593" s="56" t="s">
        <v>4509</v>
      </c>
      <c r="B593" s="56" t="s">
        <v>241</v>
      </c>
      <c r="C593" s="56">
        <v>1730</v>
      </c>
      <c r="D593" s="56" t="s">
        <v>1093</v>
      </c>
      <c r="E593" s="57">
        <v>6636.75</v>
      </c>
      <c r="F593" s="57">
        <v>18825644.899999999</v>
      </c>
      <c r="G593" s="57">
        <v>22189412.960000001</v>
      </c>
      <c r="H593" s="58">
        <v>-0.15159</v>
      </c>
      <c r="I593" s="57">
        <v>-3363768.05</v>
      </c>
      <c r="J593" s="57">
        <v>2836.58</v>
      </c>
      <c r="K593" s="57">
        <v>3343.42</v>
      </c>
      <c r="L593" s="57">
        <v>2825.35</v>
      </c>
      <c r="M593" s="56" t="s">
        <v>4292</v>
      </c>
      <c r="N593" s="59" t="s">
        <v>4293</v>
      </c>
    </row>
    <row r="594" spans="1:14" s="56" customFormat="1" ht="17.25" customHeight="1" x14ac:dyDescent="0.2">
      <c r="A594" s="56" t="s">
        <v>5548</v>
      </c>
      <c r="B594" s="56" t="s">
        <v>2116</v>
      </c>
      <c r="C594" s="56">
        <v>1731</v>
      </c>
      <c r="D594" s="56" t="s">
        <v>3390</v>
      </c>
      <c r="E594" s="57">
        <v>3754.47</v>
      </c>
      <c r="F594" s="57">
        <v>14854875.48</v>
      </c>
      <c r="G594" s="57">
        <v>18176157.600000001</v>
      </c>
      <c r="H594" s="58">
        <v>-0.18273</v>
      </c>
      <c r="I594" s="57">
        <v>-3321282.12</v>
      </c>
      <c r="J594" s="57">
        <v>3956.58</v>
      </c>
      <c r="K594" s="57">
        <v>4841.2</v>
      </c>
      <c r="L594" s="57">
        <v>3926.56</v>
      </c>
      <c r="M594" s="56" t="s">
        <v>4292</v>
      </c>
      <c r="N594" s="59" t="s">
        <v>4293</v>
      </c>
    </row>
    <row r="595" spans="1:14" s="56" customFormat="1" ht="17.25" customHeight="1" x14ac:dyDescent="0.2">
      <c r="A595" s="56" t="s">
        <v>5549</v>
      </c>
      <c r="B595" s="56" t="s">
        <v>2117</v>
      </c>
      <c r="C595" s="56">
        <v>1732</v>
      </c>
      <c r="D595" s="56" t="s">
        <v>3391</v>
      </c>
      <c r="E595" s="57">
        <v>1087.28</v>
      </c>
      <c r="F595" s="57">
        <v>6093089.5199999996</v>
      </c>
      <c r="G595" s="57">
        <v>7581875.1900000004</v>
      </c>
      <c r="H595" s="58">
        <v>-0.19636000000000001</v>
      </c>
      <c r="I595" s="57">
        <v>-1488785.67</v>
      </c>
      <c r="J595" s="57">
        <v>5603.97</v>
      </c>
      <c r="K595" s="57">
        <v>6973.25</v>
      </c>
      <c r="L595" s="57">
        <v>5490.31</v>
      </c>
      <c r="M595" s="56" t="s">
        <v>4292</v>
      </c>
      <c r="N595" s="59" t="s">
        <v>4293</v>
      </c>
    </row>
    <row r="596" spans="1:14" s="56" customFormat="1" ht="17.25" customHeight="1" x14ac:dyDescent="0.2">
      <c r="A596" s="56" t="s">
        <v>5550</v>
      </c>
      <c r="B596" s="56" t="s">
        <v>2118</v>
      </c>
      <c r="C596" s="56">
        <v>1733</v>
      </c>
      <c r="D596" s="56" t="s">
        <v>3392</v>
      </c>
      <c r="E596" s="57">
        <v>6718.67</v>
      </c>
      <c r="F596" s="57">
        <v>5983916.25</v>
      </c>
      <c r="G596" s="57">
        <v>5688164.4299999997</v>
      </c>
      <c r="H596" s="58">
        <v>5.1990000000000001E-2</v>
      </c>
      <c r="I596" s="57">
        <v>295751.82</v>
      </c>
      <c r="J596" s="57">
        <v>890.64</v>
      </c>
      <c r="K596" s="57">
        <v>846.62</v>
      </c>
      <c r="L596" s="57">
        <v>890.64</v>
      </c>
      <c r="M596" s="56" t="s">
        <v>4292</v>
      </c>
      <c r="N596" s="59" t="s">
        <v>4293</v>
      </c>
    </row>
    <row r="597" spans="1:14" s="56" customFormat="1" ht="17.25" customHeight="1" x14ac:dyDescent="0.2">
      <c r="A597" s="56" t="s">
        <v>4510</v>
      </c>
      <c r="B597" s="56" t="s">
        <v>242</v>
      </c>
      <c r="C597" s="56">
        <v>1734</v>
      </c>
      <c r="D597" s="56" t="s">
        <v>1094</v>
      </c>
      <c r="E597" s="57">
        <v>11044.16</v>
      </c>
      <c r="F597" s="57">
        <v>14975665.74</v>
      </c>
      <c r="G597" s="57">
        <v>17332795.449999999</v>
      </c>
      <c r="H597" s="58">
        <v>-0.13599</v>
      </c>
      <c r="I597" s="57">
        <v>-2357129.71</v>
      </c>
      <c r="J597" s="57">
        <v>1355.98</v>
      </c>
      <c r="K597" s="57">
        <v>1569.41</v>
      </c>
      <c r="L597" s="57">
        <v>1345.34</v>
      </c>
      <c r="M597" s="56" t="s">
        <v>4292</v>
      </c>
      <c r="N597" s="59" t="s">
        <v>4293</v>
      </c>
    </row>
    <row r="598" spans="1:14" s="56" customFormat="1" ht="17.25" customHeight="1" x14ac:dyDescent="0.2">
      <c r="A598" s="56" t="s">
        <v>4511</v>
      </c>
      <c r="B598" s="56" t="s">
        <v>243</v>
      </c>
      <c r="C598" s="56">
        <v>1735</v>
      </c>
      <c r="D598" s="56" t="s">
        <v>1095</v>
      </c>
      <c r="E598" s="57">
        <v>8153.26</v>
      </c>
      <c r="F598" s="57">
        <v>19360754.149999999</v>
      </c>
      <c r="G598" s="57">
        <v>19924942.809999999</v>
      </c>
      <c r="H598" s="58">
        <v>-2.8320000000000001E-2</v>
      </c>
      <c r="I598" s="57">
        <v>-564188.66</v>
      </c>
      <c r="J598" s="57">
        <v>2374.6</v>
      </c>
      <c r="K598" s="57">
        <v>2443.8000000000002</v>
      </c>
      <c r="L598" s="57">
        <v>2363.7399999999998</v>
      </c>
      <c r="M598" s="56" t="s">
        <v>4292</v>
      </c>
      <c r="N598" s="59" t="s">
        <v>4293</v>
      </c>
    </row>
    <row r="599" spans="1:14" s="56" customFormat="1" ht="17.25" customHeight="1" x14ac:dyDescent="0.2">
      <c r="A599" s="56" t="s">
        <v>5551</v>
      </c>
      <c r="B599" s="56" t="s">
        <v>2119</v>
      </c>
      <c r="C599" s="56">
        <v>1736</v>
      </c>
      <c r="D599" s="56" t="s">
        <v>3393</v>
      </c>
      <c r="E599" s="57">
        <v>7608.8</v>
      </c>
      <c r="F599" s="57">
        <v>23904802.109999999</v>
      </c>
      <c r="G599" s="57">
        <v>25790146.260000002</v>
      </c>
      <c r="H599" s="58">
        <v>-7.3099999999999998E-2</v>
      </c>
      <c r="I599" s="57">
        <v>-1885344.15</v>
      </c>
      <c r="J599" s="57">
        <v>3141.73</v>
      </c>
      <c r="K599" s="57">
        <v>3389.52</v>
      </c>
      <c r="L599" s="57">
        <v>3123.17</v>
      </c>
      <c r="M599" s="56" t="s">
        <v>4292</v>
      </c>
      <c r="N599" s="59" t="s">
        <v>4293</v>
      </c>
    </row>
    <row r="600" spans="1:14" s="56" customFormat="1" ht="17.25" customHeight="1" x14ac:dyDescent="0.2">
      <c r="A600" s="56" t="s">
        <v>5552</v>
      </c>
      <c r="B600" s="56" t="s">
        <v>2120</v>
      </c>
      <c r="C600" s="56">
        <v>1737</v>
      </c>
      <c r="D600" s="56" t="s">
        <v>3394</v>
      </c>
      <c r="E600" s="57">
        <v>6045.52</v>
      </c>
      <c r="F600" s="57">
        <v>25354323.32</v>
      </c>
      <c r="G600" s="57">
        <v>25914019.039999999</v>
      </c>
      <c r="H600" s="58">
        <v>-2.1600000000000001E-2</v>
      </c>
      <c r="I600" s="57">
        <v>-559695.72</v>
      </c>
      <c r="J600" s="57">
        <v>4193.8999999999996</v>
      </c>
      <c r="K600" s="57">
        <v>4286.4799999999996</v>
      </c>
      <c r="L600" s="57">
        <v>4125.17</v>
      </c>
      <c r="M600" s="56" t="s">
        <v>4292</v>
      </c>
      <c r="N600" s="59" t="s">
        <v>4293</v>
      </c>
    </row>
    <row r="601" spans="1:14" s="56" customFormat="1" ht="17.25" customHeight="1" x14ac:dyDescent="0.2">
      <c r="A601" s="56" t="s">
        <v>4512</v>
      </c>
      <c r="B601" s="56" t="s">
        <v>244</v>
      </c>
      <c r="C601" s="56">
        <v>1738</v>
      </c>
      <c r="D601" s="56" t="s">
        <v>1096</v>
      </c>
      <c r="E601" s="57">
        <v>11924.72</v>
      </c>
      <c r="F601" s="57">
        <v>10587287.75</v>
      </c>
      <c r="G601" s="57">
        <v>12012969.390000001</v>
      </c>
      <c r="H601" s="58">
        <v>-0.11867999999999999</v>
      </c>
      <c r="I601" s="57">
        <v>-1425681.64</v>
      </c>
      <c r="J601" s="57">
        <v>887.84</v>
      </c>
      <c r="K601" s="57">
        <v>1007.4</v>
      </c>
      <c r="L601" s="57">
        <v>877.09</v>
      </c>
      <c r="M601" s="56" t="s">
        <v>4292</v>
      </c>
      <c r="N601" s="59" t="s">
        <v>4300</v>
      </c>
    </row>
    <row r="602" spans="1:14" s="56" customFormat="1" ht="17.25" customHeight="1" x14ac:dyDescent="0.2">
      <c r="A602" s="56" t="s">
        <v>4513</v>
      </c>
      <c r="B602" s="56" t="s">
        <v>245</v>
      </c>
      <c r="C602" s="56">
        <v>1739</v>
      </c>
      <c r="D602" s="56" t="s">
        <v>1097</v>
      </c>
      <c r="E602" s="57">
        <v>3774.11</v>
      </c>
      <c r="F602" s="57">
        <v>8171972.9199999999</v>
      </c>
      <c r="G602" s="57">
        <v>8959008.5</v>
      </c>
      <c r="H602" s="58">
        <v>-8.7849999999999998E-2</v>
      </c>
      <c r="I602" s="57">
        <v>-787035.58</v>
      </c>
      <c r="J602" s="57">
        <v>2165.27</v>
      </c>
      <c r="K602" s="57">
        <v>2373.81</v>
      </c>
      <c r="L602" s="57">
        <v>2154.7800000000002</v>
      </c>
      <c r="M602" s="56" t="s">
        <v>4292</v>
      </c>
      <c r="N602" s="59" t="s">
        <v>4293</v>
      </c>
    </row>
    <row r="603" spans="1:14" s="56" customFormat="1" ht="17.25" customHeight="1" x14ac:dyDescent="0.2">
      <c r="A603" s="56" t="s">
        <v>5553</v>
      </c>
      <c r="B603" s="56" t="s">
        <v>2121</v>
      </c>
      <c r="C603" s="56">
        <v>1740</v>
      </c>
      <c r="D603" s="56" t="s">
        <v>3395</v>
      </c>
      <c r="E603" s="57">
        <v>3060.66</v>
      </c>
      <c r="F603" s="57">
        <v>9880744.9199999999</v>
      </c>
      <c r="G603" s="57">
        <v>10867919.1</v>
      </c>
      <c r="H603" s="58">
        <v>-9.0829999999999994E-2</v>
      </c>
      <c r="I603" s="57">
        <v>-987174.18</v>
      </c>
      <c r="J603" s="57">
        <v>3228.31</v>
      </c>
      <c r="K603" s="57">
        <v>3550.84</v>
      </c>
      <c r="L603" s="57">
        <v>3203.13</v>
      </c>
      <c r="M603" s="56" t="s">
        <v>4292</v>
      </c>
      <c r="N603" s="59" t="s">
        <v>4293</v>
      </c>
    </row>
    <row r="604" spans="1:14" s="56" customFormat="1" ht="17.25" customHeight="1" x14ac:dyDescent="0.2">
      <c r="A604" s="56" t="s">
        <v>5554</v>
      </c>
      <c r="B604" s="56" t="s">
        <v>2122</v>
      </c>
      <c r="C604" s="56">
        <v>1741</v>
      </c>
      <c r="D604" s="56" t="s">
        <v>3396</v>
      </c>
      <c r="E604" s="57">
        <v>1383.37</v>
      </c>
      <c r="F604" s="57">
        <v>6295417.4900000002</v>
      </c>
      <c r="G604" s="57">
        <v>7328644.0499999998</v>
      </c>
      <c r="H604" s="58">
        <v>-0.14097999999999999</v>
      </c>
      <c r="I604" s="57">
        <v>-1033226.56</v>
      </c>
      <c r="J604" s="57">
        <v>4550.78</v>
      </c>
      <c r="K604" s="57">
        <v>5297.67</v>
      </c>
      <c r="L604" s="57">
        <v>4522.49</v>
      </c>
      <c r="M604" s="56" t="s">
        <v>4292</v>
      </c>
      <c r="N604" s="59" t="s">
        <v>4293</v>
      </c>
    </row>
    <row r="605" spans="1:14" s="56" customFormat="1" ht="17.25" customHeight="1" x14ac:dyDescent="0.2">
      <c r="A605" s="56" t="s">
        <v>5555</v>
      </c>
      <c r="B605" s="56" t="s">
        <v>2123</v>
      </c>
      <c r="C605" s="56">
        <v>1742</v>
      </c>
      <c r="D605" s="56" t="s">
        <v>3397</v>
      </c>
      <c r="E605" s="57">
        <v>4923.46</v>
      </c>
      <c r="F605" s="57">
        <v>3485858.91</v>
      </c>
      <c r="G605" s="57">
        <v>3470622.79</v>
      </c>
      <c r="H605" s="58">
        <v>4.3899999999999998E-3</v>
      </c>
      <c r="I605" s="57">
        <v>15236.13</v>
      </c>
      <c r="J605" s="57">
        <v>708.01</v>
      </c>
      <c r="K605" s="57">
        <v>704.92</v>
      </c>
      <c r="L605" s="57">
        <v>708.01</v>
      </c>
      <c r="M605" s="56" t="s">
        <v>4296</v>
      </c>
      <c r="N605" s="59" t="s">
        <v>4293</v>
      </c>
    </row>
    <row r="606" spans="1:14" s="56" customFormat="1" ht="17.25" customHeight="1" x14ac:dyDescent="0.2">
      <c r="A606" s="56" t="s">
        <v>5556</v>
      </c>
      <c r="B606" s="56" t="s">
        <v>2124</v>
      </c>
      <c r="C606" s="56">
        <v>1743</v>
      </c>
      <c r="D606" s="56" t="s">
        <v>3398</v>
      </c>
      <c r="E606" s="57">
        <v>1461.42</v>
      </c>
      <c r="F606" s="57">
        <v>3663293.93</v>
      </c>
      <c r="G606" s="57">
        <v>3743583.76</v>
      </c>
      <c r="H606" s="58">
        <v>-2.145E-2</v>
      </c>
      <c r="I606" s="57">
        <v>-80289.83</v>
      </c>
      <c r="J606" s="57">
        <v>2506.67</v>
      </c>
      <c r="K606" s="57">
        <v>2561.61</v>
      </c>
      <c r="L606" s="57">
        <v>2502.89</v>
      </c>
      <c r="M606" s="56" t="s">
        <v>4292</v>
      </c>
      <c r="N606" s="59" t="s">
        <v>4293</v>
      </c>
    </row>
    <row r="607" spans="1:14" s="56" customFormat="1" ht="17.25" customHeight="1" x14ac:dyDescent="0.2">
      <c r="A607" s="56" t="s">
        <v>4514</v>
      </c>
      <c r="B607" s="56" t="s">
        <v>246</v>
      </c>
      <c r="C607" s="56">
        <v>1744</v>
      </c>
      <c r="D607" s="56" t="s">
        <v>1098</v>
      </c>
      <c r="E607" s="57">
        <v>2463.2199999999998</v>
      </c>
      <c r="F607" s="57">
        <v>7256091.1799999997</v>
      </c>
      <c r="G607" s="57">
        <v>7090276.0599999996</v>
      </c>
      <c r="H607" s="58">
        <v>2.3390000000000001E-2</v>
      </c>
      <c r="I607" s="57">
        <v>165815.12</v>
      </c>
      <c r="J607" s="57">
        <v>2945.77</v>
      </c>
      <c r="K607" s="57">
        <v>2878.46</v>
      </c>
      <c r="L607" s="57">
        <v>2939.84</v>
      </c>
      <c r="M607" s="56" t="s">
        <v>4292</v>
      </c>
      <c r="N607" s="59" t="s">
        <v>4293</v>
      </c>
    </row>
    <row r="608" spans="1:14" s="56" customFormat="1" ht="17.25" customHeight="1" x14ac:dyDescent="0.2">
      <c r="A608" s="56" t="s">
        <v>4515</v>
      </c>
      <c r="B608" s="56" t="s">
        <v>247</v>
      </c>
      <c r="C608" s="56">
        <v>1745</v>
      </c>
      <c r="D608" s="56" t="s">
        <v>1099</v>
      </c>
      <c r="E608" s="57">
        <v>4837.6000000000004</v>
      </c>
      <c r="F608" s="57">
        <v>19237202.379999999</v>
      </c>
      <c r="G608" s="57">
        <v>20012790.809999999</v>
      </c>
      <c r="H608" s="58">
        <v>-3.875E-2</v>
      </c>
      <c r="I608" s="57">
        <v>-775588.43</v>
      </c>
      <c r="J608" s="57">
        <v>3976.6</v>
      </c>
      <c r="K608" s="57">
        <v>4136.93</v>
      </c>
      <c r="L608" s="57">
        <v>4037.44</v>
      </c>
      <c r="M608" s="56" t="s">
        <v>4292</v>
      </c>
      <c r="N608" s="59" t="s">
        <v>4293</v>
      </c>
    </row>
    <row r="609" spans="1:14" s="56" customFormat="1" ht="17.25" customHeight="1" x14ac:dyDescent="0.2">
      <c r="A609" s="56" t="s">
        <v>5557</v>
      </c>
      <c r="B609" s="56" t="s">
        <v>2125</v>
      </c>
      <c r="C609" s="56">
        <v>1746</v>
      </c>
      <c r="D609" s="56" t="s">
        <v>3399</v>
      </c>
      <c r="E609" s="57">
        <v>326.75</v>
      </c>
      <c r="F609" s="57">
        <v>1941053.5</v>
      </c>
      <c r="G609" s="57">
        <v>2181846.08</v>
      </c>
      <c r="H609" s="58">
        <v>-0.11036</v>
      </c>
      <c r="I609" s="57">
        <v>-240792.58</v>
      </c>
      <c r="J609" s="57">
        <v>5940.49</v>
      </c>
      <c r="K609" s="57">
        <v>6677.42</v>
      </c>
      <c r="L609" s="57">
        <v>5875.06</v>
      </c>
      <c r="M609" s="56" t="s">
        <v>4296</v>
      </c>
      <c r="N609" s="59" t="s">
        <v>4293</v>
      </c>
    </row>
    <row r="610" spans="1:14" s="56" customFormat="1" ht="17.25" customHeight="1" x14ac:dyDescent="0.2">
      <c r="A610" s="56" t="s">
        <v>5558</v>
      </c>
      <c r="B610" s="56" t="s">
        <v>2126</v>
      </c>
      <c r="C610" s="56">
        <v>1747</v>
      </c>
      <c r="D610" s="56" t="s">
        <v>3400</v>
      </c>
      <c r="E610" s="57">
        <v>2658.74</v>
      </c>
      <c r="F610" s="57">
        <v>1813340.44</v>
      </c>
      <c r="G610" s="57">
        <v>1858323.74</v>
      </c>
      <c r="H610" s="58">
        <v>-2.4209999999999999E-2</v>
      </c>
      <c r="I610" s="57">
        <v>-44983.3</v>
      </c>
      <c r="J610" s="57">
        <v>682.03</v>
      </c>
      <c r="K610" s="57">
        <v>698.95</v>
      </c>
      <c r="L610" s="57">
        <v>682.03</v>
      </c>
      <c r="M610" s="56" t="s">
        <v>4295</v>
      </c>
      <c r="N610" s="59" t="s">
        <v>4293</v>
      </c>
    </row>
    <row r="611" spans="1:14" s="56" customFormat="1" ht="17.25" customHeight="1" x14ac:dyDescent="0.2">
      <c r="A611" s="56" t="s">
        <v>4516</v>
      </c>
      <c r="B611" s="56" t="s">
        <v>248</v>
      </c>
      <c r="C611" s="56">
        <v>1748</v>
      </c>
      <c r="D611" s="56" t="s">
        <v>1100</v>
      </c>
      <c r="E611" s="57">
        <v>25909.66</v>
      </c>
      <c r="F611" s="57">
        <v>35435426.909999996</v>
      </c>
      <c r="G611" s="57">
        <v>40879012.909999996</v>
      </c>
      <c r="H611" s="58">
        <v>-0.13316</v>
      </c>
      <c r="I611" s="57">
        <v>-5443586</v>
      </c>
      <c r="J611" s="57">
        <v>1367.65</v>
      </c>
      <c r="K611" s="57">
        <v>1577.75</v>
      </c>
      <c r="L611" s="57">
        <v>1358.42</v>
      </c>
      <c r="M611" s="56" t="s">
        <v>4292</v>
      </c>
      <c r="N611" s="59" t="s">
        <v>4293</v>
      </c>
    </row>
    <row r="612" spans="1:14" s="56" customFormat="1" ht="17.25" customHeight="1" x14ac:dyDescent="0.2">
      <c r="A612" s="56" t="s">
        <v>4517</v>
      </c>
      <c r="B612" s="56" t="s">
        <v>249</v>
      </c>
      <c r="C612" s="56">
        <v>1749</v>
      </c>
      <c r="D612" s="56" t="s">
        <v>1101</v>
      </c>
      <c r="E612" s="57">
        <v>15423.93</v>
      </c>
      <c r="F612" s="57">
        <v>36339499.140000001</v>
      </c>
      <c r="G612" s="57">
        <v>39336664.200000003</v>
      </c>
      <c r="H612" s="58">
        <v>-7.6189999999999994E-2</v>
      </c>
      <c r="I612" s="57">
        <v>-2997165.05</v>
      </c>
      <c r="J612" s="57">
        <v>2356.0500000000002</v>
      </c>
      <c r="K612" s="57">
        <v>2550.37</v>
      </c>
      <c r="L612" s="57">
        <v>2346.69</v>
      </c>
      <c r="M612" s="56" t="s">
        <v>4292</v>
      </c>
      <c r="N612" s="59" t="s">
        <v>4293</v>
      </c>
    </row>
    <row r="613" spans="1:14" s="56" customFormat="1" ht="17.25" customHeight="1" x14ac:dyDescent="0.2">
      <c r="A613" s="56" t="s">
        <v>4518</v>
      </c>
      <c r="B613" s="56" t="s">
        <v>250</v>
      </c>
      <c r="C613" s="56">
        <v>1750</v>
      </c>
      <c r="D613" s="56" t="s">
        <v>1102</v>
      </c>
      <c r="E613" s="57">
        <v>10199.030000000001</v>
      </c>
      <c r="F613" s="57">
        <v>34769399.740000002</v>
      </c>
      <c r="G613" s="57">
        <v>37343937.490000002</v>
      </c>
      <c r="H613" s="58">
        <v>-6.8940000000000001E-2</v>
      </c>
      <c r="I613" s="57">
        <v>-2574537.75</v>
      </c>
      <c r="J613" s="57">
        <v>3409.09</v>
      </c>
      <c r="K613" s="57">
        <v>3661.52</v>
      </c>
      <c r="L613" s="57">
        <v>3392.71</v>
      </c>
      <c r="M613" s="56" t="s">
        <v>4292</v>
      </c>
      <c r="N613" s="59" t="s">
        <v>4293</v>
      </c>
    </row>
    <row r="614" spans="1:14" s="56" customFormat="1" ht="17.25" customHeight="1" x14ac:dyDescent="0.2">
      <c r="A614" s="56" t="s">
        <v>4519</v>
      </c>
      <c r="B614" s="56" t="s">
        <v>251</v>
      </c>
      <c r="C614" s="56">
        <v>1751</v>
      </c>
      <c r="D614" s="56" t="s">
        <v>1103</v>
      </c>
      <c r="E614" s="57">
        <v>5739.95</v>
      </c>
      <c r="F614" s="57">
        <v>26151564.039999999</v>
      </c>
      <c r="G614" s="57">
        <v>28811173.370000001</v>
      </c>
      <c r="H614" s="58">
        <v>-9.2310000000000003E-2</v>
      </c>
      <c r="I614" s="57">
        <v>-2659609.33</v>
      </c>
      <c r="J614" s="57">
        <v>4556.0600000000004</v>
      </c>
      <c r="K614" s="57">
        <v>5019.41</v>
      </c>
      <c r="L614" s="57">
        <v>4459.7700000000004</v>
      </c>
      <c r="M614" s="56" t="s">
        <v>4292</v>
      </c>
      <c r="N614" s="59" t="s">
        <v>4298</v>
      </c>
    </row>
    <row r="615" spans="1:14" s="56" customFormat="1" ht="17.25" customHeight="1" x14ac:dyDescent="0.2">
      <c r="A615" s="56" t="s">
        <v>4520</v>
      </c>
      <c r="B615" s="56" t="s">
        <v>252</v>
      </c>
      <c r="C615" s="56">
        <v>1752</v>
      </c>
      <c r="D615" s="56" t="s">
        <v>1104</v>
      </c>
      <c r="E615" s="57">
        <v>29000.080000000002</v>
      </c>
      <c r="F615" s="57">
        <v>14944611.23</v>
      </c>
      <c r="G615" s="57">
        <v>16698021.41</v>
      </c>
      <c r="H615" s="58">
        <v>-0.10501000000000001</v>
      </c>
      <c r="I615" s="57">
        <v>-1753410.18</v>
      </c>
      <c r="J615" s="57">
        <v>515.33000000000004</v>
      </c>
      <c r="K615" s="57">
        <v>575.79</v>
      </c>
      <c r="L615" s="57">
        <v>515.33000000000004</v>
      </c>
      <c r="M615" s="56" t="s">
        <v>4292</v>
      </c>
      <c r="N615" s="59" t="s">
        <v>4293</v>
      </c>
    </row>
    <row r="616" spans="1:14" s="56" customFormat="1" ht="17.25" customHeight="1" x14ac:dyDescent="0.2">
      <c r="A616" s="56" t="s">
        <v>4521</v>
      </c>
      <c r="B616" s="56" t="s">
        <v>253</v>
      </c>
      <c r="C616" s="56">
        <v>1753</v>
      </c>
      <c r="D616" s="56" t="s">
        <v>1105</v>
      </c>
      <c r="E616" s="57">
        <v>24273.56</v>
      </c>
      <c r="F616" s="57">
        <v>64505420.399999999</v>
      </c>
      <c r="G616" s="57">
        <v>68840428.340000004</v>
      </c>
      <c r="H616" s="58">
        <v>-6.2969999999999998E-2</v>
      </c>
      <c r="I616" s="57">
        <v>-4335007.9400000004</v>
      </c>
      <c r="J616" s="57">
        <v>2657.44</v>
      </c>
      <c r="K616" s="57">
        <v>2836.03</v>
      </c>
      <c r="L616" s="57">
        <v>2646.34</v>
      </c>
      <c r="M616" s="56" t="s">
        <v>4292</v>
      </c>
      <c r="N616" s="59" t="s">
        <v>4293</v>
      </c>
    </row>
    <row r="617" spans="1:14" s="56" customFormat="1" ht="17.25" customHeight="1" x14ac:dyDescent="0.2">
      <c r="A617" s="56" t="s">
        <v>4522</v>
      </c>
      <c r="B617" s="56" t="s">
        <v>254</v>
      </c>
      <c r="C617" s="56">
        <v>1754</v>
      </c>
      <c r="D617" s="56" t="s">
        <v>1106</v>
      </c>
      <c r="E617" s="57">
        <v>63308.84</v>
      </c>
      <c r="F617" s="57">
        <v>218292476.22999999</v>
      </c>
      <c r="G617" s="57">
        <v>231008435.84</v>
      </c>
      <c r="H617" s="58">
        <v>-5.5050000000000002E-2</v>
      </c>
      <c r="I617" s="57">
        <v>-12715959.619999999</v>
      </c>
      <c r="J617" s="57">
        <v>3448.06</v>
      </c>
      <c r="K617" s="57">
        <v>3648.91</v>
      </c>
      <c r="L617" s="57">
        <v>3494.58</v>
      </c>
      <c r="M617" s="56" t="s">
        <v>4292</v>
      </c>
      <c r="N617" s="59" t="s">
        <v>4293</v>
      </c>
    </row>
    <row r="618" spans="1:14" s="56" customFormat="1" ht="17.25" customHeight="1" x14ac:dyDescent="0.2">
      <c r="A618" s="56" t="s">
        <v>4523</v>
      </c>
      <c r="B618" s="56" t="s">
        <v>255</v>
      </c>
      <c r="C618" s="56">
        <v>1755</v>
      </c>
      <c r="D618" s="56" t="s">
        <v>1107</v>
      </c>
      <c r="E618" s="57">
        <v>54973.13</v>
      </c>
      <c r="F618" s="57">
        <v>257474311.13999999</v>
      </c>
      <c r="G618" s="57">
        <v>280228048.56</v>
      </c>
      <c r="H618" s="58">
        <v>-8.1199999999999994E-2</v>
      </c>
      <c r="I618" s="57">
        <v>-22753737.420000002</v>
      </c>
      <c r="J618" s="57">
        <v>4683.6400000000003</v>
      </c>
      <c r="K618" s="57">
        <v>5097.55</v>
      </c>
      <c r="L618" s="57">
        <v>4646.9799999999996</v>
      </c>
      <c r="M618" s="56" t="s">
        <v>4292</v>
      </c>
      <c r="N618" s="59" t="s">
        <v>4293</v>
      </c>
    </row>
    <row r="619" spans="1:14" s="56" customFormat="1" ht="17.25" customHeight="1" x14ac:dyDescent="0.2">
      <c r="A619" s="56" t="s">
        <v>4524</v>
      </c>
      <c r="B619" s="56" t="s">
        <v>256</v>
      </c>
      <c r="C619" s="56">
        <v>1756</v>
      </c>
      <c r="D619" s="56" t="s">
        <v>1108</v>
      </c>
      <c r="E619" s="57">
        <v>13370.75</v>
      </c>
      <c r="F619" s="57">
        <v>95700840.409999996</v>
      </c>
      <c r="G619" s="57">
        <v>108989754.63</v>
      </c>
      <c r="H619" s="58">
        <v>-0.12193</v>
      </c>
      <c r="I619" s="57">
        <v>-13288914.210000001</v>
      </c>
      <c r="J619" s="57">
        <v>7157.48</v>
      </c>
      <c r="K619" s="57">
        <v>8151.36</v>
      </c>
      <c r="L619" s="57">
        <v>7064.71</v>
      </c>
      <c r="M619" s="56" t="s">
        <v>4292</v>
      </c>
      <c r="N619" s="59" t="s">
        <v>4293</v>
      </c>
    </row>
    <row r="620" spans="1:14" s="56" customFormat="1" ht="17.25" customHeight="1" x14ac:dyDescent="0.2">
      <c r="A620" s="56" t="s">
        <v>4525</v>
      </c>
      <c r="B620" s="56" t="s">
        <v>257</v>
      </c>
      <c r="C620" s="56">
        <v>1757</v>
      </c>
      <c r="D620" s="56" t="s">
        <v>1109</v>
      </c>
      <c r="E620" s="57">
        <v>23686.1</v>
      </c>
      <c r="F620" s="57">
        <v>14838394.210000001</v>
      </c>
      <c r="G620" s="57">
        <v>18179048.960000001</v>
      </c>
      <c r="H620" s="58">
        <v>-0.18376000000000001</v>
      </c>
      <c r="I620" s="57">
        <v>-3340654.75</v>
      </c>
      <c r="J620" s="57">
        <v>626.46</v>
      </c>
      <c r="K620" s="57">
        <v>767.5</v>
      </c>
      <c r="L620" s="57">
        <v>626.46</v>
      </c>
      <c r="M620" s="56" t="s">
        <v>4292</v>
      </c>
      <c r="N620" s="59" t="s">
        <v>4293</v>
      </c>
    </row>
    <row r="621" spans="1:14" s="56" customFormat="1" ht="17.25" customHeight="1" x14ac:dyDescent="0.2">
      <c r="A621" s="56" t="s">
        <v>5559</v>
      </c>
      <c r="B621" s="56" t="s">
        <v>2127</v>
      </c>
      <c r="C621" s="56">
        <v>1758</v>
      </c>
      <c r="D621" s="56" t="s">
        <v>3401</v>
      </c>
      <c r="E621" s="57">
        <v>861.21</v>
      </c>
      <c r="F621" s="57">
        <v>1213724.8400000001</v>
      </c>
      <c r="G621" s="57">
        <v>1522342.4</v>
      </c>
      <c r="H621" s="58">
        <v>-0.20272999999999999</v>
      </c>
      <c r="I621" s="57">
        <v>-308617.56</v>
      </c>
      <c r="J621" s="57">
        <v>1409.33</v>
      </c>
      <c r="K621" s="57">
        <v>1767.68</v>
      </c>
      <c r="L621" s="57">
        <v>1284.0999999999999</v>
      </c>
      <c r="M621" s="56" t="s">
        <v>4296</v>
      </c>
      <c r="N621" s="59" t="s">
        <v>4294</v>
      </c>
    </row>
    <row r="622" spans="1:14" s="56" customFormat="1" ht="17.25" customHeight="1" x14ac:dyDescent="0.2">
      <c r="A622" s="56" t="s">
        <v>5560</v>
      </c>
      <c r="B622" s="56" t="s">
        <v>2128</v>
      </c>
      <c r="C622" s="56">
        <v>1759</v>
      </c>
      <c r="D622" s="56" t="s">
        <v>3402</v>
      </c>
      <c r="E622" s="57">
        <v>230.39</v>
      </c>
      <c r="F622" s="57">
        <v>978142.87</v>
      </c>
      <c r="G622" s="57">
        <v>1075030.78</v>
      </c>
      <c r="H622" s="58">
        <v>-9.0130000000000002E-2</v>
      </c>
      <c r="I622" s="57">
        <v>-96887.91</v>
      </c>
      <c r="J622" s="57">
        <v>4245.6000000000004</v>
      </c>
      <c r="K622" s="57">
        <v>4666.13</v>
      </c>
      <c r="L622" s="57">
        <v>3960.39</v>
      </c>
      <c r="M622" s="56" t="s">
        <v>4296</v>
      </c>
      <c r="N622" s="59" t="s">
        <v>4294</v>
      </c>
    </row>
    <row r="623" spans="1:14" s="56" customFormat="1" ht="17.25" customHeight="1" x14ac:dyDescent="0.2">
      <c r="A623" s="56" t="s">
        <v>5561</v>
      </c>
      <c r="B623" s="56" t="s">
        <v>2129</v>
      </c>
      <c r="C623" s="56">
        <v>1760</v>
      </c>
      <c r="D623" s="56" t="s">
        <v>3403</v>
      </c>
      <c r="E623" s="57">
        <v>127.38</v>
      </c>
      <c r="F623" s="57">
        <v>856439.32</v>
      </c>
      <c r="G623" s="57">
        <v>788364.76</v>
      </c>
      <c r="H623" s="58">
        <v>8.6349999999999996E-2</v>
      </c>
      <c r="I623" s="57">
        <v>68074.570000000007</v>
      </c>
      <c r="J623" s="57">
        <v>6723.5</v>
      </c>
      <c r="K623" s="57">
        <v>6189.08</v>
      </c>
      <c r="L623" s="57">
        <v>6646.92</v>
      </c>
      <c r="M623" s="56" t="s">
        <v>4297</v>
      </c>
      <c r="N623" s="59" t="s">
        <v>4298</v>
      </c>
    </row>
    <row r="624" spans="1:14" s="56" customFormat="1" ht="17.25" customHeight="1" x14ac:dyDescent="0.2">
      <c r="A624" s="56" t="s">
        <v>5562</v>
      </c>
      <c r="B624" s="56" t="s">
        <v>2130</v>
      </c>
      <c r="C624" s="56">
        <v>1762</v>
      </c>
      <c r="D624" s="56" t="s">
        <v>3404</v>
      </c>
      <c r="E624" s="57">
        <v>1794.16</v>
      </c>
      <c r="F624" s="57">
        <v>3106215.05</v>
      </c>
      <c r="G624" s="57">
        <v>3221279.35</v>
      </c>
      <c r="H624" s="58">
        <v>-3.5720000000000002E-2</v>
      </c>
      <c r="I624" s="57">
        <v>-115064.31</v>
      </c>
      <c r="J624" s="57">
        <v>1731.29</v>
      </c>
      <c r="K624" s="57">
        <v>1795.42</v>
      </c>
      <c r="L624" s="57">
        <v>1717.4</v>
      </c>
      <c r="M624" s="56" t="s">
        <v>4292</v>
      </c>
      <c r="N624" s="59" t="s">
        <v>4294</v>
      </c>
    </row>
    <row r="625" spans="1:14" s="56" customFormat="1" ht="17.25" customHeight="1" x14ac:dyDescent="0.2">
      <c r="A625" s="56" t="s">
        <v>5563</v>
      </c>
      <c r="B625" s="56" t="s">
        <v>2131</v>
      </c>
      <c r="C625" s="56">
        <v>1763</v>
      </c>
      <c r="D625" s="56" t="s">
        <v>3405</v>
      </c>
      <c r="E625" s="57">
        <v>2274.25</v>
      </c>
      <c r="F625" s="57">
        <v>8186037.1100000003</v>
      </c>
      <c r="G625" s="57">
        <v>7817761.29</v>
      </c>
      <c r="H625" s="58">
        <v>4.7109999999999999E-2</v>
      </c>
      <c r="I625" s="57">
        <v>368275.81</v>
      </c>
      <c r="J625" s="57">
        <v>3599.44</v>
      </c>
      <c r="K625" s="57">
        <v>3437.51</v>
      </c>
      <c r="L625" s="57">
        <v>3588.5</v>
      </c>
      <c r="M625" s="56" t="s">
        <v>4292</v>
      </c>
      <c r="N625" s="59" t="s">
        <v>4293</v>
      </c>
    </row>
    <row r="626" spans="1:14" s="56" customFormat="1" ht="17.25" customHeight="1" x14ac:dyDescent="0.2">
      <c r="A626" s="56" t="s">
        <v>5564</v>
      </c>
      <c r="B626" s="56" t="s">
        <v>2132</v>
      </c>
      <c r="C626" s="56">
        <v>1764</v>
      </c>
      <c r="D626" s="56" t="s">
        <v>3406</v>
      </c>
      <c r="E626" s="57">
        <v>934.69</v>
      </c>
      <c r="F626" s="57">
        <v>4604372.87</v>
      </c>
      <c r="G626" s="57">
        <v>4533532.95</v>
      </c>
      <c r="H626" s="58">
        <v>1.5630000000000002E-2</v>
      </c>
      <c r="I626" s="57">
        <v>70839.92</v>
      </c>
      <c r="J626" s="57">
        <v>4926.1000000000004</v>
      </c>
      <c r="K626" s="57">
        <v>4850.3100000000004</v>
      </c>
      <c r="L626" s="57">
        <v>4912.13</v>
      </c>
      <c r="M626" s="56" t="s">
        <v>4292</v>
      </c>
      <c r="N626" s="59" t="s">
        <v>4293</v>
      </c>
    </row>
    <row r="627" spans="1:14" s="56" customFormat="1" ht="17.25" customHeight="1" x14ac:dyDescent="0.2">
      <c r="A627" s="56" t="s">
        <v>5565</v>
      </c>
      <c r="B627" s="56" t="s">
        <v>2133</v>
      </c>
      <c r="C627" s="56">
        <v>1765</v>
      </c>
      <c r="D627" s="56" t="s">
        <v>3407</v>
      </c>
      <c r="E627" s="57">
        <v>194.87</v>
      </c>
      <c r="F627" s="57">
        <v>1321907.1299999999</v>
      </c>
      <c r="G627" s="57">
        <v>1495802.32</v>
      </c>
      <c r="H627" s="58">
        <v>-0.11626</v>
      </c>
      <c r="I627" s="57">
        <v>-173895.19</v>
      </c>
      <c r="J627" s="57">
        <v>6783.53</v>
      </c>
      <c r="K627" s="57">
        <v>7675.9</v>
      </c>
      <c r="L627" s="57">
        <v>7066</v>
      </c>
      <c r="M627" s="56" t="s">
        <v>4296</v>
      </c>
      <c r="N627" s="59" t="s">
        <v>4294</v>
      </c>
    </row>
    <row r="628" spans="1:14" s="56" customFormat="1" ht="17.25" customHeight="1" x14ac:dyDescent="0.2">
      <c r="A628" s="56" t="s">
        <v>5566</v>
      </c>
      <c r="B628" s="56" t="s">
        <v>2134</v>
      </c>
      <c r="C628" s="56">
        <v>1766</v>
      </c>
      <c r="D628" s="56" t="s">
        <v>3408</v>
      </c>
      <c r="E628" s="57">
        <v>1974.16</v>
      </c>
      <c r="F628" s="57">
        <v>966884.34</v>
      </c>
      <c r="G628" s="57">
        <v>1195721.99</v>
      </c>
      <c r="H628" s="58">
        <v>-0.19137999999999999</v>
      </c>
      <c r="I628" s="57">
        <v>-228837.65</v>
      </c>
      <c r="J628" s="57">
        <v>489.77</v>
      </c>
      <c r="K628" s="57">
        <v>605.69000000000005</v>
      </c>
      <c r="L628" s="57">
        <v>489.77</v>
      </c>
      <c r="M628" s="56" t="s">
        <v>4292</v>
      </c>
      <c r="N628" s="59" t="s">
        <v>4294</v>
      </c>
    </row>
    <row r="629" spans="1:14" s="56" customFormat="1" ht="17.25" customHeight="1" x14ac:dyDescent="0.2">
      <c r="A629" s="56" t="s">
        <v>4526</v>
      </c>
      <c r="B629" s="56" t="s">
        <v>258</v>
      </c>
      <c r="C629" s="56">
        <v>1767</v>
      </c>
      <c r="D629" s="56" t="s">
        <v>1110</v>
      </c>
      <c r="E629" s="57">
        <v>9850.4</v>
      </c>
      <c r="F629" s="57">
        <v>17779411.390000001</v>
      </c>
      <c r="G629" s="57">
        <v>20616018.600000001</v>
      </c>
      <c r="H629" s="58">
        <v>-0.13758999999999999</v>
      </c>
      <c r="I629" s="57">
        <v>-2836607.21</v>
      </c>
      <c r="J629" s="57">
        <v>1804.94</v>
      </c>
      <c r="K629" s="57">
        <v>2092.91</v>
      </c>
      <c r="L629" s="57">
        <v>1769.36</v>
      </c>
      <c r="M629" s="56" t="s">
        <v>4292</v>
      </c>
      <c r="N629" s="59" t="s">
        <v>4293</v>
      </c>
    </row>
    <row r="630" spans="1:14" s="56" customFormat="1" ht="17.25" customHeight="1" x14ac:dyDescent="0.2">
      <c r="A630" s="56" t="s">
        <v>4527</v>
      </c>
      <c r="B630" s="56" t="s">
        <v>259</v>
      </c>
      <c r="C630" s="56">
        <v>1768</v>
      </c>
      <c r="D630" s="56" t="s">
        <v>1111</v>
      </c>
      <c r="E630" s="57">
        <v>7911.59</v>
      </c>
      <c r="F630" s="57">
        <v>27541659.690000001</v>
      </c>
      <c r="G630" s="57">
        <v>25592413.82</v>
      </c>
      <c r="H630" s="58">
        <v>7.6160000000000005E-2</v>
      </c>
      <c r="I630" s="57">
        <v>1949245.86</v>
      </c>
      <c r="J630" s="57">
        <v>3481.18</v>
      </c>
      <c r="K630" s="57">
        <v>3234.8</v>
      </c>
      <c r="L630" s="57">
        <v>3462.67</v>
      </c>
      <c r="M630" s="56" t="s">
        <v>4292</v>
      </c>
      <c r="N630" s="59" t="s">
        <v>4293</v>
      </c>
    </row>
    <row r="631" spans="1:14" s="56" customFormat="1" ht="17.25" customHeight="1" x14ac:dyDescent="0.2">
      <c r="A631" s="56" t="s">
        <v>4528</v>
      </c>
      <c r="B631" s="56" t="s">
        <v>260</v>
      </c>
      <c r="C631" s="56">
        <v>1769</v>
      </c>
      <c r="D631" s="56" t="s">
        <v>1112</v>
      </c>
      <c r="E631" s="57">
        <v>6766.24</v>
      </c>
      <c r="F631" s="57">
        <v>34865808.299999997</v>
      </c>
      <c r="G631" s="57">
        <v>32825157.43</v>
      </c>
      <c r="H631" s="58">
        <v>6.2170000000000003E-2</v>
      </c>
      <c r="I631" s="57">
        <v>2040650.87</v>
      </c>
      <c r="J631" s="57">
        <v>5152.91</v>
      </c>
      <c r="K631" s="57">
        <v>4851.3100000000004</v>
      </c>
      <c r="L631" s="57">
        <v>5094.3100000000004</v>
      </c>
      <c r="M631" s="56" t="s">
        <v>4292</v>
      </c>
      <c r="N631" s="59" t="s">
        <v>4293</v>
      </c>
    </row>
    <row r="632" spans="1:14" s="56" customFormat="1" ht="17.25" customHeight="1" x14ac:dyDescent="0.2">
      <c r="A632" s="56" t="s">
        <v>5567</v>
      </c>
      <c r="B632" s="56" t="s">
        <v>2135</v>
      </c>
      <c r="C632" s="56">
        <v>1770</v>
      </c>
      <c r="D632" s="56" t="s">
        <v>3409</v>
      </c>
      <c r="E632" s="57">
        <v>2265.3200000000002</v>
      </c>
      <c r="F632" s="57">
        <v>17224385.5</v>
      </c>
      <c r="G632" s="57">
        <v>15806408.51</v>
      </c>
      <c r="H632" s="58">
        <v>8.9709999999999998E-2</v>
      </c>
      <c r="I632" s="57">
        <v>1417976.99</v>
      </c>
      <c r="J632" s="57">
        <v>7603.51</v>
      </c>
      <c r="K632" s="57">
        <v>6977.56</v>
      </c>
      <c r="L632" s="57">
        <v>7291.47</v>
      </c>
      <c r="M632" s="56" t="s">
        <v>4292</v>
      </c>
      <c r="N632" s="59" t="s">
        <v>4293</v>
      </c>
    </row>
    <row r="633" spans="1:14" s="56" customFormat="1" ht="17.25" customHeight="1" x14ac:dyDescent="0.2">
      <c r="A633" s="56" t="s">
        <v>4529</v>
      </c>
      <c r="B633" s="56" t="s">
        <v>261</v>
      </c>
      <c r="C633" s="56">
        <v>1771</v>
      </c>
      <c r="D633" s="56" t="s">
        <v>1113</v>
      </c>
      <c r="E633" s="57">
        <v>11160.87</v>
      </c>
      <c r="F633" s="57">
        <v>7104228.5800000001</v>
      </c>
      <c r="G633" s="57">
        <v>8091275.1699999999</v>
      </c>
      <c r="H633" s="58">
        <v>-0.12199</v>
      </c>
      <c r="I633" s="57">
        <v>-987046.59</v>
      </c>
      <c r="J633" s="57">
        <v>636.53</v>
      </c>
      <c r="K633" s="57">
        <v>724.97</v>
      </c>
      <c r="L633" s="57">
        <v>636.53</v>
      </c>
      <c r="M633" s="56" t="s">
        <v>4295</v>
      </c>
      <c r="N633" s="59" t="s">
        <v>4293</v>
      </c>
    </row>
    <row r="634" spans="1:14" s="56" customFormat="1" ht="17.25" customHeight="1" x14ac:dyDescent="0.2">
      <c r="A634" s="56" t="s">
        <v>4530</v>
      </c>
      <c r="B634" s="56" t="s">
        <v>262</v>
      </c>
      <c r="C634" s="56">
        <v>1772</v>
      </c>
      <c r="D634" s="56" t="s">
        <v>1114</v>
      </c>
      <c r="E634" s="57">
        <v>10380.35</v>
      </c>
      <c r="F634" s="57">
        <v>12361963.9</v>
      </c>
      <c r="G634" s="57">
        <v>14477001.41</v>
      </c>
      <c r="H634" s="58">
        <v>-0.14610000000000001</v>
      </c>
      <c r="I634" s="57">
        <v>-2115037.5</v>
      </c>
      <c r="J634" s="57">
        <v>1190.9000000000001</v>
      </c>
      <c r="K634" s="57">
        <v>1394.65</v>
      </c>
      <c r="L634" s="57">
        <v>1177.23</v>
      </c>
      <c r="M634" s="56" t="s">
        <v>4292</v>
      </c>
      <c r="N634" s="59" t="s">
        <v>4294</v>
      </c>
    </row>
    <row r="635" spans="1:14" s="56" customFormat="1" ht="17.25" customHeight="1" x14ac:dyDescent="0.2">
      <c r="A635" s="56" t="s">
        <v>4531</v>
      </c>
      <c r="B635" s="56" t="s">
        <v>263</v>
      </c>
      <c r="C635" s="56">
        <v>1773</v>
      </c>
      <c r="D635" s="56" t="s">
        <v>1115</v>
      </c>
      <c r="E635" s="57">
        <v>5050.7700000000004</v>
      </c>
      <c r="F635" s="57">
        <v>10425052.98</v>
      </c>
      <c r="G635" s="57">
        <v>11600837.75</v>
      </c>
      <c r="H635" s="58">
        <v>-0.10135</v>
      </c>
      <c r="I635" s="57">
        <v>-1175784.77</v>
      </c>
      <c r="J635" s="57">
        <v>2064.0500000000002</v>
      </c>
      <c r="K635" s="57">
        <v>2296.85</v>
      </c>
      <c r="L635" s="57">
        <v>2005.91</v>
      </c>
      <c r="M635" s="56" t="s">
        <v>4292</v>
      </c>
      <c r="N635" s="59" t="s">
        <v>4294</v>
      </c>
    </row>
    <row r="636" spans="1:14" s="56" customFormat="1" ht="17.25" customHeight="1" x14ac:dyDescent="0.2">
      <c r="A636" s="56" t="s">
        <v>5568</v>
      </c>
      <c r="B636" s="56" t="s">
        <v>2136</v>
      </c>
      <c r="C636" s="56">
        <v>1776</v>
      </c>
      <c r="D636" s="56" t="s">
        <v>3410</v>
      </c>
      <c r="E636" s="57">
        <v>799.98</v>
      </c>
      <c r="F636" s="57">
        <v>948200.29</v>
      </c>
      <c r="G636" s="57">
        <v>965911.99</v>
      </c>
      <c r="H636" s="58">
        <v>-1.8339999999999999E-2</v>
      </c>
      <c r="I636" s="57">
        <v>-17711.689999999999</v>
      </c>
      <c r="J636" s="57">
        <v>1185.28</v>
      </c>
      <c r="K636" s="57">
        <v>1207.42</v>
      </c>
      <c r="L636" s="57">
        <v>1185.28</v>
      </c>
      <c r="M636" s="56" t="s">
        <v>4292</v>
      </c>
      <c r="N636" s="59" t="s">
        <v>4294</v>
      </c>
    </row>
    <row r="637" spans="1:14" s="56" customFormat="1" ht="17.25" customHeight="1" x14ac:dyDescent="0.2">
      <c r="A637" s="56" t="s">
        <v>5569</v>
      </c>
      <c r="B637" s="56" t="s">
        <v>2137</v>
      </c>
      <c r="C637" s="56">
        <v>1777</v>
      </c>
      <c r="D637" s="56" t="s">
        <v>3411</v>
      </c>
      <c r="E637" s="57">
        <v>544.01</v>
      </c>
      <c r="F637" s="57">
        <v>1754516.26</v>
      </c>
      <c r="G637" s="57">
        <v>1756341.31</v>
      </c>
      <c r="H637" s="58">
        <v>-1.0399999999999999E-3</v>
      </c>
      <c r="I637" s="57">
        <v>-1825.05</v>
      </c>
      <c r="J637" s="57">
        <v>3225.15</v>
      </c>
      <c r="K637" s="57">
        <v>3228.51</v>
      </c>
      <c r="L637" s="57">
        <v>3204.45</v>
      </c>
      <c r="M637" s="56" t="s">
        <v>4292</v>
      </c>
      <c r="N637" s="59" t="s">
        <v>4293</v>
      </c>
    </row>
    <row r="638" spans="1:14" s="56" customFormat="1" ht="17.25" customHeight="1" x14ac:dyDescent="0.2">
      <c r="A638" s="56" t="s">
        <v>5570</v>
      </c>
      <c r="B638" s="56" t="s">
        <v>2138</v>
      </c>
      <c r="C638" s="56">
        <v>1778</v>
      </c>
      <c r="D638" s="56" t="s">
        <v>3412</v>
      </c>
      <c r="E638" s="57">
        <v>585.01</v>
      </c>
      <c r="F638" s="57">
        <v>2982595.23</v>
      </c>
      <c r="G638" s="57">
        <v>2861229.92</v>
      </c>
      <c r="H638" s="58">
        <v>4.2419999999999999E-2</v>
      </c>
      <c r="I638" s="57">
        <v>121365.32</v>
      </c>
      <c r="J638" s="57">
        <v>5098.37</v>
      </c>
      <c r="K638" s="57">
        <v>4890.91</v>
      </c>
      <c r="L638" s="57">
        <v>5048.51</v>
      </c>
      <c r="M638" s="56" t="s">
        <v>4292</v>
      </c>
      <c r="N638" s="59" t="s">
        <v>4294</v>
      </c>
    </row>
    <row r="639" spans="1:14" s="56" customFormat="1" ht="17.25" customHeight="1" x14ac:dyDescent="0.2">
      <c r="A639" s="56" t="s">
        <v>5571</v>
      </c>
      <c r="B639" s="56" t="s">
        <v>2139</v>
      </c>
      <c r="C639" s="56">
        <v>1779</v>
      </c>
      <c r="D639" s="56" t="s">
        <v>3413</v>
      </c>
      <c r="E639" s="57">
        <v>821.55</v>
      </c>
      <c r="F639" s="57">
        <v>6146145.6799999997</v>
      </c>
      <c r="G639" s="57">
        <v>7239906.1399999997</v>
      </c>
      <c r="H639" s="58">
        <v>-0.15107000000000001</v>
      </c>
      <c r="I639" s="57">
        <v>-1093760.46</v>
      </c>
      <c r="J639" s="57">
        <v>7481.16</v>
      </c>
      <c r="K639" s="57">
        <v>8812.5</v>
      </c>
      <c r="L639" s="57">
        <v>7252.63</v>
      </c>
      <c r="M639" s="56" t="s">
        <v>4292</v>
      </c>
      <c r="N639" s="59" t="s">
        <v>4293</v>
      </c>
    </row>
    <row r="640" spans="1:14" s="56" customFormat="1" ht="17.25" customHeight="1" x14ac:dyDescent="0.2">
      <c r="A640" s="56" t="s">
        <v>4532</v>
      </c>
      <c r="B640" s="56" t="s">
        <v>264</v>
      </c>
      <c r="C640" s="56">
        <v>1780</v>
      </c>
      <c r="D640" s="56" t="s">
        <v>1116</v>
      </c>
      <c r="E640" s="57">
        <v>7401.76</v>
      </c>
      <c r="F640" s="57">
        <v>11933833.359999999</v>
      </c>
      <c r="G640" s="57">
        <v>13238878.58</v>
      </c>
      <c r="H640" s="58">
        <v>-9.8580000000000001E-2</v>
      </c>
      <c r="I640" s="57">
        <v>-1305045.22</v>
      </c>
      <c r="J640" s="57">
        <v>1612.3</v>
      </c>
      <c r="K640" s="57">
        <v>1788.61</v>
      </c>
      <c r="L640" s="57">
        <v>1599.49</v>
      </c>
      <c r="M640" s="56" t="s">
        <v>4292</v>
      </c>
      <c r="N640" s="59" t="s">
        <v>4293</v>
      </c>
    </row>
    <row r="641" spans="1:14" s="56" customFormat="1" ht="17.25" customHeight="1" x14ac:dyDescent="0.2">
      <c r="A641" s="56" t="s">
        <v>4533</v>
      </c>
      <c r="B641" s="56" t="s">
        <v>265</v>
      </c>
      <c r="C641" s="56">
        <v>1781</v>
      </c>
      <c r="D641" s="56" t="s">
        <v>1117</v>
      </c>
      <c r="E641" s="57">
        <v>5897.16</v>
      </c>
      <c r="F641" s="57">
        <v>16808236.890000001</v>
      </c>
      <c r="G641" s="57">
        <v>15757256.130000001</v>
      </c>
      <c r="H641" s="58">
        <v>6.6699999999999995E-2</v>
      </c>
      <c r="I641" s="57">
        <v>1050980.76</v>
      </c>
      <c r="J641" s="57">
        <v>2850.23</v>
      </c>
      <c r="K641" s="57">
        <v>2672.01</v>
      </c>
      <c r="L641" s="57">
        <v>2842.97</v>
      </c>
      <c r="M641" s="56" t="s">
        <v>4292</v>
      </c>
      <c r="N641" s="59" t="s">
        <v>4293</v>
      </c>
    </row>
    <row r="642" spans="1:14" s="56" customFormat="1" ht="17.25" customHeight="1" x14ac:dyDescent="0.2">
      <c r="A642" s="56" t="s">
        <v>4534</v>
      </c>
      <c r="B642" s="56" t="s">
        <v>266</v>
      </c>
      <c r="C642" s="56">
        <v>1782</v>
      </c>
      <c r="D642" s="56" t="s">
        <v>1118</v>
      </c>
      <c r="E642" s="57">
        <v>4494.58</v>
      </c>
      <c r="F642" s="57">
        <v>15843709.720000001</v>
      </c>
      <c r="G642" s="57">
        <v>16655642.300000001</v>
      </c>
      <c r="H642" s="58">
        <v>-4.8750000000000002E-2</v>
      </c>
      <c r="I642" s="57">
        <v>-811932.58</v>
      </c>
      <c r="J642" s="57">
        <v>3525.07</v>
      </c>
      <c r="K642" s="57">
        <v>3705.72</v>
      </c>
      <c r="L642" s="57">
        <v>3488.01</v>
      </c>
      <c r="M642" s="56" t="s">
        <v>4292</v>
      </c>
      <c r="N642" s="59" t="s">
        <v>4293</v>
      </c>
    </row>
    <row r="643" spans="1:14" s="56" customFormat="1" ht="17.25" customHeight="1" x14ac:dyDescent="0.2">
      <c r="A643" s="56" t="s">
        <v>5572</v>
      </c>
      <c r="B643" s="56" t="s">
        <v>2140</v>
      </c>
      <c r="C643" s="56">
        <v>1783</v>
      </c>
      <c r="D643" s="56" t="s">
        <v>3414</v>
      </c>
      <c r="E643" s="57">
        <v>2787.76</v>
      </c>
      <c r="F643" s="57">
        <v>14917480.789999999</v>
      </c>
      <c r="G643" s="57">
        <v>14588394.98</v>
      </c>
      <c r="H643" s="58">
        <v>2.256E-2</v>
      </c>
      <c r="I643" s="57">
        <v>329085.81</v>
      </c>
      <c r="J643" s="57">
        <v>5351.06</v>
      </c>
      <c r="K643" s="57">
        <v>5233.0200000000004</v>
      </c>
      <c r="L643" s="57">
        <v>5261.35</v>
      </c>
      <c r="M643" s="56" t="s">
        <v>4292</v>
      </c>
      <c r="N643" s="59" t="s">
        <v>4293</v>
      </c>
    </row>
    <row r="644" spans="1:14" s="56" customFormat="1" ht="17.25" customHeight="1" x14ac:dyDescent="0.2">
      <c r="A644" s="56" t="s">
        <v>4535</v>
      </c>
      <c r="B644" s="56" t="s">
        <v>267</v>
      </c>
      <c r="C644" s="56">
        <v>1784</v>
      </c>
      <c r="D644" s="56" t="s">
        <v>1119</v>
      </c>
      <c r="E644" s="57">
        <v>9704.58</v>
      </c>
      <c r="F644" s="57">
        <v>5608082.6900000004</v>
      </c>
      <c r="G644" s="57">
        <v>6200519.9500000002</v>
      </c>
      <c r="H644" s="58">
        <v>-9.5549999999999996E-2</v>
      </c>
      <c r="I644" s="57">
        <v>-592437.26</v>
      </c>
      <c r="J644" s="57">
        <v>577.88</v>
      </c>
      <c r="K644" s="57">
        <v>638.92999999999995</v>
      </c>
      <c r="L644" s="57">
        <v>577.88</v>
      </c>
      <c r="M644" s="56" t="s">
        <v>4292</v>
      </c>
      <c r="N644" s="59" t="s">
        <v>4293</v>
      </c>
    </row>
    <row r="645" spans="1:14" s="56" customFormat="1" ht="17.25" customHeight="1" x14ac:dyDescent="0.2">
      <c r="A645" s="56" t="s">
        <v>4536</v>
      </c>
      <c r="B645" s="56" t="s">
        <v>268</v>
      </c>
      <c r="C645" s="56">
        <v>1785</v>
      </c>
      <c r="D645" s="56" t="s">
        <v>1120</v>
      </c>
      <c r="E645" s="57">
        <v>5929.86</v>
      </c>
      <c r="F645" s="57">
        <v>6359584.2300000004</v>
      </c>
      <c r="G645" s="57">
        <v>6981841.5099999998</v>
      </c>
      <c r="H645" s="58">
        <v>-8.9130000000000001E-2</v>
      </c>
      <c r="I645" s="57">
        <v>-622257.28</v>
      </c>
      <c r="J645" s="57">
        <v>1072.47</v>
      </c>
      <c r="K645" s="57">
        <v>1177.4000000000001</v>
      </c>
      <c r="L645" s="57">
        <v>1059.73</v>
      </c>
      <c r="M645" s="56" t="s">
        <v>4292</v>
      </c>
      <c r="N645" s="59" t="s">
        <v>4293</v>
      </c>
    </row>
    <row r="646" spans="1:14" s="56" customFormat="1" ht="17.25" customHeight="1" x14ac:dyDescent="0.2">
      <c r="A646" s="56" t="s">
        <v>5573</v>
      </c>
      <c r="B646" s="56" t="s">
        <v>2141</v>
      </c>
      <c r="C646" s="56">
        <v>1786</v>
      </c>
      <c r="D646" s="56" t="s">
        <v>3415</v>
      </c>
      <c r="E646" s="57">
        <v>2831.6</v>
      </c>
      <c r="F646" s="57">
        <v>7185922.2999999998</v>
      </c>
      <c r="G646" s="57">
        <v>7197140.2199999997</v>
      </c>
      <c r="H646" s="58">
        <v>-1.56E-3</v>
      </c>
      <c r="I646" s="57">
        <v>-11217.93</v>
      </c>
      <c r="J646" s="57">
        <v>2537.7600000000002</v>
      </c>
      <c r="K646" s="57">
        <v>2541.7199999999998</v>
      </c>
      <c r="L646" s="57">
        <v>2516.44</v>
      </c>
      <c r="M646" s="56" t="s">
        <v>4292</v>
      </c>
      <c r="N646" s="59" t="s">
        <v>4293</v>
      </c>
    </row>
    <row r="647" spans="1:14" s="56" customFormat="1" ht="17.25" customHeight="1" x14ac:dyDescent="0.2">
      <c r="A647" s="56" t="s">
        <v>5574</v>
      </c>
      <c r="B647" s="56" t="s">
        <v>2142</v>
      </c>
      <c r="C647" s="56">
        <v>1787</v>
      </c>
      <c r="D647" s="56" t="s">
        <v>3416</v>
      </c>
      <c r="E647" s="57">
        <v>2134.5700000000002</v>
      </c>
      <c r="F647" s="57">
        <v>8362237.2999999998</v>
      </c>
      <c r="G647" s="57">
        <v>8135507.2599999998</v>
      </c>
      <c r="H647" s="58">
        <v>2.7869999999999999E-2</v>
      </c>
      <c r="I647" s="57">
        <v>226730.04</v>
      </c>
      <c r="J647" s="57">
        <v>3917.53</v>
      </c>
      <c r="K647" s="57">
        <v>3811.31</v>
      </c>
      <c r="L647" s="57">
        <v>3818.5</v>
      </c>
      <c r="M647" s="56" t="s">
        <v>4292</v>
      </c>
      <c r="N647" s="59" t="s">
        <v>4293</v>
      </c>
    </row>
    <row r="648" spans="1:14" s="56" customFormat="1" ht="17.25" customHeight="1" x14ac:dyDescent="0.2">
      <c r="A648" s="56" t="s">
        <v>5575</v>
      </c>
      <c r="B648" s="56" t="s">
        <v>2143</v>
      </c>
      <c r="C648" s="56">
        <v>1788</v>
      </c>
      <c r="D648" s="56" t="s">
        <v>3417</v>
      </c>
      <c r="E648" s="57">
        <v>1271.27</v>
      </c>
      <c r="F648" s="57">
        <v>7973186.1200000001</v>
      </c>
      <c r="G648" s="57">
        <v>7564176.3399999999</v>
      </c>
      <c r="H648" s="58">
        <v>5.407E-2</v>
      </c>
      <c r="I648" s="57">
        <v>409009.78</v>
      </c>
      <c r="J648" s="57">
        <v>6271.83</v>
      </c>
      <c r="K648" s="57">
        <v>5950.09</v>
      </c>
      <c r="L648" s="57">
        <v>6073.92</v>
      </c>
      <c r="M648" s="56" t="s">
        <v>4292</v>
      </c>
      <c r="N648" s="59" t="s">
        <v>4300</v>
      </c>
    </row>
    <row r="649" spans="1:14" s="56" customFormat="1" ht="17.25" customHeight="1" x14ac:dyDescent="0.2">
      <c r="A649" s="56" t="s">
        <v>5576</v>
      </c>
      <c r="B649" s="56" t="s">
        <v>2144</v>
      </c>
      <c r="C649" s="56">
        <v>1789</v>
      </c>
      <c r="D649" s="56" t="s">
        <v>3418</v>
      </c>
      <c r="E649" s="57">
        <v>1551.06</v>
      </c>
      <c r="F649" s="57">
        <v>923315</v>
      </c>
      <c r="G649" s="57">
        <v>857192.54</v>
      </c>
      <c r="H649" s="58">
        <v>7.714E-2</v>
      </c>
      <c r="I649" s="57">
        <v>66122.45</v>
      </c>
      <c r="J649" s="57">
        <v>595.28</v>
      </c>
      <c r="K649" s="57">
        <v>552.65</v>
      </c>
      <c r="L649" s="57">
        <v>595.28</v>
      </c>
      <c r="M649" s="56" t="s">
        <v>4296</v>
      </c>
      <c r="N649" s="59" t="s">
        <v>4298</v>
      </c>
    </row>
    <row r="650" spans="1:14" s="56" customFormat="1" ht="17.25" customHeight="1" x14ac:dyDescent="0.2">
      <c r="A650" s="56" t="s">
        <v>4537</v>
      </c>
      <c r="B650" s="56" t="s">
        <v>269</v>
      </c>
      <c r="C650" s="56">
        <v>1790</v>
      </c>
      <c r="D650" s="56" t="s">
        <v>1121</v>
      </c>
      <c r="E650" s="57">
        <v>14528.12</v>
      </c>
      <c r="F650" s="57">
        <v>25029872.280000001</v>
      </c>
      <c r="G650" s="57">
        <v>26109061.300000001</v>
      </c>
      <c r="H650" s="58">
        <v>-4.1329999999999999E-2</v>
      </c>
      <c r="I650" s="57">
        <v>-1079189.02</v>
      </c>
      <c r="J650" s="57">
        <v>1722.86</v>
      </c>
      <c r="K650" s="57">
        <v>1797.14</v>
      </c>
      <c r="L650" s="57">
        <v>1706.85</v>
      </c>
      <c r="M650" s="56" t="s">
        <v>4292</v>
      </c>
      <c r="N650" s="59" t="s">
        <v>4293</v>
      </c>
    </row>
    <row r="651" spans="1:14" s="56" customFormat="1" ht="17.25" customHeight="1" x14ac:dyDescent="0.2">
      <c r="A651" s="56" t="s">
        <v>4538</v>
      </c>
      <c r="B651" s="56" t="s">
        <v>270</v>
      </c>
      <c r="C651" s="56">
        <v>1791</v>
      </c>
      <c r="D651" s="56" t="s">
        <v>1122</v>
      </c>
      <c r="E651" s="57">
        <v>8435.48</v>
      </c>
      <c r="F651" s="57">
        <v>27244640.100000001</v>
      </c>
      <c r="G651" s="57">
        <v>27580715.440000001</v>
      </c>
      <c r="H651" s="58">
        <v>-1.2189999999999999E-2</v>
      </c>
      <c r="I651" s="57">
        <v>-336075.34</v>
      </c>
      <c r="J651" s="57">
        <v>3229.77</v>
      </c>
      <c r="K651" s="57">
        <v>3269.61</v>
      </c>
      <c r="L651" s="57">
        <v>3217.94</v>
      </c>
      <c r="M651" s="56" t="s">
        <v>4292</v>
      </c>
      <c r="N651" s="59" t="s">
        <v>4293</v>
      </c>
    </row>
    <row r="652" spans="1:14" s="56" customFormat="1" ht="17.25" customHeight="1" x14ac:dyDescent="0.2">
      <c r="A652" s="56" t="s">
        <v>5577</v>
      </c>
      <c r="B652" s="56" t="s">
        <v>2145</v>
      </c>
      <c r="C652" s="56">
        <v>1792</v>
      </c>
      <c r="D652" s="56" t="s">
        <v>3419</v>
      </c>
      <c r="E652" s="57">
        <v>4087.93</v>
      </c>
      <c r="F652" s="57">
        <v>20196869.07</v>
      </c>
      <c r="G652" s="57">
        <v>19791981.129999999</v>
      </c>
      <c r="H652" s="58">
        <v>2.0459999999999999E-2</v>
      </c>
      <c r="I652" s="57">
        <v>404887.94</v>
      </c>
      <c r="J652" s="57">
        <v>4940.6099999999997</v>
      </c>
      <c r="K652" s="57">
        <v>4841.57</v>
      </c>
      <c r="L652" s="57">
        <v>4917.4799999999996</v>
      </c>
      <c r="M652" s="56" t="s">
        <v>4292</v>
      </c>
      <c r="N652" s="59" t="s">
        <v>4293</v>
      </c>
    </row>
    <row r="653" spans="1:14" s="56" customFormat="1" ht="17.25" customHeight="1" x14ac:dyDescent="0.2">
      <c r="A653" s="56" t="s">
        <v>5578</v>
      </c>
      <c r="B653" s="56" t="s">
        <v>2146</v>
      </c>
      <c r="C653" s="56">
        <v>1793</v>
      </c>
      <c r="D653" s="56" t="s">
        <v>3420</v>
      </c>
      <c r="E653" s="57">
        <v>696.19</v>
      </c>
      <c r="F653" s="57">
        <v>4647438.18</v>
      </c>
      <c r="G653" s="57">
        <v>4867355.5599999996</v>
      </c>
      <c r="H653" s="58">
        <v>-4.5179999999999998E-2</v>
      </c>
      <c r="I653" s="57">
        <v>-219917.38</v>
      </c>
      <c r="J653" s="57">
        <v>6675.53</v>
      </c>
      <c r="K653" s="57">
        <v>6991.42</v>
      </c>
      <c r="L653" s="57">
        <v>6506.54</v>
      </c>
      <c r="M653" s="56" t="s">
        <v>4296</v>
      </c>
      <c r="N653" s="59" t="s">
        <v>4298</v>
      </c>
    </row>
    <row r="654" spans="1:14" s="56" customFormat="1" ht="17.25" customHeight="1" x14ac:dyDescent="0.2">
      <c r="A654" s="56" t="s">
        <v>4539</v>
      </c>
      <c r="B654" s="56" t="s">
        <v>271</v>
      </c>
      <c r="C654" s="56">
        <v>1794</v>
      </c>
      <c r="D654" s="56" t="s">
        <v>1123</v>
      </c>
      <c r="E654" s="57">
        <v>21097.85</v>
      </c>
      <c r="F654" s="57">
        <v>11244310.140000001</v>
      </c>
      <c r="G654" s="57">
        <v>12241206.6</v>
      </c>
      <c r="H654" s="58">
        <v>-8.1439999999999999E-2</v>
      </c>
      <c r="I654" s="57">
        <v>-996896.46</v>
      </c>
      <c r="J654" s="57">
        <v>532.96</v>
      </c>
      <c r="K654" s="57">
        <v>580.21</v>
      </c>
      <c r="L654" s="57">
        <v>532.96</v>
      </c>
      <c r="M654" s="56" t="s">
        <v>4296</v>
      </c>
      <c r="N654" s="59" t="s">
        <v>4298</v>
      </c>
    </row>
    <row r="655" spans="1:14" s="56" customFormat="1" ht="17.25" customHeight="1" x14ac:dyDescent="0.2">
      <c r="A655" s="56" t="s">
        <v>5579</v>
      </c>
      <c r="B655" s="56" t="s">
        <v>2147</v>
      </c>
      <c r="C655" s="56">
        <v>1795</v>
      </c>
      <c r="D655" s="56" t="s">
        <v>3421</v>
      </c>
      <c r="E655" s="57">
        <v>166.3</v>
      </c>
      <c r="F655" s="57">
        <v>756520.79</v>
      </c>
      <c r="G655" s="57">
        <v>817334.25</v>
      </c>
      <c r="H655" s="58">
        <v>-7.4399999999999994E-2</v>
      </c>
      <c r="I655" s="57">
        <v>-60813.46</v>
      </c>
      <c r="J655" s="57">
        <v>4549.13</v>
      </c>
      <c r="K655" s="57">
        <v>4914.82</v>
      </c>
      <c r="L655" s="57">
        <v>4492.34</v>
      </c>
      <c r="M655" s="56" t="s">
        <v>4296</v>
      </c>
      <c r="N655" s="59" t="s">
        <v>4293</v>
      </c>
    </row>
    <row r="656" spans="1:14" s="56" customFormat="1" ht="17.25" customHeight="1" x14ac:dyDescent="0.2">
      <c r="A656" s="56" t="s">
        <v>5580</v>
      </c>
      <c r="B656" s="56" t="s">
        <v>2148</v>
      </c>
      <c r="C656" s="56">
        <v>1796</v>
      </c>
      <c r="D656" s="56" t="s">
        <v>3422</v>
      </c>
      <c r="E656" s="57">
        <v>900.22</v>
      </c>
      <c r="F656" s="57">
        <v>5727362.9199999999</v>
      </c>
      <c r="G656" s="57">
        <v>5851155.7300000004</v>
      </c>
      <c r="H656" s="58">
        <v>-2.1160000000000002E-2</v>
      </c>
      <c r="I656" s="57">
        <v>-123792.81</v>
      </c>
      <c r="J656" s="57">
        <v>6362.18</v>
      </c>
      <c r="K656" s="57">
        <v>6499.7</v>
      </c>
      <c r="L656" s="57">
        <v>6558.44</v>
      </c>
      <c r="M656" s="56" t="s">
        <v>4292</v>
      </c>
      <c r="N656" s="59" t="s">
        <v>4300</v>
      </c>
    </row>
    <row r="657" spans="1:14" s="56" customFormat="1" ht="17.25" customHeight="1" x14ac:dyDescent="0.2">
      <c r="A657" s="56" t="s">
        <v>5581</v>
      </c>
      <c r="B657" s="56" t="s">
        <v>2149</v>
      </c>
      <c r="C657" s="56">
        <v>1797</v>
      </c>
      <c r="D657" s="56" t="s">
        <v>3423</v>
      </c>
      <c r="E657" s="57">
        <v>931.2</v>
      </c>
      <c r="F657" s="57">
        <v>8584126.7100000009</v>
      </c>
      <c r="G657" s="57">
        <v>8152762.4400000004</v>
      </c>
      <c r="H657" s="58">
        <v>5.2909999999999999E-2</v>
      </c>
      <c r="I657" s="57">
        <v>431364.27</v>
      </c>
      <c r="J657" s="57">
        <v>9218.35</v>
      </c>
      <c r="K657" s="57">
        <v>8755.11</v>
      </c>
      <c r="L657" s="57">
        <v>9485.61</v>
      </c>
      <c r="M657" s="56" t="s">
        <v>4292</v>
      </c>
      <c r="N657" s="59" t="s">
        <v>4298</v>
      </c>
    </row>
    <row r="658" spans="1:14" s="56" customFormat="1" ht="17.25" customHeight="1" x14ac:dyDescent="0.2">
      <c r="A658" s="56" t="s">
        <v>5582</v>
      </c>
      <c r="B658" s="56" t="s">
        <v>2150</v>
      </c>
      <c r="C658" s="56">
        <v>1798</v>
      </c>
      <c r="D658" s="56" t="s">
        <v>3424</v>
      </c>
      <c r="E658" s="57">
        <v>1812.93</v>
      </c>
      <c r="F658" s="57">
        <v>20251366.949999999</v>
      </c>
      <c r="G658" s="57">
        <v>19353428.93</v>
      </c>
      <c r="H658" s="58">
        <v>4.6399999999999997E-2</v>
      </c>
      <c r="I658" s="57">
        <v>897938.02</v>
      </c>
      <c r="J658" s="57">
        <v>11170.52</v>
      </c>
      <c r="K658" s="57">
        <v>10675.22</v>
      </c>
      <c r="L658" s="57">
        <v>11123.74</v>
      </c>
      <c r="M658" s="56" t="s">
        <v>4292</v>
      </c>
      <c r="N658" s="59" t="s">
        <v>4298</v>
      </c>
    </row>
    <row r="659" spans="1:14" s="56" customFormat="1" ht="17.25" customHeight="1" x14ac:dyDescent="0.2">
      <c r="A659" s="56" t="s">
        <v>5583</v>
      </c>
      <c r="B659" s="56" t="s">
        <v>2151</v>
      </c>
      <c r="C659" s="56">
        <v>1799</v>
      </c>
      <c r="D659" s="56" t="s">
        <v>3425</v>
      </c>
      <c r="E659" s="57">
        <v>4936.09</v>
      </c>
      <c r="F659" s="57">
        <v>3325443.83</v>
      </c>
      <c r="G659" s="57">
        <v>3068588.01</v>
      </c>
      <c r="H659" s="58">
        <v>8.3699999999999997E-2</v>
      </c>
      <c r="I659" s="57">
        <v>256855.82</v>
      </c>
      <c r="J659" s="57">
        <v>673.7</v>
      </c>
      <c r="K659" s="57">
        <v>621.66</v>
      </c>
      <c r="L659" s="57">
        <v>673.7</v>
      </c>
      <c r="M659" s="56" t="s">
        <v>4297</v>
      </c>
      <c r="N659" s="59" t="s">
        <v>4294</v>
      </c>
    </row>
    <row r="660" spans="1:14" s="56" customFormat="1" ht="17.25" customHeight="1" x14ac:dyDescent="0.2">
      <c r="A660" s="56" t="s">
        <v>4540</v>
      </c>
      <c r="B660" s="56" t="s">
        <v>272</v>
      </c>
      <c r="C660" s="56">
        <v>1803</v>
      </c>
      <c r="D660" s="56" t="s">
        <v>1124</v>
      </c>
      <c r="E660" s="57">
        <v>32954.449999999997</v>
      </c>
      <c r="F660" s="57">
        <v>25687005.140000001</v>
      </c>
      <c r="G660" s="57">
        <v>21256618.960000001</v>
      </c>
      <c r="H660" s="58">
        <v>0.20841999999999999</v>
      </c>
      <c r="I660" s="57">
        <v>4430386.18</v>
      </c>
      <c r="J660" s="57">
        <v>779.47</v>
      </c>
      <c r="K660" s="57">
        <v>645.03</v>
      </c>
      <c r="L660" s="57">
        <v>779.47</v>
      </c>
      <c r="M660" s="56" t="s">
        <v>4296</v>
      </c>
      <c r="N660" s="59" t="s">
        <v>4293</v>
      </c>
    </row>
    <row r="661" spans="1:14" s="56" customFormat="1" ht="17.25" customHeight="1" x14ac:dyDescent="0.2">
      <c r="A661" s="56" t="s">
        <v>5584</v>
      </c>
      <c r="B661" s="56" t="s">
        <v>2152</v>
      </c>
      <c r="C661" s="56">
        <v>1804</v>
      </c>
      <c r="D661" s="56" t="s">
        <v>3426</v>
      </c>
      <c r="E661" s="57">
        <v>1436.88</v>
      </c>
      <c r="F661" s="57">
        <v>1308034.97</v>
      </c>
      <c r="G661" s="57">
        <v>1366419.33</v>
      </c>
      <c r="H661" s="58">
        <v>-4.2729999999999997E-2</v>
      </c>
      <c r="I661" s="57">
        <v>-58384.36</v>
      </c>
      <c r="J661" s="57">
        <v>910.33</v>
      </c>
      <c r="K661" s="57">
        <v>950.96</v>
      </c>
      <c r="L661" s="57">
        <v>910.33</v>
      </c>
      <c r="M661" s="56" t="s">
        <v>4295</v>
      </c>
      <c r="N661" s="59" t="s">
        <v>4300</v>
      </c>
    </row>
    <row r="662" spans="1:14" s="56" customFormat="1" ht="17.25" customHeight="1" x14ac:dyDescent="0.2">
      <c r="A662" s="56" t="s">
        <v>4541</v>
      </c>
      <c r="B662" s="56" t="s">
        <v>273</v>
      </c>
      <c r="C662" s="56">
        <v>1805</v>
      </c>
      <c r="D662" s="56" t="s">
        <v>1125</v>
      </c>
      <c r="E662" s="57">
        <v>12272.75</v>
      </c>
      <c r="F662" s="57">
        <v>10026223.109999999</v>
      </c>
      <c r="G662" s="57">
        <v>10051017.439999999</v>
      </c>
      <c r="H662" s="58">
        <v>-2.47E-3</v>
      </c>
      <c r="I662" s="57">
        <v>-24794.33</v>
      </c>
      <c r="J662" s="57">
        <v>816.95</v>
      </c>
      <c r="K662" s="57">
        <v>818.97</v>
      </c>
      <c r="L662" s="57">
        <v>816.95</v>
      </c>
      <c r="M662" s="56" t="s">
        <v>4292</v>
      </c>
      <c r="N662" s="59" t="s">
        <v>4293</v>
      </c>
    </row>
    <row r="663" spans="1:14" s="56" customFormat="1" ht="17.25" customHeight="1" x14ac:dyDescent="0.2">
      <c r="A663" s="56" t="s">
        <v>5585</v>
      </c>
      <c r="B663" s="56" t="s">
        <v>2153</v>
      </c>
      <c r="C663" s="56">
        <v>1806</v>
      </c>
      <c r="D663" s="56" t="s">
        <v>3427</v>
      </c>
      <c r="E663" s="57">
        <v>3221.76</v>
      </c>
      <c r="F663" s="57">
        <v>1833503.62</v>
      </c>
      <c r="G663" s="57">
        <v>1928924.82</v>
      </c>
      <c r="H663" s="58">
        <v>-4.947E-2</v>
      </c>
      <c r="I663" s="57">
        <v>-95421.2</v>
      </c>
      <c r="J663" s="57">
        <v>569.1</v>
      </c>
      <c r="K663" s="57">
        <v>598.72</v>
      </c>
      <c r="L663" s="57">
        <v>569.1</v>
      </c>
      <c r="M663" s="56" t="s">
        <v>4296</v>
      </c>
      <c r="N663" s="59" t="s">
        <v>4293</v>
      </c>
    </row>
    <row r="664" spans="1:14" s="56" customFormat="1" ht="17.25" customHeight="1" x14ac:dyDescent="0.2">
      <c r="A664" s="56" t="s">
        <v>4542</v>
      </c>
      <c r="B664" s="56" t="s">
        <v>274</v>
      </c>
      <c r="C664" s="56">
        <v>1807</v>
      </c>
      <c r="D664" s="56" t="s">
        <v>1126</v>
      </c>
      <c r="E664" s="57">
        <v>6209.12</v>
      </c>
      <c r="F664" s="57">
        <v>8968871.1999999993</v>
      </c>
      <c r="G664" s="57">
        <v>8553590.2899999991</v>
      </c>
      <c r="H664" s="58">
        <v>4.8550000000000003E-2</v>
      </c>
      <c r="I664" s="57">
        <v>415280.91</v>
      </c>
      <c r="J664" s="57">
        <v>1444.47</v>
      </c>
      <c r="K664" s="57">
        <v>1377.58</v>
      </c>
      <c r="L664" s="57">
        <v>1360.75</v>
      </c>
      <c r="M664" s="56" t="s">
        <v>4292</v>
      </c>
      <c r="N664" s="59" t="s">
        <v>4293</v>
      </c>
    </row>
    <row r="665" spans="1:14" s="56" customFormat="1" ht="17.25" customHeight="1" x14ac:dyDescent="0.2">
      <c r="A665" s="56" t="s">
        <v>4543</v>
      </c>
      <c r="B665" s="56" t="s">
        <v>275</v>
      </c>
      <c r="C665" s="56">
        <v>1813</v>
      </c>
      <c r="D665" s="56" t="s">
        <v>1127</v>
      </c>
      <c r="E665" s="57">
        <v>24489.41</v>
      </c>
      <c r="F665" s="57">
        <v>14618953.300000001</v>
      </c>
      <c r="G665" s="57">
        <v>15509640.17</v>
      </c>
      <c r="H665" s="58">
        <v>-5.7430000000000002E-2</v>
      </c>
      <c r="I665" s="57">
        <v>-890686.87</v>
      </c>
      <c r="J665" s="57">
        <v>596.95000000000005</v>
      </c>
      <c r="K665" s="57">
        <v>633.32000000000005</v>
      </c>
      <c r="L665" s="57">
        <v>596.95000000000005</v>
      </c>
      <c r="M665" s="56" t="s">
        <v>4292</v>
      </c>
      <c r="N665" s="59" t="s">
        <v>4293</v>
      </c>
    </row>
    <row r="666" spans="1:14" s="56" customFormat="1" ht="17.25" customHeight="1" x14ac:dyDescent="0.2">
      <c r="A666" s="56" t="s">
        <v>5586</v>
      </c>
      <c r="B666" s="56" t="s">
        <v>2154</v>
      </c>
      <c r="C666" s="56">
        <v>1814</v>
      </c>
      <c r="D666" s="56" t="s">
        <v>3428</v>
      </c>
      <c r="E666" s="57">
        <v>725.58</v>
      </c>
      <c r="F666" s="57">
        <v>487626.04</v>
      </c>
      <c r="G666" s="57">
        <v>456119.99</v>
      </c>
      <c r="H666" s="58">
        <v>6.9070000000000006E-2</v>
      </c>
      <c r="I666" s="57">
        <v>31506.05</v>
      </c>
      <c r="J666" s="57">
        <v>672.05</v>
      </c>
      <c r="K666" s="57">
        <v>628.63</v>
      </c>
      <c r="L666" s="57">
        <v>672.05</v>
      </c>
      <c r="M666" s="56" t="s">
        <v>4297</v>
      </c>
      <c r="N666" s="59" t="s">
        <v>4298</v>
      </c>
    </row>
    <row r="667" spans="1:14" s="56" customFormat="1" ht="17.25" customHeight="1" x14ac:dyDescent="0.2">
      <c r="A667" s="56" t="s">
        <v>4544</v>
      </c>
      <c r="B667" s="56" t="s">
        <v>276</v>
      </c>
      <c r="C667" s="56">
        <v>1815</v>
      </c>
      <c r="D667" s="56" t="s">
        <v>1128</v>
      </c>
      <c r="E667" s="57">
        <v>65013.05</v>
      </c>
      <c r="F667" s="57">
        <v>41456221.460000001</v>
      </c>
      <c r="G667" s="57">
        <v>41504267.759999998</v>
      </c>
      <c r="H667" s="58">
        <v>-1.16E-3</v>
      </c>
      <c r="I667" s="57">
        <v>-48046.3</v>
      </c>
      <c r="J667" s="57">
        <v>637.66</v>
      </c>
      <c r="K667" s="57">
        <v>638.4</v>
      </c>
      <c r="L667" s="57">
        <v>637.66</v>
      </c>
      <c r="M667" s="56" t="s">
        <v>4292</v>
      </c>
      <c r="N667" s="59" t="s">
        <v>4293</v>
      </c>
    </row>
    <row r="668" spans="1:14" s="56" customFormat="1" ht="17.25" customHeight="1" x14ac:dyDescent="0.2">
      <c r="A668" s="56" t="s">
        <v>5587</v>
      </c>
      <c r="B668" s="56" t="s">
        <v>2155</v>
      </c>
      <c r="C668" s="56">
        <v>1816</v>
      </c>
      <c r="D668" s="56" t="s">
        <v>3429</v>
      </c>
      <c r="E668" s="57">
        <v>532.85</v>
      </c>
      <c r="F668" s="57">
        <v>467325.44</v>
      </c>
      <c r="G668" s="57">
        <v>464195.7</v>
      </c>
      <c r="H668" s="58">
        <v>6.7400000000000003E-3</v>
      </c>
      <c r="I668" s="57">
        <v>3129.74</v>
      </c>
      <c r="J668" s="57">
        <v>877.03</v>
      </c>
      <c r="K668" s="57">
        <v>871.16</v>
      </c>
      <c r="L668" s="57">
        <v>877.03</v>
      </c>
      <c r="M668" s="56" t="s">
        <v>4296</v>
      </c>
      <c r="N668" s="59" t="s">
        <v>4300</v>
      </c>
    </row>
    <row r="669" spans="1:14" s="56" customFormat="1" ht="17.25" customHeight="1" x14ac:dyDescent="0.2">
      <c r="A669" s="56" t="s">
        <v>4545</v>
      </c>
      <c r="B669" s="56" t="s">
        <v>277</v>
      </c>
      <c r="C669" s="56">
        <v>1817</v>
      </c>
      <c r="D669" s="56" t="s">
        <v>1129</v>
      </c>
      <c r="E669" s="57">
        <v>5179.29</v>
      </c>
      <c r="F669" s="57">
        <v>31185772.710000001</v>
      </c>
      <c r="G669" s="57">
        <v>35648509.119999997</v>
      </c>
      <c r="H669" s="58">
        <v>-0.12519</v>
      </c>
      <c r="I669" s="57">
        <v>-4462736.41</v>
      </c>
      <c r="J669" s="57">
        <v>6021.24</v>
      </c>
      <c r="K669" s="57">
        <v>6882.89</v>
      </c>
      <c r="L669" s="57">
        <v>6007.9</v>
      </c>
      <c r="M669" s="56" t="s">
        <v>4295</v>
      </c>
      <c r="N669" s="59" t="s">
        <v>4293</v>
      </c>
    </row>
    <row r="670" spans="1:14" s="56" customFormat="1" ht="17.25" customHeight="1" x14ac:dyDescent="0.2">
      <c r="A670" s="56" t="s">
        <v>4546</v>
      </c>
      <c r="B670" s="56" t="s">
        <v>278</v>
      </c>
      <c r="C670" s="56">
        <v>1818</v>
      </c>
      <c r="D670" s="56" t="s">
        <v>1130</v>
      </c>
      <c r="E670" s="57">
        <v>1333.69</v>
      </c>
      <c r="F670" s="57">
        <v>13677332.5</v>
      </c>
      <c r="G670" s="57">
        <v>11033189.710000001</v>
      </c>
      <c r="H670" s="58">
        <v>0.23965</v>
      </c>
      <c r="I670" s="57">
        <v>2644142.79</v>
      </c>
      <c r="J670" s="57">
        <v>10255.26</v>
      </c>
      <c r="K670" s="57">
        <v>8272.68</v>
      </c>
      <c r="L670" s="57">
        <v>10242.32</v>
      </c>
      <c r="M670" s="56" t="s">
        <v>4295</v>
      </c>
      <c r="N670" s="59" t="s">
        <v>4298</v>
      </c>
    </row>
    <row r="671" spans="1:14" s="56" customFormat="1" ht="17.25" customHeight="1" x14ac:dyDescent="0.2">
      <c r="A671" s="56" t="s">
        <v>5588</v>
      </c>
      <c r="B671" s="56" t="s">
        <v>2156</v>
      </c>
      <c r="C671" s="56">
        <v>1819</v>
      </c>
      <c r="D671" s="56" t="s">
        <v>3430</v>
      </c>
      <c r="E671" s="57">
        <v>187.72</v>
      </c>
      <c r="F671" s="57">
        <v>2376051.56</v>
      </c>
      <c r="G671" s="57">
        <v>1902441.4</v>
      </c>
      <c r="H671" s="58">
        <v>0.24895</v>
      </c>
      <c r="I671" s="57">
        <v>473610.16</v>
      </c>
      <c r="J671" s="57">
        <v>12657.42</v>
      </c>
      <c r="K671" s="57">
        <v>10134.459999999999</v>
      </c>
      <c r="L671" s="57">
        <v>13839.87</v>
      </c>
      <c r="M671" s="56" t="s">
        <v>4297</v>
      </c>
      <c r="N671" s="59" t="s">
        <v>4298</v>
      </c>
    </row>
    <row r="672" spans="1:14" s="56" customFormat="1" ht="17.25" customHeight="1" x14ac:dyDescent="0.2">
      <c r="A672" s="56" t="s">
        <v>4547</v>
      </c>
      <c r="B672" s="56" t="s">
        <v>279</v>
      </c>
      <c r="C672" s="56">
        <v>1821</v>
      </c>
      <c r="D672" s="56" t="s">
        <v>1131</v>
      </c>
      <c r="E672" s="57">
        <v>9473.5</v>
      </c>
      <c r="F672" s="57">
        <v>22497617.190000001</v>
      </c>
      <c r="G672" s="57">
        <v>27338143.41</v>
      </c>
      <c r="H672" s="58">
        <v>-0.17706</v>
      </c>
      <c r="I672" s="57">
        <v>-4840526.2300000004</v>
      </c>
      <c r="J672" s="57">
        <v>2374.79</v>
      </c>
      <c r="K672" s="57">
        <v>2885.75</v>
      </c>
      <c r="L672" s="57">
        <v>2363.02</v>
      </c>
      <c r="M672" s="56" t="s">
        <v>4295</v>
      </c>
      <c r="N672" s="59" t="s">
        <v>4293</v>
      </c>
    </row>
    <row r="673" spans="1:14" s="56" customFormat="1" ht="17.25" customHeight="1" x14ac:dyDescent="0.2">
      <c r="A673" s="56" t="s">
        <v>4548</v>
      </c>
      <c r="B673" s="56" t="s">
        <v>280</v>
      </c>
      <c r="C673" s="56">
        <v>1822</v>
      </c>
      <c r="D673" s="56" t="s">
        <v>1132</v>
      </c>
      <c r="E673" s="57">
        <v>1397.08</v>
      </c>
      <c r="F673" s="57">
        <v>5521702.1600000001</v>
      </c>
      <c r="G673" s="57">
        <v>6316326.3099999996</v>
      </c>
      <c r="H673" s="58">
        <v>-0.1258</v>
      </c>
      <c r="I673" s="57">
        <v>-794624.15</v>
      </c>
      <c r="J673" s="57">
        <v>3952.32</v>
      </c>
      <c r="K673" s="57">
        <v>4521.09</v>
      </c>
      <c r="L673" s="57">
        <v>3934.56</v>
      </c>
      <c r="M673" s="56" t="s">
        <v>4296</v>
      </c>
      <c r="N673" s="59" t="s">
        <v>4300</v>
      </c>
    </row>
    <row r="674" spans="1:14" s="56" customFormat="1" ht="17.25" customHeight="1" x14ac:dyDescent="0.2">
      <c r="A674" s="56" t="s">
        <v>5589</v>
      </c>
      <c r="B674" s="56" t="s">
        <v>2157</v>
      </c>
      <c r="C674" s="56">
        <v>1823</v>
      </c>
      <c r="D674" s="56" t="s">
        <v>3431</v>
      </c>
      <c r="E674" s="57">
        <v>408.13</v>
      </c>
      <c r="F674" s="57">
        <v>2598101.31</v>
      </c>
      <c r="G674" s="57">
        <v>2843881.69</v>
      </c>
      <c r="H674" s="58">
        <v>-8.6419999999999997E-2</v>
      </c>
      <c r="I674" s="57">
        <v>-245780.38</v>
      </c>
      <c r="J674" s="57">
        <v>6365.87</v>
      </c>
      <c r="K674" s="57">
        <v>6968.08</v>
      </c>
      <c r="L674" s="57">
        <v>6658.03</v>
      </c>
      <c r="M674" s="56" t="s">
        <v>4295</v>
      </c>
      <c r="N674" s="59" t="s">
        <v>4293</v>
      </c>
    </row>
    <row r="675" spans="1:14" s="56" customFormat="1" ht="17.25" customHeight="1" x14ac:dyDescent="0.2">
      <c r="A675" s="56" t="s">
        <v>4549</v>
      </c>
      <c r="B675" s="56" t="s">
        <v>281</v>
      </c>
      <c r="C675" s="56">
        <v>1825</v>
      </c>
      <c r="D675" s="56" t="s">
        <v>1133</v>
      </c>
      <c r="E675" s="57">
        <v>1638.53</v>
      </c>
      <c r="F675" s="57">
        <v>3094150.9</v>
      </c>
      <c r="G675" s="57">
        <v>3523394.41</v>
      </c>
      <c r="H675" s="58">
        <v>-0.12182999999999999</v>
      </c>
      <c r="I675" s="57">
        <v>-429243.52</v>
      </c>
      <c r="J675" s="57">
        <v>1888.37</v>
      </c>
      <c r="K675" s="57">
        <v>2150.34</v>
      </c>
      <c r="L675" s="57">
        <v>1888.37</v>
      </c>
      <c r="M675" s="56" t="s">
        <v>4295</v>
      </c>
      <c r="N675" s="59" t="s">
        <v>4300</v>
      </c>
    </row>
    <row r="676" spans="1:14" s="56" customFormat="1" ht="17.25" customHeight="1" x14ac:dyDescent="0.2">
      <c r="A676" s="56" t="s">
        <v>5590</v>
      </c>
      <c r="B676" s="56" t="s">
        <v>2158</v>
      </c>
      <c r="C676" s="56">
        <v>1826</v>
      </c>
      <c r="D676" s="56" t="s">
        <v>3432</v>
      </c>
      <c r="E676" s="57">
        <v>666.97</v>
      </c>
      <c r="F676" s="57">
        <v>4826575.6500000004</v>
      </c>
      <c r="G676" s="57">
        <v>4509354.83</v>
      </c>
      <c r="H676" s="58">
        <v>7.0349999999999996E-2</v>
      </c>
      <c r="I676" s="57">
        <v>317220.83</v>
      </c>
      <c r="J676" s="57">
        <v>7236.57</v>
      </c>
      <c r="K676" s="57">
        <v>6760.96</v>
      </c>
      <c r="L676" s="57">
        <v>8275.1</v>
      </c>
      <c r="M676" s="56" t="s">
        <v>4292</v>
      </c>
      <c r="N676" s="59" t="s">
        <v>4298</v>
      </c>
    </row>
    <row r="677" spans="1:14" s="56" customFormat="1" ht="17.25" customHeight="1" x14ac:dyDescent="0.2">
      <c r="A677" s="56" t="s">
        <v>5591</v>
      </c>
      <c r="B677" s="56" t="s">
        <v>2080</v>
      </c>
      <c r="C677" s="56">
        <v>1827</v>
      </c>
      <c r="D677" s="56" t="s">
        <v>3354</v>
      </c>
      <c r="E677" s="57">
        <v>176.54</v>
      </c>
      <c r="F677" s="57">
        <v>1544321.2</v>
      </c>
      <c r="G677" s="57">
        <v>1622913.64</v>
      </c>
      <c r="H677" s="58">
        <v>-4.8430000000000001E-2</v>
      </c>
      <c r="I677" s="57">
        <v>-78592.44</v>
      </c>
      <c r="J677" s="57">
        <v>8747.7099999999991</v>
      </c>
      <c r="K677" s="57">
        <v>9192.89</v>
      </c>
      <c r="L677" s="57">
        <v>8757.82</v>
      </c>
      <c r="M677" s="56" t="s">
        <v>4297</v>
      </c>
      <c r="N677" s="59" t="s">
        <v>4298</v>
      </c>
    </row>
    <row r="678" spans="1:14" s="56" customFormat="1" ht="17.25" customHeight="1" x14ac:dyDescent="0.2">
      <c r="A678" s="56" t="s">
        <v>5592</v>
      </c>
      <c r="B678" s="56" t="s">
        <v>2159</v>
      </c>
      <c r="C678" s="56">
        <v>1827</v>
      </c>
      <c r="D678" s="56" t="s">
        <v>3433</v>
      </c>
      <c r="E678" s="57">
        <v>1714</v>
      </c>
      <c r="F678" s="57">
        <v>14937463.18</v>
      </c>
      <c r="G678" s="57">
        <v>13686234.960000001</v>
      </c>
      <c r="H678" s="58">
        <v>9.1420000000000001E-2</v>
      </c>
      <c r="I678" s="57">
        <v>1251228.22</v>
      </c>
      <c r="J678" s="57">
        <v>8714.9699999999993</v>
      </c>
      <c r="K678" s="57">
        <v>7984.97</v>
      </c>
      <c r="L678" s="57">
        <v>8757.82</v>
      </c>
      <c r="M678" s="56" t="s">
        <v>4292</v>
      </c>
      <c r="N678" s="59" t="s">
        <v>4298</v>
      </c>
    </row>
    <row r="679" spans="1:14" s="56" customFormat="1" ht="17.25" customHeight="1" x14ac:dyDescent="0.2">
      <c r="A679" s="56" t="s">
        <v>5593</v>
      </c>
      <c r="B679" s="56" t="s">
        <v>2160</v>
      </c>
      <c r="C679" s="56">
        <v>1828</v>
      </c>
      <c r="D679" s="56" t="s">
        <v>3434</v>
      </c>
      <c r="E679" s="57">
        <v>516.65</v>
      </c>
      <c r="F679" s="57">
        <v>4886137.76</v>
      </c>
      <c r="G679" s="57">
        <v>5155850.32</v>
      </c>
      <c r="H679" s="58">
        <v>-5.2310000000000002E-2</v>
      </c>
      <c r="I679" s="57">
        <v>-269712.57</v>
      </c>
      <c r="J679" s="57">
        <v>9457.35</v>
      </c>
      <c r="K679" s="57">
        <v>9979.39</v>
      </c>
      <c r="L679" s="57">
        <v>9533.9599999999991</v>
      </c>
      <c r="M679" s="56" t="s">
        <v>4297</v>
      </c>
      <c r="N679" s="59" t="s">
        <v>4293</v>
      </c>
    </row>
    <row r="680" spans="1:14" s="56" customFormat="1" ht="17.25" customHeight="1" x14ac:dyDescent="0.2">
      <c r="A680" s="56" t="s">
        <v>5594</v>
      </c>
      <c r="B680" s="56" t="s">
        <v>2161</v>
      </c>
      <c r="C680" s="56">
        <v>1829</v>
      </c>
      <c r="D680" s="56" t="s">
        <v>3435</v>
      </c>
      <c r="E680" s="57">
        <v>142.38</v>
      </c>
      <c r="F680" s="57">
        <v>1541677.01</v>
      </c>
      <c r="G680" s="57">
        <v>1842174.36</v>
      </c>
      <c r="H680" s="58">
        <v>-0.16311999999999999</v>
      </c>
      <c r="I680" s="57">
        <v>-300497.36</v>
      </c>
      <c r="J680" s="57">
        <v>10827.9</v>
      </c>
      <c r="K680" s="57">
        <v>12938.43</v>
      </c>
      <c r="L680" s="57">
        <v>10467.049999999999</v>
      </c>
      <c r="M680" s="56" t="s">
        <v>4296</v>
      </c>
      <c r="N680" s="59" t="s">
        <v>4294</v>
      </c>
    </row>
    <row r="681" spans="1:14" s="56" customFormat="1" ht="17.25" customHeight="1" x14ac:dyDescent="0.2">
      <c r="A681" s="56" t="s">
        <v>5595</v>
      </c>
      <c r="B681" s="56" t="s">
        <v>2162</v>
      </c>
      <c r="C681" s="56">
        <v>1830</v>
      </c>
      <c r="D681" s="56" t="s">
        <v>3436</v>
      </c>
      <c r="E681" s="57">
        <v>1177.55</v>
      </c>
      <c r="F681" s="57">
        <v>3578527.86</v>
      </c>
      <c r="G681" s="57">
        <v>4327521.7300000004</v>
      </c>
      <c r="H681" s="58">
        <v>-0.17308000000000001</v>
      </c>
      <c r="I681" s="57">
        <v>-748993.87</v>
      </c>
      <c r="J681" s="57">
        <v>3038.96</v>
      </c>
      <c r="K681" s="57">
        <v>3675.02</v>
      </c>
      <c r="L681" s="57">
        <v>3067.68</v>
      </c>
      <c r="M681" s="56" t="s">
        <v>4295</v>
      </c>
      <c r="N681" s="59" t="s">
        <v>4294</v>
      </c>
    </row>
    <row r="682" spans="1:14" s="56" customFormat="1" ht="17.25" customHeight="1" x14ac:dyDescent="0.2">
      <c r="A682" s="56" t="s">
        <v>5596</v>
      </c>
      <c r="B682" s="56" t="s">
        <v>2163</v>
      </c>
      <c r="C682" s="56">
        <v>1831</v>
      </c>
      <c r="D682" s="56" t="s">
        <v>3437</v>
      </c>
      <c r="E682" s="57">
        <v>608.52</v>
      </c>
      <c r="F682" s="57">
        <v>3003075.64</v>
      </c>
      <c r="G682" s="57">
        <v>3199000.69</v>
      </c>
      <c r="H682" s="58">
        <v>-6.1249999999999999E-2</v>
      </c>
      <c r="I682" s="57">
        <v>-195925.05</v>
      </c>
      <c r="J682" s="57">
        <v>4935.05</v>
      </c>
      <c r="K682" s="57">
        <v>5257.02</v>
      </c>
      <c r="L682" s="57">
        <v>4903.26</v>
      </c>
      <c r="M682" s="56" t="s">
        <v>4297</v>
      </c>
      <c r="N682" s="59" t="s">
        <v>4300</v>
      </c>
    </row>
    <row r="683" spans="1:14" s="56" customFormat="1" ht="17.25" customHeight="1" x14ac:dyDescent="0.2">
      <c r="A683" s="56" t="s">
        <v>5597</v>
      </c>
      <c r="B683" s="56" t="s">
        <v>2164</v>
      </c>
      <c r="C683" s="56">
        <v>1832</v>
      </c>
      <c r="D683" s="56" t="s">
        <v>3438</v>
      </c>
      <c r="E683" s="57">
        <v>250.92</v>
      </c>
      <c r="F683" s="57">
        <v>1918524.37</v>
      </c>
      <c r="G683" s="57">
        <v>2133896.08</v>
      </c>
      <c r="H683" s="58">
        <v>-0.10093000000000001</v>
      </c>
      <c r="I683" s="57">
        <v>-215371.71</v>
      </c>
      <c r="J683" s="57">
        <v>7645.96</v>
      </c>
      <c r="K683" s="57">
        <v>8504.2900000000009</v>
      </c>
      <c r="L683" s="57">
        <v>7936.81</v>
      </c>
      <c r="M683" s="56" t="s">
        <v>4297</v>
      </c>
      <c r="N683" s="59" t="s">
        <v>4293</v>
      </c>
    </row>
    <row r="684" spans="1:14" s="56" customFormat="1" ht="17.25" customHeight="1" x14ac:dyDescent="0.2">
      <c r="A684" s="56" t="s">
        <v>5598</v>
      </c>
      <c r="B684" s="56" t="s">
        <v>2165</v>
      </c>
      <c r="C684" s="56">
        <v>1833</v>
      </c>
      <c r="D684" s="56" t="s">
        <v>3439</v>
      </c>
      <c r="E684" s="57">
        <v>72.17</v>
      </c>
      <c r="F684" s="57">
        <v>770570.46</v>
      </c>
      <c r="G684" s="57">
        <v>793069.08</v>
      </c>
      <c r="H684" s="58">
        <v>-2.8369999999999999E-2</v>
      </c>
      <c r="I684" s="57">
        <v>-22498.62</v>
      </c>
      <c r="J684" s="57">
        <v>10677.16</v>
      </c>
      <c r="K684" s="57">
        <v>10988.9</v>
      </c>
      <c r="L684" s="57">
        <v>10524.43</v>
      </c>
      <c r="M684" s="56" t="s">
        <v>4297</v>
      </c>
      <c r="N684" s="59" t="s">
        <v>4299</v>
      </c>
    </row>
    <row r="685" spans="1:14" s="56" customFormat="1" ht="17.25" customHeight="1" x14ac:dyDescent="0.2">
      <c r="A685" s="56" t="s">
        <v>4550</v>
      </c>
      <c r="B685" s="56" t="s">
        <v>282</v>
      </c>
      <c r="C685" s="56">
        <v>1834</v>
      </c>
      <c r="D685" s="56" t="s">
        <v>1134</v>
      </c>
      <c r="E685" s="57">
        <v>1102.4000000000001</v>
      </c>
      <c r="F685" s="57">
        <v>2497872.15</v>
      </c>
      <c r="G685" s="57">
        <v>2596334.77</v>
      </c>
      <c r="H685" s="58">
        <v>-3.7920000000000002E-2</v>
      </c>
      <c r="I685" s="57">
        <v>-98462.62</v>
      </c>
      <c r="J685" s="57">
        <v>2265.85</v>
      </c>
      <c r="K685" s="57">
        <v>2355.17</v>
      </c>
      <c r="L685" s="57">
        <v>2292.65</v>
      </c>
      <c r="M685" s="56" t="s">
        <v>4295</v>
      </c>
      <c r="N685" s="59" t="s">
        <v>4298</v>
      </c>
    </row>
    <row r="686" spans="1:14" s="56" customFormat="1" ht="17.25" customHeight="1" x14ac:dyDescent="0.2">
      <c r="A686" s="56" t="s">
        <v>5599</v>
      </c>
      <c r="B686" s="56" t="s">
        <v>2166</v>
      </c>
      <c r="C686" s="56">
        <v>1835</v>
      </c>
      <c r="D686" s="56" t="s">
        <v>3440</v>
      </c>
      <c r="E686" s="57">
        <v>572.28</v>
      </c>
      <c r="F686" s="57">
        <v>2380258.65</v>
      </c>
      <c r="G686" s="57">
        <v>2301533.7599999998</v>
      </c>
      <c r="H686" s="58">
        <v>3.4209999999999997E-2</v>
      </c>
      <c r="I686" s="57">
        <v>78724.89</v>
      </c>
      <c r="J686" s="57">
        <v>4159.26</v>
      </c>
      <c r="K686" s="57">
        <v>4021.69</v>
      </c>
      <c r="L686" s="57">
        <v>4133.0600000000004</v>
      </c>
      <c r="M686" s="56" t="s">
        <v>4295</v>
      </c>
      <c r="N686" s="59" t="s">
        <v>4294</v>
      </c>
    </row>
    <row r="687" spans="1:14" s="56" customFormat="1" ht="17.25" customHeight="1" x14ac:dyDescent="0.2">
      <c r="A687" s="56" t="s">
        <v>5600</v>
      </c>
      <c r="B687" s="56" t="s">
        <v>2167</v>
      </c>
      <c r="C687" s="56">
        <v>1836</v>
      </c>
      <c r="D687" s="56" t="s">
        <v>3441</v>
      </c>
      <c r="E687" s="57">
        <v>219.51</v>
      </c>
      <c r="F687" s="57">
        <v>1389265.97</v>
      </c>
      <c r="G687" s="57">
        <v>1359347.48</v>
      </c>
      <c r="H687" s="58">
        <v>2.2009999999999998E-2</v>
      </c>
      <c r="I687" s="57">
        <v>29918.49</v>
      </c>
      <c r="J687" s="57">
        <v>6328.94</v>
      </c>
      <c r="K687" s="57">
        <v>6192.64</v>
      </c>
      <c r="L687" s="57">
        <v>6283.9</v>
      </c>
      <c r="M687" s="56" t="s">
        <v>4297</v>
      </c>
      <c r="N687" s="59" t="s">
        <v>4293</v>
      </c>
    </row>
    <row r="688" spans="1:14" s="56" customFormat="1" ht="17.25" customHeight="1" x14ac:dyDescent="0.2">
      <c r="A688" s="56" t="s">
        <v>5601</v>
      </c>
      <c r="B688" s="56" t="s">
        <v>2168</v>
      </c>
      <c r="C688" s="56">
        <v>1837</v>
      </c>
      <c r="D688" s="56" t="s">
        <v>3442</v>
      </c>
      <c r="E688" s="57">
        <v>163.88</v>
      </c>
      <c r="F688" s="57">
        <v>1373206.37</v>
      </c>
      <c r="G688" s="57">
        <v>1626120.42</v>
      </c>
      <c r="H688" s="58">
        <v>-0.15553</v>
      </c>
      <c r="I688" s="57">
        <v>-252914.05</v>
      </c>
      <c r="J688" s="57">
        <v>8379.34</v>
      </c>
      <c r="K688" s="57">
        <v>9922.6299999999992</v>
      </c>
      <c r="L688" s="57">
        <v>8189.72</v>
      </c>
      <c r="M688" s="56" t="s">
        <v>4295</v>
      </c>
      <c r="N688" s="59" t="s">
        <v>4293</v>
      </c>
    </row>
    <row r="689" spans="1:14" s="56" customFormat="1" ht="17.25" customHeight="1" x14ac:dyDescent="0.2">
      <c r="A689" s="56" t="s">
        <v>5602</v>
      </c>
      <c r="B689" s="56" t="s">
        <v>2169</v>
      </c>
      <c r="C689" s="56">
        <v>1838</v>
      </c>
      <c r="D689" s="56" t="s">
        <v>3443</v>
      </c>
      <c r="E689" s="57">
        <v>156.13999999999999</v>
      </c>
      <c r="F689" s="57">
        <v>249339.97</v>
      </c>
      <c r="G689" s="57">
        <v>187150.01</v>
      </c>
      <c r="H689" s="58">
        <v>0.33229999999999998</v>
      </c>
      <c r="I689" s="57">
        <v>62189.96</v>
      </c>
      <c r="J689" s="57">
        <v>1596.9</v>
      </c>
      <c r="K689" s="57">
        <v>1198.5999999999999</v>
      </c>
      <c r="L689" s="57">
        <v>1596.9</v>
      </c>
      <c r="M689" s="56" t="s">
        <v>4297</v>
      </c>
      <c r="N689" s="59" t="s">
        <v>4294</v>
      </c>
    </row>
    <row r="690" spans="1:14" s="56" customFormat="1" ht="17.25" customHeight="1" x14ac:dyDescent="0.2">
      <c r="A690" s="56" t="s">
        <v>4551</v>
      </c>
      <c r="B690" s="56" t="s">
        <v>283</v>
      </c>
      <c r="C690" s="56">
        <v>1839</v>
      </c>
      <c r="D690" s="56" t="s">
        <v>1135</v>
      </c>
      <c r="E690" s="57">
        <v>2862.91</v>
      </c>
      <c r="F690" s="57">
        <v>5832536.6900000004</v>
      </c>
      <c r="G690" s="57">
        <v>6103963.5</v>
      </c>
      <c r="H690" s="58">
        <v>-4.4470000000000003E-2</v>
      </c>
      <c r="I690" s="57">
        <v>-271426.81</v>
      </c>
      <c r="J690" s="57">
        <v>2037.28</v>
      </c>
      <c r="K690" s="57">
        <v>2132.08</v>
      </c>
      <c r="L690" s="57">
        <v>2086.44</v>
      </c>
      <c r="M690" s="56" t="s">
        <v>4295</v>
      </c>
      <c r="N690" s="59" t="s">
        <v>4293</v>
      </c>
    </row>
    <row r="691" spans="1:14" s="56" customFormat="1" ht="17.25" customHeight="1" x14ac:dyDescent="0.2">
      <c r="A691" s="56" t="s">
        <v>5603</v>
      </c>
      <c r="B691" s="56" t="s">
        <v>2170</v>
      </c>
      <c r="C691" s="56">
        <v>1840</v>
      </c>
      <c r="D691" s="56" t="s">
        <v>3444</v>
      </c>
      <c r="E691" s="57">
        <v>624.84</v>
      </c>
      <c r="F691" s="57">
        <v>2587094.96</v>
      </c>
      <c r="G691" s="57">
        <v>2580148.56</v>
      </c>
      <c r="H691" s="58">
        <v>2.6900000000000001E-3</v>
      </c>
      <c r="I691" s="57">
        <v>6946.4</v>
      </c>
      <c r="J691" s="57">
        <v>4140.41</v>
      </c>
      <c r="K691" s="57">
        <v>4129.29</v>
      </c>
      <c r="L691" s="57">
        <v>4126.25</v>
      </c>
      <c r="M691" s="56" t="s">
        <v>4295</v>
      </c>
      <c r="N691" s="59" t="s">
        <v>4293</v>
      </c>
    </row>
    <row r="692" spans="1:14" s="56" customFormat="1" ht="17.25" customHeight="1" x14ac:dyDescent="0.2">
      <c r="A692" s="56" t="s">
        <v>5604</v>
      </c>
      <c r="B692" s="56" t="s">
        <v>2171</v>
      </c>
      <c r="C692" s="56">
        <v>1841</v>
      </c>
      <c r="D692" s="56" t="s">
        <v>3445</v>
      </c>
      <c r="E692" s="57">
        <v>174.7</v>
      </c>
      <c r="F692" s="57">
        <v>1142368.02</v>
      </c>
      <c r="G692" s="57">
        <v>1212359.81</v>
      </c>
      <c r="H692" s="58">
        <v>-5.7729999999999997E-2</v>
      </c>
      <c r="I692" s="57">
        <v>-69991.789999999994</v>
      </c>
      <c r="J692" s="57">
        <v>6539.03</v>
      </c>
      <c r="K692" s="57">
        <v>6939.67</v>
      </c>
      <c r="L692" s="57">
        <v>6920.51</v>
      </c>
      <c r="M692" s="56" t="s">
        <v>4295</v>
      </c>
      <c r="N692" s="59" t="s">
        <v>4293</v>
      </c>
    </row>
    <row r="693" spans="1:14" s="56" customFormat="1" ht="17.25" customHeight="1" x14ac:dyDescent="0.2">
      <c r="A693" s="56" t="s">
        <v>5605</v>
      </c>
      <c r="B693" s="56" t="s">
        <v>2172</v>
      </c>
      <c r="C693" s="56">
        <v>1843</v>
      </c>
      <c r="D693" s="56" t="s">
        <v>3446</v>
      </c>
      <c r="E693" s="57">
        <v>238.55</v>
      </c>
      <c r="F693" s="57">
        <v>358950.96</v>
      </c>
      <c r="G693" s="57">
        <v>381637.87</v>
      </c>
      <c r="H693" s="58">
        <v>-5.9450000000000003E-2</v>
      </c>
      <c r="I693" s="57">
        <v>-22686.91</v>
      </c>
      <c r="J693" s="57">
        <v>1504.72</v>
      </c>
      <c r="K693" s="57">
        <v>1599.82</v>
      </c>
      <c r="L693" s="57">
        <v>1504.72</v>
      </c>
      <c r="M693" s="56" t="s">
        <v>4297</v>
      </c>
      <c r="N693" s="59" t="s">
        <v>4294</v>
      </c>
    </row>
    <row r="694" spans="1:14" s="56" customFormat="1" ht="17.25" customHeight="1" x14ac:dyDescent="0.2">
      <c r="A694" s="56" t="s">
        <v>4552</v>
      </c>
      <c r="B694" s="56" t="s">
        <v>284</v>
      </c>
      <c r="C694" s="56">
        <v>1844</v>
      </c>
      <c r="D694" s="56" t="s">
        <v>1136</v>
      </c>
      <c r="E694" s="57">
        <v>5209.95</v>
      </c>
      <c r="F694" s="57">
        <v>14238349.289999999</v>
      </c>
      <c r="G694" s="57">
        <v>15459294.630000001</v>
      </c>
      <c r="H694" s="58">
        <v>-7.8979999999999995E-2</v>
      </c>
      <c r="I694" s="57">
        <v>-1220945.3400000001</v>
      </c>
      <c r="J694" s="57">
        <v>2732.91</v>
      </c>
      <c r="K694" s="57">
        <v>2967.26</v>
      </c>
      <c r="L694" s="57">
        <v>2791.28</v>
      </c>
      <c r="M694" s="56" t="s">
        <v>4295</v>
      </c>
      <c r="N694" s="59" t="s">
        <v>4293</v>
      </c>
    </row>
    <row r="695" spans="1:14" s="56" customFormat="1" ht="17.25" customHeight="1" x14ac:dyDescent="0.2">
      <c r="A695" s="56" t="s">
        <v>4553</v>
      </c>
      <c r="B695" s="56" t="s">
        <v>285</v>
      </c>
      <c r="C695" s="56">
        <v>1845</v>
      </c>
      <c r="D695" s="56" t="s">
        <v>1137</v>
      </c>
      <c r="E695" s="57">
        <v>1377.05</v>
      </c>
      <c r="F695" s="57">
        <v>6674295.25</v>
      </c>
      <c r="G695" s="57">
        <v>6750558</v>
      </c>
      <c r="H695" s="58">
        <v>-1.1299999999999999E-2</v>
      </c>
      <c r="I695" s="57">
        <v>-76262.75</v>
      </c>
      <c r="J695" s="57">
        <v>4846.8100000000004</v>
      </c>
      <c r="K695" s="57">
        <v>4902.1899999999996</v>
      </c>
      <c r="L695" s="57">
        <v>4798.5600000000004</v>
      </c>
      <c r="M695" s="56" t="s">
        <v>4295</v>
      </c>
      <c r="N695" s="59" t="s">
        <v>4293</v>
      </c>
    </row>
    <row r="696" spans="1:14" s="56" customFormat="1" ht="17.25" customHeight="1" x14ac:dyDescent="0.2">
      <c r="A696" s="56" t="s">
        <v>4554</v>
      </c>
      <c r="B696" s="56" t="s">
        <v>286</v>
      </c>
      <c r="C696" s="56">
        <v>1846</v>
      </c>
      <c r="D696" s="56" t="s">
        <v>1138</v>
      </c>
      <c r="E696" s="57">
        <v>1339.97</v>
      </c>
      <c r="F696" s="57">
        <v>10908424.970000001</v>
      </c>
      <c r="G696" s="57">
        <v>10601450.210000001</v>
      </c>
      <c r="H696" s="58">
        <v>2.896E-2</v>
      </c>
      <c r="I696" s="57">
        <v>306974.76</v>
      </c>
      <c r="J696" s="57">
        <v>8140.8</v>
      </c>
      <c r="K696" s="57">
        <v>7911.71</v>
      </c>
      <c r="L696" s="57">
        <v>8083.7</v>
      </c>
      <c r="M696" s="56" t="s">
        <v>4295</v>
      </c>
      <c r="N696" s="59" t="s">
        <v>4293</v>
      </c>
    </row>
    <row r="697" spans="1:14" s="56" customFormat="1" ht="17.25" customHeight="1" x14ac:dyDescent="0.2">
      <c r="A697" s="56" t="s">
        <v>5606</v>
      </c>
      <c r="B697" s="56" t="s">
        <v>2173</v>
      </c>
      <c r="C697" s="56">
        <v>1847</v>
      </c>
      <c r="D697" s="56" t="s">
        <v>3447</v>
      </c>
      <c r="E697" s="57">
        <v>600</v>
      </c>
      <c r="F697" s="57">
        <v>7272198.6500000004</v>
      </c>
      <c r="G697" s="57">
        <v>8043330.0999999996</v>
      </c>
      <c r="H697" s="58">
        <v>-9.5869999999999997E-2</v>
      </c>
      <c r="I697" s="57">
        <v>-771131.45</v>
      </c>
      <c r="J697" s="57">
        <v>12120.33</v>
      </c>
      <c r="K697" s="57">
        <v>13405.55</v>
      </c>
      <c r="L697" s="57">
        <v>12030.2</v>
      </c>
      <c r="M697" s="56" t="s">
        <v>4296</v>
      </c>
      <c r="N697" s="59" t="s">
        <v>4293</v>
      </c>
    </row>
    <row r="698" spans="1:14" s="56" customFormat="1" ht="17.25" customHeight="1" x14ac:dyDescent="0.2">
      <c r="A698" s="56" t="s">
        <v>5607</v>
      </c>
      <c r="B698" s="56" t="s">
        <v>2174</v>
      </c>
      <c r="C698" s="56">
        <v>1848</v>
      </c>
      <c r="D698" s="56" t="s">
        <v>3448</v>
      </c>
      <c r="E698" s="57">
        <v>447.86</v>
      </c>
      <c r="F698" s="57">
        <v>799277.83</v>
      </c>
      <c r="G698" s="57">
        <v>1027677.81</v>
      </c>
      <c r="H698" s="58">
        <v>-0.22225</v>
      </c>
      <c r="I698" s="57">
        <v>-228399.98</v>
      </c>
      <c r="J698" s="57">
        <v>1784.66</v>
      </c>
      <c r="K698" s="57">
        <v>2294.64</v>
      </c>
      <c r="L698" s="57">
        <v>1784.66</v>
      </c>
      <c r="M698" s="56" t="s">
        <v>4297</v>
      </c>
      <c r="N698" s="59" t="s">
        <v>4294</v>
      </c>
    </row>
    <row r="699" spans="1:14" s="56" customFormat="1" ht="17.25" customHeight="1" x14ac:dyDescent="0.2">
      <c r="A699" s="56" t="s">
        <v>4555</v>
      </c>
      <c r="B699" s="56" t="s">
        <v>287</v>
      </c>
      <c r="C699" s="56">
        <v>1849</v>
      </c>
      <c r="D699" s="56" t="s">
        <v>1139</v>
      </c>
      <c r="E699" s="57">
        <v>1660.49</v>
      </c>
      <c r="F699" s="57">
        <v>2935206.21</v>
      </c>
      <c r="G699" s="57">
        <v>3327865.13</v>
      </c>
      <c r="H699" s="58">
        <v>-0.11799</v>
      </c>
      <c r="I699" s="57">
        <v>-392658.92</v>
      </c>
      <c r="J699" s="57">
        <v>1767.67</v>
      </c>
      <c r="K699" s="57">
        <v>2004.15</v>
      </c>
      <c r="L699" s="57">
        <v>1763.71</v>
      </c>
      <c r="M699" s="56" t="s">
        <v>4296</v>
      </c>
      <c r="N699" s="59" t="s">
        <v>4293</v>
      </c>
    </row>
    <row r="700" spans="1:14" s="56" customFormat="1" ht="17.25" customHeight="1" x14ac:dyDescent="0.2">
      <c r="A700" s="56" t="s">
        <v>5608</v>
      </c>
      <c r="B700" s="56" t="s">
        <v>2175</v>
      </c>
      <c r="C700" s="56">
        <v>1850</v>
      </c>
      <c r="D700" s="56" t="s">
        <v>3449</v>
      </c>
      <c r="E700" s="57">
        <v>121.64</v>
      </c>
      <c r="F700" s="57">
        <v>398209.9</v>
      </c>
      <c r="G700" s="57">
        <v>479184.39</v>
      </c>
      <c r="H700" s="58">
        <v>-0.16897999999999999</v>
      </c>
      <c r="I700" s="57">
        <v>-80974.490000000005</v>
      </c>
      <c r="J700" s="57">
        <v>3273.68</v>
      </c>
      <c r="K700" s="57">
        <v>3939.37</v>
      </c>
      <c r="L700" s="57">
        <v>3234.92</v>
      </c>
      <c r="M700" s="56" t="s">
        <v>4297</v>
      </c>
      <c r="N700" s="59" t="s">
        <v>4299</v>
      </c>
    </row>
    <row r="701" spans="1:14" s="56" customFormat="1" ht="17.25" customHeight="1" x14ac:dyDescent="0.2">
      <c r="A701" s="56" t="s">
        <v>4556</v>
      </c>
      <c r="B701" s="56" t="s">
        <v>288</v>
      </c>
      <c r="C701" s="56">
        <v>1853</v>
      </c>
      <c r="D701" s="56" t="s">
        <v>1140</v>
      </c>
      <c r="E701" s="57">
        <v>1849.81</v>
      </c>
      <c r="F701" s="57">
        <v>2969832.96</v>
      </c>
      <c r="G701" s="57">
        <v>3231386.55</v>
      </c>
      <c r="H701" s="58">
        <v>-8.0939999999999998E-2</v>
      </c>
      <c r="I701" s="57">
        <v>-261553.6</v>
      </c>
      <c r="J701" s="57">
        <v>1605.48</v>
      </c>
      <c r="K701" s="57">
        <v>1746.87</v>
      </c>
      <c r="L701" s="57">
        <v>1605.48</v>
      </c>
      <c r="M701" s="56" t="s">
        <v>4297</v>
      </c>
      <c r="N701" s="59" t="s">
        <v>4293</v>
      </c>
    </row>
    <row r="702" spans="1:14" s="56" customFormat="1" ht="17.25" customHeight="1" x14ac:dyDescent="0.2">
      <c r="A702" s="56" t="s">
        <v>4557</v>
      </c>
      <c r="B702" s="56" t="s">
        <v>289</v>
      </c>
      <c r="C702" s="56">
        <v>1935</v>
      </c>
      <c r="D702" s="56" t="s">
        <v>1141</v>
      </c>
      <c r="E702" s="57">
        <v>1952.54</v>
      </c>
      <c r="F702" s="57">
        <v>15598218.689999999</v>
      </c>
      <c r="G702" s="57">
        <v>16031782.91</v>
      </c>
      <c r="H702" s="58">
        <v>-2.7040000000000002E-2</v>
      </c>
      <c r="I702" s="57">
        <v>-433564.22</v>
      </c>
      <c r="J702" s="57">
        <v>7988.68</v>
      </c>
      <c r="K702" s="57">
        <v>8210.73</v>
      </c>
      <c r="L702" s="57">
        <v>7982.73</v>
      </c>
      <c r="M702" s="56" t="s">
        <v>4295</v>
      </c>
      <c r="N702" s="59" t="s">
        <v>4293</v>
      </c>
    </row>
    <row r="703" spans="1:14" s="56" customFormat="1" ht="17.25" customHeight="1" x14ac:dyDescent="0.2">
      <c r="A703" s="56" t="s">
        <v>4558</v>
      </c>
      <c r="B703" s="56" t="s">
        <v>290</v>
      </c>
      <c r="C703" s="56">
        <v>1936</v>
      </c>
      <c r="D703" s="56" t="s">
        <v>1142</v>
      </c>
      <c r="E703" s="57">
        <v>2086.1999999999998</v>
      </c>
      <c r="F703" s="57">
        <v>19577847.27</v>
      </c>
      <c r="G703" s="57">
        <v>20464424.25</v>
      </c>
      <c r="H703" s="58">
        <v>-4.3319999999999997E-2</v>
      </c>
      <c r="I703" s="57">
        <v>-886576.98</v>
      </c>
      <c r="J703" s="57">
        <v>9384.4500000000007</v>
      </c>
      <c r="K703" s="57">
        <v>9809.43</v>
      </c>
      <c r="L703" s="57">
        <v>9457.24</v>
      </c>
      <c r="M703" s="56" t="s">
        <v>4295</v>
      </c>
      <c r="N703" s="59" t="s">
        <v>4293</v>
      </c>
    </row>
    <row r="704" spans="1:14" s="56" customFormat="1" ht="17.25" customHeight="1" x14ac:dyDescent="0.2">
      <c r="A704" s="56" t="s">
        <v>4559</v>
      </c>
      <c r="B704" s="56" t="s">
        <v>291</v>
      </c>
      <c r="C704" s="56">
        <v>1937</v>
      </c>
      <c r="D704" s="56" t="s">
        <v>1143</v>
      </c>
      <c r="E704" s="57">
        <v>2381.54</v>
      </c>
      <c r="F704" s="57">
        <v>30379112.829999998</v>
      </c>
      <c r="G704" s="57">
        <v>31747576.890000001</v>
      </c>
      <c r="H704" s="58">
        <v>-4.3099999999999999E-2</v>
      </c>
      <c r="I704" s="57">
        <v>-1368464.05</v>
      </c>
      <c r="J704" s="57">
        <v>12756.08</v>
      </c>
      <c r="K704" s="57">
        <v>13330.69</v>
      </c>
      <c r="L704" s="57">
        <v>12859.63</v>
      </c>
      <c r="M704" s="56" t="s">
        <v>4295</v>
      </c>
      <c r="N704" s="59" t="s">
        <v>4293</v>
      </c>
    </row>
    <row r="705" spans="1:14" s="56" customFormat="1" ht="17.25" customHeight="1" x14ac:dyDescent="0.2">
      <c r="A705" s="56" t="s">
        <v>4560</v>
      </c>
      <c r="B705" s="56" t="s">
        <v>292</v>
      </c>
      <c r="C705" s="56">
        <v>1938</v>
      </c>
      <c r="D705" s="56" t="s">
        <v>1144</v>
      </c>
      <c r="E705" s="57">
        <v>1560.56</v>
      </c>
      <c r="F705" s="57">
        <v>27848617.489999998</v>
      </c>
      <c r="G705" s="57">
        <v>31796908.469999999</v>
      </c>
      <c r="H705" s="58">
        <v>-0.12417</v>
      </c>
      <c r="I705" s="57">
        <v>-3948290.98</v>
      </c>
      <c r="J705" s="57">
        <v>17845.27</v>
      </c>
      <c r="K705" s="57">
        <v>20375.32</v>
      </c>
      <c r="L705" s="57">
        <v>18126.25</v>
      </c>
      <c r="M705" s="56" t="s">
        <v>4296</v>
      </c>
      <c r="N705" s="59" t="s">
        <v>4300</v>
      </c>
    </row>
    <row r="706" spans="1:14" s="56" customFormat="1" ht="17.25" customHeight="1" x14ac:dyDescent="0.2">
      <c r="A706" s="56" t="s">
        <v>4561</v>
      </c>
      <c r="B706" s="56" t="s">
        <v>293</v>
      </c>
      <c r="C706" s="56">
        <v>1939</v>
      </c>
      <c r="D706" s="56" t="s">
        <v>1145</v>
      </c>
      <c r="E706" s="57">
        <v>10299.280000000001</v>
      </c>
      <c r="F706" s="57">
        <v>60424174.600000001</v>
      </c>
      <c r="G706" s="57">
        <v>65056091.890000001</v>
      </c>
      <c r="H706" s="58">
        <v>-7.1199999999999999E-2</v>
      </c>
      <c r="I706" s="57">
        <v>-4631917.29</v>
      </c>
      <c r="J706" s="57">
        <v>5866.83</v>
      </c>
      <c r="K706" s="57">
        <v>6316.57</v>
      </c>
      <c r="L706" s="57">
        <v>5860.05</v>
      </c>
      <c r="M706" s="56" t="s">
        <v>4295</v>
      </c>
      <c r="N706" s="59" t="s">
        <v>4293</v>
      </c>
    </row>
    <row r="707" spans="1:14" s="56" customFormat="1" ht="17.25" customHeight="1" x14ac:dyDescent="0.2">
      <c r="A707" s="56" t="s">
        <v>4562</v>
      </c>
      <c r="B707" s="56" t="s">
        <v>294</v>
      </c>
      <c r="C707" s="56">
        <v>1940</v>
      </c>
      <c r="D707" s="56" t="s">
        <v>1146</v>
      </c>
      <c r="E707" s="57">
        <v>8998.41</v>
      </c>
      <c r="F707" s="57">
        <v>70850831.540000007</v>
      </c>
      <c r="G707" s="57">
        <v>70821323.540000007</v>
      </c>
      <c r="H707" s="58">
        <v>4.2000000000000002E-4</v>
      </c>
      <c r="I707" s="57">
        <v>29508.01</v>
      </c>
      <c r="J707" s="57">
        <v>7873.71</v>
      </c>
      <c r="K707" s="57">
        <v>7870.43</v>
      </c>
      <c r="L707" s="57">
        <v>7935.1</v>
      </c>
      <c r="M707" s="56" t="s">
        <v>4295</v>
      </c>
      <c r="N707" s="59" t="s">
        <v>4293</v>
      </c>
    </row>
    <row r="708" spans="1:14" s="56" customFormat="1" ht="17.25" customHeight="1" x14ac:dyDescent="0.2">
      <c r="A708" s="56" t="s">
        <v>4563</v>
      </c>
      <c r="B708" s="56" t="s">
        <v>295</v>
      </c>
      <c r="C708" s="56">
        <v>1941</v>
      </c>
      <c r="D708" s="56" t="s">
        <v>1147</v>
      </c>
      <c r="E708" s="57">
        <v>15982.6</v>
      </c>
      <c r="F708" s="57">
        <v>165931086.31999999</v>
      </c>
      <c r="G708" s="57">
        <v>175117791.49000001</v>
      </c>
      <c r="H708" s="58">
        <v>-5.246E-2</v>
      </c>
      <c r="I708" s="57">
        <v>-9186705.1600000001</v>
      </c>
      <c r="J708" s="57">
        <v>10381.98</v>
      </c>
      <c r="K708" s="57">
        <v>10956.78</v>
      </c>
      <c r="L708" s="57">
        <v>10539.56</v>
      </c>
      <c r="M708" s="56" t="s">
        <v>4292</v>
      </c>
      <c r="N708" s="59" t="s">
        <v>4293</v>
      </c>
    </row>
    <row r="709" spans="1:14" s="56" customFormat="1" ht="17.25" customHeight="1" x14ac:dyDescent="0.2">
      <c r="A709" s="56" t="s">
        <v>4564</v>
      </c>
      <c r="B709" s="56" t="s">
        <v>296</v>
      </c>
      <c r="C709" s="56">
        <v>1942</v>
      </c>
      <c r="D709" s="56" t="s">
        <v>1148</v>
      </c>
      <c r="E709" s="57">
        <v>9001.86</v>
      </c>
      <c r="F709" s="57">
        <v>150027723.71000001</v>
      </c>
      <c r="G709" s="57">
        <v>165497402.03999999</v>
      </c>
      <c r="H709" s="58">
        <v>-9.3469999999999998E-2</v>
      </c>
      <c r="I709" s="57">
        <v>-15469678.34</v>
      </c>
      <c r="J709" s="57">
        <v>16666.3</v>
      </c>
      <c r="K709" s="57">
        <v>18384.8</v>
      </c>
      <c r="L709" s="57">
        <v>16956.75</v>
      </c>
      <c r="M709" s="56" t="s">
        <v>4292</v>
      </c>
      <c r="N709" s="59" t="s">
        <v>4293</v>
      </c>
    </row>
    <row r="710" spans="1:14" s="56" customFormat="1" ht="17.25" customHeight="1" x14ac:dyDescent="0.2">
      <c r="A710" s="56" t="s">
        <v>5609</v>
      </c>
      <c r="B710" s="56" t="s">
        <v>2176</v>
      </c>
      <c r="C710" s="56">
        <v>1943</v>
      </c>
      <c r="D710" s="56" t="s">
        <v>3450</v>
      </c>
      <c r="E710" s="57">
        <v>933.06</v>
      </c>
      <c r="F710" s="57">
        <v>4023589.26</v>
      </c>
      <c r="G710" s="57">
        <v>3267529.02</v>
      </c>
      <c r="H710" s="58">
        <v>0.23139000000000001</v>
      </c>
      <c r="I710" s="57">
        <v>756060.24</v>
      </c>
      <c r="J710" s="57">
        <v>4312.25</v>
      </c>
      <c r="K710" s="57">
        <v>3501.95</v>
      </c>
      <c r="L710" s="57">
        <v>4297.2</v>
      </c>
      <c r="M710" s="56" t="s">
        <v>4292</v>
      </c>
      <c r="N710" s="59" t="s">
        <v>4293</v>
      </c>
    </row>
    <row r="711" spans="1:14" s="56" customFormat="1" ht="17.25" customHeight="1" x14ac:dyDescent="0.2">
      <c r="A711" s="56" t="s">
        <v>5610</v>
      </c>
      <c r="B711" s="56" t="s">
        <v>2177</v>
      </c>
      <c r="C711" s="56">
        <v>1944</v>
      </c>
      <c r="D711" s="56" t="s">
        <v>3451</v>
      </c>
      <c r="E711" s="57">
        <v>398.03</v>
      </c>
      <c r="F711" s="57">
        <v>2854289.66</v>
      </c>
      <c r="G711" s="57">
        <v>2123320.9</v>
      </c>
      <c r="H711" s="58">
        <v>0.34426000000000001</v>
      </c>
      <c r="I711" s="57">
        <v>730968.76</v>
      </c>
      <c r="J711" s="57">
        <v>7171.04</v>
      </c>
      <c r="K711" s="57">
        <v>5334.58</v>
      </c>
      <c r="L711" s="57">
        <v>7141.58</v>
      </c>
      <c r="M711" s="56" t="s">
        <v>4292</v>
      </c>
      <c r="N711" s="59" t="s">
        <v>4293</v>
      </c>
    </row>
    <row r="712" spans="1:14" s="56" customFormat="1" ht="17.25" customHeight="1" x14ac:dyDescent="0.2">
      <c r="A712" s="56" t="s">
        <v>5611</v>
      </c>
      <c r="B712" s="56" t="s">
        <v>2178</v>
      </c>
      <c r="C712" s="56">
        <v>1945</v>
      </c>
      <c r="D712" s="56" t="s">
        <v>3452</v>
      </c>
      <c r="E712" s="57">
        <v>204.4</v>
      </c>
      <c r="F712" s="57">
        <v>2651138.48</v>
      </c>
      <c r="G712" s="57">
        <v>1841308.45</v>
      </c>
      <c r="H712" s="58">
        <v>0.43980999999999998</v>
      </c>
      <c r="I712" s="57">
        <v>809830.03</v>
      </c>
      <c r="J712" s="57">
        <v>12970.34</v>
      </c>
      <c r="K712" s="57">
        <v>9008.36</v>
      </c>
      <c r="L712" s="57">
        <v>12501.1</v>
      </c>
      <c r="M712" s="56" t="s">
        <v>4296</v>
      </c>
      <c r="N712" s="59" t="s">
        <v>4300</v>
      </c>
    </row>
    <row r="713" spans="1:14" s="56" customFormat="1" ht="17.25" customHeight="1" x14ac:dyDescent="0.2">
      <c r="A713" s="56" t="s">
        <v>5612</v>
      </c>
      <c r="B713" s="56" t="s">
        <v>2179</v>
      </c>
      <c r="C713" s="56">
        <v>1946</v>
      </c>
      <c r="D713" s="56" t="s">
        <v>3453</v>
      </c>
      <c r="E713" s="57">
        <v>206.26</v>
      </c>
      <c r="F713" s="57">
        <v>4990402.3600000003</v>
      </c>
      <c r="G713" s="57">
        <v>3521186.49</v>
      </c>
      <c r="H713" s="58">
        <v>0.41725000000000001</v>
      </c>
      <c r="I713" s="57">
        <v>1469215.87</v>
      </c>
      <c r="J713" s="57">
        <v>24194.720000000001</v>
      </c>
      <c r="K713" s="57">
        <v>17071.59</v>
      </c>
      <c r="L713" s="57">
        <v>20161.02</v>
      </c>
      <c r="M713" s="56" t="s">
        <v>4292</v>
      </c>
      <c r="N713" s="59" t="s">
        <v>4293</v>
      </c>
    </row>
    <row r="714" spans="1:14" s="56" customFormat="1" ht="17.25" customHeight="1" x14ac:dyDescent="0.2">
      <c r="A714" s="56" t="s">
        <v>4565</v>
      </c>
      <c r="B714" s="56" t="s">
        <v>297</v>
      </c>
      <c r="C714" s="56">
        <v>1947</v>
      </c>
      <c r="D714" s="56" t="s">
        <v>1149</v>
      </c>
      <c r="E714" s="57">
        <v>4378.4399999999996</v>
      </c>
      <c r="F714" s="57">
        <v>15549361.199999999</v>
      </c>
      <c r="G714" s="57">
        <v>17160802.699999999</v>
      </c>
      <c r="H714" s="58">
        <v>-9.3899999999999997E-2</v>
      </c>
      <c r="I714" s="57">
        <v>-1611441.5</v>
      </c>
      <c r="J714" s="57">
        <v>3551.35</v>
      </c>
      <c r="K714" s="57">
        <v>3919.39</v>
      </c>
      <c r="L714" s="57">
        <v>3542.83</v>
      </c>
      <c r="M714" s="56" t="s">
        <v>4295</v>
      </c>
      <c r="N714" s="59" t="s">
        <v>4293</v>
      </c>
    </row>
    <row r="715" spans="1:14" s="56" customFormat="1" ht="17.25" customHeight="1" x14ac:dyDescent="0.2">
      <c r="A715" s="56" t="s">
        <v>4566</v>
      </c>
      <c r="B715" s="56" t="s">
        <v>298</v>
      </c>
      <c r="C715" s="56">
        <v>1948</v>
      </c>
      <c r="D715" s="56" t="s">
        <v>1150</v>
      </c>
      <c r="E715" s="57">
        <v>2253.4</v>
      </c>
      <c r="F715" s="57">
        <v>11635257.310000001</v>
      </c>
      <c r="G715" s="57">
        <v>11199287.76</v>
      </c>
      <c r="H715" s="58">
        <v>3.8929999999999999E-2</v>
      </c>
      <c r="I715" s="57">
        <v>435969.55</v>
      </c>
      <c r="J715" s="57">
        <v>5163.42</v>
      </c>
      <c r="K715" s="57">
        <v>4969.95</v>
      </c>
      <c r="L715" s="57">
        <v>5205.58</v>
      </c>
      <c r="M715" s="56" t="s">
        <v>4295</v>
      </c>
      <c r="N715" s="59" t="s">
        <v>4293</v>
      </c>
    </row>
    <row r="716" spans="1:14" s="56" customFormat="1" ht="17.25" customHeight="1" x14ac:dyDescent="0.2">
      <c r="A716" s="56" t="s">
        <v>4567</v>
      </c>
      <c r="B716" s="56" t="s">
        <v>299</v>
      </c>
      <c r="C716" s="56">
        <v>1949</v>
      </c>
      <c r="D716" s="56" t="s">
        <v>1151</v>
      </c>
      <c r="E716" s="57">
        <v>1748.02</v>
      </c>
      <c r="F716" s="57">
        <v>14381532.140000001</v>
      </c>
      <c r="G716" s="57">
        <v>13891714.890000001</v>
      </c>
      <c r="H716" s="58">
        <v>3.526E-2</v>
      </c>
      <c r="I716" s="57">
        <v>489817.25</v>
      </c>
      <c r="J716" s="57">
        <v>8227.33</v>
      </c>
      <c r="K716" s="57">
        <v>7947.11</v>
      </c>
      <c r="L716" s="57">
        <v>8732.35</v>
      </c>
      <c r="M716" s="56" t="s">
        <v>4292</v>
      </c>
      <c r="N716" s="59" t="s">
        <v>4293</v>
      </c>
    </row>
    <row r="717" spans="1:14" s="56" customFormat="1" ht="17.25" customHeight="1" x14ac:dyDescent="0.2">
      <c r="A717" s="56" t="s">
        <v>5613</v>
      </c>
      <c r="B717" s="56" t="s">
        <v>2180</v>
      </c>
      <c r="C717" s="56">
        <v>1950</v>
      </c>
      <c r="D717" s="56" t="s">
        <v>3454</v>
      </c>
      <c r="E717" s="57">
        <v>807.91</v>
      </c>
      <c r="F717" s="57">
        <v>13147114.119999999</v>
      </c>
      <c r="G717" s="57">
        <v>11730802.33</v>
      </c>
      <c r="H717" s="58">
        <v>0.12073</v>
      </c>
      <c r="I717" s="57">
        <v>1416311.79</v>
      </c>
      <c r="J717" s="57">
        <v>16272.99</v>
      </c>
      <c r="K717" s="57">
        <v>14519.94</v>
      </c>
      <c r="L717" s="57">
        <v>16020.97</v>
      </c>
      <c r="M717" s="56" t="s">
        <v>4295</v>
      </c>
      <c r="N717" s="59" t="s">
        <v>4293</v>
      </c>
    </row>
    <row r="718" spans="1:14" s="56" customFormat="1" ht="17.25" customHeight="1" x14ac:dyDescent="0.2">
      <c r="A718" s="56" t="s">
        <v>4568</v>
      </c>
      <c r="B718" s="56" t="s">
        <v>300</v>
      </c>
      <c r="C718" s="56">
        <v>1951</v>
      </c>
      <c r="D718" s="56" t="s">
        <v>1152</v>
      </c>
      <c r="E718" s="57">
        <v>13739.15</v>
      </c>
      <c r="F718" s="57">
        <v>41239619.770000003</v>
      </c>
      <c r="G718" s="57">
        <v>44636393.600000001</v>
      </c>
      <c r="H718" s="58">
        <v>-7.6100000000000001E-2</v>
      </c>
      <c r="I718" s="57">
        <v>-3396773.83</v>
      </c>
      <c r="J718" s="57">
        <v>3001.61</v>
      </c>
      <c r="K718" s="57">
        <v>3248.85</v>
      </c>
      <c r="L718" s="57">
        <v>2998.42</v>
      </c>
      <c r="M718" s="56" t="s">
        <v>4292</v>
      </c>
      <c r="N718" s="59" t="s">
        <v>4293</v>
      </c>
    </row>
    <row r="719" spans="1:14" s="56" customFormat="1" ht="17.25" customHeight="1" x14ac:dyDescent="0.2">
      <c r="A719" s="56" t="s">
        <v>4569</v>
      </c>
      <c r="B719" s="56" t="s">
        <v>301</v>
      </c>
      <c r="C719" s="56">
        <v>1952</v>
      </c>
      <c r="D719" s="56" t="s">
        <v>1153</v>
      </c>
      <c r="E719" s="57">
        <v>3235.63</v>
      </c>
      <c r="F719" s="57">
        <v>14111669.789999999</v>
      </c>
      <c r="G719" s="57">
        <v>14253932.039999999</v>
      </c>
      <c r="H719" s="58">
        <v>-9.9799999999999993E-3</v>
      </c>
      <c r="I719" s="57">
        <v>-142262.25</v>
      </c>
      <c r="J719" s="57">
        <v>4361.34</v>
      </c>
      <c r="K719" s="57">
        <v>4405.3</v>
      </c>
      <c r="L719" s="57">
        <v>4356.5600000000004</v>
      </c>
      <c r="M719" s="56" t="s">
        <v>4292</v>
      </c>
      <c r="N719" s="59" t="s">
        <v>4293</v>
      </c>
    </row>
    <row r="720" spans="1:14" s="56" customFormat="1" ht="17.25" customHeight="1" x14ac:dyDescent="0.2">
      <c r="A720" s="56" t="s">
        <v>4570</v>
      </c>
      <c r="B720" s="56" t="s">
        <v>302</v>
      </c>
      <c r="C720" s="56">
        <v>1953</v>
      </c>
      <c r="D720" s="56" t="s">
        <v>1154</v>
      </c>
      <c r="E720" s="57">
        <v>1832.94</v>
      </c>
      <c r="F720" s="57">
        <v>11317037.949999999</v>
      </c>
      <c r="G720" s="57">
        <v>11103116.66</v>
      </c>
      <c r="H720" s="58">
        <v>1.9269999999999999E-2</v>
      </c>
      <c r="I720" s="57">
        <v>213921.29</v>
      </c>
      <c r="J720" s="57">
        <v>6174.25</v>
      </c>
      <c r="K720" s="57">
        <v>6057.55</v>
      </c>
      <c r="L720" s="57">
        <v>6284.8</v>
      </c>
      <c r="M720" s="56" t="s">
        <v>4292</v>
      </c>
      <c r="N720" s="59" t="s">
        <v>4294</v>
      </c>
    </row>
    <row r="721" spans="1:14" s="56" customFormat="1" ht="17.25" customHeight="1" x14ac:dyDescent="0.2">
      <c r="A721" s="56" t="s">
        <v>5614</v>
      </c>
      <c r="B721" s="56" t="s">
        <v>2181</v>
      </c>
      <c r="C721" s="56">
        <v>1954</v>
      </c>
      <c r="D721" s="56" t="s">
        <v>3455</v>
      </c>
      <c r="E721" s="57">
        <v>539.92999999999995</v>
      </c>
      <c r="F721" s="57">
        <v>4806664.8099999996</v>
      </c>
      <c r="G721" s="57">
        <v>4873090.01</v>
      </c>
      <c r="H721" s="58">
        <v>-1.363E-2</v>
      </c>
      <c r="I721" s="57">
        <v>-66425.2</v>
      </c>
      <c r="J721" s="57">
        <v>8902.39</v>
      </c>
      <c r="K721" s="57">
        <v>9025.41</v>
      </c>
      <c r="L721" s="57">
        <v>8601.35</v>
      </c>
      <c r="M721" s="56" t="s">
        <v>4295</v>
      </c>
      <c r="N721" s="59" t="s">
        <v>4293</v>
      </c>
    </row>
    <row r="722" spans="1:14" s="56" customFormat="1" ht="17.25" customHeight="1" x14ac:dyDescent="0.2">
      <c r="A722" s="56" t="s">
        <v>4571</v>
      </c>
      <c r="B722" s="56" t="s">
        <v>303</v>
      </c>
      <c r="C722" s="56">
        <v>1955</v>
      </c>
      <c r="D722" s="56" t="s">
        <v>1155</v>
      </c>
      <c r="E722" s="57">
        <v>27388.79</v>
      </c>
      <c r="F722" s="57">
        <v>52905952.979999997</v>
      </c>
      <c r="G722" s="57">
        <v>65870402.609999999</v>
      </c>
      <c r="H722" s="58">
        <v>-0.19681999999999999</v>
      </c>
      <c r="I722" s="57">
        <v>-12964449.630000001</v>
      </c>
      <c r="J722" s="57">
        <v>1931.66</v>
      </c>
      <c r="K722" s="57">
        <v>2405.0100000000002</v>
      </c>
      <c r="L722" s="57">
        <v>1930.13</v>
      </c>
      <c r="M722" s="56" t="s">
        <v>4292</v>
      </c>
      <c r="N722" s="59" t="s">
        <v>4293</v>
      </c>
    </row>
    <row r="723" spans="1:14" s="56" customFormat="1" ht="17.25" customHeight="1" x14ac:dyDescent="0.2">
      <c r="A723" s="56" t="s">
        <v>4572</v>
      </c>
      <c r="B723" s="56" t="s">
        <v>304</v>
      </c>
      <c r="C723" s="56">
        <v>1956</v>
      </c>
      <c r="D723" s="56" t="s">
        <v>1156</v>
      </c>
      <c r="E723" s="57">
        <v>1662</v>
      </c>
      <c r="F723" s="57">
        <v>5479068.6799999997</v>
      </c>
      <c r="G723" s="57">
        <v>5684610.7300000004</v>
      </c>
      <c r="H723" s="58">
        <v>-3.6159999999999998E-2</v>
      </c>
      <c r="I723" s="57">
        <v>-205542.05</v>
      </c>
      <c r="J723" s="57">
        <v>3296.67</v>
      </c>
      <c r="K723" s="57">
        <v>3420.34</v>
      </c>
      <c r="L723" s="57">
        <v>3291.58</v>
      </c>
      <c r="M723" s="56" t="s">
        <v>4292</v>
      </c>
      <c r="N723" s="59" t="s">
        <v>4293</v>
      </c>
    </row>
    <row r="724" spans="1:14" s="56" customFormat="1" ht="17.25" customHeight="1" x14ac:dyDescent="0.2">
      <c r="A724" s="56" t="s">
        <v>5615</v>
      </c>
      <c r="B724" s="56" t="s">
        <v>2182</v>
      </c>
      <c r="C724" s="56">
        <v>1957</v>
      </c>
      <c r="D724" s="56" t="s">
        <v>3456</v>
      </c>
      <c r="E724" s="57">
        <v>589.45000000000005</v>
      </c>
      <c r="F724" s="57">
        <v>3071795.91</v>
      </c>
      <c r="G724" s="57">
        <v>2998675.36</v>
      </c>
      <c r="H724" s="58">
        <v>2.4379999999999999E-2</v>
      </c>
      <c r="I724" s="57">
        <v>73120.539999999994</v>
      </c>
      <c r="J724" s="57">
        <v>5211.29</v>
      </c>
      <c r="K724" s="57">
        <v>5087.24</v>
      </c>
      <c r="L724" s="57">
        <v>5184.1099999999997</v>
      </c>
      <c r="M724" s="56" t="s">
        <v>4292</v>
      </c>
      <c r="N724" s="59" t="s">
        <v>4293</v>
      </c>
    </row>
    <row r="725" spans="1:14" s="56" customFormat="1" ht="17.25" customHeight="1" x14ac:dyDescent="0.2">
      <c r="A725" s="56" t="s">
        <v>5616</v>
      </c>
      <c r="B725" s="56" t="s">
        <v>2183</v>
      </c>
      <c r="C725" s="56">
        <v>1958</v>
      </c>
      <c r="D725" s="56" t="s">
        <v>3457</v>
      </c>
      <c r="E725" s="57">
        <v>129.08000000000001</v>
      </c>
      <c r="F725" s="57">
        <v>1312524.02</v>
      </c>
      <c r="G725" s="57">
        <v>1390716.71</v>
      </c>
      <c r="H725" s="58">
        <v>-5.6219999999999999E-2</v>
      </c>
      <c r="I725" s="57">
        <v>-78192.7</v>
      </c>
      <c r="J725" s="57">
        <v>10168.299999999999</v>
      </c>
      <c r="K725" s="57">
        <v>10774.07</v>
      </c>
      <c r="L725" s="57">
        <v>10086</v>
      </c>
      <c r="M725" s="56" t="s">
        <v>4295</v>
      </c>
      <c r="N725" s="59" t="s">
        <v>4302</v>
      </c>
    </row>
    <row r="726" spans="1:14" s="56" customFormat="1" ht="17.25" customHeight="1" x14ac:dyDescent="0.2">
      <c r="A726" s="56" t="s">
        <v>4573</v>
      </c>
      <c r="B726" s="56" t="s">
        <v>305</v>
      </c>
      <c r="C726" s="56">
        <v>1959</v>
      </c>
      <c r="D726" s="56" t="s">
        <v>1157</v>
      </c>
      <c r="E726" s="57">
        <v>4421.8</v>
      </c>
      <c r="F726" s="57">
        <v>6121603.0800000001</v>
      </c>
      <c r="G726" s="57">
        <v>7367705.1200000001</v>
      </c>
      <c r="H726" s="58">
        <v>-0.16913</v>
      </c>
      <c r="I726" s="57">
        <v>-1246102.04</v>
      </c>
      <c r="J726" s="57">
        <v>1384.41</v>
      </c>
      <c r="K726" s="57">
        <v>1666.22</v>
      </c>
      <c r="L726" s="57">
        <v>1380.96</v>
      </c>
      <c r="M726" s="56" t="s">
        <v>4292</v>
      </c>
      <c r="N726" s="59" t="s">
        <v>4293</v>
      </c>
    </row>
    <row r="727" spans="1:14" s="56" customFormat="1" ht="17.25" customHeight="1" x14ac:dyDescent="0.2">
      <c r="A727" s="56" t="s">
        <v>5617</v>
      </c>
      <c r="B727" s="56" t="s">
        <v>2184</v>
      </c>
      <c r="C727" s="56">
        <v>1960</v>
      </c>
      <c r="D727" s="56" t="s">
        <v>3458</v>
      </c>
      <c r="E727" s="57">
        <v>145.08000000000001</v>
      </c>
      <c r="F727" s="57">
        <v>466082.27</v>
      </c>
      <c r="G727" s="57">
        <v>453191.85</v>
      </c>
      <c r="H727" s="58">
        <v>2.844E-2</v>
      </c>
      <c r="I727" s="57">
        <v>12890.42</v>
      </c>
      <c r="J727" s="57">
        <v>3212.59</v>
      </c>
      <c r="K727" s="57">
        <v>3123.74</v>
      </c>
      <c r="L727" s="57">
        <v>3119.96</v>
      </c>
      <c r="M727" s="56" t="s">
        <v>4296</v>
      </c>
      <c r="N727" s="59" t="s">
        <v>4294</v>
      </c>
    </row>
    <row r="728" spans="1:14" s="56" customFormat="1" ht="17.25" customHeight="1" x14ac:dyDescent="0.2">
      <c r="A728" s="56" t="s">
        <v>4574</v>
      </c>
      <c r="B728" s="56" t="s">
        <v>306</v>
      </c>
      <c r="C728" s="56">
        <v>1963</v>
      </c>
      <c r="D728" s="56" t="s">
        <v>1158</v>
      </c>
      <c r="E728" s="57">
        <v>7069.52</v>
      </c>
      <c r="F728" s="57">
        <v>9762724.3399999999</v>
      </c>
      <c r="G728" s="57">
        <v>8531921.6999999993</v>
      </c>
      <c r="H728" s="58">
        <v>0.14426</v>
      </c>
      <c r="I728" s="57">
        <v>1230802.6399999999</v>
      </c>
      <c r="J728" s="57">
        <v>1380.96</v>
      </c>
      <c r="K728" s="57">
        <v>1206.8599999999999</v>
      </c>
      <c r="L728" s="57">
        <v>1380.96</v>
      </c>
      <c r="M728" s="56" t="s">
        <v>4296</v>
      </c>
      <c r="N728" s="59" t="s">
        <v>4293</v>
      </c>
    </row>
    <row r="729" spans="1:14" s="56" customFormat="1" ht="17.25" customHeight="1" x14ac:dyDescent="0.2">
      <c r="A729" s="56" t="s">
        <v>4575</v>
      </c>
      <c r="B729" s="56" t="s">
        <v>307</v>
      </c>
      <c r="C729" s="56">
        <v>1969</v>
      </c>
      <c r="D729" s="56" t="s">
        <v>1159</v>
      </c>
      <c r="E729" s="57">
        <v>19776.95</v>
      </c>
      <c r="F729" s="57">
        <v>32445588.789999999</v>
      </c>
      <c r="G729" s="57">
        <v>35970043.579999998</v>
      </c>
      <c r="H729" s="58">
        <v>-9.7979999999999998E-2</v>
      </c>
      <c r="I729" s="57">
        <v>-3524454.78</v>
      </c>
      <c r="J729" s="57">
        <v>1640.58</v>
      </c>
      <c r="K729" s="57">
        <v>1818.79</v>
      </c>
      <c r="L729" s="57">
        <v>1636.09</v>
      </c>
      <c r="M729" s="56" t="s">
        <v>4295</v>
      </c>
      <c r="N729" s="59" t="s">
        <v>4293</v>
      </c>
    </row>
    <row r="730" spans="1:14" s="56" customFormat="1" ht="17.25" customHeight="1" x14ac:dyDescent="0.2">
      <c r="A730" s="56" t="s">
        <v>4576</v>
      </c>
      <c r="B730" s="56" t="s">
        <v>308</v>
      </c>
      <c r="C730" s="56">
        <v>1970</v>
      </c>
      <c r="D730" s="56" t="s">
        <v>1160</v>
      </c>
      <c r="E730" s="57">
        <v>3644.26</v>
      </c>
      <c r="F730" s="57">
        <v>10152115.720000001</v>
      </c>
      <c r="G730" s="57">
        <v>10091342.01</v>
      </c>
      <c r="H730" s="58">
        <v>6.0200000000000002E-3</v>
      </c>
      <c r="I730" s="57">
        <v>60773.71</v>
      </c>
      <c r="J730" s="57">
        <v>2785.78</v>
      </c>
      <c r="K730" s="57">
        <v>2769.11</v>
      </c>
      <c r="L730" s="57">
        <v>2770.14</v>
      </c>
      <c r="M730" s="56" t="s">
        <v>4292</v>
      </c>
      <c r="N730" s="59" t="s">
        <v>4293</v>
      </c>
    </row>
    <row r="731" spans="1:14" s="56" customFormat="1" ht="17.25" customHeight="1" x14ac:dyDescent="0.2">
      <c r="A731" s="56" t="s">
        <v>4577</v>
      </c>
      <c r="B731" s="56" t="s">
        <v>309</v>
      </c>
      <c r="C731" s="56">
        <v>1971</v>
      </c>
      <c r="D731" s="56" t="s">
        <v>1161</v>
      </c>
      <c r="E731" s="57">
        <v>1220.3800000000001</v>
      </c>
      <c r="F731" s="57">
        <v>5121763.59</v>
      </c>
      <c r="G731" s="57">
        <v>4949034.0199999996</v>
      </c>
      <c r="H731" s="58">
        <v>3.49E-2</v>
      </c>
      <c r="I731" s="57">
        <v>172729.57</v>
      </c>
      <c r="J731" s="57">
        <v>4196.8599999999997</v>
      </c>
      <c r="K731" s="57">
        <v>4055.32</v>
      </c>
      <c r="L731" s="57">
        <v>4157.83</v>
      </c>
      <c r="M731" s="56" t="s">
        <v>4292</v>
      </c>
      <c r="N731" s="59" t="s">
        <v>4293</v>
      </c>
    </row>
    <row r="732" spans="1:14" s="56" customFormat="1" ht="17.25" customHeight="1" x14ac:dyDescent="0.2">
      <c r="A732" s="56" t="s">
        <v>5618</v>
      </c>
      <c r="B732" s="56" t="s">
        <v>2185</v>
      </c>
      <c r="C732" s="56">
        <v>1972</v>
      </c>
      <c r="D732" s="56" t="s">
        <v>3459</v>
      </c>
      <c r="E732" s="57">
        <v>487.88</v>
      </c>
      <c r="F732" s="57">
        <v>3614917.91</v>
      </c>
      <c r="G732" s="57">
        <v>3342365.29</v>
      </c>
      <c r="H732" s="58">
        <v>8.1540000000000001E-2</v>
      </c>
      <c r="I732" s="57">
        <v>272552.62</v>
      </c>
      <c r="J732" s="57">
        <v>7409.44</v>
      </c>
      <c r="K732" s="57">
        <v>6850.79</v>
      </c>
      <c r="L732" s="57">
        <v>7244.97</v>
      </c>
      <c r="M732" s="56" t="s">
        <v>4295</v>
      </c>
      <c r="N732" s="59" t="s">
        <v>4294</v>
      </c>
    </row>
    <row r="733" spans="1:14" s="56" customFormat="1" ht="17.25" customHeight="1" x14ac:dyDescent="0.2">
      <c r="A733" s="56" t="s">
        <v>4578</v>
      </c>
      <c r="B733" s="56" t="s">
        <v>310</v>
      </c>
      <c r="C733" s="56">
        <v>1973</v>
      </c>
      <c r="D733" s="56" t="s">
        <v>1162</v>
      </c>
      <c r="E733" s="57">
        <v>28203.78</v>
      </c>
      <c r="F733" s="57">
        <v>46143922.420000002</v>
      </c>
      <c r="G733" s="57">
        <v>42703110.770000003</v>
      </c>
      <c r="H733" s="58">
        <v>8.0579999999999999E-2</v>
      </c>
      <c r="I733" s="57">
        <v>3440811.65</v>
      </c>
      <c r="J733" s="57">
        <v>1636.09</v>
      </c>
      <c r="K733" s="57">
        <v>1514.09</v>
      </c>
      <c r="L733" s="57">
        <v>1636.09</v>
      </c>
      <c r="M733" s="56" t="s">
        <v>4295</v>
      </c>
      <c r="N733" s="59" t="s">
        <v>4293</v>
      </c>
    </row>
    <row r="734" spans="1:14" s="56" customFormat="1" ht="17.25" customHeight="1" x14ac:dyDescent="0.2">
      <c r="A734" s="56" t="s">
        <v>4579</v>
      </c>
      <c r="B734" s="56" t="s">
        <v>311</v>
      </c>
      <c r="C734" s="56">
        <v>1974</v>
      </c>
      <c r="D734" s="56" t="s">
        <v>1163</v>
      </c>
      <c r="E734" s="57">
        <v>1106.1300000000001</v>
      </c>
      <c r="F734" s="57">
        <v>3866068.31</v>
      </c>
      <c r="G734" s="57">
        <v>4362403.4400000004</v>
      </c>
      <c r="H734" s="58">
        <v>-0.11378000000000001</v>
      </c>
      <c r="I734" s="57">
        <v>-496335.14</v>
      </c>
      <c r="J734" s="57">
        <v>3495.13</v>
      </c>
      <c r="K734" s="57">
        <v>3943.84</v>
      </c>
      <c r="L734" s="57">
        <v>3489.75</v>
      </c>
      <c r="M734" s="56" t="s">
        <v>4296</v>
      </c>
      <c r="N734" s="59" t="s">
        <v>4293</v>
      </c>
    </row>
    <row r="735" spans="1:14" s="56" customFormat="1" ht="17.25" customHeight="1" x14ac:dyDescent="0.2">
      <c r="A735" s="56" t="s">
        <v>4580</v>
      </c>
      <c r="B735" s="56" t="s">
        <v>312</v>
      </c>
      <c r="C735" s="56">
        <v>1975</v>
      </c>
      <c r="D735" s="56" t="s">
        <v>1164</v>
      </c>
      <c r="E735" s="57">
        <v>982.64</v>
      </c>
      <c r="F735" s="57">
        <v>5301738.93</v>
      </c>
      <c r="G735" s="57">
        <v>5167292.4800000004</v>
      </c>
      <c r="H735" s="58">
        <v>2.6020000000000001E-2</v>
      </c>
      <c r="I735" s="57">
        <v>134446.45000000001</v>
      </c>
      <c r="J735" s="57">
        <v>5395.4</v>
      </c>
      <c r="K735" s="57">
        <v>5258.58</v>
      </c>
      <c r="L735" s="57">
        <v>5517.72</v>
      </c>
      <c r="M735" s="56" t="s">
        <v>4292</v>
      </c>
      <c r="N735" s="59" t="s">
        <v>4293</v>
      </c>
    </row>
    <row r="736" spans="1:14" s="56" customFormat="1" ht="17.25" customHeight="1" x14ac:dyDescent="0.2">
      <c r="A736" s="56" t="s">
        <v>5619</v>
      </c>
      <c r="B736" s="56" t="s">
        <v>2186</v>
      </c>
      <c r="C736" s="56">
        <v>1976</v>
      </c>
      <c r="D736" s="56" t="s">
        <v>3460</v>
      </c>
      <c r="E736" s="57">
        <v>1020.88</v>
      </c>
      <c r="F736" s="57">
        <v>7279053.75</v>
      </c>
      <c r="G736" s="57">
        <v>7561685.8700000001</v>
      </c>
      <c r="H736" s="58">
        <v>-3.7379999999999997E-2</v>
      </c>
      <c r="I736" s="57">
        <v>-282632.13</v>
      </c>
      <c r="J736" s="57">
        <v>7130.18</v>
      </c>
      <c r="K736" s="57">
        <v>7407.03</v>
      </c>
      <c r="L736" s="57">
        <v>7216.82</v>
      </c>
      <c r="M736" s="56" t="s">
        <v>4292</v>
      </c>
      <c r="N736" s="59" t="s">
        <v>4293</v>
      </c>
    </row>
    <row r="737" spans="1:14" s="56" customFormat="1" ht="17.25" customHeight="1" x14ac:dyDescent="0.2">
      <c r="A737" s="56" t="s">
        <v>5620</v>
      </c>
      <c r="B737" s="56" t="s">
        <v>2187</v>
      </c>
      <c r="C737" s="56">
        <v>1977</v>
      </c>
      <c r="D737" s="56" t="s">
        <v>3461</v>
      </c>
      <c r="E737" s="57">
        <v>284.07</v>
      </c>
      <c r="F737" s="57">
        <v>3402546.4</v>
      </c>
      <c r="G737" s="57">
        <v>3618988.3</v>
      </c>
      <c r="H737" s="58">
        <v>-5.9810000000000002E-2</v>
      </c>
      <c r="I737" s="57">
        <v>-216441.9</v>
      </c>
      <c r="J737" s="57">
        <v>11977.84</v>
      </c>
      <c r="K737" s="57">
        <v>12739.78</v>
      </c>
      <c r="L737" s="57">
        <v>12302.36</v>
      </c>
      <c r="M737" s="56" t="s">
        <v>4296</v>
      </c>
      <c r="N737" s="59" t="s">
        <v>4293</v>
      </c>
    </row>
    <row r="738" spans="1:14" s="56" customFormat="1" ht="17.25" customHeight="1" x14ac:dyDescent="0.2">
      <c r="A738" s="56" t="s">
        <v>4581</v>
      </c>
      <c r="B738" s="56" t="s">
        <v>313</v>
      </c>
      <c r="C738" s="56">
        <v>1978</v>
      </c>
      <c r="D738" s="56" t="s">
        <v>1165</v>
      </c>
      <c r="E738" s="57">
        <v>13234.48</v>
      </c>
      <c r="F738" s="57">
        <v>17449535.690000001</v>
      </c>
      <c r="G738" s="57">
        <v>19988288.73</v>
      </c>
      <c r="H738" s="58">
        <v>-0.12701000000000001</v>
      </c>
      <c r="I738" s="57">
        <v>-2538753.04</v>
      </c>
      <c r="J738" s="57">
        <v>1318.49</v>
      </c>
      <c r="K738" s="57">
        <v>1510.32</v>
      </c>
      <c r="L738" s="57">
        <v>1309.58</v>
      </c>
      <c r="M738" s="56" t="s">
        <v>4295</v>
      </c>
      <c r="N738" s="59" t="s">
        <v>4293</v>
      </c>
    </row>
    <row r="739" spans="1:14" s="56" customFormat="1" ht="17.25" customHeight="1" x14ac:dyDescent="0.2">
      <c r="A739" s="56" t="s">
        <v>4582</v>
      </c>
      <c r="B739" s="56" t="s">
        <v>314</v>
      </c>
      <c r="C739" s="56">
        <v>1979</v>
      </c>
      <c r="D739" s="56" t="s">
        <v>1166</v>
      </c>
      <c r="E739" s="57">
        <v>1262.8499999999999</v>
      </c>
      <c r="F739" s="57">
        <v>4218722.92</v>
      </c>
      <c r="G739" s="57">
        <v>4225333.2300000004</v>
      </c>
      <c r="H739" s="58">
        <v>-1.56E-3</v>
      </c>
      <c r="I739" s="57">
        <v>-6610.31</v>
      </c>
      <c r="J739" s="57">
        <v>3340.64</v>
      </c>
      <c r="K739" s="57">
        <v>3345.87</v>
      </c>
      <c r="L739" s="57">
        <v>3324.05</v>
      </c>
      <c r="M739" s="56" t="s">
        <v>4292</v>
      </c>
      <c r="N739" s="59" t="s">
        <v>4293</v>
      </c>
    </row>
    <row r="740" spans="1:14" s="56" customFormat="1" ht="17.25" customHeight="1" x14ac:dyDescent="0.2">
      <c r="A740" s="56" t="s">
        <v>5621</v>
      </c>
      <c r="B740" s="56" t="s">
        <v>2188</v>
      </c>
      <c r="C740" s="56">
        <v>1980</v>
      </c>
      <c r="D740" s="56" t="s">
        <v>3462</v>
      </c>
      <c r="E740" s="57">
        <v>550.08000000000004</v>
      </c>
      <c r="F740" s="57">
        <v>3148091.83</v>
      </c>
      <c r="G740" s="57">
        <v>3255207.3</v>
      </c>
      <c r="H740" s="58">
        <v>-3.2910000000000002E-2</v>
      </c>
      <c r="I740" s="57">
        <v>-107115.47</v>
      </c>
      <c r="J740" s="57">
        <v>5722.97</v>
      </c>
      <c r="K740" s="57">
        <v>5917.7</v>
      </c>
      <c r="L740" s="57">
        <v>5639.53</v>
      </c>
      <c r="M740" s="56" t="s">
        <v>4296</v>
      </c>
      <c r="N740" s="59" t="s">
        <v>4300</v>
      </c>
    </row>
    <row r="741" spans="1:14" s="56" customFormat="1" ht="17.25" customHeight="1" x14ac:dyDescent="0.2">
      <c r="A741" s="56" t="s">
        <v>5622</v>
      </c>
      <c r="B741" s="56" t="s">
        <v>2189</v>
      </c>
      <c r="C741" s="56">
        <v>1981</v>
      </c>
      <c r="D741" s="56" t="s">
        <v>3463</v>
      </c>
      <c r="E741" s="57">
        <v>209.02</v>
      </c>
      <c r="F741" s="57">
        <v>1933435.64</v>
      </c>
      <c r="G741" s="57">
        <v>1980174.48</v>
      </c>
      <c r="H741" s="58">
        <v>-2.3599999999999999E-2</v>
      </c>
      <c r="I741" s="57">
        <v>-46738.83</v>
      </c>
      <c r="J741" s="57">
        <v>9250</v>
      </c>
      <c r="K741" s="57">
        <v>9473.61</v>
      </c>
      <c r="L741" s="57">
        <v>8938.86</v>
      </c>
      <c r="M741" s="56" t="s">
        <v>4296</v>
      </c>
      <c r="N741" s="59" t="s">
        <v>4294</v>
      </c>
    </row>
    <row r="742" spans="1:14" s="56" customFormat="1" ht="17.25" customHeight="1" x14ac:dyDescent="0.2">
      <c r="A742" s="56" t="s">
        <v>4583</v>
      </c>
      <c r="B742" s="56" t="s">
        <v>315</v>
      </c>
      <c r="C742" s="56">
        <v>1982</v>
      </c>
      <c r="D742" s="56" t="s">
        <v>1167</v>
      </c>
      <c r="E742" s="57">
        <v>6407.26</v>
      </c>
      <c r="F742" s="57">
        <v>8390819.5500000007</v>
      </c>
      <c r="G742" s="57">
        <v>6326821.6900000004</v>
      </c>
      <c r="H742" s="58">
        <v>0.32623000000000002</v>
      </c>
      <c r="I742" s="57">
        <v>2063997.86</v>
      </c>
      <c r="J742" s="57">
        <v>1309.58</v>
      </c>
      <c r="K742" s="57">
        <v>987.45</v>
      </c>
      <c r="L742" s="57">
        <v>1309.58</v>
      </c>
      <c r="M742" s="56" t="s">
        <v>4295</v>
      </c>
      <c r="N742" s="59" t="s">
        <v>4298</v>
      </c>
    </row>
    <row r="743" spans="1:14" s="56" customFormat="1" ht="17.25" customHeight="1" x14ac:dyDescent="0.2">
      <c r="A743" s="56" t="s">
        <v>4584</v>
      </c>
      <c r="B743" s="56" t="s">
        <v>316</v>
      </c>
      <c r="C743" s="56">
        <v>1983</v>
      </c>
      <c r="D743" s="56" t="s">
        <v>1168</v>
      </c>
      <c r="E743" s="57">
        <v>3040.57</v>
      </c>
      <c r="F743" s="57">
        <v>8187046.0300000003</v>
      </c>
      <c r="G743" s="57">
        <v>8337801.3600000003</v>
      </c>
      <c r="H743" s="58">
        <v>-1.8079999999999999E-2</v>
      </c>
      <c r="I743" s="57">
        <v>-150755.32</v>
      </c>
      <c r="J743" s="57">
        <v>2692.6</v>
      </c>
      <c r="K743" s="57">
        <v>2742.18</v>
      </c>
      <c r="L743" s="57">
        <v>2674.58</v>
      </c>
      <c r="M743" s="56" t="s">
        <v>4295</v>
      </c>
      <c r="N743" s="59" t="s">
        <v>4293</v>
      </c>
    </row>
    <row r="744" spans="1:14" s="56" customFormat="1" ht="17.25" customHeight="1" x14ac:dyDescent="0.2">
      <c r="A744" s="56" t="s">
        <v>4585</v>
      </c>
      <c r="B744" s="56" t="s">
        <v>317</v>
      </c>
      <c r="C744" s="56">
        <v>1984</v>
      </c>
      <c r="D744" s="56" t="s">
        <v>1169</v>
      </c>
      <c r="E744" s="57">
        <v>1042.45</v>
      </c>
      <c r="F744" s="57">
        <v>5143989.45</v>
      </c>
      <c r="G744" s="57">
        <v>5049499.7</v>
      </c>
      <c r="H744" s="58">
        <v>1.8710000000000001E-2</v>
      </c>
      <c r="I744" s="57">
        <v>94489.75</v>
      </c>
      <c r="J744" s="57">
        <v>4934.5200000000004</v>
      </c>
      <c r="K744" s="57">
        <v>4843.88</v>
      </c>
      <c r="L744" s="57">
        <v>4908.3999999999996</v>
      </c>
      <c r="M744" s="56" t="s">
        <v>4296</v>
      </c>
      <c r="N744" s="59" t="s">
        <v>4294</v>
      </c>
    </row>
    <row r="745" spans="1:14" s="56" customFormat="1" ht="17.25" customHeight="1" x14ac:dyDescent="0.2">
      <c r="A745" s="56" t="s">
        <v>4586</v>
      </c>
      <c r="B745" s="56" t="s">
        <v>318</v>
      </c>
      <c r="C745" s="56">
        <v>1985</v>
      </c>
      <c r="D745" s="56" t="s">
        <v>1170</v>
      </c>
      <c r="E745" s="57">
        <v>868.32</v>
      </c>
      <c r="F745" s="57">
        <v>6368362.7199999997</v>
      </c>
      <c r="G745" s="57">
        <v>6254593.8300000001</v>
      </c>
      <c r="H745" s="58">
        <v>1.8190000000000001E-2</v>
      </c>
      <c r="I745" s="57">
        <v>113768.89</v>
      </c>
      <c r="J745" s="57">
        <v>7334.12</v>
      </c>
      <c r="K745" s="57">
        <v>7203.1</v>
      </c>
      <c r="L745" s="57">
        <v>7631.58</v>
      </c>
      <c r="M745" s="56" t="s">
        <v>4292</v>
      </c>
      <c r="N745" s="59" t="s">
        <v>4293</v>
      </c>
    </row>
    <row r="746" spans="1:14" s="56" customFormat="1" ht="17.25" customHeight="1" x14ac:dyDescent="0.2">
      <c r="A746" s="56" t="s">
        <v>5623</v>
      </c>
      <c r="B746" s="56" t="s">
        <v>2190</v>
      </c>
      <c r="C746" s="56">
        <v>1986</v>
      </c>
      <c r="D746" s="56" t="s">
        <v>3464</v>
      </c>
      <c r="E746" s="57">
        <v>494.36</v>
      </c>
      <c r="F746" s="57">
        <v>6158160.0300000003</v>
      </c>
      <c r="G746" s="57">
        <v>5454040.3799999999</v>
      </c>
      <c r="H746" s="58">
        <v>0.12909999999999999</v>
      </c>
      <c r="I746" s="57">
        <v>704119.65</v>
      </c>
      <c r="J746" s="57">
        <v>12456.83</v>
      </c>
      <c r="K746" s="57">
        <v>11032.53</v>
      </c>
      <c r="L746" s="57">
        <v>12544.23</v>
      </c>
      <c r="M746" s="56" t="s">
        <v>4295</v>
      </c>
      <c r="N746" s="59" t="s">
        <v>4293</v>
      </c>
    </row>
    <row r="747" spans="1:14" s="56" customFormat="1" ht="17.25" customHeight="1" x14ac:dyDescent="0.2">
      <c r="A747" s="56" t="s">
        <v>5624</v>
      </c>
      <c r="B747" s="56" t="s">
        <v>2191</v>
      </c>
      <c r="C747" s="56">
        <v>1987</v>
      </c>
      <c r="D747" s="56" t="s">
        <v>3465</v>
      </c>
      <c r="E747" s="57">
        <v>441.85</v>
      </c>
      <c r="F747" s="57">
        <v>3560139.33</v>
      </c>
      <c r="G747" s="57">
        <v>3616586.03</v>
      </c>
      <c r="H747" s="58">
        <v>-1.5610000000000001E-2</v>
      </c>
      <c r="I747" s="57">
        <v>-56446.7</v>
      </c>
      <c r="J747" s="57">
        <v>8057.35</v>
      </c>
      <c r="K747" s="57">
        <v>8185.1</v>
      </c>
      <c r="L747" s="57">
        <v>8045.49</v>
      </c>
      <c r="M747" s="56" t="s">
        <v>4295</v>
      </c>
      <c r="N747" s="59" t="s">
        <v>4293</v>
      </c>
    </row>
    <row r="748" spans="1:14" s="56" customFormat="1" ht="17.25" customHeight="1" x14ac:dyDescent="0.2">
      <c r="A748" s="56" t="s">
        <v>4587</v>
      </c>
      <c r="B748" s="56" t="s">
        <v>319</v>
      </c>
      <c r="C748" s="56">
        <v>1988</v>
      </c>
      <c r="D748" s="56" t="s">
        <v>1171</v>
      </c>
      <c r="E748" s="57">
        <v>658.78</v>
      </c>
      <c r="F748" s="57">
        <v>7924655.0800000001</v>
      </c>
      <c r="G748" s="57">
        <v>7162227.96</v>
      </c>
      <c r="H748" s="58">
        <v>0.10645</v>
      </c>
      <c r="I748" s="57">
        <v>762427.12</v>
      </c>
      <c r="J748" s="57">
        <v>12029.29</v>
      </c>
      <c r="K748" s="57">
        <v>10871.96</v>
      </c>
      <c r="L748" s="57">
        <v>12241.83</v>
      </c>
      <c r="M748" s="56" t="s">
        <v>4295</v>
      </c>
      <c r="N748" s="59" t="s">
        <v>4294</v>
      </c>
    </row>
    <row r="749" spans="1:14" s="56" customFormat="1" ht="17.25" customHeight="1" x14ac:dyDescent="0.2">
      <c r="A749" s="56" t="s">
        <v>4588</v>
      </c>
      <c r="B749" s="56" t="s">
        <v>320</v>
      </c>
      <c r="C749" s="56">
        <v>1989</v>
      </c>
      <c r="D749" s="56" t="s">
        <v>1172</v>
      </c>
      <c r="E749" s="57">
        <v>1335.25</v>
      </c>
      <c r="F749" s="57">
        <v>20016187.379999999</v>
      </c>
      <c r="G749" s="57">
        <v>17963304.780000001</v>
      </c>
      <c r="H749" s="58">
        <v>0.11428000000000001</v>
      </c>
      <c r="I749" s="57">
        <v>2052882.59</v>
      </c>
      <c r="J749" s="57">
        <v>14990.59</v>
      </c>
      <c r="K749" s="57">
        <v>13453.14</v>
      </c>
      <c r="L749" s="57">
        <v>15080.17</v>
      </c>
      <c r="M749" s="56" t="s">
        <v>4295</v>
      </c>
      <c r="N749" s="59" t="s">
        <v>4294</v>
      </c>
    </row>
    <row r="750" spans="1:14" s="56" customFormat="1" ht="17.25" customHeight="1" x14ac:dyDescent="0.2">
      <c r="A750" s="56" t="s">
        <v>4589</v>
      </c>
      <c r="B750" s="56" t="s">
        <v>321</v>
      </c>
      <c r="C750" s="56">
        <v>1990</v>
      </c>
      <c r="D750" s="56" t="s">
        <v>1173</v>
      </c>
      <c r="E750" s="57">
        <v>1072.45</v>
      </c>
      <c r="F750" s="57">
        <v>23839861</v>
      </c>
      <c r="G750" s="57">
        <v>22847283.32</v>
      </c>
      <c r="H750" s="58">
        <v>4.3439999999999999E-2</v>
      </c>
      <c r="I750" s="57">
        <v>992577.68</v>
      </c>
      <c r="J750" s="57">
        <v>22229.34</v>
      </c>
      <c r="K750" s="57">
        <v>21303.82</v>
      </c>
      <c r="L750" s="57">
        <v>22679.759999999998</v>
      </c>
      <c r="M750" s="56" t="s">
        <v>4295</v>
      </c>
      <c r="N750" s="59" t="s">
        <v>4293</v>
      </c>
    </row>
    <row r="751" spans="1:14" s="56" customFormat="1" ht="17.25" customHeight="1" x14ac:dyDescent="0.2">
      <c r="A751" s="56" t="s">
        <v>4590</v>
      </c>
      <c r="B751" s="56" t="s">
        <v>322</v>
      </c>
      <c r="C751" s="56">
        <v>1991</v>
      </c>
      <c r="D751" s="56" t="s">
        <v>1174</v>
      </c>
      <c r="E751" s="57">
        <v>6267.33</v>
      </c>
      <c r="F751" s="57">
        <v>10356110.16</v>
      </c>
      <c r="G751" s="57">
        <v>11539430.140000001</v>
      </c>
      <c r="H751" s="58">
        <v>-0.10255</v>
      </c>
      <c r="I751" s="57">
        <v>-1183319.99</v>
      </c>
      <c r="J751" s="57">
        <v>1652.4</v>
      </c>
      <c r="K751" s="57">
        <v>1841.2</v>
      </c>
      <c r="L751" s="57">
        <v>1649.12</v>
      </c>
      <c r="M751" s="56" t="s">
        <v>4295</v>
      </c>
      <c r="N751" s="59" t="s">
        <v>4293</v>
      </c>
    </row>
    <row r="752" spans="1:14" s="56" customFormat="1" ht="17.25" customHeight="1" x14ac:dyDescent="0.2">
      <c r="A752" s="56" t="s">
        <v>4591</v>
      </c>
      <c r="B752" s="56" t="s">
        <v>323</v>
      </c>
      <c r="C752" s="56">
        <v>1992</v>
      </c>
      <c r="D752" s="56" t="s">
        <v>1175</v>
      </c>
      <c r="E752" s="57">
        <v>614.41</v>
      </c>
      <c r="F752" s="57">
        <v>1869394.83</v>
      </c>
      <c r="G752" s="57">
        <v>1790437.26</v>
      </c>
      <c r="H752" s="58">
        <v>4.41E-2</v>
      </c>
      <c r="I752" s="57">
        <v>78957.570000000007</v>
      </c>
      <c r="J752" s="57">
        <v>3042.59</v>
      </c>
      <c r="K752" s="57">
        <v>2914.08</v>
      </c>
      <c r="L752" s="57">
        <v>3031.42</v>
      </c>
      <c r="M752" s="56" t="s">
        <v>4296</v>
      </c>
      <c r="N752" s="59" t="s">
        <v>4293</v>
      </c>
    </row>
    <row r="753" spans="1:14" s="56" customFormat="1" ht="17.25" customHeight="1" x14ac:dyDescent="0.2">
      <c r="A753" s="56" t="s">
        <v>4592</v>
      </c>
      <c r="B753" s="56" t="s">
        <v>324</v>
      </c>
      <c r="C753" s="56">
        <v>1995</v>
      </c>
      <c r="D753" s="56" t="s">
        <v>1176</v>
      </c>
      <c r="E753" s="57">
        <v>2773.97</v>
      </c>
      <c r="F753" s="57">
        <v>4574609.41</v>
      </c>
      <c r="G753" s="57">
        <v>3736221.23</v>
      </c>
      <c r="H753" s="58">
        <v>0.22439000000000001</v>
      </c>
      <c r="I753" s="57">
        <v>838388.17</v>
      </c>
      <c r="J753" s="57">
        <v>1649.12</v>
      </c>
      <c r="K753" s="57">
        <v>1346.89</v>
      </c>
      <c r="L753" s="57">
        <v>1649.12</v>
      </c>
      <c r="M753" s="56" t="s">
        <v>4297</v>
      </c>
      <c r="N753" s="59" t="s">
        <v>4293</v>
      </c>
    </row>
    <row r="754" spans="1:14" s="56" customFormat="1" ht="17.25" customHeight="1" x14ac:dyDescent="0.2">
      <c r="A754" s="56" t="s">
        <v>5625</v>
      </c>
      <c r="B754" s="56" t="s">
        <v>2192</v>
      </c>
      <c r="C754" s="56">
        <v>1996</v>
      </c>
      <c r="D754" s="56" t="s">
        <v>3466</v>
      </c>
      <c r="E754" s="57">
        <v>713.12</v>
      </c>
      <c r="F754" s="57">
        <v>3081537.97</v>
      </c>
      <c r="G754" s="57">
        <v>3745471.73</v>
      </c>
      <c r="H754" s="58">
        <v>-0.17726</v>
      </c>
      <c r="I754" s="57">
        <v>-663933.76</v>
      </c>
      <c r="J754" s="57">
        <v>4321.21</v>
      </c>
      <c r="K754" s="57">
        <v>5252.23</v>
      </c>
      <c r="L754" s="57">
        <v>4318.1000000000004</v>
      </c>
      <c r="M754" s="56" t="s">
        <v>4296</v>
      </c>
      <c r="N754" s="59" t="s">
        <v>4293</v>
      </c>
    </row>
    <row r="755" spans="1:14" s="56" customFormat="1" ht="17.25" customHeight="1" x14ac:dyDescent="0.2">
      <c r="A755" s="56" t="s">
        <v>5626</v>
      </c>
      <c r="B755" s="56" t="s">
        <v>2193</v>
      </c>
      <c r="C755" s="56">
        <v>1997</v>
      </c>
      <c r="D755" s="56" t="s">
        <v>3467</v>
      </c>
      <c r="E755" s="57">
        <v>421.21</v>
      </c>
      <c r="F755" s="57">
        <v>2858755.01</v>
      </c>
      <c r="G755" s="57">
        <v>2940034.71</v>
      </c>
      <c r="H755" s="58">
        <v>-2.7650000000000001E-2</v>
      </c>
      <c r="I755" s="57">
        <v>-81279.7</v>
      </c>
      <c r="J755" s="57">
        <v>6787.01</v>
      </c>
      <c r="K755" s="57">
        <v>6979.97</v>
      </c>
      <c r="L755" s="57">
        <v>6873.74</v>
      </c>
      <c r="M755" s="56" t="s">
        <v>4297</v>
      </c>
      <c r="N755" s="59" t="s">
        <v>4294</v>
      </c>
    </row>
    <row r="756" spans="1:14" s="56" customFormat="1" ht="17.25" customHeight="1" x14ac:dyDescent="0.2">
      <c r="A756" s="56" t="s">
        <v>5627</v>
      </c>
      <c r="B756" s="56" t="s">
        <v>2194</v>
      </c>
      <c r="C756" s="56">
        <v>1998</v>
      </c>
      <c r="D756" s="56" t="s">
        <v>3468</v>
      </c>
      <c r="E756" s="57">
        <v>595.46</v>
      </c>
      <c r="F756" s="57">
        <v>6648932.0800000001</v>
      </c>
      <c r="G756" s="57">
        <v>6983502.6299999999</v>
      </c>
      <c r="H756" s="58">
        <v>-4.7910000000000001E-2</v>
      </c>
      <c r="I756" s="57">
        <v>-334570.55</v>
      </c>
      <c r="J756" s="57">
        <v>11166.04</v>
      </c>
      <c r="K756" s="57">
        <v>11727.91</v>
      </c>
      <c r="L756" s="57">
        <v>11574.64</v>
      </c>
      <c r="M756" s="56" t="s">
        <v>4296</v>
      </c>
      <c r="N756" s="59" t="s">
        <v>4293</v>
      </c>
    </row>
    <row r="757" spans="1:14" s="56" customFormat="1" ht="17.25" customHeight="1" x14ac:dyDescent="0.2">
      <c r="A757" s="56" t="s">
        <v>5628</v>
      </c>
      <c r="B757" s="56" t="s">
        <v>2195</v>
      </c>
      <c r="C757" s="56">
        <v>1999</v>
      </c>
      <c r="D757" s="56" t="s">
        <v>3469</v>
      </c>
      <c r="E757" s="57">
        <v>689.98</v>
      </c>
      <c r="F757" s="57">
        <v>12785292.85</v>
      </c>
      <c r="G757" s="57">
        <v>13501020.470000001</v>
      </c>
      <c r="H757" s="58">
        <v>-5.3010000000000002E-2</v>
      </c>
      <c r="I757" s="57">
        <v>-715727.62</v>
      </c>
      <c r="J757" s="57">
        <v>18529.95</v>
      </c>
      <c r="K757" s="57">
        <v>19567.259999999998</v>
      </c>
      <c r="L757" s="57">
        <v>18933.759999999998</v>
      </c>
      <c r="M757" s="56" t="s">
        <v>4296</v>
      </c>
      <c r="N757" s="59" t="s">
        <v>4293</v>
      </c>
    </row>
    <row r="758" spans="1:14" s="56" customFormat="1" ht="17.25" customHeight="1" x14ac:dyDescent="0.2">
      <c r="A758" s="56" t="s">
        <v>4593</v>
      </c>
      <c r="B758" s="56" t="s">
        <v>325</v>
      </c>
      <c r="C758" s="56">
        <v>2000</v>
      </c>
      <c r="D758" s="56" t="s">
        <v>1177</v>
      </c>
      <c r="E758" s="57">
        <v>1004.96</v>
      </c>
      <c r="F758" s="57">
        <v>3864916.41</v>
      </c>
      <c r="G758" s="57">
        <v>4427222.9800000004</v>
      </c>
      <c r="H758" s="58">
        <v>-0.12701000000000001</v>
      </c>
      <c r="I758" s="57">
        <v>-562306.56000000006</v>
      </c>
      <c r="J758" s="57">
        <v>3845.84</v>
      </c>
      <c r="K758" s="57">
        <v>4405.37</v>
      </c>
      <c r="L758" s="57">
        <v>3832.11</v>
      </c>
      <c r="M758" s="56" t="s">
        <v>4295</v>
      </c>
      <c r="N758" s="59" t="s">
        <v>4293</v>
      </c>
    </row>
    <row r="759" spans="1:14" s="56" customFormat="1" ht="17.25" customHeight="1" x14ac:dyDescent="0.2">
      <c r="A759" s="56" t="s">
        <v>4594</v>
      </c>
      <c r="B759" s="56" t="s">
        <v>326</v>
      </c>
      <c r="C759" s="56">
        <v>2001</v>
      </c>
      <c r="D759" s="56" t="s">
        <v>1178</v>
      </c>
      <c r="E759" s="57">
        <v>740.83</v>
      </c>
      <c r="F759" s="57">
        <v>4658328.84</v>
      </c>
      <c r="G759" s="57">
        <v>5056505.29</v>
      </c>
      <c r="H759" s="58">
        <v>-7.8750000000000001E-2</v>
      </c>
      <c r="I759" s="57">
        <v>-398176.45</v>
      </c>
      <c r="J759" s="57">
        <v>6287.99</v>
      </c>
      <c r="K759" s="57">
        <v>6825.46</v>
      </c>
      <c r="L759" s="57">
        <v>6705.18</v>
      </c>
      <c r="M759" s="56" t="s">
        <v>4295</v>
      </c>
      <c r="N759" s="59" t="s">
        <v>4293</v>
      </c>
    </row>
    <row r="760" spans="1:14" s="56" customFormat="1" ht="17.25" customHeight="1" x14ac:dyDescent="0.2">
      <c r="A760" s="56" t="s">
        <v>4595</v>
      </c>
      <c r="B760" s="56" t="s">
        <v>327</v>
      </c>
      <c r="C760" s="56">
        <v>2002</v>
      </c>
      <c r="D760" s="56" t="s">
        <v>1179</v>
      </c>
      <c r="E760" s="57">
        <v>1033.6099999999999</v>
      </c>
      <c r="F760" s="57">
        <v>9487136.9900000002</v>
      </c>
      <c r="G760" s="57">
        <v>10150975.220000001</v>
      </c>
      <c r="H760" s="58">
        <v>-6.54E-2</v>
      </c>
      <c r="I760" s="57">
        <v>-663838.24</v>
      </c>
      <c r="J760" s="57">
        <v>9178.64</v>
      </c>
      <c r="K760" s="57">
        <v>9820.89</v>
      </c>
      <c r="L760" s="57">
        <v>9529.58</v>
      </c>
      <c r="M760" s="56" t="s">
        <v>4292</v>
      </c>
      <c r="N760" s="59" t="s">
        <v>4293</v>
      </c>
    </row>
    <row r="761" spans="1:14" s="56" customFormat="1" ht="17.25" customHeight="1" x14ac:dyDescent="0.2">
      <c r="A761" s="56" t="s">
        <v>5629</v>
      </c>
      <c r="B761" s="56" t="s">
        <v>2196</v>
      </c>
      <c r="C761" s="56">
        <v>2003</v>
      </c>
      <c r="D761" s="56" t="s">
        <v>3470</v>
      </c>
      <c r="E761" s="57">
        <v>731.68</v>
      </c>
      <c r="F761" s="57">
        <v>12010326.34</v>
      </c>
      <c r="G761" s="57">
        <v>11529983.109999999</v>
      </c>
      <c r="H761" s="58">
        <v>4.1660000000000003E-2</v>
      </c>
      <c r="I761" s="57">
        <v>480343.23</v>
      </c>
      <c r="J761" s="57">
        <v>16414.73</v>
      </c>
      <c r="K761" s="57">
        <v>15758.23</v>
      </c>
      <c r="L761" s="57">
        <v>17379.04</v>
      </c>
      <c r="M761" s="56" t="s">
        <v>4292</v>
      </c>
      <c r="N761" s="59" t="s">
        <v>4293</v>
      </c>
    </row>
    <row r="762" spans="1:14" s="56" customFormat="1" ht="17.25" customHeight="1" x14ac:dyDescent="0.2">
      <c r="A762" s="56" t="s">
        <v>4596</v>
      </c>
      <c r="B762" s="56" t="s">
        <v>328</v>
      </c>
      <c r="C762" s="56">
        <v>2004</v>
      </c>
      <c r="D762" s="56" t="s">
        <v>1180</v>
      </c>
      <c r="E762" s="57">
        <v>1934.78</v>
      </c>
      <c r="F762" s="57">
        <v>6781457.8799999999</v>
      </c>
      <c r="G762" s="57">
        <v>8100136.6500000004</v>
      </c>
      <c r="H762" s="58">
        <v>-0.1628</v>
      </c>
      <c r="I762" s="57">
        <v>-1318678.76</v>
      </c>
      <c r="J762" s="57">
        <v>3505.03</v>
      </c>
      <c r="K762" s="57">
        <v>4186.59</v>
      </c>
      <c r="L762" s="57">
        <v>3502.58</v>
      </c>
      <c r="M762" s="56" t="s">
        <v>4295</v>
      </c>
      <c r="N762" s="59" t="s">
        <v>4293</v>
      </c>
    </row>
    <row r="763" spans="1:14" s="56" customFormat="1" ht="17.25" customHeight="1" x14ac:dyDescent="0.2">
      <c r="A763" s="56" t="s">
        <v>4597</v>
      </c>
      <c r="B763" s="56" t="s">
        <v>329</v>
      </c>
      <c r="C763" s="56">
        <v>2005</v>
      </c>
      <c r="D763" s="56" t="s">
        <v>1181</v>
      </c>
      <c r="E763" s="57">
        <v>1159.93</v>
      </c>
      <c r="F763" s="57">
        <v>6749792.3499999996</v>
      </c>
      <c r="G763" s="57">
        <v>6646017.0300000003</v>
      </c>
      <c r="H763" s="58">
        <v>1.5610000000000001E-2</v>
      </c>
      <c r="I763" s="57">
        <v>103775.31</v>
      </c>
      <c r="J763" s="57">
        <v>5819.14</v>
      </c>
      <c r="K763" s="57">
        <v>5729.67</v>
      </c>
      <c r="L763" s="57">
        <v>6114.14</v>
      </c>
      <c r="M763" s="56" t="s">
        <v>4295</v>
      </c>
      <c r="N763" s="59" t="s">
        <v>4293</v>
      </c>
    </row>
    <row r="764" spans="1:14" s="56" customFormat="1" ht="17.25" customHeight="1" x14ac:dyDescent="0.2">
      <c r="A764" s="56" t="s">
        <v>4598</v>
      </c>
      <c r="B764" s="56" t="s">
        <v>330</v>
      </c>
      <c r="C764" s="56">
        <v>2006</v>
      </c>
      <c r="D764" s="56" t="s">
        <v>1182</v>
      </c>
      <c r="E764" s="57">
        <v>819.56</v>
      </c>
      <c r="F764" s="57">
        <v>7506308.8399999999</v>
      </c>
      <c r="G764" s="57">
        <v>7769543.0499999998</v>
      </c>
      <c r="H764" s="58">
        <v>-3.388E-2</v>
      </c>
      <c r="I764" s="57">
        <v>-263234.21000000002</v>
      </c>
      <c r="J764" s="57">
        <v>9158.9500000000007</v>
      </c>
      <c r="K764" s="57">
        <v>9480.14</v>
      </c>
      <c r="L764" s="57">
        <v>10093.870000000001</v>
      </c>
      <c r="M764" s="56" t="s">
        <v>4295</v>
      </c>
      <c r="N764" s="59" t="s">
        <v>4293</v>
      </c>
    </row>
    <row r="765" spans="1:14" s="56" customFormat="1" ht="17.25" customHeight="1" x14ac:dyDescent="0.2">
      <c r="A765" s="56" t="s">
        <v>5630</v>
      </c>
      <c r="B765" s="56" t="s">
        <v>2197</v>
      </c>
      <c r="C765" s="56">
        <v>2007</v>
      </c>
      <c r="D765" s="56" t="s">
        <v>3471</v>
      </c>
      <c r="E765" s="57">
        <v>421.48</v>
      </c>
      <c r="F765" s="57">
        <v>6831771.4900000002</v>
      </c>
      <c r="G765" s="57">
        <v>7428989.8300000001</v>
      </c>
      <c r="H765" s="58">
        <v>-8.0390000000000003E-2</v>
      </c>
      <c r="I765" s="57">
        <v>-597218.34</v>
      </c>
      <c r="J765" s="57">
        <v>16209.01</v>
      </c>
      <c r="K765" s="57">
        <v>17625.96</v>
      </c>
      <c r="L765" s="57">
        <v>16365.75</v>
      </c>
      <c r="M765" s="56" t="s">
        <v>4295</v>
      </c>
      <c r="N765" s="59" t="s">
        <v>4293</v>
      </c>
    </row>
    <row r="766" spans="1:14" s="56" customFormat="1" ht="17.25" customHeight="1" x14ac:dyDescent="0.2">
      <c r="A766" s="56" t="s">
        <v>5631</v>
      </c>
      <c r="B766" s="56" t="s">
        <v>2198</v>
      </c>
      <c r="C766" s="56">
        <v>2008</v>
      </c>
      <c r="D766" s="56" t="s">
        <v>3472</v>
      </c>
      <c r="E766" s="57">
        <v>435.45</v>
      </c>
      <c r="F766" s="57">
        <v>1070838.1499999999</v>
      </c>
      <c r="G766" s="57">
        <v>1324796.21</v>
      </c>
      <c r="H766" s="58">
        <v>-0.19170000000000001</v>
      </c>
      <c r="I766" s="57">
        <v>-253958.06</v>
      </c>
      <c r="J766" s="57">
        <v>2459.15</v>
      </c>
      <c r="K766" s="57">
        <v>3042.36</v>
      </c>
      <c r="L766" s="57">
        <v>2428.69</v>
      </c>
      <c r="M766" s="56" t="s">
        <v>4295</v>
      </c>
      <c r="N766" s="59" t="s">
        <v>4294</v>
      </c>
    </row>
    <row r="767" spans="1:14" s="56" customFormat="1" ht="17.25" customHeight="1" x14ac:dyDescent="0.2">
      <c r="A767" s="56" t="s">
        <v>5632</v>
      </c>
      <c r="B767" s="56" t="s">
        <v>2199</v>
      </c>
      <c r="C767" s="56">
        <v>2009</v>
      </c>
      <c r="D767" s="56" t="s">
        <v>3473</v>
      </c>
      <c r="E767" s="57">
        <v>277.08</v>
      </c>
      <c r="F767" s="57">
        <v>1599308.82</v>
      </c>
      <c r="G767" s="57">
        <v>1338838.3</v>
      </c>
      <c r="H767" s="58">
        <v>0.19455</v>
      </c>
      <c r="I767" s="57">
        <v>260470.52</v>
      </c>
      <c r="J767" s="57">
        <v>5772.01</v>
      </c>
      <c r="K767" s="57">
        <v>4831.96</v>
      </c>
      <c r="L767" s="57">
        <v>5729.48</v>
      </c>
      <c r="M767" s="56" t="s">
        <v>4297</v>
      </c>
      <c r="N767" s="59" t="s">
        <v>4293</v>
      </c>
    </row>
    <row r="768" spans="1:14" s="56" customFormat="1" ht="17.25" customHeight="1" x14ac:dyDescent="0.2">
      <c r="A768" s="56" t="s">
        <v>5633</v>
      </c>
      <c r="B768" s="56" t="s">
        <v>2200</v>
      </c>
      <c r="C768" s="56">
        <v>2010</v>
      </c>
      <c r="D768" s="56" t="s">
        <v>3474</v>
      </c>
      <c r="E768" s="57">
        <v>198.42</v>
      </c>
      <c r="F768" s="57">
        <v>1647292.36</v>
      </c>
      <c r="G768" s="57">
        <v>1681047.89</v>
      </c>
      <c r="H768" s="58">
        <v>-2.0080000000000001E-2</v>
      </c>
      <c r="I768" s="57">
        <v>-33755.53</v>
      </c>
      <c r="J768" s="57">
        <v>8302.0499999999993</v>
      </c>
      <c r="K768" s="57">
        <v>8472.17</v>
      </c>
      <c r="L768" s="57">
        <v>8134.53</v>
      </c>
      <c r="M768" s="56" t="s">
        <v>4296</v>
      </c>
      <c r="N768" s="59" t="s">
        <v>4293</v>
      </c>
    </row>
    <row r="769" spans="1:14" s="56" customFormat="1" ht="17.25" customHeight="1" x14ac:dyDescent="0.2">
      <c r="A769" s="56" t="s">
        <v>5634</v>
      </c>
      <c r="B769" s="56" t="s">
        <v>2201</v>
      </c>
      <c r="C769" s="56">
        <v>2012</v>
      </c>
      <c r="D769" s="56" t="s">
        <v>3475</v>
      </c>
      <c r="E769" s="57">
        <v>152.19</v>
      </c>
      <c r="F769" s="57">
        <v>369622.33</v>
      </c>
      <c r="G769" s="57">
        <v>183695.57</v>
      </c>
      <c r="H769" s="58">
        <v>1.0121500000000001</v>
      </c>
      <c r="I769" s="57">
        <v>185926.76</v>
      </c>
      <c r="J769" s="57">
        <v>2428.69</v>
      </c>
      <c r="K769" s="57">
        <v>1207.01</v>
      </c>
      <c r="L769" s="57">
        <v>2428.69</v>
      </c>
      <c r="M769" s="56" t="s">
        <v>4297</v>
      </c>
      <c r="N769" s="59" t="s">
        <v>4293</v>
      </c>
    </row>
    <row r="770" spans="1:14" s="56" customFormat="1" ht="17.25" customHeight="1" x14ac:dyDescent="0.2">
      <c r="A770" s="56" t="s">
        <v>4599</v>
      </c>
      <c r="B770" s="56" t="s">
        <v>324</v>
      </c>
      <c r="C770" s="56">
        <v>2013</v>
      </c>
      <c r="D770" s="56" t="s">
        <v>1176</v>
      </c>
      <c r="E770" s="57">
        <v>466.21</v>
      </c>
      <c r="F770" s="57">
        <v>915617.79</v>
      </c>
      <c r="G770" s="57">
        <v>735722.69</v>
      </c>
      <c r="H770" s="58">
        <v>0.24451000000000001</v>
      </c>
      <c r="I770" s="57">
        <v>179895.1</v>
      </c>
      <c r="J770" s="57">
        <v>1963.96</v>
      </c>
      <c r="K770" s="57">
        <v>1578.09</v>
      </c>
      <c r="L770" s="57">
        <v>1963.96</v>
      </c>
      <c r="M770" s="56" t="s">
        <v>4297</v>
      </c>
      <c r="N770" s="59" t="s">
        <v>4294</v>
      </c>
    </row>
    <row r="771" spans="1:14" s="56" customFormat="1" ht="17.25" customHeight="1" x14ac:dyDescent="0.2">
      <c r="A771" s="56" t="s">
        <v>4600</v>
      </c>
      <c r="B771" s="56" t="s">
        <v>322</v>
      </c>
      <c r="C771" s="56">
        <v>2014</v>
      </c>
      <c r="D771" s="56" t="s">
        <v>1174</v>
      </c>
      <c r="E771" s="57">
        <v>923.19</v>
      </c>
      <c r="F771" s="57">
        <v>1814687.61</v>
      </c>
      <c r="G771" s="57">
        <v>1711829.22</v>
      </c>
      <c r="H771" s="58">
        <v>6.0089999999999998E-2</v>
      </c>
      <c r="I771" s="57">
        <v>102858.39</v>
      </c>
      <c r="J771" s="57">
        <v>1965.67</v>
      </c>
      <c r="K771" s="57">
        <v>1854.25</v>
      </c>
      <c r="L771" s="57">
        <v>1963.96</v>
      </c>
      <c r="M771" s="56" t="s">
        <v>4296</v>
      </c>
      <c r="N771" s="59" t="s">
        <v>4293</v>
      </c>
    </row>
    <row r="772" spans="1:14" s="56" customFormat="1" ht="17.25" customHeight="1" x14ac:dyDescent="0.2">
      <c r="A772" s="56" t="s">
        <v>4601</v>
      </c>
      <c r="B772" s="56" t="s">
        <v>331</v>
      </c>
      <c r="C772" s="56">
        <v>2015</v>
      </c>
      <c r="D772" s="56" t="s">
        <v>1183</v>
      </c>
      <c r="E772" s="57">
        <v>7221.18</v>
      </c>
      <c r="F772" s="57">
        <v>14757828.08</v>
      </c>
      <c r="G772" s="57">
        <v>24392940.170000002</v>
      </c>
      <c r="H772" s="58">
        <v>-0.39500000000000002</v>
      </c>
      <c r="I772" s="57">
        <v>-9635112.0899999999</v>
      </c>
      <c r="J772" s="57">
        <v>2043.69</v>
      </c>
      <c r="K772" s="57">
        <v>3377.97</v>
      </c>
      <c r="L772" s="57">
        <v>2036.05</v>
      </c>
      <c r="M772" s="56" t="s">
        <v>4296</v>
      </c>
      <c r="N772" s="59" t="s">
        <v>4293</v>
      </c>
    </row>
    <row r="773" spans="1:14" s="56" customFormat="1" ht="17.25" customHeight="1" x14ac:dyDescent="0.2">
      <c r="A773" s="56" t="s">
        <v>4602</v>
      </c>
      <c r="B773" s="56" t="s">
        <v>332</v>
      </c>
      <c r="C773" s="56">
        <v>2016</v>
      </c>
      <c r="D773" s="56" t="s">
        <v>1184</v>
      </c>
      <c r="E773" s="57">
        <v>5708.46</v>
      </c>
      <c r="F773" s="57">
        <v>22739758.469999999</v>
      </c>
      <c r="G773" s="57">
        <v>25243964.73</v>
      </c>
      <c r="H773" s="58">
        <v>-9.9199999999999997E-2</v>
      </c>
      <c r="I773" s="57">
        <v>-2504206.2599999998</v>
      </c>
      <c r="J773" s="57">
        <v>3983.52</v>
      </c>
      <c r="K773" s="57">
        <v>4422.2</v>
      </c>
      <c r="L773" s="57">
        <v>3964.89</v>
      </c>
      <c r="M773" s="56" t="s">
        <v>4295</v>
      </c>
      <c r="N773" s="59" t="s">
        <v>4293</v>
      </c>
    </row>
    <row r="774" spans="1:14" s="56" customFormat="1" ht="17.25" customHeight="1" x14ac:dyDescent="0.2">
      <c r="A774" s="56" t="s">
        <v>4603</v>
      </c>
      <c r="B774" s="56" t="s">
        <v>333</v>
      </c>
      <c r="C774" s="56">
        <v>2017</v>
      </c>
      <c r="D774" s="56" t="s">
        <v>1185</v>
      </c>
      <c r="E774" s="57">
        <v>1078.75</v>
      </c>
      <c r="F774" s="57">
        <v>7089684.7800000003</v>
      </c>
      <c r="G774" s="57">
        <v>8099466.9800000004</v>
      </c>
      <c r="H774" s="58">
        <v>-0.12467</v>
      </c>
      <c r="I774" s="57">
        <v>-1009782.2</v>
      </c>
      <c r="J774" s="57">
        <v>6572.13</v>
      </c>
      <c r="K774" s="57">
        <v>7508.2</v>
      </c>
      <c r="L774" s="57">
        <v>6698.55</v>
      </c>
      <c r="M774" s="56" t="s">
        <v>4295</v>
      </c>
      <c r="N774" s="59" t="s">
        <v>4293</v>
      </c>
    </row>
    <row r="775" spans="1:14" s="56" customFormat="1" ht="17.25" customHeight="1" x14ac:dyDescent="0.2">
      <c r="A775" s="56" t="s">
        <v>5635</v>
      </c>
      <c r="B775" s="56" t="s">
        <v>2202</v>
      </c>
      <c r="C775" s="56">
        <v>2018</v>
      </c>
      <c r="D775" s="56" t="s">
        <v>3476</v>
      </c>
      <c r="E775" s="57">
        <v>405.64</v>
      </c>
      <c r="F775" s="57">
        <v>4562138.6900000004</v>
      </c>
      <c r="G775" s="57">
        <v>4589091.43</v>
      </c>
      <c r="H775" s="58">
        <v>-5.8700000000000002E-3</v>
      </c>
      <c r="I775" s="57">
        <v>-26952.73</v>
      </c>
      <c r="J775" s="57">
        <v>11246.77</v>
      </c>
      <c r="K775" s="57">
        <v>11313.21</v>
      </c>
      <c r="L775" s="57">
        <v>11633.36</v>
      </c>
      <c r="M775" s="56" t="s">
        <v>4296</v>
      </c>
      <c r="N775" s="59" t="s">
        <v>4294</v>
      </c>
    </row>
    <row r="776" spans="1:14" s="56" customFormat="1" ht="17.25" customHeight="1" x14ac:dyDescent="0.2">
      <c r="A776" s="56" t="s">
        <v>4604</v>
      </c>
      <c r="B776" s="56" t="s">
        <v>334</v>
      </c>
      <c r="C776" s="56">
        <v>2019</v>
      </c>
      <c r="D776" s="56" t="s">
        <v>1186</v>
      </c>
      <c r="E776" s="57">
        <v>1284.3800000000001</v>
      </c>
      <c r="F776" s="57">
        <v>2615061.9</v>
      </c>
      <c r="G776" s="57">
        <v>2529645.84</v>
      </c>
      <c r="H776" s="58">
        <v>3.3770000000000001E-2</v>
      </c>
      <c r="I776" s="57">
        <v>85416.06</v>
      </c>
      <c r="J776" s="57">
        <v>2036.05</v>
      </c>
      <c r="K776" s="57">
        <v>1969.55</v>
      </c>
      <c r="L776" s="57">
        <v>2036.05</v>
      </c>
      <c r="M776" s="56" t="s">
        <v>4295</v>
      </c>
      <c r="N776" s="59" t="s">
        <v>4294</v>
      </c>
    </row>
    <row r="777" spans="1:14" s="56" customFormat="1" ht="17.25" customHeight="1" x14ac:dyDescent="0.2">
      <c r="A777" s="56" t="s">
        <v>4605</v>
      </c>
      <c r="B777" s="56" t="s">
        <v>335</v>
      </c>
      <c r="C777" s="56">
        <v>2020</v>
      </c>
      <c r="D777" s="56" t="s">
        <v>1187</v>
      </c>
      <c r="E777" s="57">
        <v>11003.4</v>
      </c>
      <c r="F777" s="57">
        <v>21724606.100000001</v>
      </c>
      <c r="G777" s="57">
        <v>24579122.640000001</v>
      </c>
      <c r="H777" s="58">
        <v>-0.11613999999999999</v>
      </c>
      <c r="I777" s="57">
        <v>-2854516.54</v>
      </c>
      <c r="J777" s="57">
        <v>1974.35</v>
      </c>
      <c r="K777" s="57">
        <v>2233.7800000000002</v>
      </c>
      <c r="L777" s="57">
        <v>1961.76</v>
      </c>
      <c r="M777" s="56" t="s">
        <v>4295</v>
      </c>
      <c r="N777" s="59" t="s">
        <v>4293</v>
      </c>
    </row>
    <row r="778" spans="1:14" s="56" customFormat="1" ht="17.25" customHeight="1" x14ac:dyDescent="0.2">
      <c r="A778" s="56" t="s">
        <v>4606</v>
      </c>
      <c r="B778" s="56" t="s">
        <v>336</v>
      </c>
      <c r="C778" s="56">
        <v>2021</v>
      </c>
      <c r="D778" s="56" t="s">
        <v>1188</v>
      </c>
      <c r="E778" s="57">
        <v>2644.5</v>
      </c>
      <c r="F778" s="57">
        <v>9617422.9700000007</v>
      </c>
      <c r="G778" s="57">
        <v>9514022.0099999998</v>
      </c>
      <c r="H778" s="58">
        <v>1.0869999999999999E-2</v>
      </c>
      <c r="I778" s="57">
        <v>103400.97</v>
      </c>
      <c r="J778" s="57">
        <v>3636.76</v>
      </c>
      <c r="K778" s="57">
        <v>3597.66</v>
      </c>
      <c r="L778" s="57">
        <v>3596.41</v>
      </c>
      <c r="M778" s="56" t="s">
        <v>4292</v>
      </c>
      <c r="N778" s="59" t="s">
        <v>4293</v>
      </c>
    </row>
    <row r="779" spans="1:14" s="56" customFormat="1" ht="17.25" customHeight="1" x14ac:dyDescent="0.2">
      <c r="A779" s="56" t="s">
        <v>5636</v>
      </c>
      <c r="B779" s="56" t="s">
        <v>2203</v>
      </c>
      <c r="C779" s="56">
        <v>2022</v>
      </c>
      <c r="D779" s="56" t="s">
        <v>3477</v>
      </c>
      <c r="E779" s="57">
        <v>561.55999999999995</v>
      </c>
      <c r="F779" s="57">
        <v>3008801.25</v>
      </c>
      <c r="G779" s="57">
        <v>3535269.18</v>
      </c>
      <c r="H779" s="58">
        <v>-0.14892</v>
      </c>
      <c r="I779" s="57">
        <v>-526467.93000000005</v>
      </c>
      <c r="J779" s="57">
        <v>5357.93</v>
      </c>
      <c r="K779" s="57">
        <v>6295.44</v>
      </c>
      <c r="L779" s="57">
        <v>5209.72</v>
      </c>
      <c r="M779" s="56" t="s">
        <v>4296</v>
      </c>
      <c r="N779" s="59" t="s">
        <v>4293</v>
      </c>
    </row>
    <row r="780" spans="1:14" s="56" customFormat="1" ht="17.25" customHeight="1" x14ac:dyDescent="0.2">
      <c r="A780" s="56" t="s">
        <v>5637</v>
      </c>
      <c r="B780" s="56" t="s">
        <v>2204</v>
      </c>
      <c r="C780" s="56">
        <v>2023</v>
      </c>
      <c r="D780" s="56" t="s">
        <v>3478</v>
      </c>
      <c r="E780" s="57">
        <v>161.96</v>
      </c>
      <c r="F780" s="57">
        <v>1520391.41</v>
      </c>
      <c r="G780" s="57">
        <v>1743612.31</v>
      </c>
      <c r="H780" s="58">
        <v>-0.12801999999999999</v>
      </c>
      <c r="I780" s="57">
        <v>-223220.9</v>
      </c>
      <c r="J780" s="57">
        <v>9387.4500000000007</v>
      </c>
      <c r="K780" s="57">
        <v>10765.7</v>
      </c>
      <c r="L780" s="57">
        <v>8221.2999999999993</v>
      </c>
      <c r="M780" s="56" t="s">
        <v>4297</v>
      </c>
      <c r="N780" s="59" t="s">
        <v>4299</v>
      </c>
    </row>
    <row r="781" spans="1:14" s="56" customFormat="1" ht="17.25" customHeight="1" x14ac:dyDescent="0.2">
      <c r="A781" s="56" t="s">
        <v>4607</v>
      </c>
      <c r="B781" s="56" t="s">
        <v>337</v>
      </c>
      <c r="C781" s="56">
        <v>2024</v>
      </c>
      <c r="D781" s="56" t="s">
        <v>1189</v>
      </c>
      <c r="E781" s="57">
        <v>9404.32</v>
      </c>
      <c r="F781" s="57">
        <v>18449018.800000001</v>
      </c>
      <c r="G781" s="57">
        <v>15413625.890000001</v>
      </c>
      <c r="H781" s="58">
        <v>0.19692999999999999</v>
      </c>
      <c r="I781" s="57">
        <v>3035392.91</v>
      </c>
      <c r="J781" s="57">
        <v>1961.76</v>
      </c>
      <c r="K781" s="57">
        <v>1638.99</v>
      </c>
      <c r="L781" s="57">
        <v>1961.76</v>
      </c>
      <c r="M781" s="56" t="s">
        <v>4295</v>
      </c>
      <c r="N781" s="59" t="s">
        <v>4293</v>
      </c>
    </row>
    <row r="782" spans="1:14" s="56" customFormat="1" ht="17.25" customHeight="1" x14ac:dyDescent="0.2">
      <c r="A782" s="56" t="s">
        <v>4608</v>
      </c>
      <c r="B782" s="56" t="s">
        <v>338</v>
      </c>
      <c r="C782" s="56">
        <v>2119</v>
      </c>
      <c r="D782" s="56" t="s">
        <v>1190</v>
      </c>
      <c r="E782" s="57">
        <v>114124.61</v>
      </c>
      <c r="F782" s="57">
        <v>99447043.909999996</v>
      </c>
      <c r="G782" s="57">
        <v>107950396.56999999</v>
      </c>
      <c r="H782" s="58">
        <v>-7.8770000000000007E-2</v>
      </c>
      <c r="I782" s="57">
        <v>-8503352.6600000001</v>
      </c>
      <c r="J782" s="57">
        <v>871.39</v>
      </c>
      <c r="K782" s="57">
        <v>945.9</v>
      </c>
      <c r="L782" s="57">
        <v>871.39</v>
      </c>
      <c r="M782" s="56" t="s">
        <v>4292</v>
      </c>
      <c r="N782" s="59" t="s">
        <v>4298</v>
      </c>
    </row>
    <row r="783" spans="1:14" s="56" customFormat="1" ht="17.25" customHeight="1" x14ac:dyDescent="0.2">
      <c r="A783" s="56" t="s">
        <v>4609</v>
      </c>
      <c r="B783" s="56" t="s">
        <v>339</v>
      </c>
      <c r="C783" s="56">
        <v>2120</v>
      </c>
      <c r="D783" s="56" t="s">
        <v>1191</v>
      </c>
      <c r="E783" s="57">
        <v>2204.4699999999998</v>
      </c>
      <c r="F783" s="57">
        <v>1552475.95</v>
      </c>
      <c r="G783" s="57">
        <v>1995709.09</v>
      </c>
      <c r="H783" s="58">
        <v>-0.22209000000000001</v>
      </c>
      <c r="I783" s="57">
        <v>-443233.14</v>
      </c>
      <c r="J783" s="57">
        <v>704.24</v>
      </c>
      <c r="K783" s="57">
        <v>905.3</v>
      </c>
      <c r="L783" s="57">
        <v>704.24</v>
      </c>
      <c r="M783" s="56" t="s">
        <v>4295</v>
      </c>
      <c r="N783" s="59" t="s">
        <v>4298</v>
      </c>
    </row>
    <row r="784" spans="1:14" s="56" customFormat="1" ht="17.25" customHeight="1" x14ac:dyDescent="0.2">
      <c r="A784" s="56" t="s">
        <v>4610</v>
      </c>
      <c r="B784" s="56" t="s">
        <v>340</v>
      </c>
      <c r="C784" s="56">
        <v>2121</v>
      </c>
      <c r="D784" s="56" t="s">
        <v>1192</v>
      </c>
      <c r="E784" s="57">
        <v>224975.49</v>
      </c>
      <c r="F784" s="57">
        <v>161948606.47999999</v>
      </c>
      <c r="G784" s="57">
        <v>184589847.69999999</v>
      </c>
      <c r="H784" s="58">
        <v>-0.12266000000000001</v>
      </c>
      <c r="I784" s="57">
        <v>-22641241.219999999</v>
      </c>
      <c r="J784" s="57">
        <v>719.85</v>
      </c>
      <c r="K784" s="57">
        <v>820.49</v>
      </c>
      <c r="L784" s="57">
        <v>719.85</v>
      </c>
      <c r="M784" s="56" t="s">
        <v>4292</v>
      </c>
      <c r="N784" s="59" t="s">
        <v>4293</v>
      </c>
    </row>
    <row r="785" spans="1:14" s="56" customFormat="1" ht="17.25" customHeight="1" x14ac:dyDescent="0.2">
      <c r="A785" s="56" t="s">
        <v>4611</v>
      </c>
      <c r="B785" s="56" t="s">
        <v>341</v>
      </c>
      <c r="C785" s="56">
        <v>2122</v>
      </c>
      <c r="D785" s="56" t="s">
        <v>1193</v>
      </c>
      <c r="E785" s="57">
        <v>9849.8799999999992</v>
      </c>
      <c r="F785" s="57">
        <v>6048220.3200000003</v>
      </c>
      <c r="G785" s="57">
        <v>7775362.0099999998</v>
      </c>
      <c r="H785" s="58">
        <v>-0.22212999999999999</v>
      </c>
      <c r="I785" s="57">
        <v>-1727141.69</v>
      </c>
      <c r="J785" s="57">
        <v>614.04</v>
      </c>
      <c r="K785" s="57">
        <v>789.39</v>
      </c>
      <c r="L785" s="57">
        <v>614.04</v>
      </c>
      <c r="M785" s="56" t="s">
        <v>4295</v>
      </c>
      <c r="N785" s="59" t="s">
        <v>4298</v>
      </c>
    </row>
    <row r="786" spans="1:14" s="56" customFormat="1" ht="17.25" customHeight="1" x14ac:dyDescent="0.2">
      <c r="A786" s="56" t="s">
        <v>4612</v>
      </c>
      <c r="B786" s="56" t="s">
        <v>342</v>
      </c>
      <c r="C786" s="56">
        <v>2123</v>
      </c>
      <c r="D786" s="56" t="s">
        <v>1194</v>
      </c>
      <c r="E786" s="57">
        <v>3739.25</v>
      </c>
      <c r="F786" s="57">
        <v>2927084.9</v>
      </c>
      <c r="G786" s="57">
        <v>3512640.16</v>
      </c>
      <c r="H786" s="58">
        <v>-0.16669999999999999</v>
      </c>
      <c r="I786" s="57">
        <v>-585555.26</v>
      </c>
      <c r="J786" s="57">
        <v>782.8</v>
      </c>
      <c r="K786" s="57">
        <v>939.4</v>
      </c>
      <c r="L786" s="57">
        <v>782.8</v>
      </c>
      <c r="M786" s="56" t="s">
        <v>4295</v>
      </c>
      <c r="N786" s="59" t="s">
        <v>4293</v>
      </c>
    </row>
    <row r="787" spans="1:14" s="56" customFormat="1" ht="17.25" customHeight="1" x14ac:dyDescent="0.2">
      <c r="A787" s="56" t="s">
        <v>5638</v>
      </c>
      <c r="B787" s="56" t="s">
        <v>2205</v>
      </c>
      <c r="C787" s="56">
        <v>2124</v>
      </c>
      <c r="D787" s="56" t="s">
        <v>3479</v>
      </c>
      <c r="E787" s="57">
        <v>32206.01</v>
      </c>
      <c r="F787" s="57">
        <v>46527922.689999998</v>
      </c>
      <c r="G787" s="57">
        <v>51804158.259999998</v>
      </c>
      <c r="H787" s="58">
        <v>-0.10185</v>
      </c>
      <c r="I787" s="57">
        <v>-5276235.57</v>
      </c>
      <c r="J787" s="57">
        <v>1444.7</v>
      </c>
      <c r="K787" s="57">
        <v>1608.52</v>
      </c>
      <c r="L787" s="57">
        <v>1433.67</v>
      </c>
      <c r="M787" s="56" t="s">
        <v>4292</v>
      </c>
      <c r="N787" s="59" t="s">
        <v>4293</v>
      </c>
    </row>
    <row r="788" spans="1:14" s="56" customFormat="1" ht="17.25" customHeight="1" x14ac:dyDescent="0.2">
      <c r="A788" s="56" t="s">
        <v>5639</v>
      </c>
      <c r="B788" s="56" t="s">
        <v>2206</v>
      </c>
      <c r="C788" s="56">
        <v>2125</v>
      </c>
      <c r="D788" s="56" t="s">
        <v>3480</v>
      </c>
      <c r="E788" s="57">
        <v>7297.75</v>
      </c>
      <c r="F788" s="57">
        <v>22269626.800000001</v>
      </c>
      <c r="G788" s="57">
        <v>19377362.140000001</v>
      </c>
      <c r="H788" s="58">
        <v>0.14926</v>
      </c>
      <c r="I788" s="57">
        <v>2892264.66</v>
      </c>
      <c r="J788" s="57">
        <v>3051.57</v>
      </c>
      <c r="K788" s="57">
        <v>2655.25</v>
      </c>
      <c r="L788" s="57">
        <v>3026.83</v>
      </c>
      <c r="M788" s="56" t="s">
        <v>4292</v>
      </c>
      <c r="N788" s="59" t="s">
        <v>4293</v>
      </c>
    </row>
    <row r="789" spans="1:14" s="56" customFormat="1" ht="17.25" customHeight="1" x14ac:dyDescent="0.2">
      <c r="A789" s="56" t="s">
        <v>5640</v>
      </c>
      <c r="B789" s="56" t="s">
        <v>2207</v>
      </c>
      <c r="C789" s="56">
        <v>2126</v>
      </c>
      <c r="D789" s="56" t="s">
        <v>3481</v>
      </c>
      <c r="E789" s="57">
        <v>732.88</v>
      </c>
      <c r="F789" s="57">
        <v>4557763.04</v>
      </c>
      <c r="G789" s="57">
        <v>4006418.66</v>
      </c>
      <c r="H789" s="58">
        <v>0.13761999999999999</v>
      </c>
      <c r="I789" s="57">
        <v>551344.38</v>
      </c>
      <c r="J789" s="57">
        <v>6218.98</v>
      </c>
      <c r="K789" s="57">
        <v>5466.68</v>
      </c>
      <c r="L789" s="57">
        <v>5789.79</v>
      </c>
      <c r="M789" s="56" t="s">
        <v>4292</v>
      </c>
      <c r="N789" s="59" t="s">
        <v>4293</v>
      </c>
    </row>
    <row r="790" spans="1:14" s="56" customFormat="1" ht="17.25" customHeight="1" x14ac:dyDescent="0.2">
      <c r="A790" s="56" t="s">
        <v>5641</v>
      </c>
      <c r="B790" s="56" t="s">
        <v>2208</v>
      </c>
      <c r="C790" s="56">
        <v>2127</v>
      </c>
      <c r="D790" s="56" t="s">
        <v>3482</v>
      </c>
      <c r="E790" s="57">
        <v>218.38</v>
      </c>
      <c r="F790" s="57">
        <v>2705907.93</v>
      </c>
      <c r="G790" s="57">
        <v>2235205.25</v>
      </c>
      <c r="H790" s="58">
        <v>0.21059</v>
      </c>
      <c r="I790" s="57">
        <v>470702.68</v>
      </c>
      <c r="J790" s="57">
        <v>12390.82</v>
      </c>
      <c r="K790" s="57">
        <v>10235.39</v>
      </c>
      <c r="L790" s="57">
        <v>10732.15</v>
      </c>
      <c r="M790" s="56" t="s">
        <v>4292</v>
      </c>
      <c r="N790" s="59" t="s">
        <v>4293</v>
      </c>
    </row>
    <row r="791" spans="1:14" s="56" customFormat="1" ht="17.25" customHeight="1" x14ac:dyDescent="0.2">
      <c r="A791" s="56" t="s">
        <v>4613</v>
      </c>
      <c r="B791" s="56" t="s">
        <v>343</v>
      </c>
      <c r="C791" s="56">
        <v>2128</v>
      </c>
      <c r="D791" s="56" t="s">
        <v>1195</v>
      </c>
      <c r="E791" s="57">
        <v>38355.22</v>
      </c>
      <c r="F791" s="57">
        <v>23346438.859999999</v>
      </c>
      <c r="G791" s="57">
        <v>25495156.460000001</v>
      </c>
      <c r="H791" s="58">
        <v>-8.4279999999999994E-2</v>
      </c>
      <c r="I791" s="57">
        <v>-2148717.6</v>
      </c>
      <c r="J791" s="57">
        <v>608.69000000000005</v>
      </c>
      <c r="K791" s="57">
        <v>664.71</v>
      </c>
      <c r="L791" s="57">
        <v>608.69000000000005</v>
      </c>
      <c r="M791" s="56" t="s">
        <v>4292</v>
      </c>
      <c r="N791" s="59" t="s">
        <v>4293</v>
      </c>
    </row>
    <row r="792" spans="1:14" s="56" customFormat="1" ht="17.25" customHeight="1" x14ac:dyDescent="0.2">
      <c r="A792" s="56" t="s">
        <v>4614</v>
      </c>
      <c r="B792" s="56" t="s">
        <v>344</v>
      </c>
      <c r="C792" s="56">
        <v>2129</v>
      </c>
      <c r="D792" s="56" t="s">
        <v>1196</v>
      </c>
      <c r="E792" s="57">
        <v>38576.6</v>
      </c>
      <c r="F792" s="57">
        <v>60926584.899999999</v>
      </c>
      <c r="G792" s="57">
        <v>68222693.079999998</v>
      </c>
      <c r="H792" s="58">
        <v>-0.10695</v>
      </c>
      <c r="I792" s="57">
        <v>-7296108.1799999997</v>
      </c>
      <c r="J792" s="57">
        <v>1579.37</v>
      </c>
      <c r="K792" s="57">
        <v>1768.5</v>
      </c>
      <c r="L792" s="57">
        <v>1567.06</v>
      </c>
      <c r="M792" s="56" t="s">
        <v>4292</v>
      </c>
      <c r="N792" s="59" t="s">
        <v>4293</v>
      </c>
    </row>
    <row r="793" spans="1:14" s="56" customFormat="1" ht="17.25" customHeight="1" x14ac:dyDescent="0.2">
      <c r="A793" s="56" t="s">
        <v>4615</v>
      </c>
      <c r="B793" s="56" t="s">
        <v>345</v>
      </c>
      <c r="C793" s="56">
        <v>2130</v>
      </c>
      <c r="D793" s="56" t="s">
        <v>1197</v>
      </c>
      <c r="E793" s="57">
        <v>23415.74</v>
      </c>
      <c r="F793" s="57">
        <v>71460320.540000007</v>
      </c>
      <c r="G793" s="57">
        <v>71665379.780000001</v>
      </c>
      <c r="H793" s="58">
        <v>-2.8600000000000001E-3</v>
      </c>
      <c r="I793" s="57">
        <v>-205059.24</v>
      </c>
      <c r="J793" s="57">
        <v>3051.81</v>
      </c>
      <c r="K793" s="57">
        <v>3060.56</v>
      </c>
      <c r="L793" s="57">
        <v>3035.17</v>
      </c>
      <c r="M793" s="56" t="s">
        <v>4292</v>
      </c>
      <c r="N793" s="59" t="s">
        <v>4293</v>
      </c>
    </row>
    <row r="794" spans="1:14" s="56" customFormat="1" ht="17.25" customHeight="1" x14ac:dyDescent="0.2">
      <c r="A794" s="56" t="s">
        <v>4616</v>
      </c>
      <c r="B794" s="56" t="s">
        <v>346</v>
      </c>
      <c r="C794" s="56">
        <v>2131</v>
      </c>
      <c r="D794" s="56" t="s">
        <v>1198</v>
      </c>
      <c r="E794" s="57">
        <v>12279.29</v>
      </c>
      <c r="F794" s="57">
        <v>57468247.780000001</v>
      </c>
      <c r="G794" s="57">
        <v>57386167.289999999</v>
      </c>
      <c r="H794" s="58">
        <v>1.4300000000000001E-3</v>
      </c>
      <c r="I794" s="57">
        <v>82080.479999999996</v>
      </c>
      <c r="J794" s="57">
        <v>4680.1000000000004</v>
      </c>
      <c r="K794" s="57">
        <v>4673.41</v>
      </c>
      <c r="L794" s="57">
        <v>4631.25</v>
      </c>
      <c r="M794" s="56" t="s">
        <v>4292</v>
      </c>
      <c r="N794" s="59" t="s">
        <v>4293</v>
      </c>
    </row>
    <row r="795" spans="1:14" s="56" customFormat="1" ht="17.25" customHeight="1" x14ac:dyDescent="0.2">
      <c r="A795" s="56" t="s">
        <v>5642</v>
      </c>
      <c r="B795" s="56" t="s">
        <v>2209</v>
      </c>
      <c r="C795" s="56">
        <v>2132</v>
      </c>
      <c r="D795" s="56" t="s">
        <v>3483</v>
      </c>
      <c r="E795" s="57">
        <v>2702.08</v>
      </c>
      <c r="F795" s="57">
        <v>19360831.09</v>
      </c>
      <c r="G795" s="57">
        <v>19670259.850000001</v>
      </c>
      <c r="H795" s="58">
        <v>-1.5730000000000001E-2</v>
      </c>
      <c r="I795" s="57">
        <v>-309428.76</v>
      </c>
      <c r="J795" s="57">
        <v>7165.16</v>
      </c>
      <c r="K795" s="57">
        <v>7279.67</v>
      </c>
      <c r="L795" s="57">
        <v>6995.15</v>
      </c>
      <c r="M795" s="56" t="s">
        <v>4292</v>
      </c>
      <c r="N795" s="59" t="s">
        <v>4293</v>
      </c>
    </row>
    <row r="796" spans="1:14" s="56" customFormat="1" ht="17.25" customHeight="1" x14ac:dyDescent="0.2">
      <c r="A796" s="56" t="s">
        <v>4617</v>
      </c>
      <c r="B796" s="56" t="s">
        <v>347</v>
      </c>
      <c r="C796" s="56">
        <v>2133</v>
      </c>
      <c r="D796" s="56" t="s">
        <v>1199</v>
      </c>
      <c r="E796" s="57">
        <v>30316.99</v>
      </c>
      <c r="F796" s="57">
        <v>19451380.780000001</v>
      </c>
      <c r="G796" s="57">
        <v>20929271.68</v>
      </c>
      <c r="H796" s="58">
        <v>-7.0610000000000006E-2</v>
      </c>
      <c r="I796" s="57">
        <v>-1477890.89</v>
      </c>
      <c r="J796" s="57">
        <v>641.6</v>
      </c>
      <c r="K796" s="57">
        <v>690.35</v>
      </c>
      <c r="L796" s="57">
        <v>641.6</v>
      </c>
      <c r="M796" s="56" t="s">
        <v>4292</v>
      </c>
      <c r="N796" s="59" t="s">
        <v>4293</v>
      </c>
    </row>
    <row r="797" spans="1:14" s="56" customFormat="1" ht="17.25" customHeight="1" x14ac:dyDescent="0.2">
      <c r="A797" s="56" t="s">
        <v>4618</v>
      </c>
      <c r="B797" s="56" t="s">
        <v>348</v>
      </c>
      <c r="C797" s="56">
        <v>2134</v>
      </c>
      <c r="D797" s="56" t="s">
        <v>1200</v>
      </c>
      <c r="E797" s="57">
        <v>11630.77</v>
      </c>
      <c r="F797" s="57">
        <v>19580523.510000002</v>
      </c>
      <c r="G797" s="57">
        <v>24502372.059999999</v>
      </c>
      <c r="H797" s="58">
        <v>-0.20086999999999999</v>
      </c>
      <c r="I797" s="57">
        <v>-4921848.55</v>
      </c>
      <c r="J797" s="57">
        <v>1683.51</v>
      </c>
      <c r="K797" s="57">
        <v>2106.69</v>
      </c>
      <c r="L797" s="57">
        <v>1657.59</v>
      </c>
      <c r="M797" s="56" t="s">
        <v>4292</v>
      </c>
      <c r="N797" s="59" t="s">
        <v>4293</v>
      </c>
    </row>
    <row r="798" spans="1:14" s="56" customFormat="1" ht="17.25" customHeight="1" x14ac:dyDescent="0.2">
      <c r="A798" s="56" t="s">
        <v>4619</v>
      </c>
      <c r="B798" s="56" t="s">
        <v>349</v>
      </c>
      <c r="C798" s="56">
        <v>2135</v>
      </c>
      <c r="D798" s="56" t="s">
        <v>1201</v>
      </c>
      <c r="E798" s="57">
        <v>16304.97</v>
      </c>
      <c r="F798" s="57">
        <v>58323779.979999997</v>
      </c>
      <c r="G798" s="57">
        <v>61525972.060000002</v>
      </c>
      <c r="H798" s="58">
        <v>-5.2049999999999999E-2</v>
      </c>
      <c r="I798" s="57">
        <v>-3202192.07</v>
      </c>
      <c r="J798" s="57">
        <v>3577.06</v>
      </c>
      <c r="K798" s="57">
        <v>3773.45</v>
      </c>
      <c r="L798" s="57">
        <v>3553.13</v>
      </c>
      <c r="M798" s="56" t="s">
        <v>4292</v>
      </c>
      <c r="N798" s="59" t="s">
        <v>4293</v>
      </c>
    </row>
    <row r="799" spans="1:14" s="56" customFormat="1" ht="17.25" customHeight="1" x14ac:dyDescent="0.2">
      <c r="A799" s="56" t="s">
        <v>5643</v>
      </c>
      <c r="B799" s="56" t="s">
        <v>2210</v>
      </c>
      <c r="C799" s="56">
        <v>2136</v>
      </c>
      <c r="D799" s="56" t="s">
        <v>3484</v>
      </c>
      <c r="E799" s="57">
        <v>9046.3700000000008</v>
      </c>
      <c r="F799" s="57">
        <v>51215419.920000002</v>
      </c>
      <c r="G799" s="57">
        <v>50134498.109999999</v>
      </c>
      <c r="H799" s="58">
        <v>2.1559999999999999E-2</v>
      </c>
      <c r="I799" s="57">
        <v>1080921.81</v>
      </c>
      <c r="J799" s="57">
        <v>5661.43</v>
      </c>
      <c r="K799" s="57">
        <v>5541.95</v>
      </c>
      <c r="L799" s="57">
        <v>5625.5</v>
      </c>
      <c r="M799" s="56" t="s">
        <v>4292</v>
      </c>
      <c r="N799" s="59" t="s">
        <v>4293</v>
      </c>
    </row>
    <row r="800" spans="1:14" s="56" customFormat="1" ht="17.25" customHeight="1" x14ac:dyDescent="0.2">
      <c r="A800" s="56" t="s">
        <v>5644</v>
      </c>
      <c r="B800" s="56" t="s">
        <v>2211</v>
      </c>
      <c r="C800" s="56">
        <v>2137</v>
      </c>
      <c r="D800" s="56" t="s">
        <v>3485</v>
      </c>
      <c r="E800" s="57">
        <v>2322.29</v>
      </c>
      <c r="F800" s="57">
        <v>17170698.34</v>
      </c>
      <c r="G800" s="57">
        <v>19892502.850000001</v>
      </c>
      <c r="H800" s="58">
        <v>-0.13683000000000001</v>
      </c>
      <c r="I800" s="57">
        <v>-2721804.51</v>
      </c>
      <c r="J800" s="57">
        <v>7393.86</v>
      </c>
      <c r="K800" s="57">
        <v>8565.9</v>
      </c>
      <c r="L800" s="57">
        <v>7355.03</v>
      </c>
      <c r="M800" s="56" t="s">
        <v>4292</v>
      </c>
      <c r="N800" s="59" t="s">
        <v>4293</v>
      </c>
    </row>
    <row r="801" spans="1:14" s="56" customFormat="1" ht="17.25" customHeight="1" x14ac:dyDescent="0.2">
      <c r="A801" s="56" t="s">
        <v>4620</v>
      </c>
      <c r="B801" s="56" t="s">
        <v>350</v>
      </c>
      <c r="C801" s="56">
        <v>2138</v>
      </c>
      <c r="D801" s="56" t="s">
        <v>1202</v>
      </c>
      <c r="E801" s="57">
        <v>4965.1099999999997</v>
      </c>
      <c r="F801" s="57">
        <v>9207341.1999999993</v>
      </c>
      <c r="G801" s="57">
        <v>8926531.4000000004</v>
      </c>
      <c r="H801" s="58">
        <v>3.1460000000000002E-2</v>
      </c>
      <c r="I801" s="57">
        <v>280809.8</v>
      </c>
      <c r="J801" s="57">
        <v>1854.41</v>
      </c>
      <c r="K801" s="57">
        <v>1797.85</v>
      </c>
      <c r="L801" s="57">
        <v>1827.85</v>
      </c>
      <c r="M801" s="56" t="s">
        <v>4292</v>
      </c>
      <c r="N801" s="59" t="s">
        <v>4293</v>
      </c>
    </row>
    <row r="802" spans="1:14" s="56" customFormat="1" ht="17.25" customHeight="1" x14ac:dyDescent="0.2">
      <c r="A802" s="56" t="s">
        <v>4621</v>
      </c>
      <c r="B802" s="56" t="s">
        <v>351</v>
      </c>
      <c r="C802" s="56">
        <v>2139</v>
      </c>
      <c r="D802" s="56" t="s">
        <v>1203</v>
      </c>
      <c r="E802" s="57">
        <v>4637.1899999999996</v>
      </c>
      <c r="F802" s="57">
        <v>21239237.5</v>
      </c>
      <c r="G802" s="57">
        <v>17688542.789999999</v>
      </c>
      <c r="H802" s="58">
        <v>0.20072999999999999</v>
      </c>
      <c r="I802" s="57">
        <v>3550694.71</v>
      </c>
      <c r="J802" s="57">
        <v>4580.2</v>
      </c>
      <c r="K802" s="57">
        <v>3814.5</v>
      </c>
      <c r="L802" s="57">
        <v>4563.54</v>
      </c>
      <c r="M802" s="56" t="s">
        <v>4292</v>
      </c>
      <c r="N802" s="59" t="s">
        <v>4293</v>
      </c>
    </row>
    <row r="803" spans="1:14" s="56" customFormat="1" ht="17.25" customHeight="1" x14ac:dyDescent="0.2">
      <c r="A803" s="56" t="s">
        <v>4622</v>
      </c>
      <c r="B803" s="56" t="s">
        <v>352</v>
      </c>
      <c r="C803" s="56">
        <v>2140</v>
      </c>
      <c r="D803" s="56" t="s">
        <v>1204</v>
      </c>
      <c r="E803" s="57">
        <v>5997.85</v>
      </c>
      <c r="F803" s="57">
        <v>35739494.68</v>
      </c>
      <c r="G803" s="57">
        <v>35201455.890000001</v>
      </c>
      <c r="H803" s="58">
        <v>1.528E-2</v>
      </c>
      <c r="I803" s="57">
        <v>538038.79</v>
      </c>
      <c r="J803" s="57">
        <v>5958.72</v>
      </c>
      <c r="K803" s="57">
        <v>5869.01</v>
      </c>
      <c r="L803" s="57">
        <v>5911.41</v>
      </c>
      <c r="M803" s="56" t="s">
        <v>4292</v>
      </c>
      <c r="N803" s="59" t="s">
        <v>4293</v>
      </c>
    </row>
    <row r="804" spans="1:14" s="56" customFormat="1" ht="17.25" customHeight="1" x14ac:dyDescent="0.2">
      <c r="A804" s="56" t="s">
        <v>5645</v>
      </c>
      <c r="B804" s="56" t="s">
        <v>2212</v>
      </c>
      <c r="C804" s="56">
        <v>2141</v>
      </c>
      <c r="D804" s="56" t="s">
        <v>3486</v>
      </c>
      <c r="E804" s="57">
        <v>1167.3800000000001</v>
      </c>
      <c r="F804" s="57">
        <v>11186783.470000001</v>
      </c>
      <c r="G804" s="57">
        <v>10920975.859999999</v>
      </c>
      <c r="H804" s="58">
        <v>2.4340000000000001E-2</v>
      </c>
      <c r="I804" s="57">
        <v>265807.61</v>
      </c>
      <c r="J804" s="57">
        <v>9582.81</v>
      </c>
      <c r="K804" s="57">
        <v>9355.1200000000008</v>
      </c>
      <c r="L804" s="57">
        <v>9544.6200000000008</v>
      </c>
      <c r="M804" s="56" t="s">
        <v>4292</v>
      </c>
      <c r="N804" s="59" t="s">
        <v>4293</v>
      </c>
    </row>
    <row r="805" spans="1:14" s="56" customFormat="1" ht="17.25" customHeight="1" x14ac:dyDescent="0.2">
      <c r="A805" s="56" t="s">
        <v>4623</v>
      </c>
      <c r="B805" s="56" t="s">
        <v>353</v>
      </c>
      <c r="C805" s="56">
        <v>2142</v>
      </c>
      <c r="D805" s="56" t="s">
        <v>1205</v>
      </c>
      <c r="E805" s="57">
        <v>4102.6099999999997</v>
      </c>
      <c r="F805" s="57">
        <v>2716584.24</v>
      </c>
      <c r="G805" s="57">
        <v>2662929</v>
      </c>
      <c r="H805" s="58">
        <v>2.0150000000000001E-2</v>
      </c>
      <c r="I805" s="57">
        <v>53655.23</v>
      </c>
      <c r="J805" s="57">
        <v>662.16</v>
      </c>
      <c r="K805" s="57">
        <v>649.08000000000004</v>
      </c>
      <c r="L805" s="57">
        <v>662.16</v>
      </c>
      <c r="M805" s="56" t="s">
        <v>4292</v>
      </c>
      <c r="N805" s="59" t="s">
        <v>4293</v>
      </c>
    </row>
    <row r="806" spans="1:14" s="56" customFormat="1" ht="17.25" customHeight="1" x14ac:dyDescent="0.2">
      <c r="A806" s="56" t="s">
        <v>4624</v>
      </c>
      <c r="B806" s="56" t="s">
        <v>354</v>
      </c>
      <c r="C806" s="56">
        <v>2143</v>
      </c>
      <c r="D806" s="56" t="s">
        <v>1206</v>
      </c>
      <c r="E806" s="57">
        <v>12099.79</v>
      </c>
      <c r="F806" s="57">
        <v>19793418.210000001</v>
      </c>
      <c r="G806" s="57">
        <v>21714832.530000001</v>
      </c>
      <c r="H806" s="58">
        <v>-8.8480000000000003E-2</v>
      </c>
      <c r="I806" s="57">
        <v>-1921414.32</v>
      </c>
      <c r="J806" s="57">
        <v>1635.85</v>
      </c>
      <c r="K806" s="57">
        <v>1794.65</v>
      </c>
      <c r="L806" s="57">
        <v>1624.97</v>
      </c>
      <c r="M806" s="56" t="s">
        <v>4292</v>
      </c>
      <c r="N806" s="59" t="s">
        <v>4293</v>
      </c>
    </row>
    <row r="807" spans="1:14" s="56" customFormat="1" ht="17.25" customHeight="1" x14ac:dyDescent="0.2">
      <c r="A807" s="56" t="s">
        <v>4625</v>
      </c>
      <c r="B807" s="56" t="s">
        <v>355</v>
      </c>
      <c r="C807" s="56">
        <v>2144</v>
      </c>
      <c r="D807" s="56" t="s">
        <v>1207</v>
      </c>
      <c r="E807" s="57">
        <v>11529.48</v>
      </c>
      <c r="F807" s="57">
        <v>33890500.039999999</v>
      </c>
      <c r="G807" s="57">
        <v>33760747.590000004</v>
      </c>
      <c r="H807" s="58">
        <v>3.8400000000000001E-3</v>
      </c>
      <c r="I807" s="57">
        <v>129752.45</v>
      </c>
      <c r="J807" s="57">
        <v>2939.46</v>
      </c>
      <c r="K807" s="57">
        <v>2928.21</v>
      </c>
      <c r="L807" s="57">
        <v>2923.49</v>
      </c>
      <c r="M807" s="56" t="s">
        <v>4292</v>
      </c>
      <c r="N807" s="59" t="s">
        <v>4293</v>
      </c>
    </row>
    <row r="808" spans="1:14" s="56" customFormat="1" ht="17.25" customHeight="1" x14ac:dyDescent="0.2">
      <c r="A808" s="56" t="s">
        <v>4626</v>
      </c>
      <c r="B808" s="56" t="s">
        <v>356</v>
      </c>
      <c r="C808" s="56">
        <v>2145</v>
      </c>
      <c r="D808" s="56" t="s">
        <v>1208</v>
      </c>
      <c r="E808" s="57">
        <v>8207.9699999999993</v>
      </c>
      <c r="F808" s="57">
        <v>38929624.590000004</v>
      </c>
      <c r="G808" s="57">
        <v>39011925.049999997</v>
      </c>
      <c r="H808" s="58">
        <v>-2.1099999999999999E-3</v>
      </c>
      <c r="I808" s="57">
        <v>-82300.460000000006</v>
      </c>
      <c r="J808" s="57">
        <v>4742.91</v>
      </c>
      <c r="K808" s="57">
        <v>4752.93</v>
      </c>
      <c r="L808" s="57">
        <v>4699.43</v>
      </c>
      <c r="M808" s="56" t="s">
        <v>4292</v>
      </c>
      <c r="N808" s="59" t="s">
        <v>4293</v>
      </c>
    </row>
    <row r="809" spans="1:14" s="56" customFormat="1" ht="17.25" customHeight="1" x14ac:dyDescent="0.2">
      <c r="A809" s="56" t="s">
        <v>5646</v>
      </c>
      <c r="B809" s="56" t="s">
        <v>2213</v>
      </c>
      <c r="C809" s="56">
        <v>2146</v>
      </c>
      <c r="D809" s="56" t="s">
        <v>3487</v>
      </c>
      <c r="E809" s="57">
        <v>2567.69</v>
      </c>
      <c r="F809" s="57">
        <v>16540261.57</v>
      </c>
      <c r="G809" s="57">
        <v>17426280.82</v>
      </c>
      <c r="H809" s="58">
        <v>-5.0840000000000003E-2</v>
      </c>
      <c r="I809" s="57">
        <v>-886019.25</v>
      </c>
      <c r="J809" s="57">
        <v>6441.69</v>
      </c>
      <c r="K809" s="57">
        <v>6786.75</v>
      </c>
      <c r="L809" s="57">
        <v>6174.44</v>
      </c>
      <c r="M809" s="56" t="s">
        <v>4292</v>
      </c>
      <c r="N809" s="59" t="s">
        <v>4293</v>
      </c>
    </row>
    <row r="810" spans="1:14" s="56" customFormat="1" ht="17.25" customHeight="1" x14ac:dyDescent="0.2">
      <c r="A810" s="56" t="s">
        <v>4627</v>
      </c>
      <c r="B810" s="56" t="s">
        <v>357</v>
      </c>
      <c r="C810" s="56">
        <v>2147</v>
      </c>
      <c r="D810" s="56" t="s">
        <v>1209</v>
      </c>
      <c r="E810" s="57">
        <v>7681.58</v>
      </c>
      <c r="F810" s="57">
        <v>4570847.3600000003</v>
      </c>
      <c r="G810" s="57">
        <v>5048013.84</v>
      </c>
      <c r="H810" s="58">
        <v>-9.4530000000000003E-2</v>
      </c>
      <c r="I810" s="57">
        <v>-477166.48</v>
      </c>
      <c r="J810" s="57">
        <v>595.04</v>
      </c>
      <c r="K810" s="57">
        <v>657.16</v>
      </c>
      <c r="L810" s="57">
        <v>595.04</v>
      </c>
      <c r="M810" s="56" t="s">
        <v>4292</v>
      </c>
      <c r="N810" s="59" t="s">
        <v>4293</v>
      </c>
    </row>
    <row r="811" spans="1:14" s="56" customFormat="1" ht="17.25" customHeight="1" x14ac:dyDescent="0.2">
      <c r="A811" s="56" t="s">
        <v>4628</v>
      </c>
      <c r="B811" s="56" t="s">
        <v>358</v>
      </c>
      <c r="C811" s="56">
        <v>2148</v>
      </c>
      <c r="D811" s="56" t="s">
        <v>1210</v>
      </c>
      <c r="E811" s="57">
        <v>6349.55</v>
      </c>
      <c r="F811" s="57">
        <v>10167834.84</v>
      </c>
      <c r="G811" s="57">
        <v>11308423.35</v>
      </c>
      <c r="H811" s="58">
        <v>-0.10086000000000001</v>
      </c>
      <c r="I811" s="57">
        <v>-1140588.5</v>
      </c>
      <c r="J811" s="57">
        <v>1601.35</v>
      </c>
      <c r="K811" s="57">
        <v>1780.98</v>
      </c>
      <c r="L811" s="57">
        <v>1571.7</v>
      </c>
      <c r="M811" s="56" t="s">
        <v>4292</v>
      </c>
      <c r="N811" s="59" t="s">
        <v>4293</v>
      </c>
    </row>
    <row r="812" spans="1:14" s="56" customFormat="1" ht="17.25" customHeight="1" x14ac:dyDescent="0.2">
      <c r="A812" s="56" t="s">
        <v>4629</v>
      </c>
      <c r="B812" s="56" t="s">
        <v>359</v>
      </c>
      <c r="C812" s="56">
        <v>2149</v>
      </c>
      <c r="D812" s="56" t="s">
        <v>1211</v>
      </c>
      <c r="E812" s="57">
        <v>2599.4499999999998</v>
      </c>
      <c r="F812" s="57">
        <v>9996776.0199999996</v>
      </c>
      <c r="G812" s="57">
        <v>9495013.4000000004</v>
      </c>
      <c r="H812" s="58">
        <v>5.2839999999999998E-2</v>
      </c>
      <c r="I812" s="57">
        <v>501762.63</v>
      </c>
      <c r="J812" s="57">
        <v>3845.73</v>
      </c>
      <c r="K812" s="57">
        <v>3652.7</v>
      </c>
      <c r="L812" s="57">
        <v>3819.14</v>
      </c>
      <c r="M812" s="56" t="s">
        <v>4292</v>
      </c>
      <c r="N812" s="59" t="s">
        <v>4293</v>
      </c>
    </row>
    <row r="813" spans="1:14" s="56" customFormat="1" ht="17.25" customHeight="1" x14ac:dyDescent="0.2">
      <c r="A813" s="56" t="s">
        <v>4630</v>
      </c>
      <c r="B813" s="56" t="s">
        <v>360</v>
      </c>
      <c r="C813" s="56">
        <v>2150</v>
      </c>
      <c r="D813" s="56" t="s">
        <v>1212</v>
      </c>
      <c r="E813" s="57">
        <v>2340.5100000000002</v>
      </c>
      <c r="F813" s="57">
        <v>13816446.33</v>
      </c>
      <c r="G813" s="57">
        <v>12450244.85</v>
      </c>
      <c r="H813" s="58">
        <v>0.10972999999999999</v>
      </c>
      <c r="I813" s="57">
        <v>1366201.48</v>
      </c>
      <c r="J813" s="57">
        <v>5903.18</v>
      </c>
      <c r="K813" s="57">
        <v>5319.46</v>
      </c>
      <c r="L813" s="57">
        <v>5806.29</v>
      </c>
      <c r="M813" s="56" t="s">
        <v>4292</v>
      </c>
      <c r="N813" s="59" t="s">
        <v>4293</v>
      </c>
    </row>
    <row r="814" spans="1:14" s="56" customFormat="1" ht="17.25" customHeight="1" x14ac:dyDescent="0.2">
      <c r="A814" s="56" t="s">
        <v>5647</v>
      </c>
      <c r="B814" s="56" t="s">
        <v>2214</v>
      </c>
      <c r="C814" s="56">
        <v>2151</v>
      </c>
      <c r="D814" s="56" t="s">
        <v>3488</v>
      </c>
      <c r="E814" s="57">
        <v>692.22</v>
      </c>
      <c r="F814" s="57">
        <v>5838318.0099999998</v>
      </c>
      <c r="G814" s="57">
        <v>4950057.1900000004</v>
      </c>
      <c r="H814" s="58">
        <v>0.17943999999999999</v>
      </c>
      <c r="I814" s="57">
        <v>888260.83</v>
      </c>
      <c r="J814" s="57">
        <v>8434.19</v>
      </c>
      <c r="K814" s="57">
        <v>7150.99</v>
      </c>
      <c r="L814" s="57">
        <v>8053</v>
      </c>
      <c r="M814" s="56" t="s">
        <v>4292</v>
      </c>
      <c r="N814" s="59" t="s">
        <v>4294</v>
      </c>
    </row>
    <row r="815" spans="1:14" s="56" customFormat="1" ht="17.25" customHeight="1" x14ac:dyDescent="0.2">
      <c r="A815" s="56" t="s">
        <v>4631</v>
      </c>
      <c r="B815" s="56" t="s">
        <v>361</v>
      </c>
      <c r="C815" s="56">
        <v>2152</v>
      </c>
      <c r="D815" s="56" t="s">
        <v>1213</v>
      </c>
      <c r="E815" s="57">
        <v>1829.71</v>
      </c>
      <c r="F815" s="57">
        <v>801321.49</v>
      </c>
      <c r="G815" s="57">
        <v>720608.4</v>
      </c>
      <c r="H815" s="58">
        <v>0.11201</v>
      </c>
      <c r="I815" s="57">
        <v>80713.09</v>
      </c>
      <c r="J815" s="57">
        <v>437.95</v>
      </c>
      <c r="K815" s="57">
        <v>393.84</v>
      </c>
      <c r="L815" s="57">
        <v>437.95</v>
      </c>
      <c r="M815" s="56" t="s">
        <v>4296</v>
      </c>
      <c r="N815" s="59" t="s">
        <v>4300</v>
      </c>
    </row>
    <row r="816" spans="1:14" s="56" customFormat="1" ht="17.25" customHeight="1" x14ac:dyDescent="0.2">
      <c r="A816" s="56" t="s">
        <v>5648</v>
      </c>
      <c r="B816" s="56" t="s">
        <v>2215</v>
      </c>
      <c r="C816" s="56">
        <v>2153</v>
      </c>
      <c r="D816" s="56" t="s">
        <v>3489</v>
      </c>
      <c r="E816" s="57">
        <v>3271.03</v>
      </c>
      <c r="F816" s="57">
        <v>5027187.83</v>
      </c>
      <c r="G816" s="57">
        <v>5355244.43</v>
      </c>
      <c r="H816" s="58">
        <v>-6.1260000000000002E-2</v>
      </c>
      <c r="I816" s="57">
        <v>-328056.59999999998</v>
      </c>
      <c r="J816" s="57">
        <v>1536.88</v>
      </c>
      <c r="K816" s="57">
        <v>1637.17</v>
      </c>
      <c r="L816" s="57">
        <v>1511.79</v>
      </c>
      <c r="M816" s="56" t="s">
        <v>4292</v>
      </c>
      <c r="N816" s="59" t="s">
        <v>4298</v>
      </c>
    </row>
    <row r="817" spans="1:14" s="56" customFormat="1" ht="17.25" customHeight="1" x14ac:dyDescent="0.2">
      <c r="A817" s="56" t="s">
        <v>5649</v>
      </c>
      <c r="B817" s="56" t="s">
        <v>2216</v>
      </c>
      <c r="C817" s="56">
        <v>2154</v>
      </c>
      <c r="D817" s="56" t="s">
        <v>3490</v>
      </c>
      <c r="E817" s="57">
        <v>676.85</v>
      </c>
      <c r="F817" s="57">
        <v>2243138.9500000002</v>
      </c>
      <c r="G817" s="57">
        <v>2214516.96</v>
      </c>
      <c r="H817" s="58">
        <v>1.2919999999999999E-2</v>
      </c>
      <c r="I817" s="57">
        <v>28621.99</v>
      </c>
      <c r="J817" s="57">
        <v>3314.09</v>
      </c>
      <c r="K817" s="57">
        <v>3271.8</v>
      </c>
      <c r="L817" s="57">
        <v>3265.38</v>
      </c>
      <c r="M817" s="56" t="s">
        <v>4292</v>
      </c>
      <c r="N817" s="59" t="s">
        <v>4293</v>
      </c>
    </row>
    <row r="818" spans="1:14" s="56" customFormat="1" ht="17.25" customHeight="1" x14ac:dyDescent="0.2">
      <c r="A818" s="56" t="s">
        <v>5650</v>
      </c>
      <c r="B818" s="56" t="s">
        <v>2217</v>
      </c>
      <c r="C818" s="56">
        <v>2155</v>
      </c>
      <c r="D818" s="56" t="s">
        <v>3491</v>
      </c>
      <c r="E818" s="57">
        <v>327.77</v>
      </c>
      <c r="F818" s="57">
        <v>1958552.22</v>
      </c>
      <c r="G818" s="57">
        <v>1734541.76</v>
      </c>
      <c r="H818" s="58">
        <v>0.12914999999999999</v>
      </c>
      <c r="I818" s="57">
        <v>224010.47</v>
      </c>
      <c r="J818" s="57">
        <v>5975.39</v>
      </c>
      <c r="K818" s="57">
        <v>5291.95</v>
      </c>
      <c r="L818" s="57">
        <v>5837.9</v>
      </c>
      <c r="M818" s="56" t="s">
        <v>4296</v>
      </c>
      <c r="N818" s="59" t="s">
        <v>4293</v>
      </c>
    </row>
    <row r="819" spans="1:14" s="56" customFormat="1" ht="17.25" customHeight="1" x14ac:dyDescent="0.2">
      <c r="A819" s="56" t="s">
        <v>5651</v>
      </c>
      <c r="B819" s="56" t="s">
        <v>2218</v>
      </c>
      <c r="C819" s="56">
        <v>2156</v>
      </c>
      <c r="D819" s="56" t="s">
        <v>3492</v>
      </c>
      <c r="E819" s="57">
        <v>80.73</v>
      </c>
      <c r="F819" s="57">
        <v>804544.27</v>
      </c>
      <c r="G819" s="57">
        <v>613503.43000000005</v>
      </c>
      <c r="H819" s="58">
        <v>0.31139</v>
      </c>
      <c r="I819" s="57">
        <v>191040.84</v>
      </c>
      <c r="J819" s="57">
        <v>9965.86</v>
      </c>
      <c r="K819" s="57">
        <v>7599.45</v>
      </c>
      <c r="L819" s="57">
        <v>9396.49</v>
      </c>
      <c r="M819" s="56" t="s">
        <v>4297</v>
      </c>
      <c r="N819" s="59" t="s">
        <v>4302</v>
      </c>
    </row>
    <row r="820" spans="1:14" s="56" customFormat="1" ht="17.25" customHeight="1" x14ac:dyDescent="0.2">
      <c r="A820" s="56" t="s">
        <v>4632</v>
      </c>
      <c r="B820" s="56" t="s">
        <v>362</v>
      </c>
      <c r="C820" s="56">
        <v>2157</v>
      </c>
      <c r="D820" s="56" t="s">
        <v>1214</v>
      </c>
      <c r="E820" s="57">
        <v>7085.77</v>
      </c>
      <c r="F820" s="57">
        <v>4493724.4800000004</v>
      </c>
      <c r="G820" s="57">
        <v>5227999.9800000004</v>
      </c>
      <c r="H820" s="58">
        <v>-0.14044999999999999</v>
      </c>
      <c r="I820" s="57">
        <v>-734275.51</v>
      </c>
      <c r="J820" s="57">
        <v>634.19000000000005</v>
      </c>
      <c r="K820" s="57">
        <v>737.82</v>
      </c>
      <c r="L820" s="57">
        <v>634.19000000000005</v>
      </c>
      <c r="M820" s="56" t="s">
        <v>4292</v>
      </c>
      <c r="N820" s="59" t="s">
        <v>4293</v>
      </c>
    </row>
    <row r="821" spans="1:14" s="56" customFormat="1" ht="17.25" customHeight="1" x14ac:dyDescent="0.2">
      <c r="A821" s="56" t="s">
        <v>4633</v>
      </c>
      <c r="B821" s="56" t="s">
        <v>363</v>
      </c>
      <c r="C821" s="56">
        <v>2158</v>
      </c>
      <c r="D821" s="56" t="s">
        <v>1215</v>
      </c>
      <c r="E821" s="57">
        <v>13963.97</v>
      </c>
      <c r="F821" s="57">
        <v>21643815.649999999</v>
      </c>
      <c r="G821" s="57">
        <v>23516808.300000001</v>
      </c>
      <c r="H821" s="58">
        <v>-7.9640000000000002E-2</v>
      </c>
      <c r="I821" s="57">
        <v>-1872992.65</v>
      </c>
      <c r="J821" s="57">
        <v>1549.98</v>
      </c>
      <c r="K821" s="57">
        <v>1684.11</v>
      </c>
      <c r="L821" s="57">
        <v>1532.59</v>
      </c>
      <c r="M821" s="56" t="s">
        <v>4292</v>
      </c>
      <c r="N821" s="59" t="s">
        <v>4293</v>
      </c>
    </row>
    <row r="822" spans="1:14" s="56" customFormat="1" ht="17.25" customHeight="1" x14ac:dyDescent="0.2">
      <c r="A822" s="56" t="s">
        <v>4634</v>
      </c>
      <c r="B822" s="56" t="s">
        <v>364</v>
      </c>
      <c r="C822" s="56">
        <v>2159</v>
      </c>
      <c r="D822" s="56" t="s">
        <v>1216</v>
      </c>
      <c r="E822" s="57">
        <v>8105.12</v>
      </c>
      <c r="F822" s="57">
        <v>28953455.309999999</v>
      </c>
      <c r="G822" s="57">
        <v>27197364.739999998</v>
      </c>
      <c r="H822" s="58">
        <v>6.4570000000000002E-2</v>
      </c>
      <c r="I822" s="57">
        <v>1756090.57</v>
      </c>
      <c r="J822" s="57">
        <v>3572.24</v>
      </c>
      <c r="K822" s="57">
        <v>3355.58</v>
      </c>
      <c r="L822" s="57">
        <v>3554.36</v>
      </c>
      <c r="M822" s="56" t="s">
        <v>4292</v>
      </c>
      <c r="N822" s="59" t="s">
        <v>4293</v>
      </c>
    </row>
    <row r="823" spans="1:14" s="56" customFormat="1" ht="17.25" customHeight="1" x14ac:dyDescent="0.2">
      <c r="A823" s="56" t="s">
        <v>4635</v>
      </c>
      <c r="B823" s="56" t="s">
        <v>365</v>
      </c>
      <c r="C823" s="56">
        <v>2160</v>
      </c>
      <c r="D823" s="56" t="s">
        <v>1217</v>
      </c>
      <c r="E823" s="57">
        <v>5595.18</v>
      </c>
      <c r="F823" s="57">
        <v>30960075.890000001</v>
      </c>
      <c r="G823" s="57">
        <v>29421356.620000001</v>
      </c>
      <c r="H823" s="58">
        <v>5.2299999999999999E-2</v>
      </c>
      <c r="I823" s="57">
        <v>1538719.27</v>
      </c>
      <c r="J823" s="57">
        <v>5533.35</v>
      </c>
      <c r="K823" s="57">
        <v>5258.34</v>
      </c>
      <c r="L823" s="57">
        <v>5487.78</v>
      </c>
      <c r="M823" s="56" t="s">
        <v>4292</v>
      </c>
      <c r="N823" s="59" t="s">
        <v>4293</v>
      </c>
    </row>
    <row r="824" spans="1:14" s="56" customFormat="1" ht="17.25" customHeight="1" x14ac:dyDescent="0.2">
      <c r="A824" s="56" t="s">
        <v>5652</v>
      </c>
      <c r="B824" s="56" t="s">
        <v>2219</v>
      </c>
      <c r="C824" s="56">
        <v>2161</v>
      </c>
      <c r="D824" s="56" t="s">
        <v>3493</v>
      </c>
      <c r="E824" s="57">
        <v>1954.04</v>
      </c>
      <c r="F824" s="57">
        <v>16138708.359999999</v>
      </c>
      <c r="G824" s="57">
        <v>16483250.5</v>
      </c>
      <c r="H824" s="58">
        <v>-2.0899999999999998E-2</v>
      </c>
      <c r="I824" s="57">
        <v>-344542.14</v>
      </c>
      <c r="J824" s="57">
        <v>8259.15</v>
      </c>
      <c r="K824" s="57">
        <v>8435.4699999999993</v>
      </c>
      <c r="L824" s="57">
        <v>8517.9599999999991</v>
      </c>
      <c r="M824" s="56" t="s">
        <v>4292</v>
      </c>
      <c r="N824" s="59" t="s">
        <v>4293</v>
      </c>
    </row>
    <row r="825" spans="1:14" s="56" customFormat="1" ht="17.25" customHeight="1" x14ac:dyDescent="0.2">
      <c r="A825" s="56" t="s">
        <v>4636</v>
      </c>
      <c r="B825" s="56" t="s">
        <v>366</v>
      </c>
      <c r="C825" s="56">
        <v>2162</v>
      </c>
      <c r="D825" s="56" t="s">
        <v>1218</v>
      </c>
      <c r="E825" s="57">
        <v>12246.06</v>
      </c>
      <c r="F825" s="57">
        <v>7855602.5700000003</v>
      </c>
      <c r="G825" s="57">
        <v>8399687.4100000001</v>
      </c>
      <c r="H825" s="58">
        <v>-6.4769999999999994E-2</v>
      </c>
      <c r="I825" s="57">
        <v>-544084.84</v>
      </c>
      <c r="J825" s="57">
        <v>641.48</v>
      </c>
      <c r="K825" s="57">
        <v>685.91</v>
      </c>
      <c r="L825" s="57">
        <v>641.48</v>
      </c>
      <c r="M825" s="56" t="s">
        <v>4292</v>
      </c>
      <c r="N825" s="59" t="s">
        <v>4293</v>
      </c>
    </row>
    <row r="826" spans="1:14" s="56" customFormat="1" ht="17.25" customHeight="1" x14ac:dyDescent="0.2">
      <c r="A826" s="56" t="s">
        <v>5653</v>
      </c>
      <c r="B826" s="56" t="s">
        <v>2220</v>
      </c>
      <c r="C826" s="56">
        <v>2163</v>
      </c>
      <c r="D826" s="56" t="s">
        <v>3494</v>
      </c>
      <c r="E826" s="57">
        <v>248.83</v>
      </c>
      <c r="F826" s="57">
        <v>508330.85</v>
      </c>
      <c r="G826" s="57">
        <v>628587.47</v>
      </c>
      <c r="H826" s="58">
        <v>-0.19131000000000001</v>
      </c>
      <c r="I826" s="57">
        <v>-120256.63</v>
      </c>
      <c r="J826" s="57">
        <v>2042.88</v>
      </c>
      <c r="K826" s="57">
        <v>2526.17</v>
      </c>
      <c r="L826" s="57">
        <v>2407.7600000000002</v>
      </c>
      <c r="M826" s="56" t="s">
        <v>4296</v>
      </c>
      <c r="N826" s="59" t="s">
        <v>4293</v>
      </c>
    </row>
    <row r="827" spans="1:14" s="56" customFormat="1" ht="17.25" customHeight="1" x14ac:dyDescent="0.2">
      <c r="A827" s="56" t="s">
        <v>5654</v>
      </c>
      <c r="B827" s="56" t="s">
        <v>2221</v>
      </c>
      <c r="C827" s="56">
        <v>2164</v>
      </c>
      <c r="D827" s="56" t="s">
        <v>3495</v>
      </c>
      <c r="E827" s="57">
        <v>170.15</v>
      </c>
      <c r="F827" s="57">
        <v>658151.4</v>
      </c>
      <c r="G827" s="57">
        <v>673579.04</v>
      </c>
      <c r="H827" s="58">
        <v>-2.29E-2</v>
      </c>
      <c r="I827" s="57">
        <v>-15427.64</v>
      </c>
      <c r="J827" s="57">
        <v>3868.07</v>
      </c>
      <c r="K827" s="57">
        <v>3958.74</v>
      </c>
      <c r="L827" s="57">
        <v>4027.98</v>
      </c>
      <c r="M827" s="56" t="s">
        <v>4296</v>
      </c>
      <c r="N827" s="59" t="s">
        <v>4294</v>
      </c>
    </row>
    <row r="828" spans="1:14" s="56" customFormat="1" ht="17.25" customHeight="1" x14ac:dyDescent="0.2">
      <c r="A828" s="56" t="s">
        <v>4637</v>
      </c>
      <c r="B828" s="56" t="s">
        <v>367</v>
      </c>
      <c r="C828" s="56">
        <v>2167</v>
      </c>
      <c r="D828" s="56" t="s">
        <v>1219</v>
      </c>
      <c r="E828" s="57">
        <v>1519.6</v>
      </c>
      <c r="F828" s="57">
        <v>2544970.35</v>
      </c>
      <c r="G828" s="57">
        <v>2935893.46</v>
      </c>
      <c r="H828" s="58">
        <v>-0.13314999999999999</v>
      </c>
      <c r="I828" s="57">
        <v>-390923.11</v>
      </c>
      <c r="J828" s="57">
        <v>1674.76</v>
      </c>
      <c r="K828" s="57">
        <v>1932.02</v>
      </c>
      <c r="L828" s="57">
        <v>1663.24</v>
      </c>
      <c r="M828" s="56" t="s">
        <v>4292</v>
      </c>
      <c r="N828" s="59" t="s">
        <v>4293</v>
      </c>
    </row>
    <row r="829" spans="1:14" s="56" customFormat="1" ht="17.25" customHeight="1" x14ac:dyDescent="0.2">
      <c r="A829" s="56" t="s">
        <v>4638</v>
      </c>
      <c r="B829" s="56" t="s">
        <v>368</v>
      </c>
      <c r="C829" s="56">
        <v>2168</v>
      </c>
      <c r="D829" s="56" t="s">
        <v>1220</v>
      </c>
      <c r="E829" s="57">
        <v>1545.46</v>
      </c>
      <c r="F829" s="57">
        <v>4852239.83</v>
      </c>
      <c r="G829" s="57">
        <v>5284980.05</v>
      </c>
      <c r="H829" s="58">
        <v>-8.1879999999999994E-2</v>
      </c>
      <c r="I829" s="57">
        <v>-432740.23</v>
      </c>
      <c r="J829" s="57">
        <v>3139.67</v>
      </c>
      <c r="K829" s="57">
        <v>3419.68</v>
      </c>
      <c r="L829" s="57">
        <v>3121.43</v>
      </c>
      <c r="M829" s="56" t="s">
        <v>4292</v>
      </c>
      <c r="N829" s="59" t="s">
        <v>4293</v>
      </c>
    </row>
    <row r="830" spans="1:14" s="56" customFormat="1" ht="17.25" customHeight="1" x14ac:dyDescent="0.2">
      <c r="A830" s="56" t="s">
        <v>5655</v>
      </c>
      <c r="B830" s="56" t="s">
        <v>2222</v>
      </c>
      <c r="C830" s="56">
        <v>2169</v>
      </c>
      <c r="D830" s="56" t="s">
        <v>3496</v>
      </c>
      <c r="E830" s="57">
        <v>703.64</v>
      </c>
      <c r="F830" s="57">
        <v>3122087.22</v>
      </c>
      <c r="G830" s="57">
        <v>3715687.43</v>
      </c>
      <c r="H830" s="58">
        <v>-0.15976000000000001</v>
      </c>
      <c r="I830" s="57">
        <v>-593600.21</v>
      </c>
      <c r="J830" s="57">
        <v>4437.05</v>
      </c>
      <c r="K830" s="57">
        <v>5280.67</v>
      </c>
      <c r="L830" s="57">
        <v>4524.3999999999996</v>
      </c>
      <c r="M830" s="56" t="s">
        <v>4292</v>
      </c>
      <c r="N830" s="59" t="s">
        <v>4294</v>
      </c>
    </row>
    <row r="831" spans="1:14" s="56" customFormat="1" ht="17.25" customHeight="1" x14ac:dyDescent="0.2">
      <c r="A831" s="56" t="s">
        <v>4639</v>
      </c>
      <c r="B831" s="56" t="s">
        <v>369</v>
      </c>
      <c r="C831" s="56">
        <v>2171</v>
      </c>
      <c r="D831" s="56" t="s">
        <v>1221</v>
      </c>
      <c r="E831" s="57">
        <v>1180.57</v>
      </c>
      <c r="F831" s="57">
        <v>847649.26</v>
      </c>
      <c r="G831" s="57">
        <v>915796.69</v>
      </c>
      <c r="H831" s="58">
        <v>-7.4410000000000004E-2</v>
      </c>
      <c r="I831" s="57">
        <v>-68147.429999999993</v>
      </c>
      <c r="J831" s="57">
        <v>718</v>
      </c>
      <c r="K831" s="57">
        <v>775.72</v>
      </c>
      <c r="L831" s="57">
        <v>718</v>
      </c>
      <c r="M831" s="56" t="s">
        <v>4295</v>
      </c>
      <c r="N831" s="59" t="s">
        <v>4293</v>
      </c>
    </row>
    <row r="832" spans="1:14" s="56" customFormat="1" ht="17.25" customHeight="1" x14ac:dyDescent="0.2">
      <c r="A832" s="56" t="s">
        <v>4640</v>
      </c>
      <c r="B832" s="56" t="s">
        <v>370</v>
      </c>
      <c r="C832" s="56">
        <v>2172</v>
      </c>
      <c r="D832" s="56" t="s">
        <v>1222</v>
      </c>
      <c r="E832" s="57">
        <v>16818.060000000001</v>
      </c>
      <c r="F832" s="57">
        <v>20233890.789999999</v>
      </c>
      <c r="G832" s="57">
        <v>23554186.050000001</v>
      </c>
      <c r="H832" s="58">
        <v>-0.14096</v>
      </c>
      <c r="I832" s="57">
        <v>-3320295.26</v>
      </c>
      <c r="J832" s="57">
        <v>1203.0999999999999</v>
      </c>
      <c r="K832" s="57">
        <v>1400.53</v>
      </c>
      <c r="L832" s="57">
        <v>1189.97</v>
      </c>
      <c r="M832" s="56" t="s">
        <v>4292</v>
      </c>
      <c r="N832" s="59" t="s">
        <v>4293</v>
      </c>
    </row>
    <row r="833" spans="1:14" s="56" customFormat="1" ht="17.25" customHeight="1" x14ac:dyDescent="0.2">
      <c r="A833" s="56" t="s">
        <v>4641</v>
      </c>
      <c r="B833" s="56" t="s">
        <v>371</v>
      </c>
      <c r="C833" s="56">
        <v>2173</v>
      </c>
      <c r="D833" s="56" t="s">
        <v>1223</v>
      </c>
      <c r="E833" s="57">
        <v>5403.53</v>
      </c>
      <c r="F833" s="57">
        <v>11531440.869999999</v>
      </c>
      <c r="G833" s="57">
        <v>11957944.529999999</v>
      </c>
      <c r="H833" s="58">
        <v>-3.567E-2</v>
      </c>
      <c r="I833" s="57">
        <v>-426503.65</v>
      </c>
      <c r="J833" s="57">
        <v>2134.06</v>
      </c>
      <c r="K833" s="57">
        <v>2212.9899999999998</v>
      </c>
      <c r="L833" s="57">
        <v>2122.92</v>
      </c>
      <c r="M833" s="56" t="s">
        <v>4292</v>
      </c>
      <c r="N833" s="59" t="s">
        <v>4293</v>
      </c>
    </row>
    <row r="834" spans="1:14" s="56" customFormat="1" ht="17.25" customHeight="1" x14ac:dyDescent="0.2">
      <c r="A834" s="56" t="s">
        <v>4642</v>
      </c>
      <c r="B834" s="56" t="s">
        <v>372</v>
      </c>
      <c r="C834" s="56">
        <v>2174</v>
      </c>
      <c r="D834" s="56" t="s">
        <v>1224</v>
      </c>
      <c r="E834" s="57">
        <v>3962.95</v>
      </c>
      <c r="F834" s="57">
        <v>12915151.359999999</v>
      </c>
      <c r="G834" s="57">
        <v>12840179.01</v>
      </c>
      <c r="H834" s="58">
        <v>5.8399999999999997E-3</v>
      </c>
      <c r="I834" s="57">
        <v>74972.34</v>
      </c>
      <c r="J834" s="57">
        <v>3258.97</v>
      </c>
      <c r="K834" s="57">
        <v>3240.06</v>
      </c>
      <c r="L834" s="57">
        <v>3244.8</v>
      </c>
      <c r="M834" s="56" t="s">
        <v>4292</v>
      </c>
      <c r="N834" s="59" t="s">
        <v>4298</v>
      </c>
    </row>
    <row r="835" spans="1:14" s="56" customFormat="1" ht="17.25" customHeight="1" x14ac:dyDescent="0.2">
      <c r="A835" s="56" t="s">
        <v>5656</v>
      </c>
      <c r="B835" s="56" t="s">
        <v>2223</v>
      </c>
      <c r="C835" s="56">
        <v>2175</v>
      </c>
      <c r="D835" s="56" t="s">
        <v>3497</v>
      </c>
      <c r="E835" s="57">
        <v>194.46</v>
      </c>
      <c r="F835" s="57">
        <v>983312.65</v>
      </c>
      <c r="G835" s="57">
        <v>974729.64</v>
      </c>
      <c r="H835" s="58">
        <v>8.8100000000000001E-3</v>
      </c>
      <c r="I835" s="57">
        <v>8583.01</v>
      </c>
      <c r="J835" s="57">
        <v>5056.63</v>
      </c>
      <c r="K835" s="57">
        <v>5012.49</v>
      </c>
      <c r="L835" s="57">
        <v>4926.97</v>
      </c>
      <c r="M835" s="56" t="s">
        <v>4296</v>
      </c>
      <c r="N835" s="59" t="s">
        <v>4294</v>
      </c>
    </row>
    <row r="836" spans="1:14" s="56" customFormat="1" ht="17.25" customHeight="1" x14ac:dyDescent="0.2">
      <c r="A836" s="56" t="s">
        <v>4643</v>
      </c>
      <c r="B836" s="56" t="s">
        <v>373</v>
      </c>
      <c r="C836" s="56">
        <v>2176</v>
      </c>
      <c r="D836" s="56" t="s">
        <v>1225</v>
      </c>
      <c r="E836" s="57">
        <v>1810.57</v>
      </c>
      <c r="F836" s="57">
        <v>4020346.69</v>
      </c>
      <c r="G836" s="57">
        <v>3832714.19</v>
      </c>
      <c r="H836" s="58">
        <v>4.8959999999999997E-2</v>
      </c>
      <c r="I836" s="57">
        <v>187632.5</v>
      </c>
      <c r="J836" s="57">
        <v>2220.4899999999998</v>
      </c>
      <c r="K836" s="57">
        <v>2116.86</v>
      </c>
      <c r="L836" s="57">
        <v>2189.4</v>
      </c>
      <c r="M836" s="56" t="s">
        <v>4292</v>
      </c>
      <c r="N836" s="59" t="s">
        <v>4293</v>
      </c>
    </row>
    <row r="837" spans="1:14" s="56" customFormat="1" ht="17.25" customHeight="1" x14ac:dyDescent="0.2">
      <c r="A837" s="56" t="s">
        <v>4644</v>
      </c>
      <c r="B837" s="56" t="s">
        <v>374</v>
      </c>
      <c r="C837" s="56">
        <v>2177</v>
      </c>
      <c r="D837" s="56" t="s">
        <v>1226</v>
      </c>
      <c r="E837" s="57">
        <v>1721.5</v>
      </c>
      <c r="F837" s="57">
        <v>8590528.9900000002</v>
      </c>
      <c r="G837" s="57">
        <v>7046238.4000000004</v>
      </c>
      <c r="H837" s="58">
        <v>0.21917</v>
      </c>
      <c r="I837" s="57">
        <v>1544290.59</v>
      </c>
      <c r="J837" s="57">
        <v>4990.1400000000003</v>
      </c>
      <c r="K837" s="57">
        <v>4093.08</v>
      </c>
      <c r="L837" s="57">
        <v>4963.13</v>
      </c>
      <c r="M837" s="56" t="s">
        <v>4292</v>
      </c>
      <c r="N837" s="59" t="s">
        <v>4293</v>
      </c>
    </row>
    <row r="838" spans="1:14" s="56" customFormat="1" ht="17.25" customHeight="1" x14ac:dyDescent="0.2">
      <c r="A838" s="56" t="s">
        <v>4645</v>
      </c>
      <c r="B838" s="56" t="s">
        <v>375</v>
      </c>
      <c r="C838" s="56">
        <v>2178</v>
      </c>
      <c r="D838" s="56" t="s">
        <v>1227</v>
      </c>
      <c r="E838" s="57">
        <v>2917.58</v>
      </c>
      <c r="F838" s="57">
        <v>19080094.870000001</v>
      </c>
      <c r="G838" s="57">
        <v>18428512.07</v>
      </c>
      <c r="H838" s="58">
        <v>3.5360000000000003E-2</v>
      </c>
      <c r="I838" s="57">
        <v>651582.80000000005</v>
      </c>
      <c r="J838" s="57">
        <v>6539.7</v>
      </c>
      <c r="K838" s="57">
        <v>6316.37</v>
      </c>
      <c r="L838" s="57">
        <v>6561.47</v>
      </c>
      <c r="M838" s="56" t="s">
        <v>4292</v>
      </c>
      <c r="N838" s="59" t="s">
        <v>4293</v>
      </c>
    </row>
    <row r="839" spans="1:14" s="56" customFormat="1" ht="17.25" customHeight="1" x14ac:dyDescent="0.2">
      <c r="A839" s="56" t="s">
        <v>5657</v>
      </c>
      <c r="B839" s="56" t="s">
        <v>2224</v>
      </c>
      <c r="C839" s="56">
        <v>2179</v>
      </c>
      <c r="D839" s="56" t="s">
        <v>3498</v>
      </c>
      <c r="E839" s="57">
        <v>843.13</v>
      </c>
      <c r="F839" s="57">
        <v>8114943.2300000004</v>
      </c>
      <c r="G839" s="57">
        <v>8081208.6799999997</v>
      </c>
      <c r="H839" s="58">
        <v>4.1700000000000001E-3</v>
      </c>
      <c r="I839" s="57">
        <v>33734.550000000003</v>
      </c>
      <c r="J839" s="57">
        <v>9624.7800000000007</v>
      </c>
      <c r="K839" s="57">
        <v>9584.77</v>
      </c>
      <c r="L839" s="57">
        <v>9526.49</v>
      </c>
      <c r="M839" s="56" t="s">
        <v>4292</v>
      </c>
      <c r="N839" s="59" t="s">
        <v>4293</v>
      </c>
    </row>
    <row r="840" spans="1:14" s="56" customFormat="1" ht="17.25" customHeight="1" x14ac:dyDescent="0.2">
      <c r="A840" s="56" t="s">
        <v>4646</v>
      </c>
      <c r="B840" s="56" t="s">
        <v>376</v>
      </c>
      <c r="C840" s="56">
        <v>2180</v>
      </c>
      <c r="D840" s="56" t="s">
        <v>1228</v>
      </c>
      <c r="E840" s="57">
        <v>1320.2</v>
      </c>
      <c r="F840" s="57">
        <v>971772.82</v>
      </c>
      <c r="G840" s="57">
        <v>895371.55</v>
      </c>
      <c r="H840" s="58">
        <v>8.5330000000000003E-2</v>
      </c>
      <c r="I840" s="57">
        <v>76401.27</v>
      </c>
      <c r="J840" s="57">
        <v>736.08</v>
      </c>
      <c r="K840" s="57">
        <v>678.21</v>
      </c>
      <c r="L840" s="57">
        <v>736.08</v>
      </c>
      <c r="M840" s="56" t="s">
        <v>4295</v>
      </c>
      <c r="N840" s="59" t="s">
        <v>4298</v>
      </c>
    </row>
    <row r="841" spans="1:14" s="56" customFormat="1" ht="17.25" customHeight="1" x14ac:dyDescent="0.2">
      <c r="A841" s="56" t="s">
        <v>5658</v>
      </c>
      <c r="B841" s="56" t="s">
        <v>2225</v>
      </c>
      <c r="C841" s="56">
        <v>2181</v>
      </c>
      <c r="D841" s="56" t="s">
        <v>3499</v>
      </c>
      <c r="E841" s="57">
        <v>2152.54</v>
      </c>
      <c r="F841" s="57">
        <v>2318543.88</v>
      </c>
      <c r="G841" s="57">
        <v>2494333.87</v>
      </c>
      <c r="H841" s="58">
        <v>-7.0480000000000001E-2</v>
      </c>
      <c r="I841" s="57">
        <v>-175789.99</v>
      </c>
      <c r="J841" s="57">
        <v>1077.1199999999999</v>
      </c>
      <c r="K841" s="57">
        <v>1158.79</v>
      </c>
      <c r="L841" s="57">
        <v>1077.1199999999999</v>
      </c>
      <c r="M841" s="56" t="s">
        <v>4292</v>
      </c>
      <c r="N841" s="59" t="s">
        <v>4293</v>
      </c>
    </row>
    <row r="842" spans="1:14" s="56" customFormat="1" ht="17.25" customHeight="1" x14ac:dyDescent="0.2">
      <c r="A842" s="56" t="s">
        <v>4647</v>
      </c>
      <c r="B842" s="56" t="s">
        <v>377</v>
      </c>
      <c r="C842" s="56">
        <v>2186</v>
      </c>
      <c r="D842" s="56" t="s">
        <v>1229</v>
      </c>
      <c r="E842" s="57">
        <v>17258.03</v>
      </c>
      <c r="F842" s="57">
        <v>14878665.4</v>
      </c>
      <c r="G842" s="57">
        <v>13971591.73</v>
      </c>
      <c r="H842" s="58">
        <v>6.4920000000000005E-2</v>
      </c>
      <c r="I842" s="57">
        <v>907073.67</v>
      </c>
      <c r="J842" s="57">
        <v>862.13</v>
      </c>
      <c r="K842" s="57">
        <v>809.57</v>
      </c>
      <c r="L842" s="57">
        <v>862.13</v>
      </c>
      <c r="M842" s="56" t="s">
        <v>4292</v>
      </c>
      <c r="N842" s="59" t="s">
        <v>4293</v>
      </c>
    </row>
    <row r="843" spans="1:14" s="56" customFormat="1" ht="17.25" customHeight="1" x14ac:dyDescent="0.2">
      <c r="A843" s="56" t="s">
        <v>5659</v>
      </c>
      <c r="B843" s="56" t="s">
        <v>2226</v>
      </c>
      <c r="C843" s="56">
        <v>2187</v>
      </c>
      <c r="D843" s="56" t="s">
        <v>3500</v>
      </c>
      <c r="E843" s="57">
        <v>879.79</v>
      </c>
      <c r="F843" s="57">
        <v>365280.01</v>
      </c>
      <c r="G843" s="57">
        <v>447490.11</v>
      </c>
      <c r="H843" s="58">
        <v>-0.18371000000000001</v>
      </c>
      <c r="I843" s="57">
        <v>-82210.100000000006</v>
      </c>
      <c r="J843" s="57">
        <v>415.19</v>
      </c>
      <c r="K843" s="57">
        <v>508.63</v>
      </c>
      <c r="L843" s="57">
        <v>415.19</v>
      </c>
      <c r="M843" s="56" t="s">
        <v>4296</v>
      </c>
      <c r="N843" s="59" t="s">
        <v>4293</v>
      </c>
    </row>
    <row r="844" spans="1:14" s="56" customFormat="1" ht="17.25" customHeight="1" x14ac:dyDescent="0.2">
      <c r="A844" s="56" t="s">
        <v>4648</v>
      </c>
      <c r="B844" s="56" t="s">
        <v>378</v>
      </c>
      <c r="C844" s="56">
        <v>2188</v>
      </c>
      <c r="D844" s="56" t="s">
        <v>1230</v>
      </c>
      <c r="E844" s="57">
        <v>4534.12</v>
      </c>
      <c r="F844" s="57">
        <v>9984930.6400000006</v>
      </c>
      <c r="G844" s="57">
        <v>9308342.3000000007</v>
      </c>
      <c r="H844" s="58">
        <v>7.2690000000000005E-2</v>
      </c>
      <c r="I844" s="57">
        <v>676588.34</v>
      </c>
      <c r="J844" s="57">
        <v>2202.1799999999998</v>
      </c>
      <c r="K844" s="57">
        <v>2052.9499999999998</v>
      </c>
      <c r="L844" s="57">
        <v>1980.88</v>
      </c>
      <c r="M844" s="56" t="s">
        <v>4292</v>
      </c>
      <c r="N844" s="59" t="s">
        <v>4298</v>
      </c>
    </row>
    <row r="845" spans="1:14" s="56" customFormat="1" ht="17.25" customHeight="1" x14ac:dyDescent="0.2">
      <c r="A845" s="56" t="s">
        <v>4649</v>
      </c>
      <c r="B845" s="56" t="s">
        <v>379</v>
      </c>
      <c r="C845" s="56">
        <v>2189</v>
      </c>
      <c r="D845" s="56" t="s">
        <v>1231</v>
      </c>
      <c r="E845" s="57">
        <v>23598.76</v>
      </c>
      <c r="F845" s="57">
        <v>49785444.189999998</v>
      </c>
      <c r="G845" s="57">
        <v>49977563.259999998</v>
      </c>
      <c r="H845" s="58">
        <v>-3.8400000000000001E-3</v>
      </c>
      <c r="I845" s="57">
        <v>-192119.06</v>
      </c>
      <c r="J845" s="57">
        <v>2109.66</v>
      </c>
      <c r="K845" s="57">
        <v>2117.8000000000002</v>
      </c>
      <c r="L845" s="57">
        <v>1977.24</v>
      </c>
      <c r="M845" s="56" t="s">
        <v>4292</v>
      </c>
      <c r="N845" s="59" t="s">
        <v>4293</v>
      </c>
    </row>
    <row r="846" spans="1:14" s="56" customFormat="1" ht="17.25" customHeight="1" x14ac:dyDescent="0.2">
      <c r="A846" s="56" t="s">
        <v>4650</v>
      </c>
      <c r="B846" s="56" t="s">
        <v>380</v>
      </c>
      <c r="C846" s="56">
        <v>2190</v>
      </c>
      <c r="D846" s="56" t="s">
        <v>1232</v>
      </c>
      <c r="E846" s="57">
        <v>4106.32</v>
      </c>
      <c r="F846" s="57">
        <v>7359285.71</v>
      </c>
      <c r="G846" s="57">
        <v>8544570</v>
      </c>
      <c r="H846" s="58">
        <v>-0.13872000000000001</v>
      </c>
      <c r="I846" s="57">
        <v>-1185284.29</v>
      </c>
      <c r="J846" s="57">
        <v>1792.19</v>
      </c>
      <c r="K846" s="57">
        <v>2080.83</v>
      </c>
      <c r="L846" s="57">
        <v>1846.3</v>
      </c>
      <c r="M846" s="56" t="s">
        <v>4292</v>
      </c>
      <c r="N846" s="59" t="s">
        <v>4293</v>
      </c>
    </row>
    <row r="847" spans="1:14" s="56" customFormat="1" ht="17.25" customHeight="1" x14ac:dyDescent="0.2">
      <c r="A847" s="56" t="s">
        <v>4651</v>
      </c>
      <c r="B847" s="56" t="s">
        <v>381</v>
      </c>
      <c r="C847" s="56">
        <v>2191</v>
      </c>
      <c r="D847" s="56" t="s">
        <v>1233</v>
      </c>
      <c r="E847" s="57">
        <v>2650.34</v>
      </c>
      <c r="F847" s="57">
        <v>10183991.77</v>
      </c>
      <c r="G847" s="57">
        <v>9299600.9299999997</v>
      </c>
      <c r="H847" s="58">
        <v>9.5100000000000004E-2</v>
      </c>
      <c r="I847" s="57">
        <v>884390.84</v>
      </c>
      <c r="J847" s="57">
        <v>3842.52</v>
      </c>
      <c r="K847" s="57">
        <v>3508.83</v>
      </c>
      <c r="L847" s="57">
        <v>3823.52</v>
      </c>
      <c r="M847" s="56" t="s">
        <v>4292</v>
      </c>
      <c r="N847" s="59" t="s">
        <v>4298</v>
      </c>
    </row>
    <row r="848" spans="1:14" s="56" customFormat="1" ht="17.25" customHeight="1" x14ac:dyDescent="0.2">
      <c r="A848" s="56" t="s">
        <v>5660</v>
      </c>
      <c r="B848" s="56" t="s">
        <v>2227</v>
      </c>
      <c r="C848" s="56">
        <v>2192</v>
      </c>
      <c r="D848" s="56" t="s">
        <v>3501</v>
      </c>
      <c r="E848" s="57">
        <v>2111.35</v>
      </c>
      <c r="F848" s="57">
        <v>11419044.16</v>
      </c>
      <c r="G848" s="57">
        <v>10743030.560000001</v>
      </c>
      <c r="H848" s="58">
        <v>6.293E-2</v>
      </c>
      <c r="I848" s="57">
        <v>676013.6</v>
      </c>
      <c r="J848" s="57">
        <v>5408.41</v>
      </c>
      <c r="K848" s="57">
        <v>5088.2299999999996</v>
      </c>
      <c r="L848" s="57">
        <v>5608.49</v>
      </c>
      <c r="M848" s="56" t="s">
        <v>4292</v>
      </c>
      <c r="N848" s="59" t="s">
        <v>4293</v>
      </c>
    </row>
    <row r="849" spans="1:14" s="56" customFormat="1" ht="17.25" customHeight="1" x14ac:dyDescent="0.2">
      <c r="A849" s="56" t="s">
        <v>5661</v>
      </c>
      <c r="B849" s="56" t="s">
        <v>2228</v>
      </c>
      <c r="C849" s="56">
        <v>2193</v>
      </c>
      <c r="D849" s="56" t="s">
        <v>3502</v>
      </c>
      <c r="E849" s="57">
        <v>2036.56</v>
      </c>
      <c r="F849" s="57">
        <v>16080474.460000001</v>
      </c>
      <c r="G849" s="57">
        <v>15283972.060000001</v>
      </c>
      <c r="H849" s="58">
        <v>5.2109999999999997E-2</v>
      </c>
      <c r="I849" s="57">
        <v>796502.39</v>
      </c>
      <c r="J849" s="57">
        <v>7895.9</v>
      </c>
      <c r="K849" s="57">
        <v>7504.8</v>
      </c>
      <c r="L849" s="57">
        <v>8130.48</v>
      </c>
      <c r="M849" s="56" t="s">
        <v>4292</v>
      </c>
      <c r="N849" s="59" t="s">
        <v>4294</v>
      </c>
    </row>
    <row r="850" spans="1:14" s="56" customFormat="1" ht="17.25" customHeight="1" x14ac:dyDescent="0.2">
      <c r="A850" s="56" t="s">
        <v>4652</v>
      </c>
      <c r="B850" s="56" t="s">
        <v>382</v>
      </c>
      <c r="C850" s="56">
        <v>2194</v>
      </c>
      <c r="D850" s="56" t="s">
        <v>1234</v>
      </c>
      <c r="E850" s="57">
        <v>5927.55</v>
      </c>
      <c r="F850" s="57">
        <v>7711686.8799999999</v>
      </c>
      <c r="G850" s="57">
        <v>8546793.2300000004</v>
      </c>
      <c r="H850" s="58">
        <v>-9.7710000000000005E-2</v>
      </c>
      <c r="I850" s="57">
        <v>-835106.34</v>
      </c>
      <c r="J850" s="57">
        <v>1300.99</v>
      </c>
      <c r="K850" s="57">
        <v>1441.88</v>
      </c>
      <c r="L850" s="57">
        <v>1292.99</v>
      </c>
      <c r="M850" s="56" t="s">
        <v>4292</v>
      </c>
      <c r="N850" s="59" t="s">
        <v>4293</v>
      </c>
    </row>
    <row r="851" spans="1:14" s="56" customFormat="1" ht="17.25" customHeight="1" x14ac:dyDescent="0.2">
      <c r="A851" s="56" t="s">
        <v>4653</v>
      </c>
      <c r="B851" s="56" t="s">
        <v>383</v>
      </c>
      <c r="C851" s="56">
        <v>2195</v>
      </c>
      <c r="D851" s="56" t="s">
        <v>1235</v>
      </c>
      <c r="E851" s="57">
        <v>971.7</v>
      </c>
      <c r="F851" s="57">
        <v>2811272.48</v>
      </c>
      <c r="G851" s="57">
        <v>2694186.25</v>
      </c>
      <c r="H851" s="58">
        <v>4.3459999999999999E-2</v>
      </c>
      <c r="I851" s="57">
        <v>117086.23</v>
      </c>
      <c r="J851" s="57">
        <v>2893.15</v>
      </c>
      <c r="K851" s="57">
        <v>2772.65</v>
      </c>
      <c r="L851" s="57">
        <v>2859.65</v>
      </c>
      <c r="M851" s="56" t="s">
        <v>4296</v>
      </c>
      <c r="N851" s="59" t="s">
        <v>4293</v>
      </c>
    </row>
    <row r="852" spans="1:14" s="56" customFormat="1" ht="17.25" customHeight="1" x14ac:dyDescent="0.2">
      <c r="A852" s="56" t="s">
        <v>5662</v>
      </c>
      <c r="B852" s="56" t="s">
        <v>2229</v>
      </c>
      <c r="C852" s="56">
        <v>2196</v>
      </c>
      <c r="D852" s="56" t="s">
        <v>3503</v>
      </c>
      <c r="E852" s="57">
        <v>503.91</v>
      </c>
      <c r="F852" s="57">
        <v>2197051.86</v>
      </c>
      <c r="G852" s="57">
        <v>2247500.58</v>
      </c>
      <c r="H852" s="58">
        <v>-2.2450000000000001E-2</v>
      </c>
      <c r="I852" s="57">
        <v>-50448.72</v>
      </c>
      <c r="J852" s="57">
        <v>4360.01</v>
      </c>
      <c r="K852" s="57">
        <v>4460.12</v>
      </c>
      <c r="L852" s="57">
        <v>4290.08</v>
      </c>
      <c r="M852" s="56" t="s">
        <v>4296</v>
      </c>
      <c r="N852" s="59" t="s">
        <v>4300</v>
      </c>
    </row>
    <row r="853" spans="1:14" s="56" customFormat="1" ht="17.25" customHeight="1" x14ac:dyDescent="0.2">
      <c r="A853" s="56" t="s">
        <v>4654</v>
      </c>
      <c r="B853" s="56" t="s">
        <v>384</v>
      </c>
      <c r="C853" s="56">
        <v>2198</v>
      </c>
      <c r="D853" s="56" t="s">
        <v>1236</v>
      </c>
      <c r="E853" s="57">
        <v>1430.69</v>
      </c>
      <c r="F853" s="57">
        <v>1012856.99</v>
      </c>
      <c r="G853" s="57">
        <v>1174965.67</v>
      </c>
      <c r="H853" s="58">
        <v>-0.13797000000000001</v>
      </c>
      <c r="I853" s="57">
        <v>-162108.69</v>
      </c>
      <c r="J853" s="57">
        <v>707.95</v>
      </c>
      <c r="K853" s="57">
        <v>821.26</v>
      </c>
      <c r="L853" s="57">
        <v>707.95</v>
      </c>
      <c r="M853" s="56" t="s">
        <v>4295</v>
      </c>
      <c r="N853" s="59" t="s">
        <v>4294</v>
      </c>
    </row>
    <row r="854" spans="1:14" s="56" customFormat="1" ht="17.25" customHeight="1" x14ac:dyDescent="0.2">
      <c r="A854" s="56" t="s">
        <v>4655</v>
      </c>
      <c r="B854" s="56" t="s">
        <v>385</v>
      </c>
      <c r="C854" s="56">
        <v>2199</v>
      </c>
      <c r="D854" s="56" t="s">
        <v>1237</v>
      </c>
      <c r="E854" s="57">
        <v>10891.95</v>
      </c>
      <c r="F854" s="57">
        <v>8128989.04</v>
      </c>
      <c r="G854" s="57">
        <v>8593302.6799999997</v>
      </c>
      <c r="H854" s="58">
        <v>-5.4030000000000002E-2</v>
      </c>
      <c r="I854" s="57">
        <v>-464313.64</v>
      </c>
      <c r="J854" s="57">
        <v>746.33</v>
      </c>
      <c r="K854" s="57">
        <v>788.96</v>
      </c>
      <c r="L854" s="57">
        <v>746.33</v>
      </c>
      <c r="M854" s="56" t="s">
        <v>4292</v>
      </c>
      <c r="N854" s="59" t="s">
        <v>4293</v>
      </c>
    </row>
    <row r="855" spans="1:14" s="56" customFormat="1" ht="17.25" customHeight="1" x14ac:dyDescent="0.2">
      <c r="A855" s="56" t="s">
        <v>4656</v>
      </c>
      <c r="B855" s="56" t="s">
        <v>386</v>
      </c>
      <c r="C855" s="56">
        <v>2200</v>
      </c>
      <c r="D855" s="56" t="s">
        <v>1238</v>
      </c>
      <c r="E855" s="57">
        <v>54908.45</v>
      </c>
      <c r="F855" s="57">
        <v>31331859.739999998</v>
      </c>
      <c r="G855" s="57">
        <v>34942835.189999998</v>
      </c>
      <c r="H855" s="58">
        <v>-0.10334</v>
      </c>
      <c r="I855" s="57">
        <v>-3610975.45</v>
      </c>
      <c r="J855" s="57">
        <v>570.62</v>
      </c>
      <c r="K855" s="57">
        <v>636.38</v>
      </c>
      <c r="L855" s="57">
        <v>570.62</v>
      </c>
      <c r="M855" s="56" t="s">
        <v>4292</v>
      </c>
      <c r="N855" s="59" t="s">
        <v>4293</v>
      </c>
    </row>
    <row r="856" spans="1:14" s="56" customFormat="1" ht="17.25" customHeight="1" x14ac:dyDescent="0.2">
      <c r="A856" s="56" t="s">
        <v>4657</v>
      </c>
      <c r="B856" s="56" t="s">
        <v>387</v>
      </c>
      <c r="C856" s="56">
        <v>2201</v>
      </c>
      <c r="D856" s="56" t="s">
        <v>1239</v>
      </c>
      <c r="E856" s="57">
        <v>29550.73</v>
      </c>
      <c r="F856" s="57">
        <v>16786883.190000001</v>
      </c>
      <c r="G856" s="57">
        <v>18860327.219999999</v>
      </c>
      <c r="H856" s="58">
        <v>-0.10994</v>
      </c>
      <c r="I856" s="57">
        <v>-2073444.03</v>
      </c>
      <c r="J856" s="57">
        <v>568.07000000000005</v>
      </c>
      <c r="K856" s="57">
        <v>638.24</v>
      </c>
      <c r="L856" s="57">
        <v>568.07000000000005</v>
      </c>
      <c r="M856" s="56" t="s">
        <v>4292</v>
      </c>
      <c r="N856" s="59" t="s">
        <v>4293</v>
      </c>
    </row>
    <row r="857" spans="1:14" s="56" customFormat="1" ht="17.25" customHeight="1" x14ac:dyDescent="0.2">
      <c r="A857" s="56" t="s">
        <v>5663</v>
      </c>
      <c r="B857" s="56" t="s">
        <v>2230</v>
      </c>
      <c r="C857" s="56">
        <v>2202</v>
      </c>
      <c r="D857" s="56" t="s">
        <v>3504</v>
      </c>
      <c r="E857" s="57">
        <v>1134.6099999999999</v>
      </c>
      <c r="F857" s="57">
        <v>1345918.91</v>
      </c>
      <c r="G857" s="57">
        <v>1446084.79</v>
      </c>
      <c r="H857" s="58">
        <v>-6.9269999999999998E-2</v>
      </c>
      <c r="I857" s="57">
        <v>-100165.88</v>
      </c>
      <c r="J857" s="57">
        <v>1186.24</v>
      </c>
      <c r="K857" s="57">
        <v>1274.52</v>
      </c>
      <c r="L857" s="57">
        <v>1180.76</v>
      </c>
      <c r="M857" s="56" t="s">
        <v>4292</v>
      </c>
      <c r="N857" s="59" t="s">
        <v>4293</v>
      </c>
    </row>
    <row r="858" spans="1:14" s="56" customFormat="1" ht="17.25" customHeight="1" x14ac:dyDescent="0.2">
      <c r="A858" s="56" t="s">
        <v>5664</v>
      </c>
      <c r="B858" s="56" t="s">
        <v>2231</v>
      </c>
      <c r="C858" s="56">
        <v>2203</v>
      </c>
      <c r="D858" s="56" t="s">
        <v>3505</v>
      </c>
      <c r="E858" s="57">
        <v>115.77</v>
      </c>
      <c r="F858" s="57">
        <v>281592</v>
      </c>
      <c r="G858" s="57">
        <v>355028.74</v>
      </c>
      <c r="H858" s="58">
        <v>-0.20685000000000001</v>
      </c>
      <c r="I858" s="57">
        <v>-73436.740000000005</v>
      </c>
      <c r="J858" s="57">
        <v>2432.34</v>
      </c>
      <c r="K858" s="57">
        <v>3066.67</v>
      </c>
      <c r="L858" s="57">
        <v>2432.34</v>
      </c>
      <c r="M858" s="56" t="s">
        <v>4295</v>
      </c>
      <c r="N858" s="59" t="s">
        <v>4302</v>
      </c>
    </row>
    <row r="859" spans="1:14" s="56" customFormat="1" ht="17.25" customHeight="1" x14ac:dyDescent="0.2">
      <c r="A859" s="56" t="s">
        <v>5665</v>
      </c>
      <c r="B859" s="56" t="s">
        <v>2232</v>
      </c>
      <c r="C859" s="56">
        <v>2319</v>
      </c>
      <c r="D859" s="56" t="s">
        <v>3506</v>
      </c>
      <c r="E859" s="57">
        <v>245.18</v>
      </c>
      <c r="F859" s="57">
        <v>990717.54</v>
      </c>
      <c r="G859" s="57">
        <v>875720.68</v>
      </c>
      <c r="H859" s="58">
        <v>0.13131999999999999</v>
      </c>
      <c r="I859" s="57">
        <v>114996.86</v>
      </c>
      <c r="J859" s="57">
        <v>4040.78</v>
      </c>
      <c r="K859" s="57">
        <v>3571.75</v>
      </c>
      <c r="L859" s="57">
        <v>3993.23</v>
      </c>
      <c r="M859" s="56" t="s">
        <v>4297</v>
      </c>
      <c r="N859" s="59" t="s">
        <v>4293</v>
      </c>
    </row>
    <row r="860" spans="1:14" s="56" customFormat="1" ht="17.25" customHeight="1" x14ac:dyDescent="0.2">
      <c r="A860" s="56" t="s">
        <v>5666</v>
      </c>
      <c r="B860" s="56" t="s">
        <v>2233</v>
      </c>
      <c r="C860" s="56">
        <v>2320</v>
      </c>
      <c r="D860" s="56" t="s">
        <v>3507</v>
      </c>
      <c r="E860" s="57">
        <v>167.74</v>
      </c>
      <c r="F860" s="57">
        <v>1339421.56</v>
      </c>
      <c r="G860" s="57">
        <v>1009642.89</v>
      </c>
      <c r="H860" s="58">
        <v>0.32662999999999998</v>
      </c>
      <c r="I860" s="57">
        <v>329778.65999999997</v>
      </c>
      <c r="J860" s="57">
        <v>7985.11</v>
      </c>
      <c r="K860" s="57">
        <v>6019.09</v>
      </c>
      <c r="L860" s="57">
        <v>8293.41</v>
      </c>
      <c r="M860" s="56" t="s">
        <v>4297</v>
      </c>
      <c r="N860" s="59" t="s">
        <v>4300</v>
      </c>
    </row>
    <row r="861" spans="1:14" s="56" customFormat="1" ht="17.25" customHeight="1" x14ac:dyDescent="0.2">
      <c r="A861" s="56" t="s">
        <v>5667</v>
      </c>
      <c r="B861" s="56" t="s">
        <v>2234</v>
      </c>
      <c r="C861" s="56">
        <v>2321</v>
      </c>
      <c r="D861" s="56" t="s">
        <v>3508</v>
      </c>
      <c r="E861" s="57">
        <v>144.18</v>
      </c>
      <c r="F861" s="57">
        <v>1802500.88</v>
      </c>
      <c r="G861" s="57">
        <v>1490193.04</v>
      </c>
      <c r="H861" s="58">
        <v>0.20957999999999999</v>
      </c>
      <c r="I861" s="57">
        <v>312307.84000000003</v>
      </c>
      <c r="J861" s="57">
        <v>12501.74</v>
      </c>
      <c r="K861" s="57">
        <v>10335.64</v>
      </c>
      <c r="L861" s="57">
        <v>12426.28</v>
      </c>
      <c r="M861" s="56" t="s">
        <v>4296</v>
      </c>
      <c r="N861" s="59" t="s">
        <v>4294</v>
      </c>
    </row>
    <row r="862" spans="1:14" s="56" customFormat="1" ht="17.25" customHeight="1" x14ac:dyDescent="0.2">
      <c r="A862" s="56" t="s">
        <v>5668</v>
      </c>
      <c r="B862" s="56" t="s">
        <v>2235</v>
      </c>
      <c r="C862" s="56">
        <v>2323</v>
      </c>
      <c r="D862" s="56" t="s">
        <v>3509</v>
      </c>
      <c r="E862" s="57">
        <v>179.91</v>
      </c>
      <c r="F862" s="57">
        <v>566047.09</v>
      </c>
      <c r="G862" s="57">
        <v>590569.84</v>
      </c>
      <c r="H862" s="58">
        <v>-4.1520000000000001E-2</v>
      </c>
      <c r="I862" s="57">
        <v>-24522.74</v>
      </c>
      <c r="J862" s="57">
        <v>3146.28</v>
      </c>
      <c r="K862" s="57">
        <v>3282.58</v>
      </c>
      <c r="L862" s="57">
        <v>3124.91</v>
      </c>
      <c r="M862" s="56" t="s">
        <v>4297</v>
      </c>
      <c r="N862" s="59" t="s">
        <v>4293</v>
      </c>
    </row>
    <row r="863" spans="1:14" s="56" customFormat="1" ht="17.25" customHeight="1" x14ac:dyDescent="0.2">
      <c r="A863" s="56" t="s">
        <v>5669</v>
      </c>
      <c r="B863" s="56" t="s">
        <v>2236</v>
      </c>
      <c r="C863" s="56">
        <v>2329</v>
      </c>
      <c r="D863" s="56" t="s">
        <v>3510</v>
      </c>
      <c r="E863" s="57">
        <v>115.24</v>
      </c>
      <c r="F863" s="57">
        <v>1177480.42</v>
      </c>
      <c r="G863" s="57">
        <v>1170581.1599999999</v>
      </c>
      <c r="H863" s="58">
        <v>5.8900000000000003E-3</v>
      </c>
      <c r="I863" s="57">
        <v>6899.25</v>
      </c>
      <c r="J863" s="57">
        <v>10217.64</v>
      </c>
      <c r="K863" s="57">
        <v>10157.77</v>
      </c>
      <c r="L863" s="57">
        <v>11015.02</v>
      </c>
      <c r="M863" s="56" t="s">
        <v>4295</v>
      </c>
      <c r="N863" s="59" t="s">
        <v>4302</v>
      </c>
    </row>
    <row r="864" spans="1:14" s="56" customFormat="1" ht="17.25" customHeight="1" x14ac:dyDescent="0.2">
      <c r="A864" s="56" t="s">
        <v>5670</v>
      </c>
      <c r="B864" s="56" t="s">
        <v>2237</v>
      </c>
      <c r="C864" s="56">
        <v>2330</v>
      </c>
      <c r="D864" s="56" t="s">
        <v>3511</v>
      </c>
      <c r="E864" s="57">
        <v>86.98</v>
      </c>
      <c r="F864" s="57">
        <v>1683305.33</v>
      </c>
      <c r="G864" s="57">
        <v>1599722.01</v>
      </c>
      <c r="H864" s="58">
        <v>5.2249999999999998E-2</v>
      </c>
      <c r="I864" s="57">
        <v>83583.31</v>
      </c>
      <c r="J864" s="57">
        <v>19352.79</v>
      </c>
      <c r="K864" s="57">
        <v>18391.84</v>
      </c>
      <c r="L864" s="57">
        <v>20717.79</v>
      </c>
      <c r="M864" s="56" t="s">
        <v>4297</v>
      </c>
      <c r="N864" s="59" t="s">
        <v>4299</v>
      </c>
    </row>
    <row r="865" spans="1:14" s="56" customFormat="1" ht="17.25" customHeight="1" x14ac:dyDescent="0.2">
      <c r="A865" s="56" t="s">
        <v>4658</v>
      </c>
      <c r="B865" s="56" t="s">
        <v>388</v>
      </c>
      <c r="C865" s="56">
        <v>2331</v>
      </c>
      <c r="D865" s="56" t="s">
        <v>1240</v>
      </c>
      <c r="E865" s="57">
        <v>1383.69</v>
      </c>
      <c r="F865" s="57">
        <v>13223895.619999999</v>
      </c>
      <c r="G865" s="57">
        <v>10964616.67</v>
      </c>
      <c r="H865" s="58">
        <v>0.20605000000000001</v>
      </c>
      <c r="I865" s="57">
        <v>2259278.9500000002</v>
      </c>
      <c r="J865" s="57">
        <v>9556.98</v>
      </c>
      <c r="K865" s="57">
        <v>7924.19</v>
      </c>
      <c r="L865" s="57">
        <v>9547.8700000000008</v>
      </c>
      <c r="M865" s="56" t="s">
        <v>4296</v>
      </c>
      <c r="N865" s="59" t="s">
        <v>4294</v>
      </c>
    </row>
    <row r="866" spans="1:14" s="56" customFormat="1" ht="17.25" customHeight="1" x14ac:dyDescent="0.2">
      <c r="A866" s="56" t="s">
        <v>4659</v>
      </c>
      <c r="B866" s="56" t="s">
        <v>389</v>
      </c>
      <c r="C866" s="56">
        <v>2332</v>
      </c>
      <c r="D866" s="56" t="s">
        <v>1241</v>
      </c>
      <c r="E866" s="57">
        <v>2093.98</v>
      </c>
      <c r="F866" s="57">
        <v>26494800.309999999</v>
      </c>
      <c r="G866" s="57">
        <v>22167552.77</v>
      </c>
      <c r="H866" s="58">
        <v>0.19520999999999999</v>
      </c>
      <c r="I866" s="57">
        <v>4327247.54</v>
      </c>
      <c r="J866" s="57">
        <v>12652.84</v>
      </c>
      <c r="K866" s="57">
        <v>10586.32</v>
      </c>
      <c r="L866" s="57">
        <v>12675.9</v>
      </c>
      <c r="M866" s="56" t="s">
        <v>4296</v>
      </c>
      <c r="N866" s="59" t="s">
        <v>4293</v>
      </c>
    </row>
    <row r="867" spans="1:14" s="56" customFormat="1" ht="17.25" customHeight="1" x14ac:dyDescent="0.2">
      <c r="A867" s="56" t="s">
        <v>4660</v>
      </c>
      <c r="B867" s="56" t="s">
        <v>390</v>
      </c>
      <c r="C867" s="56">
        <v>2333</v>
      </c>
      <c r="D867" s="56" t="s">
        <v>1242</v>
      </c>
      <c r="E867" s="57">
        <v>1917.1</v>
      </c>
      <c r="F867" s="57">
        <v>30579055.559999999</v>
      </c>
      <c r="G867" s="57">
        <v>27727061.41</v>
      </c>
      <c r="H867" s="58">
        <v>0.10285999999999999</v>
      </c>
      <c r="I867" s="57">
        <v>2851994.15</v>
      </c>
      <c r="J867" s="57">
        <v>15950.68</v>
      </c>
      <c r="K867" s="57">
        <v>14463.02</v>
      </c>
      <c r="L867" s="57">
        <v>16210.81</v>
      </c>
      <c r="M867" s="56" t="s">
        <v>4296</v>
      </c>
      <c r="N867" s="59" t="s">
        <v>4293</v>
      </c>
    </row>
    <row r="868" spans="1:14" s="56" customFormat="1" ht="17.25" customHeight="1" x14ac:dyDescent="0.2">
      <c r="A868" s="56" t="s">
        <v>5671</v>
      </c>
      <c r="B868" s="56" t="s">
        <v>2238</v>
      </c>
      <c r="C868" s="56">
        <v>2334</v>
      </c>
      <c r="D868" s="56" t="s">
        <v>3512</v>
      </c>
      <c r="E868" s="57">
        <v>1312.17</v>
      </c>
      <c r="F868" s="57">
        <v>29960624.100000001</v>
      </c>
      <c r="G868" s="57">
        <v>29006667.620000001</v>
      </c>
      <c r="H868" s="58">
        <v>3.2890000000000003E-2</v>
      </c>
      <c r="I868" s="57">
        <v>953956.48</v>
      </c>
      <c r="J868" s="57">
        <v>22832.880000000001</v>
      </c>
      <c r="K868" s="57">
        <v>22105.88</v>
      </c>
      <c r="L868" s="57">
        <v>22519.82</v>
      </c>
      <c r="M868" s="56" t="s">
        <v>4295</v>
      </c>
      <c r="N868" s="59" t="s">
        <v>4293</v>
      </c>
    </row>
    <row r="869" spans="1:14" s="56" customFormat="1" ht="17.25" customHeight="1" x14ac:dyDescent="0.2">
      <c r="A869" s="56" t="s">
        <v>4661</v>
      </c>
      <c r="B869" s="56" t="s">
        <v>391</v>
      </c>
      <c r="C869" s="56">
        <v>2335</v>
      </c>
      <c r="D869" s="56" t="s">
        <v>1243</v>
      </c>
      <c r="E869" s="57">
        <v>884.77</v>
      </c>
      <c r="F869" s="57">
        <v>5888915.3700000001</v>
      </c>
      <c r="G869" s="57">
        <v>5431128.3600000003</v>
      </c>
      <c r="H869" s="58">
        <v>8.4290000000000004E-2</v>
      </c>
      <c r="I869" s="57">
        <v>457787.01</v>
      </c>
      <c r="J869" s="57">
        <v>6655.87</v>
      </c>
      <c r="K869" s="57">
        <v>6138.46</v>
      </c>
      <c r="L869" s="57">
        <v>6627.56</v>
      </c>
      <c r="M869" s="56" t="s">
        <v>4296</v>
      </c>
      <c r="N869" s="59" t="s">
        <v>4293</v>
      </c>
    </row>
    <row r="870" spans="1:14" s="56" customFormat="1" ht="17.25" customHeight="1" x14ac:dyDescent="0.2">
      <c r="A870" s="56" t="s">
        <v>4662</v>
      </c>
      <c r="B870" s="56" t="s">
        <v>392</v>
      </c>
      <c r="C870" s="56">
        <v>2336</v>
      </c>
      <c r="D870" s="56" t="s">
        <v>1244</v>
      </c>
      <c r="E870" s="57">
        <v>685.62</v>
      </c>
      <c r="F870" s="57">
        <v>6287324.7300000004</v>
      </c>
      <c r="G870" s="57">
        <v>6155036.1399999997</v>
      </c>
      <c r="H870" s="58">
        <v>2.1489999999999999E-2</v>
      </c>
      <c r="I870" s="57">
        <v>132288.6</v>
      </c>
      <c r="J870" s="57">
        <v>9170.2800000000007</v>
      </c>
      <c r="K870" s="57">
        <v>8977.33</v>
      </c>
      <c r="L870" s="57">
        <v>9444.0400000000009</v>
      </c>
      <c r="M870" s="56" t="s">
        <v>4296</v>
      </c>
      <c r="N870" s="59" t="s">
        <v>4293</v>
      </c>
    </row>
    <row r="871" spans="1:14" s="56" customFormat="1" ht="17.25" customHeight="1" x14ac:dyDescent="0.2">
      <c r="A871" s="56" t="s">
        <v>5672</v>
      </c>
      <c r="B871" s="56" t="s">
        <v>2239</v>
      </c>
      <c r="C871" s="56">
        <v>2337</v>
      </c>
      <c r="D871" s="56" t="s">
        <v>3513</v>
      </c>
      <c r="E871" s="57">
        <v>537.86</v>
      </c>
      <c r="F871" s="57">
        <v>7268846.2999999998</v>
      </c>
      <c r="G871" s="57">
        <v>7172211.2000000002</v>
      </c>
      <c r="H871" s="58">
        <v>1.3469999999999999E-2</v>
      </c>
      <c r="I871" s="57">
        <v>96635.11</v>
      </c>
      <c r="J871" s="57">
        <v>13514.38</v>
      </c>
      <c r="K871" s="57">
        <v>13334.72</v>
      </c>
      <c r="L871" s="57">
        <v>14144.15</v>
      </c>
      <c r="M871" s="56" t="s">
        <v>4295</v>
      </c>
      <c r="N871" s="59" t="s">
        <v>4293</v>
      </c>
    </row>
    <row r="872" spans="1:14" s="56" customFormat="1" ht="17.25" customHeight="1" x14ac:dyDescent="0.2">
      <c r="A872" s="56" t="s">
        <v>5673</v>
      </c>
      <c r="B872" s="56" t="s">
        <v>2240</v>
      </c>
      <c r="C872" s="56">
        <v>2338</v>
      </c>
      <c r="D872" s="56" t="s">
        <v>3514</v>
      </c>
      <c r="E872" s="57">
        <v>429.37</v>
      </c>
      <c r="F872" s="57">
        <v>11473495.390000001</v>
      </c>
      <c r="G872" s="57">
        <v>12197583.369999999</v>
      </c>
      <c r="H872" s="58">
        <v>-5.9360000000000003E-2</v>
      </c>
      <c r="I872" s="57">
        <v>-724087.98</v>
      </c>
      <c r="J872" s="57">
        <v>26721.7</v>
      </c>
      <c r="K872" s="57">
        <v>28408.09</v>
      </c>
      <c r="L872" s="57">
        <v>28964.12</v>
      </c>
      <c r="M872" s="56" t="s">
        <v>4292</v>
      </c>
      <c r="N872" s="59" t="s">
        <v>4293</v>
      </c>
    </row>
    <row r="873" spans="1:14" s="56" customFormat="1" ht="17.25" customHeight="1" x14ac:dyDescent="0.2">
      <c r="A873" s="56" t="s">
        <v>5674</v>
      </c>
      <c r="B873" s="56" t="s">
        <v>2241</v>
      </c>
      <c r="C873" s="56">
        <v>2339</v>
      </c>
      <c r="D873" s="56" t="s">
        <v>3515</v>
      </c>
      <c r="E873" s="57">
        <v>176.87</v>
      </c>
      <c r="F873" s="57">
        <v>1386141.81</v>
      </c>
      <c r="G873" s="57">
        <v>1354064.41</v>
      </c>
      <c r="H873" s="58">
        <v>2.3689999999999999E-2</v>
      </c>
      <c r="I873" s="57">
        <v>32077.4</v>
      </c>
      <c r="J873" s="57">
        <v>7837.07</v>
      </c>
      <c r="K873" s="57">
        <v>7655.7</v>
      </c>
      <c r="L873" s="57">
        <v>7831.5</v>
      </c>
      <c r="M873" s="56" t="s">
        <v>4297</v>
      </c>
      <c r="N873" s="59" t="s">
        <v>4293</v>
      </c>
    </row>
    <row r="874" spans="1:14" s="56" customFormat="1" ht="17.25" customHeight="1" x14ac:dyDescent="0.2">
      <c r="A874" s="56" t="s">
        <v>5675</v>
      </c>
      <c r="B874" s="56" t="s">
        <v>2242</v>
      </c>
      <c r="C874" s="56">
        <v>2340</v>
      </c>
      <c r="D874" s="56" t="s">
        <v>3516</v>
      </c>
      <c r="E874" s="57">
        <v>324.76</v>
      </c>
      <c r="F874" s="57">
        <v>3282719.42</v>
      </c>
      <c r="G874" s="57">
        <v>3360292.48</v>
      </c>
      <c r="H874" s="58">
        <v>-2.3089999999999999E-2</v>
      </c>
      <c r="I874" s="57">
        <v>-77573.06</v>
      </c>
      <c r="J874" s="57">
        <v>10108.14</v>
      </c>
      <c r="K874" s="57">
        <v>10347</v>
      </c>
      <c r="L874" s="57">
        <v>10248.57</v>
      </c>
      <c r="M874" s="56" t="s">
        <v>4296</v>
      </c>
      <c r="N874" s="59" t="s">
        <v>4293</v>
      </c>
    </row>
    <row r="875" spans="1:14" s="56" customFormat="1" ht="17.25" customHeight="1" x14ac:dyDescent="0.2">
      <c r="A875" s="56" t="s">
        <v>5676</v>
      </c>
      <c r="B875" s="56" t="s">
        <v>2243</v>
      </c>
      <c r="C875" s="56">
        <v>2341</v>
      </c>
      <c r="D875" s="56" t="s">
        <v>3517</v>
      </c>
      <c r="E875" s="57">
        <v>391.15</v>
      </c>
      <c r="F875" s="57">
        <v>5358815.45</v>
      </c>
      <c r="G875" s="57">
        <v>5054867.29</v>
      </c>
      <c r="H875" s="58">
        <v>6.0130000000000003E-2</v>
      </c>
      <c r="I875" s="57">
        <v>303948.15999999997</v>
      </c>
      <c r="J875" s="57">
        <v>13700.15</v>
      </c>
      <c r="K875" s="57">
        <v>12923.09</v>
      </c>
      <c r="L875" s="57">
        <v>14131.69</v>
      </c>
      <c r="M875" s="56" t="s">
        <v>4295</v>
      </c>
      <c r="N875" s="59" t="s">
        <v>4293</v>
      </c>
    </row>
    <row r="876" spans="1:14" s="56" customFormat="1" ht="17.25" customHeight="1" x14ac:dyDescent="0.2">
      <c r="A876" s="56" t="s">
        <v>5677</v>
      </c>
      <c r="B876" s="56" t="s">
        <v>2244</v>
      </c>
      <c r="C876" s="56">
        <v>2342</v>
      </c>
      <c r="D876" s="56" t="s">
        <v>3518</v>
      </c>
      <c r="E876" s="57">
        <v>229.38</v>
      </c>
      <c r="F876" s="57">
        <v>4781262.76</v>
      </c>
      <c r="G876" s="57">
        <v>4293843.37</v>
      </c>
      <c r="H876" s="58">
        <v>0.11352</v>
      </c>
      <c r="I876" s="57">
        <v>487419.38</v>
      </c>
      <c r="J876" s="57">
        <v>20844.29</v>
      </c>
      <c r="K876" s="57">
        <v>18719.349999999999</v>
      </c>
      <c r="L876" s="57">
        <v>21394.44</v>
      </c>
      <c r="M876" s="56" t="s">
        <v>4297</v>
      </c>
      <c r="N876" s="59" t="s">
        <v>4293</v>
      </c>
    </row>
    <row r="877" spans="1:14" s="56" customFormat="1" ht="17.25" customHeight="1" x14ac:dyDescent="0.2">
      <c r="A877" s="56" t="s">
        <v>4663</v>
      </c>
      <c r="B877" s="56" t="s">
        <v>393</v>
      </c>
      <c r="C877" s="56">
        <v>2343</v>
      </c>
      <c r="D877" s="56" t="s">
        <v>1245</v>
      </c>
      <c r="E877" s="57">
        <v>913.33</v>
      </c>
      <c r="F877" s="57">
        <v>4592334.68</v>
      </c>
      <c r="G877" s="57">
        <v>4826996.4000000004</v>
      </c>
      <c r="H877" s="58">
        <v>-4.861E-2</v>
      </c>
      <c r="I877" s="57">
        <v>-234661.72</v>
      </c>
      <c r="J877" s="57">
        <v>5028.12</v>
      </c>
      <c r="K877" s="57">
        <v>5285.05</v>
      </c>
      <c r="L877" s="57">
        <v>5023.68</v>
      </c>
      <c r="M877" s="56" t="s">
        <v>4295</v>
      </c>
      <c r="N877" s="59" t="s">
        <v>4293</v>
      </c>
    </row>
    <row r="878" spans="1:14" s="56" customFormat="1" ht="17.25" customHeight="1" x14ac:dyDescent="0.2">
      <c r="A878" s="56" t="s">
        <v>4664</v>
      </c>
      <c r="B878" s="56" t="s">
        <v>394</v>
      </c>
      <c r="C878" s="56">
        <v>2344</v>
      </c>
      <c r="D878" s="56" t="s">
        <v>1246</v>
      </c>
      <c r="E878" s="57">
        <v>533.72</v>
      </c>
      <c r="F878" s="57">
        <v>3933794.86</v>
      </c>
      <c r="G878" s="57">
        <v>4030809.45</v>
      </c>
      <c r="H878" s="58">
        <v>-2.4070000000000001E-2</v>
      </c>
      <c r="I878" s="57">
        <v>-97014.59</v>
      </c>
      <c r="J878" s="57">
        <v>7370.52</v>
      </c>
      <c r="K878" s="57">
        <v>7552.29</v>
      </c>
      <c r="L878" s="57">
        <v>7569.03</v>
      </c>
      <c r="M878" s="56" t="s">
        <v>4296</v>
      </c>
      <c r="N878" s="59" t="s">
        <v>4300</v>
      </c>
    </row>
    <row r="879" spans="1:14" s="56" customFormat="1" ht="17.25" customHeight="1" x14ac:dyDescent="0.2">
      <c r="A879" s="56" t="s">
        <v>4665</v>
      </c>
      <c r="B879" s="56" t="s">
        <v>395</v>
      </c>
      <c r="C879" s="56">
        <v>2345</v>
      </c>
      <c r="D879" s="56" t="s">
        <v>1247</v>
      </c>
      <c r="E879" s="57">
        <v>529.91</v>
      </c>
      <c r="F879" s="57">
        <v>5040393.95</v>
      </c>
      <c r="G879" s="57">
        <v>4976315.45</v>
      </c>
      <c r="H879" s="58">
        <v>1.2880000000000001E-2</v>
      </c>
      <c r="I879" s="57">
        <v>64078.49</v>
      </c>
      <c r="J879" s="57">
        <v>9511.7900000000009</v>
      </c>
      <c r="K879" s="57">
        <v>9390.8700000000008</v>
      </c>
      <c r="L879" s="57">
        <v>9539.7999999999993</v>
      </c>
      <c r="M879" s="56" t="s">
        <v>4296</v>
      </c>
      <c r="N879" s="59" t="s">
        <v>4300</v>
      </c>
    </row>
    <row r="880" spans="1:14" s="56" customFormat="1" ht="17.25" customHeight="1" x14ac:dyDescent="0.2">
      <c r="A880" s="56" t="s">
        <v>5678</v>
      </c>
      <c r="B880" s="56" t="s">
        <v>2245</v>
      </c>
      <c r="C880" s="56">
        <v>2346</v>
      </c>
      <c r="D880" s="56" t="s">
        <v>3519</v>
      </c>
      <c r="E880" s="57">
        <v>188.6</v>
      </c>
      <c r="F880" s="57">
        <v>2992123.58</v>
      </c>
      <c r="G880" s="57">
        <v>2872860.55</v>
      </c>
      <c r="H880" s="58">
        <v>4.1509999999999998E-2</v>
      </c>
      <c r="I880" s="57">
        <v>119263.03</v>
      </c>
      <c r="J880" s="57">
        <v>15864.92</v>
      </c>
      <c r="K880" s="57">
        <v>15232.56</v>
      </c>
      <c r="L880" s="57">
        <v>16669.53</v>
      </c>
      <c r="M880" s="56" t="s">
        <v>4295</v>
      </c>
      <c r="N880" s="59" t="s">
        <v>4300</v>
      </c>
    </row>
    <row r="881" spans="1:14" s="56" customFormat="1" ht="17.25" customHeight="1" x14ac:dyDescent="0.2">
      <c r="A881" s="56" t="s">
        <v>4666</v>
      </c>
      <c r="B881" s="56" t="s">
        <v>396</v>
      </c>
      <c r="C881" s="56">
        <v>2347</v>
      </c>
      <c r="D881" s="56" t="s">
        <v>1248</v>
      </c>
      <c r="E881" s="57">
        <v>12655.69</v>
      </c>
      <c r="F881" s="57">
        <v>38490252.149999999</v>
      </c>
      <c r="G881" s="57">
        <v>43640417.270000003</v>
      </c>
      <c r="H881" s="58">
        <v>-0.11801</v>
      </c>
      <c r="I881" s="57">
        <v>-5150165.13</v>
      </c>
      <c r="J881" s="57">
        <v>3041.34</v>
      </c>
      <c r="K881" s="57">
        <v>3448.28</v>
      </c>
      <c r="L881" s="57">
        <v>3031</v>
      </c>
      <c r="M881" s="56" t="s">
        <v>4296</v>
      </c>
      <c r="N881" s="59" t="s">
        <v>4293</v>
      </c>
    </row>
    <row r="882" spans="1:14" s="56" customFormat="1" ht="17.25" customHeight="1" x14ac:dyDescent="0.2">
      <c r="A882" s="56" t="s">
        <v>4667</v>
      </c>
      <c r="B882" s="56" t="s">
        <v>397</v>
      </c>
      <c r="C882" s="56">
        <v>2348</v>
      </c>
      <c r="D882" s="56" t="s">
        <v>1249</v>
      </c>
      <c r="E882" s="57">
        <v>4893.38</v>
      </c>
      <c r="F882" s="57">
        <v>21607533.93</v>
      </c>
      <c r="G882" s="57">
        <v>24175300.789999999</v>
      </c>
      <c r="H882" s="58">
        <v>-0.10621</v>
      </c>
      <c r="I882" s="57">
        <v>-2567766.86</v>
      </c>
      <c r="J882" s="57">
        <v>4415.67</v>
      </c>
      <c r="K882" s="57">
        <v>4940.41</v>
      </c>
      <c r="L882" s="57">
        <v>4400.41</v>
      </c>
      <c r="M882" s="56" t="s">
        <v>4296</v>
      </c>
      <c r="N882" s="59" t="s">
        <v>4293</v>
      </c>
    </row>
    <row r="883" spans="1:14" s="56" customFormat="1" ht="17.25" customHeight="1" x14ac:dyDescent="0.2">
      <c r="A883" s="56" t="s">
        <v>4668</v>
      </c>
      <c r="B883" s="56" t="s">
        <v>398</v>
      </c>
      <c r="C883" s="56">
        <v>2349</v>
      </c>
      <c r="D883" s="56" t="s">
        <v>1250</v>
      </c>
      <c r="E883" s="57">
        <v>3206.7</v>
      </c>
      <c r="F883" s="57">
        <v>20676384.780000001</v>
      </c>
      <c r="G883" s="57">
        <v>23577569.870000001</v>
      </c>
      <c r="H883" s="58">
        <v>-0.12305000000000001</v>
      </c>
      <c r="I883" s="57">
        <v>-2901185.1</v>
      </c>
      <c r="J883" s="57">
        <v>6447.87</v>
      </c>
      <c r="K883" s="57">
        <v>7352.6</v>
      </c>
      <c r="L883" s="57">
        <v>6686.87</v>
      </c>
      <c r="M883" s="56" t="s">
        <v>4292</v>
      </c>
      <c r="N883" s="59" t="s">
        <v>4293</v>
      </c>
    </row>
    <row r="884" spans="1:14" s="56" customFormat="1" ht="17.25" customHeight="1" x14ac:dyDescent="0.2">
      <c r="A884" s="56" t="s">
        <v>5679</v>
      </c>
      <c r="B884" s="56" t="s">
        <v>2246</v>
      </c>
      <c r="C884" s="56">
        <v>2350</v>
      </c>
      <c r="D884" s="56" t="s">
        <v>3520</v>
      </c>
      <c r="E884" s="57">
        <v>1066.68</v>
      </c>
      <c r="F884" s="57">
        <v>13483805.49</v>
      </c>
      <c r="G884" s="57">
        <v>13926648.34</v>
      </c>
      <c r="H884" s="58">
        <v>-3.1800000000000002E-2</v>
      </c>
      <c r="I884" s="57">
        <v>-442842.84</v>
      </c>
      <c r="J884" s="57">
        <v>12640.91</v>
      </c>
      <c r="K884" s="57">
        <v>13056.07</v>
      </c>
      <c r="L884" s="57">
        <v>13830.1</v>
      </c>
      <c r="M884" s="56" t="s">
        <v>4292</v>
      </c>
      <c r="N884" s="59" t="s">
        <v>4293</v>
      </c>
    </row>
    <row r="885" spans="1:14" s="56" customFormat="1" ht="17.25" customHeight="1" x14ac:dyDescent="0.2">
      <c r="A885" s="56" t="s">
        <v>4669</v>
      </c>
      <c r="B885" s="56" t="s">
        <v>399</v>
      </c>
      <c r="C885" s="56">
        <v>2351</v>
      </c>
      <c r="D885" s="56" t="s">
        <v>1251</v>
      </c>
      <c r="E885" s="57">
        <v>24893.22</v>
      </c>
      <c r="F885" s="57">
        <v>63017390.530000001</v>
      </c>
      <c r="G885" s="57">
        <v>66683473.950000003</v>
      </c>
      <c r="H885" s="58">
        <v>-5.4980000000000001E-2</v>
      </c>
      <c r="I885" s="57">
        <v>-3666083.42</v>
      </c>
      <c r="J885" s="57">
        <v>2531.5100000000002</v>
      </c>
      <c r="K885" s="57">
        <v>2678.78</v>
      </c>
      <c r="L885" s="57">
        <v>2523.96</v>
      </c>
      <c r="M885" s="56" t="s">
        <v>4296</v>
      </c>
      <c r="N885" s="59" t="s">
        <v>4293</v>
      </c>
    </row>
    <row r="886" spans="1:14" s="56" customFormat="1" ht="17.25" customHeight="1" x14ac:dyDescent="0.2">
      <c r="A886" s="56" t="s">
        <v>4670</v>
      </c>
      <c r="B886" s="56" t="s">
        <v>400</v>
      </c>
      <c r="C886" s="56">
        <v>2352</v>
      </c>
      <c r="D886" s="56" t="s">
        <v>1252</v>
      </c>
      <c r="E886" s="57">
        <v>3907.21</v>
      </c>
      <c r="F886" s="57">
        <v>15455509.17</v>
      </c>
      <c r="G886" s="57">
        <v>15090833.960000001</v>
      </c>
      <c r="H886" s="58">
        <v>2.4170000000000001E-2</v>
      </c>
      <c r="I886" s="57">
        <v>364675.22</v>
      </c>
      <c r="J886" s="57">
        <v>3955.64</v>
      </c>
      <c r="K886" s="57">
        <v>3862.3</v>
      </c>
      <c r="L886" s="57">
        <v>3941.85</v>
      </c>
      <c r="M886" s="56" t="s">
        <v>4295</v>
      </c>
      <c r="N886" s="59" t="s">
        <v>4293</v>
      </c>
    </row>
    <row r="887" spans="1:14" s="56" customFormat="1" ht="17.25" customHeight="1" x14ac:dyDescent="0.2">
      <c r="A887" s="56" t="s">
        <v>4671</v>
      </c>
      <c r="B887" s="56" t="s">
        <v>401</v>
      </c>
      <c r="C887" s="56">
        <v>2353</v>
      </c>
      <c r="D887" s="56" t="s">
        <v>1253</v>
      </c>
      <c r="E887" s="57">
        <v>1122.55</v>
      </c>
      <c r="F887" s="57">
        <v>6881467.46</v>
      </c>
      <c r="G887" s="57">
        <v>6523512.2999999998</v>
      </c>
      <c r="H887" s="58">
        <v>5.4870000000000002E-2</v>
      </c>
      <c r="I887" s="57">
        <v>357955.16</v>
      </c>
      <c r="J887" s="57">
        <v>6130.21</v>
      </c>
      <c r="K887" s="57">
        <v>5811.33</v>
      </c>
      <c r="L887" s="57">
        <v>6086.55</v>
      </c>
      <c r="M887" s="56" t="s">
        <v>4295</v>
      </c>
      <c r="N887" s="59" t="s">
        <v>4298</v>
      </c>
    </row>
    <row r="888" spans="1:14" s="56" customFormat="1" ht="17.25" customHeight="1" x14ac:dyDescent="0.2">
      <c r="A888" s="56" t="s">
        <v>5680</v>
      </c>
      <c r="B888" s="56" t="s">
        <v>2247</v>
      </c>
      <c r="C888" s="56">
        <v>2354</v>
      </c>
      <c r="D888" s="56" t="s">
        <v>3521</v>
      </c>
      <c r="E888" s="57">
        <v>383.53</v>
      </c>
      <c r="F888" s="57">
        <v>3795756.11</v>
      </c>
      <c r="G888" s="57">
        <v>3831377.09</v>
      </c>
      <c r="H888" s="58">
        <v>-9.2999999999999992E-3</v>
      </c>
      <c r="I888" s="57">
        <v>-35620.980000000003</v>
      </c>
      <c r="J888" s="57">
        <v>9896.89</v>
      </c>
      <c r="K888" s="57">
        <v>9989.77</v>
      </c>
      <c r="L888" s="57">
        <v>10406.43</v>
      </c>
      <c r="M888" s="56" t="s">
        <v>4296</v>
      </c>
      <c r="N888" s="59" t="s">
        <v>4294</v>
      </c>
    </row>
    <row r="889" spans="1:14" s="56" customFormat="1" ht="17.25" customHeight="1" x14ac:dyDescent="0.2">
      <c r="A889" s="56" t="s">
        <v>4672</v>
      </c>
      <c r="B889" s="56" t="s">
        <v>402</v>
      </c>
      <c r="C889" s="56">
        <v>2355</v>
      </c>
      <c r="D889" s="56" t="s">
        <v>1254</v>
      </c>
      <c r="E889" s="57">
        <v>9880.9699999999993</v>
      </c>
      <c r="F889" s="57">
        <v>24939173.039999999</v>
      </c>
      <c r="G889" s="57">
        <v>23544938.329999998</v>
      </c>
      <c r="H889" s="58">
        <v>5.9220000000000002E-2</v>
      </c>
      <c r="I889" s="57">
        <v>1394234.71</v>
      </c>
      <c r="J889" s="57">
        <v>2523.96</v>
      </c>
      <c r="K889" s="57">
        <v>2382.86</v>
      </c>
      <c r="L889" s="57">
        <v>2523.96</v>
      </c>
      <c r="M889" s="56" t="s">
        <v>4292</v>
      </c>
      <c r="N889" s="59" t="s">
        <v>4293</v>
      </c>
    </row>
    <row r="890" spans="1:14" s="56" customFormat="1" ht="17.25" customHeight="1" x14ac:dyDescent="0.2">
      <c r="A890" s="56" t="s">
        <v>4673</v>
      </c>
      <c r="B890" s="56" t="s">
        <v>403</v>
      </c>
      <c r="C890" s="56">
        <v>2511</v>
      </c>
      <c r="D890" s="56" t="s">
        <v>1255</v>
      </c>
      <c r="E890" s="57">
        <v>2124.33</v>
      </c>
      <c r="F890" s="57">
        <v>3405237.26</v>
      </c>
      <c r="G890" s="57">
        <v>3240104.01</v>
      </c>
      <c r="H890" s="58">
        <v>5.0970000000000001E-2</v>
      </c>
      <c r="I890" s="57">
        <v>165133.25</v>
      </c>
      <c r="J890" s="57">
        <v>1602.97</v>
      </c>
      <c r="K890" s="57">
        <v>1525.24</v>
      </c>
      <c r="L890" s="57">
        <v>1602.97</v>
      </c>
      <c r="M890" s="56" t="s">
        <v>4295</v>
      </c>
      <c r="N890" s="59" t="s">
        <v>4293</v>
      </c>
    </row>
    <row r="891" spans="1:14" s="56" customFormat="1" ht="17.25" customHeight="1" x14ac:dyDescent="0.2">
      <c r="A891" s="56" t="s">
        <v>4674</v>
      </c>
      <c r="B891" s="56" t="s">
        <v>404</v>
      </c>
      <c r="C891" s="56">
        <v>2512</v>
      </c>
      <c r="D891" s="56" t="s">
        <v>1256</v>
      </c>
      <c r="E891" s="57">
        <v>6761.97</v>
      </c>
      <c r="F891" s="57">
        <v>7346812.79</v>
      </c>
      <c r="G891" s="57">
        <v>7962221.2199999997</v>
      </c>
      <c r="H891" s="58">
        <v>-7.7289999999999998E-2</v>
      </c>
      <c r="I891" s="57">
        <v>-615408.43999999994</v>
      </c>
      <c r="J891" s="57">
        <v>1086.49</v>
      </c>
      <c r="K891" s="57">
        <v>1177.5</v>
      </c>
      <c r="L891" s="57">
        <v>1086.49</v>
      </c>
      <c r="M891" s="56" t="s">
        <v>4296</v>
      </c>
      <c r="N891" s="59" t="s">
        <v>4293</v>
      </c>
    </row>
    <row r="892" spans="1:14" s="56" customFormat="1" ht="17.25" customHeight="1" x14ac:dyDescent="0.2">
      <c r="A892" s="56" t="s">
        <v>5681</v>
      </c>
      <c r="B892" s="56" t="s">
        <v>2248</v>
      </c>
      <c r="C892" s="56">
        <v>2513</v>
      </c>
      <c r="D892" s="56" t="s">
        <v>3522</v>
      </c>
      <c r="E892" s="57">
        <v>105.75</v>
      </c>
      <c r="F892" s="57">
        <v>92142.09</v>
      </c>
      <c r="G892" s="57">
        <v>77405.89</v>
      </c>
      <c r="H892" s="58">
        <v>0.19037999999999999</v>
      </c>
      <c r="I892" s="57">
        <v>14736.2</v>
      </c>
      <c r="J892" s="57">
        <v>871.32</v>
      </c>
      <c r="K892" s="57">
        <v>731.97</v>
      </c>
      <c r="L892" s="57">
        <v>871.32</v>
      </c>
      <c r="M892" s="56" t="s">
        <v>4297</v>
      </c>
      <c r="N892" s="59" t="s">
        <v>4299</v>
      </c>
    </row>
    <row r="893" spans="1:14" s="56" customFormat="1" ht="17.25" customHeight="1" x14ac:dyDescent="0.2">
      <c r="A893" s="56" t="s">
        <v>4675</v>
      </c>
      <c r="B893" s="56" t="s">
        <v>405</v>
      </c>
      <c r="C893" s="56">
        <v>2514</v>
      </c>
      <c r="D893" s="56" t="s">
        <v>1257</v>
      </c>
      <c r="E893" s="57">
        <v>19022.18</v>
      </c>
      <c r="F893" s="57">
        <v>36274124.119999997</v>
      </c>
      <c r="G893" s="57">
        <v>41535660.710000001</v>
      </c>
      <c r="H893" s="58">
        <v>-0.12667999999999999</v>
      </c>
      <c r="I893" s="57">
        <v>-5261536.59</v>
      </c>
      <c r="J893" s="57">
        <v>1906.94</v>
      </c>
      <c r="K893" s="57">
        <v>2183.54</v>
      </c>
      <c r="L893" s="57">
        <v>1885.96</v>
      </c>
      <c r="M893" s="56" t="s">
        <v>4292</v>
      </c>
      <c r="N893" s="59" t="s">
        <v>4293</v>
      </c>
    </row>
    <row r="894" spans="1:14" s="56" customFormat="1" ht="17.25" customHeight="1" x14ac:dyDescent="0.2">
      <c r="A894" s="56" t="s">
        <v>4676</v>
      </c>
      <c r="B894" s="56" t="s">
        <v>406</v>
      </c>
      <c r="C894" s="56">
        <v>2515</v>
      </c>
      <c r="D894" s="56" t="s">
        <v>1258</v>
      </c>
      <c r="E894" s="57">
        <v>13858.73</v>
      </c>
      <c r="F894" s="57">
        <v>47187492.990000002</v>
      </c>
      <c r="G894" s="57">
        <v>50404021.969999999</v>
      </c>
      <c r="H894" s="58">
        <v>-6.3810000000000006E-2</v>
      </c>
      <c r="I894" s="57">
        <v>-3216528.99</v>
      </c>
      <c r="J894" s="57">
        <v>3404.89</v>
      </c>
      <c r="K894" s="57">
        <v>3636.99</v>
      </c>
      <c r="L894" s="57">
        <v>3382.27</v>
      </c>
      <c r="M894" s="56" t="s">
        <v>4292</v>
      </c>
      <c r="N894" s="59" t="s">
        <v>4293</v>
      </c>
    </row>
    <row r="895" spans="1:14" s="56" customFormat="1" ht="17.25" customHeight="1" x14ac:dyDescent="0.2">
      <c r="A895" s="56" t="s">
        <v>4677</v>
      </c>
      <c r="B895" s="56" t="s">
        <v>407</v>
      </c>
      <c r="C895" s="56">
        <v>2516</v>
      </c>
      <c r="D895" s="56" t="s">
        <v>1259</v>
      </c>
      <c r="E895" s="57">
        <v>6538.79</v>
      </c>
      <c r="F895" s="57">
        <v>30690923.199999999</v>
      </c>
      <c r="G895" s="57">
        <v>35852258.920000002</v>
      </c>
      <c r="H895" s="58">
        <v>-0.14396</v>
      </c>
      <c r="I895" s="57">
        <v>-5161335.72</v>
      </c>
      <c r="J895" s="57">
        <v>4693.67</v>
      </c>
      <c r="K895" s="57">
        <v>5483.01</v>
      </c>
      <c r="L895" s="57">
        <v>4635.28</v>
      </c>
      <c r="M895" s="56" t="s">
        <v>4292</v>
      </c>
      <c r="N895" s="59" t="s">
        <v>4293</v>
      </c>
    </row>
    <row r="896" spans="1:14" s="56" customFormat="1" ht="17.25" customHeight="1" x14ac:dyDescent="0.2">
      <c r="A896" s="56" t="s">
        <v>5682</v>
      </c>
      <c r="B896" s="56" t="s">
        <v>2249</v>
      </c>
      <c r="C896" s="56">
        <v>2517</v>
      </c>
      <c r="D896" s="56" t="s">
        <v>3523</v>
      </c>
      <c r="E896" s="57">
        <v>3058.51</v>
      </c>
      <c r="F896" s="57">
        <v>20366779.629999999</v>
      </c>
      <c r="G896" s="57">
        <v>22131485.989999998</v>
      </c>
      <c r="H896" s="58">
        <v>-7.9740000000000005E-2</v>
      </c>
      <c r="I896" s="57">
        <v>-1764706.36</v>
      </c>
      <c r="J896" s="57">
        <v>6659.05</v>
      </c>
      <c r="K896" s="57">
        <v>7236.04</v>
      </c>
      <c r="L896" s="57">
        <v>6336.09</v>
      </c>
      <c r="M896" s="56" t="s">
        <v>4292</v>
      </c>
      <c r="N896" s="59" t="s">
        <v>4293</v>
      </c>
    </row>
    <row r="897" spans="1:14" s="56" customFormat="1" ht="17.25" customHeight="1" x14ac:dyDescent="0.2">
      <c r="A897" s="56" t="s">
        <v>4678</v>
      </c>
      <c r="B897" s="56" t="s">
        <v>408</v>
      </c>
      <c r="C897" s="56">
        <v>2518</v>
      </c>
      <c r="D897" s="56" t="s">
        <v>1260</v>
      </c>
      <c r="E897" s="57">
        <v>10326.41</v>
      </c>
      <c r="F897" s="57">
        <v>6709997.9500000002</v>
      </c>
      <c r="G897" s="57">
        <v>6847799.0499999998</v>
      </c>
      <c r="H897" s="58">
        <v>-2.0119999999999999E-2</v>
      </c>
      <c r="I897" s="57">
        <v>-137801.1</v>
      </c>
      <c r="J897" s="57">
        <v>649.79</v>
      </c>
      <c r="K897" s="57">
        <v>663.13</v>
      </c>
      <c r="L897" s="57">
        <v>649.79</v>
      </c>
      <c r="M897" s="56" t="s">
        <v>4292</v>
      </c>
      <c r="N897" s="59" t="s">
        <v>4293</v>
      </c>
    </row>
    <row r="898" spans="1:14" s="56" customFormat="1" ht="17.25" customHeight="1" x14ac:dyDescent="0.2">
      <c r="A898" s="56" t="s">
        <v>4679</v>
      </c>
      <c r="B898" s="56" t="s">
        <v>409</v>
      </c>
      <c r="C898" s="56">
        <v>2519</v>
      </c>
      <c r="D898" s="56" t="s">
        <v>1261</v>
      </c>
      <c r="E898" s="57">
        <v>6656.51</v>
      </c>
      <c r="F898" s="57">
        <v>10751238.310000001</v>
      </c>
      <c r="G898" s="57">
        <v>10669381.57</v>
      </c>
      <c r="H898" s="58">
        <v>7.6699999999999997E-3</v>
      </c>
      <c r="I898" s="57">
        <v>81856.740000000005</v>
      </c>
      <c r="J898" s="57">
        <v>1615.15</v>
      </c>
      <c r="K898" s="57">
        <v>1602.85</v>
      </c>
      <c r="L898" s="57">
        <v>1577.22</v>
      </c>
      <c r="M898" s="56" t="s">
        <v>4292</v>
      </c>
      <c r="N898" s="59" t="s">
        <v>4293</v>
      </c>
    </row>
    <row r="899" spans="1:14" s="56" customFormat="1" ht="17.25" customHeight="1" x14ac:dyDescent="0.2">
      <c r="A899" s="56" t="s">
        <v>4680</v>
      </c>
      <c r="B899" s="56" t="s">
        <v>410</v>
      </c>
      <c r="C899" s="56">
        <v>2520</v>
      </c>
      <c r="D899" s="56" t="s">
        <v>1262</v>
      </c>
      <c r="E899" s="57">
        <v>5509.28</v>
      </c>
      <c r="F899" s="57">
        <v>23451480.620000001</v>
      </c>
      <c r="G899" s="57">
        <v>20448444.82</v>
      </c>
      <c r="H899" s="58">
        <v>0.14685999999999999</v>
      </c>
      <c r="I899" s="57">
        <v>3003035.8</v>
      </c>
      <c r="J899" s="57">
        <v>4256.72</v>
      </c>
      <c r="K899" s="57">
        <v>3711.64</v>
      </c>
      <c r="L899" s="57">
        <v>4230.46</v>
      </c>
      <c r="M899" s="56" t="s">
        <v>4292</v>
      </c>
      <c r="N899" s="59" t="s">
        <v>4293</v>
      </c>
    </row>
    <row r="900" spans="1:14" s="56" customFormat="1" ht="17.25" customHeight="1" x14ac:dyDescent="0.2">
      <c r="A900" s="56" t="s">
        <v>5683</v>
      </c>
      <c r="B900" s="56" t="s">
        <v>2250</v>
      </c>
      <c r="C900" s="56">
        <v>2521</v>
      </c>
      <c r="D900" s="56" t="s">
        <v>3524</v>
      </c>
      <c r="E900" s="57">
        <v>3541.47</v>
      </c>
      <c r="F900" s="57">
        <v>21589136.93</v>
      </c>
      <c r="G900" s="57">
        <v>20401509.57</v>
      </c>
      <c r="H900" s="58">
        <v>5.8209999999999998E-2</v>
      </c>
      <c r="I900" s="57">
        <v>1187627.3600000001</v>
      </c>
      <c r="J900" s="57">
        <v>6096.09</v>
      </c>
      <c r="K900" s="57">
        <v>5760.75</v>
      </c>
      <c r="L900" s="57">
        <v>6040.92</v>
      </c>
      <c r="M900" s="56" t="s">
        <v>4292</v>
      </c>
      <c r="N900" s="59" t="s">
        <v>4293</v>
      </c>
    </row>
    <row r="901" spans="1:14" s="56" customFormat="1" ht="17.25" customHeight="1" x14ac:dyDescent="0.2">
      <c r="A901" s="56" t="s">
        <v>5684</v>
      </c>
      <c r="B901" s="56" t="s">
        <v>2251</v>
      </c>
      <c r="C901" s="56">
        <v>2522</v>
      </c>
      <c r="D901" s="56" t="s">
        <v>3525</v>
      </c>
      <c r="E901" s="57">
        <v>1180.73</v>
      </c>
      <c r="F901" s="57">
        <v>9847276.4800000004</v>
      </c>
      <c r="G901" s="57">
        <v>10306025.539999999</v>
      </c>
      <c r="H901" s="58">
        <v>-4.4510000000000001E-2</v>
      </c>
      <c r="I901" s="57">
        <v>-458749.06</v>
      </c>
      <c r="J901" s="57">
        <v>8339.99</v>
      </c>
      <c r="K901" s="57">
        <v>8728.52</v>
      </c>
      <c r="L901" s="57">
        <v>7991.39</v>
      </c>
      <c r="M901" s="56" t="s">
        <v>4292</v>
      </c>
      <c r="N901" s="59" t="s">
        <v>4300</v>
      </c>
    </row>
    <row r="902" spans="1:14" s="56" customFormat="1" ht="17.25" customHeight="1" x14ac:dyDescent="0.2">
      <c r="A902" s="56" t="s">
        <v>4681</v>
      </c>
      <c r="B902" s="56" t="s">
        <v>411</v>
      </c>
      <c r="C902" s="56">
        <v>2523</v>
      </c>
      <c r="D902" s="56" t="s">
        <v>1263</v>
      </c>
      <c r="E902" s="57">
        <v>2746.45</v>
      </c>
      <c r="F902" s="57">
        <v>1820923.81</v>
      </c>
      <c r="G902" s="57">
        <v>1715600.06</v>
      </c>
      <c r="H902" s="58">
        <v>6.139E-2</v>
      </c>
      <c r="I902" s="57">
        <v>105323.76</v>
      </c>
      <c r="J902" s="57">
        <v>663.01</v>
      </c>
      <c r="K902" s="57">
        <v>624.66</v>
      </c>
      <c r="L902" s="57">
        <v>663.01</v>
      </c>
      <c r="M902" s="56" t="s">
        <v>4292</v>
      </c>
      <c r="N902" s="59" t="s">
        <v>4298</v>
      </c>
    </row>
    <row r="903" spans="1:14" s="56" customFormat="1" ht="17.25" customHeight="1" x14ac:dyDescent="0.2">
      <c r="A903" s="56" t="s">
        <v>4682</v>
      </c>
      <c r="B903" s="56" t="s">
        <v>412</v>
      </c>
      <c r="C903" s="56">
        <v>2524</v>
      </c>
      <c r="D903" s="56" t="s">
        <v>1264</v>
      </c>
      <c r="E903" s="57">
        <v>6881.96</v>
      </c>
      <c r="F903" s="57">
        <v>18522598.899999999</v>
      </c>
      <c r="G903" s="57">
        <v>15692477.59</v>
      </c>
      <c r="H903" s="58">
        <v>0.18035000000000001</v>
      </c>
      <c r="I903" s="57">
        <v>2830121.31</v>
      </c>
      <c r="J903" s="57">
        <v>2691.47</v>
      </c>
      <c r="K903" s="57">
        <v>2280.23</v>
      </c>
      <c r="L903" s="57">
        <v>2671.86</v>
      </c>
      <c r="M903" s="56" t="s">
        <v>4295</v>
      </c>
      <c r="N903" s="59" t="s">
        <v>4294</v>
      </c>
    </row>
    <row r="904" spans="1:14" s="56" customFormat="1" ht="17.25" customHeight="1" x14ac:dyDescent="0.2">
      <c r="A904" s="56" t="s">
        <v>4683</v>
      </c>
      <c r="B904" s="56" t="s">
        <v>413</v>
      </c>
      <c r="C904" s="56">
        <v>2525</v>
      </c>
      <c r="D904" s="56" t="s">
        <v>1265</v>
      </c>
      <c r="E904" s="57">
        <v>6140.56</v>
      </c>
      <c r="F904" s="57">
        <v>27450501.93</v>
      </c>
      <c r="G904" s="57">
        <v>24926015.440000001</v>
      </c>
      <c r="H904" s="58">
        <v>0.10128</v>
      </c>
      <c r="I904" s="57">
        <v>2524486.4900000002</v>
      </c>
      <c r="J904" s="57">
        <v>4470.3599999999997</v>
      </c>
      <c r="K904" s="57">
        <v>4059.24</v>
      </c>
      <c r="L904" s="57">
        <v>4448.74</v>
      </c>
      <c r="M904" s="56" t="s">
        <v>4292</v>
      </c>
      <c r="N904" s="59" t="s">
        <v>4293</v>
      </c>
    </row>
    <row r="905" spans="1:14" s="56" customFormat="1" ht="17.25" customHeight="1" x14ac:dyDescent="0.2">
      <c r="A905" s="56" t="s">
        <v>4684</v>
      </c>
      <c r="B905" s="56" t="s">
        <v>414</v>
      </c>
      <c r="C905" s="56">
        <v>2526</v>
      </c>
      <c r="D905" s="56" t="s">
        <v>1266</v>
      </c>
      <c r="E905" s="57">
        <v>8969.02</v>
      </c>
      <c r="F905" s="57">
        <v>58645739.520000003</v>
      </c>
      <c r="G905" s="57">
        <v>53975854.590000004</v>
      </c>
      <c r="H905" s="58">
        <v>8.652E-2</v>
      </c>
      <c r="I905" s="57">
        <v>4669884.93</v>
      </c>
      <c r="J905" s="57">
        <v>6538.7</v>
      </c>
      <c r="K905" s="57">
        <v>6018.03</v>
      </c>
      <c r="L905" s="57">
        <v>6483.13</v>
      </c>
      <c r="M905" s="56" t="s">
        <v>4292</v>
      </c>
      <c r="N905" s="59" t="s">
        <v>4293</v>
      </c>
    </row>
    <row r="906" spans="1:14" s="56" customFormat="1" ht="17.25" customHeight="1" x14ac:dyDescent="0.2">
      <c r="A906" s="56" t="s">
        <v>5685</v>
      </c>
      <c r="B906" s="56" t="s">
        <v>2252</v>
      </c>
      <c r="C906" s="56">
        <v>2527</v>
      </c>
      <c r="D906" s="56" t="s">
        <v>3526</v>
      </c>
      <c r="E906" s="57">
        <v>1836.98</v>
      </c>
      <c r="F906" s="57">
        <v>16975209.77</v>
      </c>
      <c r="G906" s="57">
        <v>16296213.77</v>
      </c>
      <c r="H906" s="58">
        <v>4.1669999999999999E-2</v>
      </c>
      <c r="I906" s="57">
        <v>678996.01</v>
      </c>
      <c r="J906" s="57">
        <v>9240.82</v>
      </c>
      <c r="K906" s="57">
        <v>8871.2000000000007</v>
      </c>
      <c r="L906" s="57">
        <v>9382.0300000000007</v>
      </c>
      <c r="M906" s="56" t="s">
        <v>4292</v>
      </c>
      <c r="N906" s="59" t="s">
        <v>4293</v>
      </c>
    </row>
    <row r="907" spans="1:14" s="56" customFormat="1" ht="17.25" customHeight="1" x14ac:dyDescent="0.2">
      <c r="A907" s="56" t="s">
        <v>4685</v>
      </c>
      <c r="B907" s="56" t="s">
        <v>415</v>
      </c>
      <c r="C907" s="56">
        <v>2528</v>
      </c>
      <c r="D907" s="56" t="s">
        <v>1267</v>
      </c>
      <c r="E907" s="57">
        <v>7940.65</v>
      </c>
      <c r="F907" s="57">
        <v>5829628.2000000002</v>
      </c>
      <c r="G907" s="57">
        <v>5435912.46</v>
      </c>
      <c r="H907" s="58">
        <v>7.2429999999999994E-2</v>
      </c>
      <c r="I907" s="57">
        <v>393715.74</v>
      </c>
      <c r="J907" s="57">
        <v>734.15</v>
      </c>
      <c r="K907" s="57">
        <v>684.57</v>
      </c>
      <c r="L907" s="57">
        <v>734.15</v>
      </c>
      <c r="M907" s="56" t="s">
        <v>4292</v>
      </c>
      <c r="N907" s="59" t="s">
        <v>4293</v>
      </c>
    </row>
    <row r="908" spans="1:14" s="56" customFormat="1" ht="17.25" customHeight="1" x14ac:dyDescent="0.2">
      <c r="A908" s="56" t="s">
        <v>4686</v>
      </c>
      <c r="B908" s="56" t="s">
        <v>416</v>
      </c>
      <c r="C908" s="56">
        <v>2529</v>
      </c>
      <c r="D908" s="56" t="s">
        <v>1268</v>
      </c>
      <c r="E908" s="57">
        <v>2397.0500000000002</v>
      </c>
      <c r="F908" s="57">
        <v>6148454.0199999996</v>
      </c>
      <c r="G908" s="57">
        <v>5620772.6799999997</v>
      </c>
      <c r="H908" s="58">
        <v>9.3880000000000005E-2</v>
      </c>
      <c r="I908" s="57">
        <v>527681.34</v>
      </c>
      <c r="J908" s="57">
        <v>2565.0100000000002</v>
      </c>
      <c r="K908" s="57">
        <v>2344.87</v>
      </c>
      <c r="L908" s="57">
        <v>2544.1799999999998</v>
      </c>
      <c r="M908" s="56" t="s">
        <v>4292</v>
      </c>
      <c r="N908" s="59" t="s">
        <v>4293</v>
      </c>
    </row>
    <row r="909" spans="1:14" s="56" customFormat="1" ht="17.25" customHeight="1" x14ac:dyDescent="0.2">
      <c r="A909" s="56" t="s">
        <v>4687</v>
      </c>
      <c r="B909" s="56" t="s">
        <v>417</v>
      </c>
      <c r="C909" s="56">
        <v>2530</v>
      </c>
      <c r="D909" s="56" t="s">
        <v>1269</v>
      </c>
      <c r="E909" s="57">
        <v>6413.68</v>
      </c>
      <c r="F909" s="57">
        <v>26534782.859999999</v>
      </c>
      <c r="G909" s="57">
        <v>26804664.09</v>
      </c>
      <c r="H909" s="58">
        <v>-1.0070000000000001E-2</v>
      </c>
      <c r="I909" s="57">
        <v>-269881.24</v>
      </c>
      <c r="J909" s="57">
        <v>4137.22</v>
      </c>
      <c r="K909" s="57">
        <v>4179.3</v>
      </c>
      <c r="L909" s="57">
        <v>4401.57</v>
      </c>
      <c r="M909" s="56" t="s">
        <v>4292</v>
      </c>
      <c r="N909" s="59" t="s">
        <v>4293</v>
      </c>
    </row>
    <row r="910" spans="1:14" s="56" customFormat="1" ht="17.25" customHeight="1" x14ac:dyDescent="0.2">
      <c r="A910" s="56" t="s">
        <v>5686</v>
      </c>
      <c r="B910" s="56" t="s">
        <v>2253</v>
      </c>
      <c r="C910" s="56">
        <v>2531</v>
      </c>
      <c r="D910" s="56" t="s">
        <v>3527</v>
      </c>
      <c r="E910" s="57">
        <v>5514.75</v>
      </c>
      <c r="F910" s="57">
        <v>34999253.549999997</v>
      </c>
      <c r="G910" s="57">
        <v>33987655.490000002</v>
      </c>
      <c r="H910" s="58">
        <v>2.9760000000000002E-2</v>
      </c>
      <c r="I910" s="57">
        <v>1011598.06</v>
      </c>
      <c r="J910" s="57">
        <v>6346.48</v>
      </c>
      <c r="K910" s="57">
        <v>6163.05</v>
      </c>
      <c r="L910" s="57">
        <v>6354.34</v>
      </c>
      <c r="M910" s="56" t="s">
        <v>4292</v>
      </c>
      <c r="N910" s="59" t="s">
        <v>4293</v>
      </c>
    </row>
    <row r="911" spans="1:14" s="56" customFormat="1" ht="17.25" customHeight="1" x14ac:dyDescent="0.2">
      <c r="A911" s="56" t="s">
        <v>5687</v>
      </c>
      <c r="B911" s="56" t="s">
        <v>2254</v>
      </c>
      <c r="C911" s="56">
        <v>2532</v>
      </c>
      <c r="D911" s="56" t="s">
        <v>3528</v>
      </c>
      <c r="E911" s="57">
        <v>1430.46</v>
      </c>
      <c r="F911" s="57">
        <v>12648585.050000001</v>
      </c>
      <c r="G911" s="57">
        <v>13541971.560000001</v>
      </c>
      <c r="H911" s="58">
        <v>-6.5970000000000001E-2</v>
      </c>
      <c r="I911" s="57">
        <v>-893386.51</v>
      </c>
      <c r="J911" s="57">
        <v>8842.32</v>
      </c>
      <c r="K911" s="57">
        <v>9466.86</v>
      </c>
      <c r="L911" s="57">
        <v>8631.34</v>
      </c>
      <c r="M911" s="56" t="s">
        <v>4296</v>
      </c>
      <c r="N911" s="59" t="s">
        <v>4293</v>
      </c>
    </row>
    <row r="912" spans="1:14" s="56" customFormat="1" ht="17.25" customHeight="1" x14ac:dyDescent="0.2">
      <c r="A912" s="56" t="s">
        <v>4688</v>
      </c>
      <c r="B912" s="56" t="s">
        <v>418</v>
      </c>
      <c r="C912" s="56">
        <v>2533</v>
      </c>
      <c r="D912" s="56" t="s">
        <v>1270</v>
      </c>
      <c r="E912" s="57">
        <v>3710</v>
      </c>
      <c r="F912" s="57">
        <v>2021467.7</v>
      </c>
      <c r="G912" s="57">
        <v>2323800.75</v>
      </c>
      <c r="H912" s="58">
        <v>-0.13009999999999999</v>
      </c>
      <c r="I912" s="57">
        <v>-302333.05</v>
      </c>
      <c r="J912" s="57">
        <v>544.87</v>
      </c>
      <c r="K912" s="57">
        <v>626.36</v>
      </c>
      <c r="L912" s="57">
        <v>544.87</v>
      </c>
      <c r="M912" s="56" t="s">
        <v>4292</v>
      </c>
      <c r="N912" s="59" t="s">
        <v>4298</v>
      </c>
    </row>
    <row r="913" spans="1:14" s="56" customFormat="1" ht="17.25" customHeight="1" x14ac:dyDescent="0.2">
      <c r="A913" s="56" t="s">
        <v>5688</v>
      </c>
      <c r="B913" s="56" t="s">
        <v>2255</v>
      </c>
      <c r="C913" s="56">
        <v>2534</v>
      </c>
      <c r="D913" s="56" t="s">
        <v>3529</v>
      </c>
      <c r="E913" s="57">
        <v>1943.42</v>
      </c>
      <c r="F913" s="57">
        <v>2675560.36</v>
      </c>
      <c r="G913" s="57">
        <v>2645999.73</v>
      </c>
      <c r="H913" s="58">
        <v>1.1169999999999999E-2</v>
      </c>
      <c r="I913" s="57">
        <v>29560.63</v>
      </c>
      <c r="J913" s="57">
        <v>1376.73</v>
      </c>
      <c r="K913" s="57">
        <v>1361.52</v>
      </c>
      <c r="L913" s="57">
        <v>1353.4</v>
      </c>
      <c r="M913" s="56" t="s">
        <v>4292</v>
      </c>
      <c r="N913" s="59" t="s">
        <v>4293</v>
      </c>
    </row>
    <row r="914" spans="1:14" s="56" customFormat="1" ht="17.25" customHeight="1" x14ac:dyDescent="0.2">
      <c r="A914" s="56" t="s">
        <v>5689</v>
      </c>
      <c r="B914" s="56" t="s">
        <v>2256</v>
      </c>
      <c r="C914" s="56">
        <v>2535</v>
      </c>
      <c r="D914" s="56" t="s">
        <v>3530</v>
      </c>
      <c r="E914" s="57">
        <v>1340.79</v>
      </c>
      <c r="F914" s="57">
        <v>5482841.6399999997</v>
      </c>
      <c r="G914" s="57">
        <v>5291235.3600000003</v>
      </c>
      <c r="H914" s="58">
        <v>3.6209999999999999E-2</v>
      </c>
      <c r="I914" s="57">
        <v>191606.28</v>
      </c>
      <c r="J914" s="57">
        <v>4089.26</v>
      </c>
      <c r="K914" s="57">
        <v>3946.36</v>
      </c>
      <c r="L914" s="57">
        <v>4050.27</v>
      </c>
      <c r="M914" s="56" t="s">
        <v>4292</v>
      </c>
      <c r="N914" s="59" t="s">
        <v>4293</v>
      </c>
    </row>
    <row r="915" spans="1:14" s="56" customFormat="1" ht="17.25" customHeight="1" x14ac:dyDescent="0.2">
      <c r="A915" s="56" t="s">
        <v>5690</v>
      </c>
      <c r="B915" s="56" t="s">
        <v>2257</v>
      </c>
      <c r="C915" s="56">
        <v>2536</v>
      </c>
      <c r="D915" s="56" t="s">
        <v>3531</v>
      </c>
      <c r="E915" s="57">
        <v>815.24</v>
      </c>
      <c r="F915" s="57">
        <v>5071188.29</v>
      </c>
      <c r="G915" s="57">
        <v>5032091.1500000004</v>
      </c>
      <c r="H915" s="58">
        <v>7.77E-3</v>
      </c>
      <c r="I915" s="57">
        <v>39097.14</v>
      </c>
      <c r="J915" s="57">
        <v>6220.49</v>
      </c>
      <c r="K915" s="57">
        <v>6172.53</v>
      </c>
      <c r="L915" s="57">
        <v>6282.8</v>
      </c>
      <c r="M915" s="56" t="s">
        <v>4292</v>
      </c>
      <c r="N915" s="59" t="s">
        <v>4293</v>
      </c>
    </row>
    <row r="916" spans="1:14" s="56" customFormat="1" ht="17.25" customHeight="1" x14ac:dyDescent="0.2">
      <c r="A916" s="56" t="s">
        <v>5691</v>
      </c>
      <c r="B916" s="56" t="s">
        <v>2258</v>
      </c>
      <c r="C916" s="56">
        <v>2537</v>
      </c>
      <c r="D916" s="56" t="s">
        <v>3532</v>
      </c>
      <c r="E916" s="57">
        <v>193.33</v>
      </c>
      <c r="F916" s="57">
        <v>1623061.02</v>
      </c>
      <c r="G916" s="57">
        <v>1907933.33</v>
      </c>
      <c r="H916" s="58">
        <v>-0.14931</v>
      </c>
      <c r="I916" s="57">
        <v>-284872.3</v>
      </c>
      <c r="J916" s="57">
        <v>8395.2900000000009</v>
      </c>
      <c r="K916" s="57">
        <v>9868.7900000000009</v>
      </c>
      <c r="L916" s="57">
        <v>8392.4</v>
      </c>
      <c r="M916" s="56" t="s">
        <v>4295</v>
      </c>
      <c r="N916" s="59" t="s">
        <v>4298</v>
      </c>
    </row>
    <row r="917" spans="1:14" s="56" customFormat="1" ht="17.25" customHeight="1" x14ac:dyDescent="0.2">
      <c r="A917" s="56" t="s">
        <v>4689</v>
      </c>
      <c r="B917" s="56" t="s">
        <v>419</v>
      </c>
      <c r="C917" s="56">
        <v>2538</v>
      </c>
      <c r="D917" s="56" t="s">
        <v>1271</v>
      </c>
      <c r="E917" s="57">
        <v>2282.42</v>
      </c>
      <c r="F917" s="57">
        <v>1450751.8</v>
      </c>
      <c r="G917" s="57">
        <v>1514847.78</v>
      </c>
      <c r="H917" s="58">
        <v>-4.231E-2</v>
      </c>
      <c r="I917" s="57">
        <v>-64095.98</v>
      </c>
      <c r="J917" s="57">
        <v>635.62</v>
      </c>
      <c r="K917" s="57">
        <v>663.7</v>
      </c>
      <c r="L917" s="57">
        <v>635.62</v>
      </c>
      <c r="M917" s="56" t="s">
        <v>4295</v>
      </c>
      <c r="N917" s="59" t="s">
        <v>4293</v>
      </c>
    </row>
    <row r="918" spans="1:14" s="56" customFormat="1" ht="17.25" customHeight="1" x14ac:dyDescent="0.2">
      <c r="A918" s="56" t="s">
        <v>5692</v>
      </c>
      <c r="B918" s="56" t="s">
        <v>2259</v>
      </c>
      <c r="C918" s="56">
        <v>2539</v>
      </c>
      <c r="D918" s="56" t="s">
        <v>3533</v>
      </c>
      <c r="E918" s="57">
        <v>956.6</v>
      </c>
      <c r="F918" s="57">
        <v>909458.24</v>
      </c>
      <c r="G918" s="57">
        <v>984587.36</v>
      </c>
      <c r="H918" s="58">
        <v>-7.6310000000000003E-2</v>
      </c>
      <c r="I918" s="57">
        <v>-75129.119999999995</v>
      </c>
      <c r="J918" s="57">
        <v>950.72</v>
      </c>
      <c r="K918" s="57">
        <v>1029.26</v>
      </c>
      <c r="L918" s="57">
        <v>917.66</v>
      </c>
      <c r="M918" s="56" t="s">
        <v>4292</v>
      </c>
      <c r="N918" s="59" t="s">
        <v>4298</v>
      </c>
    </row>
    <row r="919" spans="1:14" s="56" customFormat="1" ht="17.25" customHeight="1" x14ac:dyDescent="0.2">
      <c r="A919" s="56" t="s">
        <v>5693</v>
      </c>
      <c r="B919" s="56" t="s">
        <v>2260</v>
      </c>
      <c r="C919" s="56">
        <v>2540</v>
      </c>
      <c r="D919" s="56" t="s">
        <v>3534</v>
      </c>
      <c r="E919" s="57">
        <v>227.41</v>
      </c>
      <c r="F919" s="57">
        <v>827827.23</v>
      </c>
      <c r="G919" s="57">
        <v>904614.98</v>
      </c>
      <c r="H919" s="58">
        <v>-8.4879999999999997E-2</v>
      </c>
      <c r="I919" s="57">
        <v>-76787.740000000005</v>
      </c>
      <c r="J919" s="57">
        <v>3640.24</v>
      </c>
      <c r="K919" s="57">
        <v>3977.9</v>
      </c>
      <c r="L919" s="57">
        <v>3564.28</v>
      </c>
      <c r="M919" s="56" t="s">
        <v>4296</v>
      </c>
      <c r="N919" s="59" t="s">
        <v>4294</v>
      </c>
    </row>
    <row r="920" spans="1:14" s="56" customFormat="1" ht="17.25" customHeight="1" x14ac:dyDescent="0.2">
      <c r="A920" s="56" t="s">
        <v>5694</v>
      </c>
      <c r="B920" s="56" t="s">
        <v>2261</v>
      </c>
      <c r="C920" s="56">
        <v>2543</v>
      </c>
      <c r="D920" s="56" t="s">
        <v>3535</v>
      </c>
      <c r="E920" s="57">
        <v>1615.52</v>
      </c>
      <c r="F920" s="57">
        <v>973851.61</v>
      </c>
      <c r="G920" s="57">
        <v>964085.89</v>
      </c>
      <c r="H920" s="58">
        <v>1.013E-2</v>
      </c>
      <c r="I920" s="57">
        <v>9765.7199999999993</v>
      </c>
      <c r="J920" s="57">
        <v>602.80999999999995</v>
      </c>
      <c r="K920" s="57">
        <v>596.77</v>
      </c>
      <c r="L920" s="57">
        <v>602.80999999999995</v>
      </c>
      <c r="M920" s="56" t="s">
        <v>4292</v>
      </c>
      <c r="N920" s="59" t="s">
        <v>4293</v>
      </c>
    </row>
    <row r="921" spans="1:14" s="56" customFormat="1" ht="17.25" customHeight="1" x14ac:dyDescent="0.2">
      <c r="A921" s="56" t="s">
        <v>4690</v>
      </c>
      <c r="B921" s="56" t="s">
        <v>420</v>
      </c>
      <c r="C921" s="56">
        <v>2544</v>
      </c>
      <c r="D921" s="56" t="s">
        <v>1272</v>
      </c>
      <c r="E921" s="57">
        <v>8861.1200000000008</v>
      </c>
      <c r="F921" s="57">
        <v>22540991.52</v>
      </c>
      <c r="G921" s="57">
        <v>23996683.809999999</v>
      </c>
      <c r="H921" s="58">
        <v>-6.0659999999999999E-2</v>
      </c>
      <c r="I921" s="57">
        <v>-1455692.3</v>
      </c>
      <c r="J921" s="57">
        <v>2543.81</v>
      </c>
      <c r="K921" s="57">
        <v>2708.09</v>
      </c>
      <c r="L921" s="57">
        <v>2536.25</v>
      </c>
      <c r="M921" s="56" t="s">
        <v>4292</v>
      </c>
      <c r="N921" s="59" t="s">
        <v>4293</v>
      </c>
    </row>
    <row r="922" spans="1:14" s="56" customFormat="1" ht="17.25" customHeight="1" x14ac:dyDescent="0.2">
      <c r="A922" s="56" t="s">
        <v>4691</v>
      </c>
      <c r="B922" s="56" t="s">
        <v>421</v>
      </c>
      <c r="C922" s="56">
        <v>2545</v>
      </c>
      <c r="D922" s="56" t="s">
        <v>1273</v>
      </c>
      <c r="E922" s="57">
        <v>9360.94</v>
      </c>
      <c r="F922" s="57">
        <v>30863866.18</v>
      </c>
      <c r="G922" s="57">
        <v>33943625.43</v>
      </c>
      <c r="H922" s="58">
        <v>-9.0730000000000005E-2</v>
      </c>
      <c r="I922" s="57">
        <v>-3079759.25</v>
      </c>
      <c r="J922" s="57">
        <v>3297.09</v>
      </c>
      <c r="K922" s="57">
        <v>3626.09</v>
      </c>
      <c r="L922" s="57">
        <v>3354.13</v>
      </c>
      <c r="M922" s="56" t="s">
        <v>4292</v>
      </c>
      <c r="N922" s="59" t="s">
        <v>4293</v>
      </c>
    </row>
    <row r="923" spans="1:14" s="56" customFormat="1" ht="17.25" customHeight="1" x14ac:dyDescent="0.2">
      <c r="A923" s="56" t="s">
        <v>5695</v>
      </c>
      <c r="B923" s="56" t="s">
        <v>2262</v>
      </c>
      <c r="C923" s="56">
        <v>2546</v>
      </c>
      <c r="D923" s="56" t="s">
        <v>3536</v>
      </c>
      <c r="E923" s="57">
        <v>4465.6000000000004</v>
      </c>
      <c r="F923" s="57">
        <v>26291984.52</v>
      </c>
      <c r="G923" s="57">
        <v>25575267.440000001</v>
      </c>
      <c r="H923" s="58">
        <v>2.802E-2</v>
      </c>
      <c r="I923" s="57">
        <v>716717.08</v>
      </c>
      <c r="J923" s="57">
        <v>5887.67</v>
      </c>
      <c r="K923" s="57">
        <v>5727.17</v>
      </c>
      <c r="L923" s="57">
        <v>6161.65</v>
      </c>
      <c r="M923" s="56" t="s">
        <v>4292</v>
      </c>
      <c r="N923" s="59" t="s">
        <v>4293</v>
      </c>
    </row>
    <row r="924" spans="1:14" s="56" customFormat="1" ht="17.25" customHeight="1" x14ac:dyDescent="0.2">
      <c r="A924" s="56" t="s">
        <v>5696</v>
      </c>
      <c r="B924" s="56" t="s">
        <v>2263</v>
      </c>
      <c r="C924" s="56">
        <v>2547</v>
      </c>
      <c r="D924" s="56" t="s">
        <v>3537</v>
      </c>
      <c r="E924" s="57">
        <v>1380.54</v>
      </c>
      <c r="F924" s="57">
        <v>13382261.58</v>
      </c>
      <c r="G924" s="57">
        <v>14434651.9</v>
      </c>
      <c r="H924" s="58">
        <v>-7.2910000000000003E-2</v>
      </c>
      <c r="I924" s="57">
        <v>-1052390.32</v>
      </c>
      <c r="J924" s="57">
        <v>9693.5</v>
      </c>
      <c r="K924" s="57">
        <v>10455.799999999999</v>
      </c>
      <c r="L924" s="57">
        <v>9651.73</v>
      </c>
      <c r="M924" s="56" t="s">
        <v>4292</v>
      </c>
      <c r="N924" s="59" t="s">
        <v>4293</v>
      </c>
    </row>
    <row r="925" spans="1:14" s="56" customFormat="1" ht="17.25" customHeight="1" x14ac:dyDescent="0.2">
      <c r="A925" s="56" t="s">
        <v>4692</v>
      </c>
      <c r="B925" s="56" t="s">
        <v>422</v>
      </c>
      <c r="C925" s="56">
        <v>2548</v>
      </c>
      <c r="D925" s="56" t="s">
        <v>1274</v>
      </c>
      <c r="E925" s="57">
        <v>5172.3900000000003</v>
      </c>
      <c r="F925" s="57">
        <v>4426634.8099999996</v>
      </c>
      <c r="G925" s="57">
        <v>4590740.5999999996</v>
      </c>
      <c r="H925" s="58">
        <v>-3.5749999999999997E-2</v>
      </c>
      <c r="I925" s="57">
        <v>-164105.79</v>
      </c>
      <c r="J925" s="57">
        <v>855.82</v>
      </c>
      <c r="K925" s="57">
        <v>887.55</v>
      </c>
      <c r="L925" s="57">
        <v>855.82</v>
      </c>
      <c r="M925" s="56" t="s">
        <v>4292</v>
      </c>
      <c r="N925" s="59" t="s">
        <v>4293</v>
      </c>
    </row>
    <row r="926" spans="1:14" s="56" customFormat="1" ht="17.25" customHeight="1" x14ac:dyDescent="0.2">
      <c r="A926" s="56" t="s">
        <v>4693</v>
      </c>
      <c r="B926" s="56" t="s">
        <v>423</v>
      </c>
      <c r="C926" s="56">
        <v>2549</v>
      </c>
      <c r="D926" s="56" t="s">
        <v>1275</v>
      </c>
      <c r="E926" s="57">
        <v>1914.96</v>
      </c>
      <c r="F926" s="57">
        <v>4269906.1900000004</v>
      </c>
      <c r="G926" s="57">
        <v>3933001.08</v>
      </c>
      <c r="H926" s="58">
        <v>8.566E-2</v>
      </c>
      <c r="I926" s="57">
        <v>336905.1</v>
      </c>
      <c r="J926" s="57">
        <v>2229.7600000000002</v>
      </c>
      <c r="K926" s="57">
        <v>2053.83</v>
      </c>
      <c r="L926" s="57">
        <v>2219.37</v>
      </c>
      <c r="M926" s="56" t="s">
        <v>4292</v>
      </c>
      <c r="N926" s="59" t="s">
        <v>4293</v>
      </c>
    </row>
    <row r="927" spans="1:14" s="56" customFormat="1" ht="17.25" customHeight="1" x14ac:dyDescent="0.2">
      <c r="A927" s="56" t="s">
        <v>5697</v>
      </c>
      <c r="B927" s="56" t="s">
        <v>2264</v>
      </c>
      <c r="C927" s="56">
        <v>2550</v>
      </c>
      <c r="D927" s="56" t="s">
        <v>3538</v>
      </c>
      <c r="E927" s="57">
        <v>1346.11</v>
      </c>
      <c r="F927" s="57">
        <v>5278849.41</v>
      </c>
      <c r="G927" s="57">
        <v>4923999.34</v>
      </c>
      <c r="H927" s="58">
        <v>7.2069999999999995E-2</v>
      </c>
      <c r="I927" s="57">
        <v>354850.07</v>
      </c>
      <c r="J927" s="57">
        <v>3921.56</v>
      </c>
      <c r="K927" s="57">
        <v>3657.95</v>
      </c>
      <c r="L927" s="57">
        <v>3907.82</v>
      </c>
      <c r="M927" s="56" t="s">
        <v>4292</v>
      </c>
      <c r="N927" s="59" t="s">
        <v>4293</v>
      </c>
    </row>
    <row r="928" spans="1:14" s="56" customFormat="1" ht="17.25" customHeight="1" x14ac:dyDescent="0.2">
      <c r="A928" s="56" t="s">
        <v>5698</v>
      </c>
      <c r="B928" s="56" t="s">
        <v>2265</v>
      </c>
      <c r="C928" s="56">
        <v>2551</v>
      </c>
      <c r="D928" s="56" t="s">
        <v>3539</v>
      </c>
      <c r="E928" s="57">
        <v>802.8</v>
      </c>
      <c r="F928" s="57">
        <v>5314002.74</v>
      </c>
      <c r="G928" s="57">
        <v>4749797.96</v>
      </c>
      <c r="H928" s="58">
        <v>0.11879000000000001</v>
      </c>
      <c r="I928" s="57">
        <v>564204.78</v>
      </c>
      <c r="J928" s="57">
        <v>6619.34</v>
      </c>
      <c r="K928" s="57">
        <v>5916.54</v>
      </c>
      <c r="L928" s="57">
        <v>6578.16</v>
      </c>
      <c r="M928" s="56" t="s">
        <v>4292</v>
      </c>
      <c r="N928" s="59" t="s">
        <v>4293</v>
      </c>
    </row>
    <row r="929" spans="1:14" s="56" customFormat="1" ht="17.25" customHeight="1" x14ac:dyDescent="0.2">
      <c r="A929" s="56" t="s">
        <v>5699</v>
      </c>
      <c r="B929" s="56" t="s">
        <v>2266</v>
      </c>
      <c r="C929" s="56">
        <v>2552</v>
      </c>
      <c r="D929" s="56" t="s">
        <v>3540</v>
      </c>
      <c r="E929" s="57">
        <v>155.91</v>
      </c>
      <c r="F929" s="57">
        <v>1393846.15</v>
      </c>
      <c r="G929" s="57">
        <v>1582214.83</v>
      </c>
      <c r="H929" s="58">
        <v>-0.11905</v>
      </c>
      <c r="I929" s="57">
        <v>-188368.68</v>
      </c>
      <c r="J929" s="57">
        <v>8940.07</v>
      </c>
      <c r="K929" s="57">
        <v>10148.26</v>
      </c>
      <c r="L929" s="57">
        <v>9012.91</v>
      </c>
      <c r="M929" s="56" t="s">
        <v>4296</v>
      </c>
      <c r="N929" s="59" t="s">
        <v>4294</v>
      </c>
    </row>
    <row r="930" spans="1:14" s="56" customFormat="1" ht="17.25" customHeight="1" x14ac:dyDescent="0.2">
      <c r="A930" s="56" t="s">
        <v>5700</v>
      </c>
      <c r="B930" s="56" t="s">
        <v>2267</v>
      </c>
      <c r="C930" s="56">
        <v>2553</v>
      </c>
      <c r="D930" s="56" t="s">
        <v>3541</v>
      </c>
      <c r="E930" s="57">
        <v>1660.68</v>
      </c>
      <c r="F930" s="57">
        <v>1270470.02</v>
      </c>
      <c r="G930" s="57">
        <v>1396304.46</v>
      </c>
      <c r="H930" s="58">
        <v>-9.0120000000000006E-2</v>
      </c>
      <c r="I930" s="57">
        <v>-125834.44</v>
      </c>
      <c r="J930" s="57">
        <v>765.03</v>
      </c>
      <c r="K930" s="57">
        <v>840.8</v>
      </c>
      <c r="L930" s="57">
        <v>765.03</v>
      </c>
      <c r="M930" s="56" t="s">
        <v>4295</v>
      </c>
      <c r="N930" s="59" t="s">
        <v>4293</v>
      </c>
    </row>
    <row r="931" spans="1:14" s="56" customFormat="1" ht="17.25" customHeight="1" x14ac:dyDescent="0.2">
      <c r="A931" s="56" t="s">
        <v>5701</v>
      </c>
      <c r="B931" s="56" t="s">
        <v>2268</v>
      </c>
      <c r="C931" s="56">
        <v>2554</v>
      </c>
      <c r="D931" s="56" t="s">
        <v>3542</v>
      </c>
      <c r="E931" s="57">
        <v>3991.78</v>
      </c>
      <c r="F931" s="57">
        <v>2951402.38</v>
      </c>
      <c r="G931" s="57">
        <v>2957326.37</v>
      </c>
      <c r="H931" s="58">
        <v>-2E-3</v>
      </c>
      <c r="I931" s="57">
        <v>-5923.99</v>
      </c>
      <c r="J931" s="57">
        <v>739.37</v>
      </c>
      <c r="K931" s="57">
        <v>740.85</v>
      </c>
      <c r="L931" s="57">
        <v>739.37</v>
      </c>
      <c r="M931" s="56" t="s">
        <v>4297</v>
      </c>
      <c r="N931" s="59" t="s">
        <v>4298</v>
      </c>
    </row>
    <row r="932" spans="1:14" s="56" customFormat="1" ht="17.25" customHeight="1" x14ac:dyDescent="0.2">
      <c r="A932" s="56" t="s">
        <v>5702</v>
      </c>
      <c r="B932" s="56" t="s">
        <v>2269</v>
      </c>
      <c r="C932" s="56">
        <v>2555</v>
      </c>
      <c r="D932" s="56" t="s">
        <v>3543</v>
      </c>
      <c r="E932" s="57">
        <v>114.21</v>
      </c>
      <c r="F932" s="57">
        <v>390368.08</v>
      </c>
      <c r="G932" s="57">
        <v>410361.8</v>
      </c>
      <c r="H932" s="58">
        <v>-4.8719999999999999E-2</v>
      </c>
      <c r="I932" s="57">
        <v>-19993.73</v>
      </c>
      <c r="J932" s="57">
        <v>3417.99</v>
      </c>
      <c r="K932" s="57">
        <v>3593.05</v>
      </c>
      <c r="L932" s="57">
        <v>3262.31</v>
      </c>
      <c r="M932" s="56" t="s">
        <v>4296</v>
      </c>
      <c r="N932" s="59" t="s">
        <v>4298</v>
      </c>
    </row>
    <row r="933" spans="1:14" s="56" customFormat="1" ht="17.25" customHeight="1" x14ac:dyDescent="0.2">
      <c r="A933" s="56" t="s">
        <v>5703</v>
      </c>
      <c r="B933" s="56" t="s">
        <v>2270</v>
      </c>
      <c r="C933" s="56">
        <v>2556</v>
      </c>
      <c r="D933" s="56" t="s">
        <v>3544</v>
      </c>
      <c r="E933" s="57">
        <v>42.2</v>
      </c>
      <c r="F933" s="57">
        <v>246248.04</v>
      </c>
      <c r="G933" s="57">
        <v>289689.46999999997</v>
      </c>
      <c r="H933" s="58">
        <v>-0.14996000000000001</v>
      </c>
      <c r="I933" s="57">
        <v>-43441.42</v>
      </c>
      <c r="J933" s="57">
        <v>5835.26</v>
      </c>
      <c r="K933" s="57">
        <v>6864.68</v>
      </c>
      <c r="L933" s="57">
        <v>4782.5200000000004</v>
      </c>
      <c r="M933" s="56" t="s">
        <v>4297</v>
      </c>
      <c r="N933" s="59" t="s">
        <v>4302</v>
      </c>
    </row>
    <row r="934" spans="1:14" s="56" customFormat="1" ht="17.25" customHeight="1" x14ac:dyDescent="0.2">
      <c r="A934" s="56" t="s">
        <v>5704</v>
      </c>
      <c r="B934" s="56" t="s">
        <v>2271</v>
      </c>
      <c r="C934" s="56">
        <v>2558</v>
      </c>
      <c r="D934" s="56" t="s">
        <v>3545</v>
      </c>
      <c r="E934" s="57">
        <v>12659.02</v>
      </c>
      <c r="F934" s="57">
        <v>9124621.6199999992</v>
      </c>
      <c r="G934" s="57">
        <v>9086467.0999999996</v>
      </c>
      <c r="H934" s="58">
        <v>4.1999999999999997E-3</v>
      </c>
      <c r="I934" s="57">
        <v>38154.519999999997</v>
      </c>
      <c r="J934" s="57">
        <v>720.8</v>
      </c>
      <c r="K934" s="57">
        <v>717.79</v>
      </c>
      <c r="L934" s="57">
        <v>720.8</v>
      </c>
      <c r="M934" s="56" t="s">
        <v>4292</v>
      </c>
      <c r="N934" s="59" t="s">
        <v>4294</v>
      </c>
    </row>
    <row r="935" spans="1:14" s="56" customFormat="1" ht="17.25" customHeight="1" x14ac:dyDescent="0.2">
      <c r="A935" s="56" t="s">
        <v>4694</v>
      </c>
      <c r="B935" s="56" t="s">
        <v>424</v>
      </c>
      <c r="C935" s="56">
        <v>2559</v>
      </c>
      <c r="D935" s="56" t="s">
        <v>1276</v>
      </c>
      <c r="E935" s="57">
        <v>43970.41</v>
      </c>
      <c r="F935" s="57">
        <v>18561668.879999999</v>
      </c>
      <c r="G935" s="57">
        <v>21115579.91</v>
      </c>
      <c r="H935" s="58">
        <v>-0.12095</v>
      </c>
      <c r="I935" s="57">
        <v>-2553911.0299999998</v>
      </c>
      <c r="J935" s="57">
        <v>422.14</v>
      </c>
      <c r="K935" s="57">
        <v>480.22</v>
      </c>
      <c r="L935" s="57">
        <v>422.14</v>
      </c>
      <c r="M935" s="56" t="s">
        <v>4292</v>
      </c>
      <c r="N935" s="59" t="s">
        <v>4293</v>
      </c>
    </row>
    <row r="936" spans="1:14" s="56" customFormat="1" ht="17.25" customHeight="1" x14ac:dyDescent="0.2">
      <c r="A936" s="56" t="s">
        <v>4695</v>
      </c>
      <c r="B936" s="56" t="s">
        <v>425</v>
      </c>
      <c r="C936" s="56">
        <v>2560</v>
      </c>
      <c r="D936" s="56" t="s">
        <v>1277</v>
      </c>
      <c r="E936" s="57">
        <v>9961.52</v>
      </c>
      <c r="F936" s="57">
        <v>27193367.739999998</v>
      </c>
      <c r="G936" s="57">
        <v>22665721.370000001</v>
      </c>
      <c r="H936" s="58">
        <v>0.19975999999999999</v>
      </c>
      <c r="I936" s="57">
        <v>4527646.37</v>
      </c>
      <c r="J936" s="57">
        <v>2729.84</v>
      </c>
      <c r="K936" s="57">
        <v>2275.33</v>
      </c>
      <c r="L936" s="57">
        <v>2619.96</v>
      </c>
      <c r="M936" s="56" t="s">
        <v>4292</v>
      </c>
      <c r="N936" s="59" t="s">
        <v>4293</v>
      </c>
    </row>
    <row r="937" spans="1:14" s="56" customFormat="1" ht="17.25" customHeight="1" x14ac:dyDescent="0.2">
      <c r="A937" s="56" t="s">
        <v>5705</v>
      </c>
      <c r="B937" s="56" t="s">
        <v>2272</v>
      </c>
      <c r="C937" s="56">
        <v>2561</v>
      </c>
      <c r="D937" s="56" t="s">
        <v>3546</v>
      </c>
      <c r="E937" s="57">
        <v>721</v>
      </c>
      <c r="F937" s="57">
        <v>1983149.95</v>
      </c>
      <c r="G937" s="57">
        <v>2221798.91</v>
      </c>
      <c r="H937" s="58">
        <v>-0.10741000000000001</v>
      </c>
      <c r="I937" s="57">
        <v>-238648.97</v>
      </c>
      <c r="J937" s="57">
        <v>2750.55</v>
      </c>
      <c r="K937" s="57">
        <v>3081.55</v>
      </c>
      <c r="L937" s="57">
        <v>2739.66</v>
      </c>
      <c r="M937" s="56" t="s">
        <v>4292</v>
      </c>
      <c r="N937" s="59" t="s">
        <v>4293</v>
      </c>
    </row>
    <row r="938" spans="1:14" s="56" customFormat="1" ht="17.25" customHeight="1" x14ac:dyDescent="0.2">
      <c r="A938" s="56" t="s">
        <v>5706</v>
      </c>
      <c r="B938" s="56" t="s">
        <v>2273</v>
      </c>
      <c r="C938" s="56">
        <v>2562</v>
      </c>
      <c r="D938" s="56" t="s">
        <v>3547</v>
      </c>
      <c r="E938" s="57">
        <v>694.5</v>
      </c>
      <c r="F938" s="57">
        <v>3208311.11</v>
      </c>
      <c r="G938" s="57">
        <v>3415401.23</v>
      </c>
      <c r="H938" s="58">
        <v>-6.0630000000000003E-2</v>
      </c>
      <c r="I938" s="57">
        <v>-207090.12</v>
      </c>
      <c r="J938" s="57">
        <v>4619.6000000000004</v>
      </c>
      <c r="K938" s="57">
        <v>4917.78</v>
      </c>
      <c r="L938" s="57">
        <v>4592.38</v>
      </c>
      <c r="M938" s="56" t="s">
        <v>4292</v>
      </c>
      <c r="N938" s="59" t="s">
        <v>4293</v>
      </c>
    </row>
    <row r="939" spans="1:14" s="56" customFormat="1" ht="17.25" customHeight="1" x14ac:dyDescent="0.2">
      <c r="A939" s="56" t="s">
        <v>5707</v>
      </c>
      <c r="B939" s="56" t="s">
        <v>2274</v>
      </c>
      <c r="C939" s="56">
        <v>2563</v>
      </c>
      <c r="D939" s="56" t="s">
        <v>3548</v>
      </c>
      <c r="E939" s="57">
        <v>552.58000000000004</v>
      </c>
      <c r="F939" s="57">
        <v>3807784.2</v>
      </c>
      <c r="G939" s="57">
        <v>3791129.63</v>
      </c>
      <c r="H939" s="58">
        <v>4.3899999999999998E-3</v>
      </c>
      <c r="I939" s="57">
        <v>16654.57</v>
      </c>
      <c r="J939" s="57">
        <v>6890.92</v>
      </c>
      <c r="K939" s="57">
        <v>6860.78</v>
      </c>
      <c r="L939" s="57">
        <v>7361.88</v>
      </c>
      <c r="M939" s="56" t="s">
        <v>4296</v>
      </c>
      <c r="N939" s="59" t="s">
        <v>4300</v>
      </c>
    </row>
    <row r="940" spans="1:14" s="56" customFormat="1" ht="17.25" customHeight="1" x14ac:dyDescent="0.2">
      <c r="A940" s="56" t="s">
        <v>5708</v>
      </c>
      <c r="B940" s="56" t="s">
        <v>2275</v>
      </c>
      <c r="C940" s="56">
        <v>2564</v>
      </c>
      <c r="D940" s="56" t="s">
        <v>3549</v>
      </c>
      <c r="E940" s="57">
        <v>551.20000000000005</v>
      </c>
      <c r="F940" s="57">
        <v>5138531.49</v>
      </c>
      <c r="G940" s="57">
        <v>4881525.8099999996</v>
      </c>
      <c r="H940" s="58">
        <v>5.2650000000000002E-2</v>
      </c>
      <c r="I940" s="57">
        <v>257005.69</v>
      </c>
      <c r="J940" s="57">
        <v>9322.44</v>
      </c>
      <c r="K940" s="57">
        <v>8856.18</v>
      </c>
      <c r="L940" s="57">
        <v>9425.1200000000008</v>
      </c>
      <c r="M940" s="56" t="s">
        <v>4296</v>
      </c>
      <c r="N940" s="59" t="s">
        <v>4298</v>
      </c>
    </row>
    <row r="941" spans="1:14" s="56" customFormat="1" ht="17.25" customHeight="1" x14ac:dyDescent="0.2">
      <c r="A941" s="56" t="s">
        <v>5709</v>
      </c>
      <c r="B941" s="56" t="s">
        <v>2276</v>
      </c>
      <c r="C941" s="56">
        <v>2565</v>
      </c>
      <c r="D941" s="56" t="s">
        <v>3550</v>
      </c>
      <c r="E941" s="57">
        <v>314.64999999999998</v>
      </c>
      <c r="F941" s="57">
        <v>205762.22</v>
      </c>
      <c r="G941" s="57">
        <v>199077.98</v>
      </c>
      <c r="H941" s="58">
        <v>3.3579999999999999E-2</v>
      </c>
      <c r="I941" s="57">
        <v>6684.24</v>
      </c>
      <c r="J941" s="57">
        <v>653.94000000000005</v>
      </c>
      <c r="K941" s="57">
        <v>632.70000000000005</v>
      </c>
      <c r="L941" s="57">
        <v>653.94000000000005</v>
      </c>
      <c r="M941" s="56" t="s">
        <v>4296</v>
      </c>
      <c r="N941" s="59" t="s">
        <v>4300</v>
      </c>
    </row>
    <row r="942" spans="1:14" s="56" customFormat="1" ht="17.25" customHeight="1" x14ac:dyDescent="0.2">
      <c r="A942" s="56" t="s">
        <v>5710</v>
      </c>
      <c r="B942" s="56" t="s">
        <v>2277</v>
      </c>
      <c r="C942" s="56">
        <v>2566</v>
      </c>
      <c r="D942" s="56" t="s">
        <v>3551</v>
      </c>
      <c r="E942" s="57">
        <v>830.76</v>
      </c>
      <c r="F942" s="57">
        <v>652248.55000000005</v>
      </c>
      <c r="G942" s="57">
        <v>768987.91</v>
      </c>
      <c r="H942" s="58">
        <v>-0.15181</v>
      </c>
      <c r="I942" s="57">
        <v>-116739.36</v>
      </c>
      <c r="J942" s="57">
        <v>785.12</v>
      </c>
      <c r="K942" s="57">
        <v>925.64</v>
      </c>
      <c r="L942" s="57">
        <v>757.19</v>
      </c>
      <c r="M942" s="56" t="s">
        <v>4292</v>
      </c>
      <c r="N942" s="59" t="s">
        <v>4293</v>
      </c>
    </row>
    <row r="943" spans="1:14" s="56" customFormat="1" ht="17.25" customHeight="1" x14ac:dyDescent="0.2">
      <c r="A943" s="56" t="s">
        <v>4696</v>
      </c>
      <c r="B943" s="56" t="s">
        <v>426</v>
      </c>
      <c r="C943" s="56">
        <v>2570</v>
      </c>
      <c r="D943" s="56" t="s">
        <v>1278</v>
      </c>
      <c r="E943" s="57">
        <v>3574.3</v>
      </c>
      <c r="F943" s="57">
        <v>9597449.6400000006</v>
      </c>
      <c r="G943" s="57">
        <v>9867495.25</v>
      </c>
      <c r="H943" s="58">
        <v>-2.7369999999999998E-2</v>
      </c>
      <c r="I943" s="57">
        <v>-270045.61</v>
      </c>
      <c r="J943" s="57">
        <v>2685.13</v>
      </c>
      <c r="K943" s="57">
        <v>2760.68</v>
      </c>
      <c r="L943" s="57">
        <v>2671.94</v>
      </c>
      <c r="M943" s="56" t="s">
        <v>4295</v>
      </c>
      <c r="N943" s="59" t="s">
        <v>4293</v>
      </c>
    </row>
    <row r="944" spans="1:14" s="56" customFormat="1" ht="17.25" customHeight="1" x14ac:dyDescent="0.2">
      <c r="A944" s="56" t="s">
        <v>5711</v>
      </c>
      <c r="B944" s="56" t="s">
        <v>2278</v>
      </c>
      <c r="C944" s="56">
        <v>2571</v>
      </c>
      <c r="D944" s="56" t="s">
        <v>3552</v>
      </c>
      <c r="E944" s="57">
        <v>1374.71</v>
      </c>
      <c r="F944" s="57">
        <v>5896271.3399999999</v>
      </c>
      <c r="G944" s="57">
        <v>5392346.8099999996</v>
      </c>
      <c r="H944" s="58">
        <v>9.3450000000000005E-2</v>
      </c>
      <c r="I944" s="57">
        <v>503924.53</v>
      </c>
      <c r="J944" s="57">
        <v>4289.1000000000004</v>
      </c>
      <c r="K944" s="57">
        <v>3922.53</v>
      </c>
      <c r="L944" s="57">
        <v>4276.16</v>
      </c>
      <c r="M944" s="56" t="s">
        <v>4295</v>
      </c>
      <c r="N944" s="59" t="s">
        <v>4293</v>
      </c>
    </row>
    <row r="945" spans="1:14" s="56" customFormat="1" ht="17.25" customHeight="1" x14ac:dyDescent="0.2">
      <c r="A945" s="56" t="s">
        <v>5712</v>
      </c>
      <c r="B945" s="56" t="s">
        <v>2279</v>
      </c>
      <c r="C945" s="56">
        <v>2572</v>
      </c>
      <c r="D945" s="56" t="s">
        <v>3553</v>
      </c>
      <c r="E945" s="57">
        <v>502.71</v>
      </c>
      <c r="F945" s="57">
        <v>2881375.72</v>
      </c>
      <c r="G945" s="57">
        <v>2537573.5699999998</v>
      </c>
      <c r="H945" s="58">
        <v>0.13547999999999999</v>
      </c>
      <c r="I945" s="57">
        <v>343802.15</v>
      </c>
      <c r="J945" s="57">
        <v>5731.69</v>
      </c>
      <c r="K945" s="57">
        <v>5047.79</v>
      </c>
      <c r="L945" s="57">
        <v>5949.89</v>
      </c>
      <c r="M945" s="56" t="s">
        <v>4297</v>
      </c>
      <c r="N945" s="59" t="s">
        <v>4293</v>
      </c>
    </row>
    <row r="946" spans="1:14" s="56" customFormat="1" ht="17.25" customHeight="1" x14ac:dyDescent="0.2">
      <c r="A946" s="56" t="s">
        <v>5713</v>
      </c>
      <c r="B946" s="56" t="s">
        <v>2280</v>
      </c>
      <c r="C946" s="56">
        <v>2743</v>
      </c>
      <c r="D946" s="56" t="s">
        <v>3554</v>
      </c>
      <c r="E946" s="57">
        <v>253.3</v>
      </c>
      <c r="F946" s="57">
        <v>2713453.66</v>
      </c>
      <c r="G946" s="57">
        <v>2554683.8199999998</v>
      </c>
      <c r="H946" s="58">
        <v>6.2149999999999997E-2</v>
      </c>
      <c r="I946" s="57">
        <v>158769.84</v>
      </c>
      <c r="J946" s="57">
        <v>10712.41</v>
      </c>
      <c r="K946" s="57">
        <v>10085.61</v>
      </c>
      <c r="L946" s="57">
        <v>10666.07</v>
      </c>
      <c r="M946" s="56" t="s">
        <v>4296</v>
      </c>
      <c r="N946" s="59" t="s">
        <v>4293</v>
      </c>
    </row>
    <row r="947" spans="1:14" s="56" customFormat="1" ht="17.25" customHeight="1" x14ac:dyDescent="0.2">
      <c r="A947" s="56" t="s">
        <v>5714</v>
      </c>
      <c r="B947" s="56" t="s">
        <v>2281</v>
      </c>
      <c r="C947" s="56">
        <v>2744</v>
      </c>
      <c r="D947" s="56" t="s">
        <v>3555</v>
      </c>
      <c r="E947" s="57">
        <v>243.14</v>
      </c>
      <c r="F947" s="57">
        <v>2973369.87</v>
      </c>
      <c r="G947" s="57">
        <v>3082472.71</v>
      </c>
      <c r="H947" s="58">
        <v>-3.5389999999999998E-2</v>
      </c>
      <c r="I947" s="57">
        <v>-109102.85</v>
      </c>
      <c r="J947" s="57">
        <v>12229.04</v>
      </c>
      <c r="K947" s="57">
        <v>12677.77</v>
      </c>
      <c r="L947" s="57">
        <v>12168.08</v>
      </c>
      <c r="M947" s="56" t="s">
        <v>4296</v>
      </c>
      <c r="N947" s="59" t="s">
        <v>4294</v>
      </c>
    </row>
    <row r="948" spans="1:14" s="56" customFormat="1" ht="17.25" customHeight="1" x14ac:dyDescent="0.2">
      <c r="A948" s="56" t="s">
        <v>5715</v>
      </c>
      <c r="B948" s="56" t="s">
        <v>2282</v>
      </c>
      <c r="C948" s="56">
        <v>2747</v>
      </c>
      <c r="D948" s="56" t="s">
        <v>3556</v>
      </c>
      <c r="E948" s="57">
        <v>2161.81</v>
      </c>
      <c r="F948" s="57">
        <v>10281919.390000001</v>
      </c>
      <c r="G948" s="57">
        <v>11085249.220000001</v>
      </c>
      <c r="H948" s="58">
        <v>-7.2470000000000007E-2</v>
      </c>
      <c r="I948" s="57">
        <v>-803329.83</v>
      </c>
      <c r="J948" s="57">
        <v>4756.16</v>
      </c>
      <c r="K948" s="57">
        <v>5127.76</v>
      </c>
      <c r="L948" s="57">
        <v>4715.37</v>
      </c>
      <c r="M948" s="56" t="s">
        <v>4292</v>
      </c>
      <c r="N948" s="59" t="s">
        <v>4293</v>
      </c>
    </row>
    <row r="949" spans="1:14" s="56" customFormat="1" ht="17.25" customHeight="1" x14ac:dyDescent="0.2">
      <c r="A949" s="56" t="s">
        <v>5716</v>
      </c>
      <c r="B949" s="56" t="s">
        <v>2283</v>
      </c>
      <c r="C949" s="56">
        <v>2748</v>
      </c>
      <c r="D949" s="56" t="s">
        <v>3557</v>
      </c>
      <c r="E949" s="57">
        <v>529.04999999999995</v>
      </c>
      <c r="F949" s="57">
        <v>3963299.14</v>
      </c>
      <c r="G949" s="57">
        <v>4205939.29</v>
      </c>
      <c r="H949" s="58">
        <v>-5.7689999999999998E-2</v>
      </c>
      <c r="I949" s="57">
        <v>-242640.16</v>
      </c>
      <c r="J949" s="57">
        <v>7491.35</v>
      </c>
      <c r="K949" s="57">
        <v>7949.98</v>
      </c>
      <c r="L949" s="57">
        <v>7587.19</v>
      </c>
      <c r="M949" s="56" t="s">
        <v>4295</v>
      </c>
      <c r="N949" s="59" t="s">
        <v>4294</v>
      </c>
    </row>
    <row r="950" spans="1:14" s="56" customFormat="1" ht="17.25" customHeight="1" x14ac:dyDescent="0.2">
      <c r="A950" s="56" t="s">
        <v>5717</v>
      </c>
      <c r="B950" s="56" t="s">
        <v>2284</v>
      </c>
      <c r="C950" s="56">
        <v>2749</v>
      </c>
      <c r="D950" s="56" t="s">
        <v>3558</v>
      </c>
      <c r="E950" s="57">
        <v>216.05</v>
      </c>
      <c r="F950" s="57">
        <v>2225501.23</v>
      </c>
      <c r="G950" s="57">
        <v>2332821.9300000002</v>
      </c>
      <c r="H950" s="58">
        <v>-4.5999999999999999E-2</v>
      </c>
      <c r="I950" s="57">
        <v>-107320.7</v>
      </c>
      <c r="J950" s="57">
        <v>10300.86</v>
      </c>
      <c r="K950" s="57">
        <v>10797.6</v>
      </c>
      <c r="L950" s="57">
        <v>10906.24</v>
      </c>
      <c r="M950" s="56" t="s">
        <v>4296</v>
      </c>
      <c r="N950" s="59" t="s">
        <v>4293</v>
      </c>
    </row>
    <row r="951" spans="1:14" s="56" customFormat="1" ht="17.25" customHeight="1" x14ac:dyDescent="0.2">
      <c r="A951" s="56" t="s">
        <v>5718</v>
      </c>
      <c r="B951" s="56" t="s">
        <v>2285</v>
      </c>
      <c r="C951" s="56">
        <v>2751</v>
      </c>
      <c r="D951" s="56" t="s">
        <v>3559</v>
      </c>
      <c r="E951" s="57">
        <v>150.79</v>
      </c>
      <c r="F951" s="57">
        <v>796890.85</v>
      </c>
      <c r="G951" s="57">
        <v>922880.14</v>
      </c>
      <c r="H951" s="58">
        <v>-0.13652</v>
      </c>
      <c r="I951" s="57">
        <v>-125989.28</v>
      </c>
      <c r="J951" s="57">
        <v>5284.77</v>
      </c>
      <c r="K951" s="57">
        <v>6120.3</v>
      </c>
      <c r="L951" s="57">
        <v>5282.75</v>
      </c>
      <c r="M951" s="56" t="s">
        <v>4296</v>
      </c>
      <c r="N951" s="59" t="s">
        <v>4293</v>
      </c>
    </row>
    <row r="952" spans="1:14" s="56" customFormat="1" ht="17.25" customHeight="1" x14ac:dyDescent="0.2">
      <c r="A952" s="56" t="s">
        <v>5719</v>
      </c>
      <c r="B952" s="56" t="s">
        <v>2286</v>
      </c>
      <c r="C952" s="56">
        <v>2752</v>
      </c>
      <c r="D952" s="56" t="s">
        <v>3560</v>
      </c>
      <c r="E952" s="57">
        <v>164.31</v>
      </c>
      <c r="F952" s="57">
        <v>1340735.5</v>
      </c>
      <c r="G952" s="57">
        <v>1392349.42</v>
      </c>
      <c r="H952" s="58">
        <v>-3.7069999999999999E-2</v>
      </c>
      <c r="I952" s="57">
        <v>-51613.919999999998</v>
      </c>
      <c r="J952" s="57">
        <v>8159.79</v>
      </c>
      <c r="K952" s="57">
        <v>8473.92</v>
      </c>
      <c r="L952" s="57">
        <v>11145.7</v>
      </c>
      <c r="M952" s="56" t="s">
        <v>4296</v>
      </c>
      <c r="N952" s="59" t="s">
        <v>4293</v>
      </c>
    </row>
    <row r="953" spans="1:14" s="56" customFormat="1" ht="17.25" customHeight="1" x14ac:dyDescent="0.2">
      <c r="A953" s="56" t="s">
        <v>5720</v>
      </c>
      <c r="B953" s="56" t="s">
        <v>2287</v>
      </c>
      <c r="C953" s="56">
        <v>2753</v>
      </c>
      <c r="D953" s="56" t="s">
        <v>3561</v>
      </c>
      <c r="E953" s="57">
        <v>384.21</v>
      </c>
      <c r="F953" s="57">
        <v>5311813.72</v>
      </c>
      <c r="G953" s="57">
        <v>5279753.33</v>
      </c>
      <c r="H953" s="58">
        <v>6.0699999999999999E-3</v>
      </c>
      <c r="I953" s="57">
        <v>32060.39</v>
      </c>
      <c r="J953" s="57">
        <v>13825.29</v>
      </c>
      <c r="K953" s="57">
        <v>13741.84</v>
      </c>
      <c r="L953" s="57">
        <v>14889.53</v>
      </c>
      <c r="M953" s="56" t="s">
        <v>4296</v>
      </c>
      <c r="N953" s="59" t="s">
        <v>4293</v>
      </c>
    </row>
    <row r="954" spans="1:14" s="56" customFormat="1" ht="17.25" customHeight="1" x14ac:dyDescent="0.2">
      <c r="A954" s="56" t="s">
        <v>5721</v>
      </c>
      <c r="B954" s="56" t="s">
        <v>2288</v>
      </c>
      <c r="C954" s="56">
        <v>2754</v>
      </c>
      <c r="D954" s="56" t="s">
        <v>3562</v>
      </c>
      <c r="E954" s="57">
        <v>325.66000000000003</v>
      </c>
      <c r="F954" s="57">
        <v>7738295.3200000003</v>
      </c>
      <c r="G954" s="57">
        <v>6892134.04</v>
      </c>
      <c r="H954" s="58">
        <v>0.12277</v>
      </c>
      <c r="I954" s="57">
        <v>846161.28</v>
      </c>
      <c r="J954" s="57">
        <v>23761.88</v>
      </c>
      <c r="K954" s="57">
        <v>21163.59</v>
      </c>
      <c r="L954" s="57">
        <v>24788.52</v>
      </c>
      <c r="M954" s="56" t="s">
        <v>4297</v>
      </c>
      <c r="N954" s="59" t="s">
        <v>4293</v>
      </c>
    </row>
    <row r="955" spans="1:14" s="56" customFormat="1" ht="17.25" customHeight="1" x14ac:dyDescent="0.2">
      <c r="A955" s="56" t="s">
        <v>5722</v>
      </c>
      <c r="B955" s="56" t="s">
        <v>2289</v>
      </c>
      <c r="C955" s="56">
        <v>2755</v>
      </c>
      <c r="D955" s="56" t="s">
        <v>3563</v>
      </c>
      <c r="E955" s="57">
        <v>708.22</v>
      </c>
      <c r="F955" s="57">
        <v>1199467.6299999999</v>
      </c>
      <c r="G955" s="57">
        <v>1374796.32</v>
      </c>
      <c r="H955" s="58">
        <v>-0.12753</v>
      </c>
      <c r="I955" s="57">
        <v>-175328.69</v>
      </c>
      <c r="J955" s="57">
        <v>1693.64</v>
      </c>
      <c r="K955" s="57">
        <v>1941.2</v>
      </c>
      <c r="L955" s="57">
        <v>1680.42</v>
      </c>
      <c r="M955" s="56" t="s">
        <v>4292</v>
      </c>
      <c r="N955" s="59" t="s">
        <v>4293</v>
      </c>
    </row>
    <row r="956" spans="1:14" s="56" customFormat="1" ht="17.25" customHeight="1" x14ac:dyDescent="0.2">
      <c r="A956" s="56" t="s">
        <v>4697</v>
      </c>
      <c r="B956" s="56" t="s">
        <v>427</v>
      </c>
      <c r="C956" s="56">
        <v>2759</v>
      </c>
      <c r="D956" s="56" t="s">
        <v>1279</v>
      </c>
      <c r="E956" s="57">
        <v>2176.4</v>
      </c>
      <c r="F956" s="57">
        <v>3593650.68</v>
      </c>
      <c r="G956" s="57">
        <v>4377727.3099999996</v>
      </c>
      <c r="H956" s="58">
        <v>-0.17910999999999999</v>
      </c>
      <c r="I956" s="57">
        <v>-784076.63</v>
      </c>
      <c r="J956" s="57">
        <v>1651.19</v>
      </c>
      <c r="K956" s="57">
        <v>2011.45</v>
      </c>
      <c r="L956" s="57">
        <v>1632.01</v>
      </c>
      <c r="M956" s="56" t="s">
        <v>4292</v>
      </c>
      <c r="N956" s="59" t="s">
        <v>4293</v>
      </c>
    </row>
    <row r="957" spans="1:14" s="56" customFormat="1" ht="17.25" customHeight="1" x14ac:dyDescent="0.2">
      <c r="A957" s="56" t="s">
        <v>5723</v>
      </c>
      <c r="B957" s="56" t="s">
        <v>2290</v>
      </c>
      <c r="C957" s="56">
        <v>2760</v>
      </c>
      <c r="D957" s="56" t="s">
        <v>3564</v>
      </c>
      <c r="E957" s="57">
        <v>219.5</v>
      </c>
      <c r="F957" s="57">
        <v>768628.62</v>
      </c>
      <c r="G957" s="57">
        <v>738515.72</v>
      </c>
      <c r="H957" s="58">
        <v>4.0770000000000001E-2</v>
      </c>
      <c r="I957" s="57">
        <v>30112.89</v>
      </c>
      <c r="J957" s="57">
        <v>3501.72</v>
      </c>
      <c r="K957" s="57">
        <v>3364.54</v>
      </c>
      <c r="L957" s="57">
        <v>3434.25</v>
      </c>
      <c r="M957" s="56" t="s">
        <v>4296</v>
      </c>
      <c r="N957" s="59" t="s">
        <v>4300</v>
      </c>
    </row>
    <row r="958" spans="1:14" s="56" customFormat="1" ht="17.25" customHeight="1" x14ac:dyDescent="0.2">
      <c r="A958" s="56" t="s">
        <v>5724</v>
      </c>
      <c r="B958" s="56" t="s">
        <v>2291</v>
      </c>
      <c r="C958" s="56">
        <v>2763</v>
      </c>
      <c r="D958" s="56" t="s">
        <v>3565</v>
      </c>
      <c r="E958" s="57">
        <v>808.89</v>
      </c>
      <c r="F958" s="57">
        <v>1320116.57</v>
      </c>
      <c r="G958" s="57">
        <v>1062252.8400000001</v>
      </c>
      <c r="H958" s="58">
        <v>0.24274999999999999</v>
      </c>
      <c r="I958" s="57">
        <v>257863.73</v>
      </c>
      <c r="J958" s="57">
        <v>1632.01</v>
      </c>
      <c r="K958" s="57">
        <v>1313.22</v>
      </c>
      <c r="L958" s="57">
        <v>1632.01</v>
      </c>
      <c r="M958" s="56" t="s">
        <v>4295</v>
      </c>
      <c r="N958" s="59" t="s">
        <v>4293</v>
      </c>
    </row>
    <row r="959" spans="1:14" s="56" customFormat="1" ht="17.25" customHeight="1" x14ac:dyDescent="0.2">
      <c r="A959" s="56" t="s">
        <v>4698</v>
      </c>
      <c r="B959" s="56" t="s">
        <v>428</v>
      </c>
      <c r="C959" s="56">
        <v>2764</v>
      </c>
      <c r="D959" s="56" t="s">
        <v>1280</v>
      </c>
      <c r="E959" s="57">
        <v>18897.650000000001</v>
      </c>
      <c r="F959" s="57">
        <v>24167152.350000001</v>
      </c>
      <c r="G959" s="57">
        <v>30449353.84</v>
      </c>
      <c r="H959" s="58">
        <v>-0.20632</v>
      </c>
      <c r="I959" s="57">
        <v>-6282201.4900000002</v>
      </c>
      <c r="J959" s="57">
        <v>1278.8399999999999</v>
      </c>
      <c r="K959" s="57">
        <v>1611.28</v>
      </c>
      <c r="L959" s="57">
        <v>1266.26</v>
      </c>
      <c r="M959" s="56" t="s">
        <v>4292</v>
      </c>
      <c r="N959" s="59" t="s">
        <v>4293</v>
      </c>
    </row>
    <row r="960" spans="1:14" s="56" customFormat="1" ht="17.25" customHeight="1" x14ac:dyDescent="0.2">
      <c r="A960" s="56" t="s">
        <v>5725</v>
      </c>
      <c r="B960" s="56" t="s">
        <v>2292</v>
      </c>
      <c r="C960" s="56">
        <v>2765</v>
      </c>
      <c r="D960" s="56" t="s">
        <v>3566</v>
      </c>
      <c r="E960" s="57">
        <v>395.3</v>
      </c>
      <c r="F960" s="57">
        <v>1312243.95</v>
      </c>
      <c r="G960" s="57">
        <v>1591870.62</v>
      </c>
      <c r="H960" s="58">
        <v>-0.17566000000000001</v>
      </c>
      <c r="I960" s="57">
        <v>-279626.65999999997</v>
      </c>
      <c r="J960" s="57">
        <v>3319.62</v>
      </c>
      <c r="K960" s="57">
        <v>4026.99</v>
      </c>
      <c r="L960" s="57">
        <v>3283.54</v>
      </c>
      <c r="M960" s="56" t="s">
        <v>4292</v>
      </c>
      <c r="N960" s="59" t="s">
        <v>4293</v>
      </c>
    </row>
    <row r="961" spans="1:14" s="56" customFormat="1" ht="17.25" customHeight="1" x14ac:dyDescent="0.2">
      <c r="A961" s="56" t="s">
        <v>5726</v>
      </c>
      <c r="B961" s="56" t="s">
        <v>2293</v>
      </c>
      <c r="C961" s="56">
        <v>2766</v>
      </c>
      <c r="D961" s="56" t="s">
        <v>3567</v>
      </c>
      <c r="E961" s="57">
        <v>258.52</v>
      </c>
      <c r="F961" s="57">
        <v>1286119.56</v>
      </c>
      <c r="G961" s="57">
        <v>1570519.74</v>
      </c>
      <c r="H961" s="58">
        <v>-0.18109</v>
      </c>
      <c r="I961" s="57">
        <v>-284400.18</v>
      </c>
      <c r="J961" s="57">
        <v>4974.93</v>
      </c>
      <c r="K961" s="57">
        <v>6075.04</v>
      </c>
      <c r="L961" s="57">
        <v>4881.5600000000004</v>
      </c>
      <c r="M961" s="56" t="s">
        <v>4296</v>
      </c>
      <c r="N961" s="59" t="s">
        <v>4294</v>
      </c>
    </row>
    <row r="962" spans="1:14" s="56" customFormat="1" ht="17.25" customHeight="1" x14ac:dyDescent="0.2">
      <c r="A962" s="56" t="s">
        <v>4699</v>
      </c>
      <c r="B962" s="56" t="s">
        <v>429</v>
      </c>
      <c r="C962" s="56">
        <v>2768</v>
      </c>
      <c r="D962" s="56" t="s">
        <v>1281</v>
      </c>
      <c r="E962" s="57">
        <v>43856.68</v>
      </c>
      <c r="F962" s="57">
        <v>55533959.619999997</v>
      </c>
      <c r="G962" s="57">
        <v>53480388.960000001</v>
      </c>
      <c r="H962" s="58">
        <v>3.8399999999999997E-2</v>
      </c>
      <c r="I962" s="57">
        <v>2053570.66</v>
      </c>
      <c r="J962" s="57">
        <v>1266.26</v>
      </c>
      <c r="K962" s="57">
        <v>1219.44</v>
      </c>
      <c r="L962" s="57">
        <v>1266.26</v>
      </c>
      <c r="M962" s="56" t="s">
        <v>4295</v>
      </c>
      <c r="N962" s="59" t="s">
        <v>4293</v>
      </c>
    </row>
    <row r="963" spans="1:14" s="56" customFormat="1" ht="17.25" customHeight="1" x14ac:dyDescent="0.2">
      <c r="A963" s="56" t="s">
        <v>5727</v>
      </c>
      <c r="B963" s="56" t="s">
        <v>2294</v>
      </c>
      <c r="C963" s="56">
        <v>2769</v>
      </c>
      <c r="D963" s="56" t="s">
        <v>3568</v>
      </c>
      <c r="E963" s="57">
        <v>355.45</v>
      </c>
      <c r="F963" s="57">
        <v>711738.79</v>
      </c>
      <c r="G963" s="57">
        <v>945593.01</v>
      </c>
      <c r="H963" s="58">
        <v>-0.24731</v>
      </c>
      <c r="I963" s="57">
        <v>-233854.22</v>
      </c>
      <c r="J963" s="57">
        <v>2002.36</v>
      </c>
      <c r="K963" s="57">
        <v>2660.27</v>
      </c>
      <c r="L963" s="57">
        <v>1941.65</v>
      </c>
      <c r="M963" s="56" t="s">
        <v>4295</v>
      </c>
      <c r="N963" s="59" t="s">
        <v>4293</v>
      </c>
    </row>
    <row r="964" spans="1:14" s="56" customFormat="1" ht="17.25" customHeight="1" x14ac:dyDescent="0.2">
      <c r="A964" s="56" t="s">
        <v>4700</v>
      </c>
      <c r="B964" s="56" t="s">
        <v>430</v>
      </c>
      <c r="C964" s="56">
        <v>2773</v>
      </c>
      <c r="D964" s="56" t="s">
        <v>1282</v>
      </c>
      <c r="E964" s="57">
        <v>335.61</v>
      </c>
      <c r="F964" s="57">
        <v>651637.16</v>
      </c>
      <c r="G964" s="57">
        <v>448439.7</v>
      </c>
      <c r="H964" s="58">
        <v>0.45312000000000002</v>
      </c>
      <c r="I964" s="57">
        <v>203197.46</v>
      </c>
      <c r="J964" s="57">
        <v>1941.65</v>
      </c>
      <c r="K964" s="57">
        <v>1336.19</v>
      </c>
      <c r="L964" s="57">
        <v>1941.65</v>
      </c>
      <c r="M964" s="56" t="s">
        <v>4297</v>
      </c>
      <c r="N964" s="59" t="s">
        <v>4293</v>
      </c>
    </row>
    <row r="965" spans="1:14" s="56" customFormat="1" ht="17.25" customHeight="1" x14ac:dyDescent="0.2">
      <c r="A965" s="56" t="s">
        <v>4701</v>
      </c>
      <c r="B965" s="56" t="s">
        <v>431</v>
      </c>
      <c r="C965" s="56">
        <v>2774</v>
      </c>
      <c r="D965" s="56" t="s">
        <v>1283</v>
      </c>
      <c r="E965" s="57">
        <v>4845.24</v>
      </c>
      <c r="F965" s="57">
        <v>11016850.359999999</v>
      </c>
      <c r="G965" s="57">
        <v>11963710.33</v>
      </c>
      <c r="H965" s="58">
        <v>-7.9140000000000002E-2</v>
      </c>
      <c r="I965" s="57">
        <v>-946859.97</v>
      </c>
      <c r="J965" s="57">
        <v>2273.75</v>
      </c>
      <c r="K965" s="57">
        <v>2469.17</v>
      </c>
      <c r="L965" s="57">
        <v>2262.1999999999998</v>
      </c>
      <c r="M965" s="56" t="s">
        <v>4295</v>
      </c>
      <c r="N965" s="59" t="s">
        <v>4293</v>
      </c>
    </row>
    <row r="966" spans="1:14" s="56" customFormat="1" ht="17.25" customHeight="1" x14ac:dyDescent="0.2">
      <c r="A966" s="56" t="s">
        <v>5728</v>
      </c>
      <c r="B966" s="56" t="s">
        <v>2295</v>
      </c>
      <c r="C966" s="56">
        <v>2775</v>
      </c>
      <c r="D966" s="56" t="s">
        <v>3569</v>
      </c>
      <c r="E966" s="57">
        <v>600.53</v>
      </c>
      <c r="F966" s="57">
        <v>3133094.37</v>
      </c>
      <c r="G966" s="57">
        <v>3499960.44</v>
      </c>
      <c r="H966" s="58">
        <v>-0.10482</v>
      </c>
      <c r="I966" s="57">
        <v>-366866.07</v>
      </c>
      <c r="J966" s="57">
        <v>5217.22</v>
      </c>
      <c r="K966" s="57">
        <v>5828.12</v>
      </c>
      <c r="L966" s="57">
        <v>5157.6400000000003</v>
      </c>
      <c r="M966" s="56" t="s">
        <v>4297</v>
      </c>
      <c r="N966" s="59" t="s">
        <v>4293</v>
      </c>
    </row>
    <row r="967" spans="1:14" s="56" customFormat="1" ht="17.25" customHeight="1" x14ac:dyDescent="0.2">
      <c r="A967" s="56" t="s">
        <v>5729</v>
      </c>
      <c r="B967" s="56" t="s">
        <v>2296</v>
      </c>
      <c r="C967" s="56">
        <v>2776</v>
      </c>
      <c r="D967" s="56" t="s">
        <v>3570</v>
      </c>
      <c r="E967" s="57">
        <v>275.38</v>
      </c>
      <c r="F967" s="57">
        <v>2184771.33</v>
      </c>
      <c r="G967" s="57">
        <v>2230983.31</v>
      </c>
      <c r="H967" s="58">
        <v>-2.0709999999999999E-2</v>
      </c>
      <c r="I967" s="57">
        <v>-46211.98</v>
      </c>
      <c r="J967" s="57">
        <v>7933.66</v>
      </c>
      <c r="K967" s="57">
        <v>8101.47</v>
      </c>
      <c r="L967" s="57">
        <v>7839.15</v>
      </c>
      <c r="M967" s="56" t="s">
        <v>4297</v>
      </c>
      <c r="N967" s="59" t="s">
        <v>4298</v>
      </c>
    </row>
    <row r="968" spans="1:14" s="56" customFormat="1" ht="17.25" customHeight="1" x14ac:dyDescent="0.2">
      <c r="A968" s="56" t="s">
        <v>5730</v>
      </c>
      <c r="B968" s="56" t="s">
        <v>2297</v>
      </c>
      <c r="C968" s="56">
        <v>2777</v>
      </c>
      <c r="D968" s="56" t="s">
        <v>3571</v>
      </c>
      <c r="E968" s="57">
        <v>135.63</v>
      </c>
      <c r="F968" s="57">
        <v>1538447.01</v>
      </c>
      <c r="G968" s="57">
        <v>1820988.18</v>
      </c>
      <c r="H968" s="58">
        <v>-0.15515999999999999</v>
      </c>
      <c r="I968" s="57">
        <v>-282541.17</v>
      </c>
      <c r="J968" s="57">
        <v>11342.97</v>
      </c>
      <c r="K968" s="57">
        <v>13426.15</v>
      </c>
      <c r="L968" s="57">
        <v>11035.44</v>
      </c>
      <c r="M968" s="56" t="s">
        <v>4295</v>
      </c>
      <c r="N968" s="59" t="s">
        <v>4294</v>
      </c>
    </row>
    <row r="969" spans="1:14" s="56" customFormat="1" ht="17.25" customHeight="1" x14ac:dyDescent="0.2">
      <c r="A969" s="56" t="s">
        <v>4702</v>
      </c>
      <c r="B969" s="56" t="s">
        <v>432</v>
      </c>
      <c r="C969" s="56">
        <v>2778</v>
      </c>
      <c r="D969" s="56" t="s">
        <v>1284</v>
      </c>
      <c r="E969" s="57">
        <v>939.6</v>
      </c>
      <c r="F969" s="57">
        <v>2125563.12</v>
      </c>
      <c r="G969" s="57">
        <v>1392395.53</v>
      </c>
      <c r="H969" s="58">
        <v>0.52654999999999996</v>
      </c>
      <c r="I969" s="57">
        <v>733167.59</v>
      </c>
      <c r="J969" s="57">
        <v>2262.1999999999998</v>
      </c>
      <c r="K969" s="57">
        <v>1481.9</v>
      </c>
      <c r="L969" s="57">
        <v>2262.1999999999998</v>
      </c>
      <c r="M969" s="56" t="s">
        <v>4295</v>
      </c>
      <c r="N969" s="59" t="s">
        <v>4293</v>
      </c>
    </row>
    <row r="970" spans="1:14" s="56" customFormat="1" ht="17.25" customHeight="1" x14ac:dyDescent="0.2">
      <c r="A970" s="56" t="s">
        <v>4703</v>
      </c>
      <c r="B970" s="56" t="s">
        <v>433</v>
      </c>
      <c r="C970" s="56">
        <v>2779</v>
      </c>
      <c r="D970" s="56" t="s">
        <v>1285</v>
      </c>
      <c r="E970" s="57">
        <v>4062.8</v>
      </c>
      <c r="F970" s="57">
        <v>27659938.84</v>
      </c>
      <c r="G970" s="57">
        <v>26654834.579999998</v>
      </c>
      <c r="H970" s="58">
        <v>3.771E-2</v>
      </c>
      <c r="I970" s="57">
        <v>1005104.26</v>
      </c>
      <c r="J970" s="57">
        <v>6808.1</v>
      </c>
      <c r="K970" s="57">
        <v>6560.71</v>
      </c>
      <c r="L970" s="57">
        <v>6803.81</v>
      </c>
      <c r="M970" s="56" t="s">
        <v>4292</v>
      </c>
      <c r="N970" s="59" t="s">
        <v>4293</v>
      </c>
    </row>
    <row r="971" spans="1:14" s="56" customFormat="1" ht="17.25" customHeight="1" x14ac:dyDescent="0.2">
      <c r="A971" s="56" t="s">
        <v>4704</v>
      </c>
      <c r="B971" s="56" t="s">
        <v>434</v>
      </c>
      <c r="C971" s="56">
        <v>2780</v>
      </c>
      <c r="D971" s="56" t="s">
        <v>1286</v>
      </c>
      <c r="E971" s="57">
        <v>4890.08</v>
      </c>
      <c r="F971" s="57">
        <v>40186179.829999998</v>
      </c>
      <c r="G971" s="57">
        <v>38245492.5</v>
      </c>
      <c r="H971" s="58">
        <v>5.074E-2</v>
      </c>
      <c r="I971" s="57">
        <v>1940687.33</v>
      </c>
      <c r="J971" s="57">
        <v>8217.9</v>
      </c>
      <c r="K971" s="57">
        <v>7821.04</v>
      </c>
      <c r="L971" s="57">
        <v>8263.06</v>
      </c>
      <c r="M971" s="56" t="s">
        <v>4292</v>
      </c>
      <c r="N971" s="59" t="s">
        <v>4293</v>
      </c>
    </row>
    <row r="972" spans="1:14" s="56" customFormat="1" ht="17.25" customHeight="1" x14ac:dyDescent="0.2">
      <c r="A972" s="56" t="s">
        <v>4705</v>
      </c>
      <c r="B972" s="56" t="s">
        <v>435</v>
      </c>
      <c r="C972" s="56">
        <v>2781</v>
      </c>
      <c r="D972" s="56" t="s">
        <v>1287</v>
      </c>
      <c r="E972" s="57">
        <v>1651.76</v>
      </c>
      <c r="F972" s="57">
        <v>16337993.859999999</v>
      </c>
      <c r="G972" s="57">
        <v>17092163.350000001</v>
      </c>
      <c r="H972" s="58">
        <v>-4.4119999999999999E-2</v>
      </c>
      <c r="I972" s="57">
        <v>-754169.49</v>
      </c>
      <c r="J972" s="57">
        <v>9891.26</v>
      </c>
      <c r="K972" s="57">
        <v>10347.85</v>
      </c>
      <c r="L972" s="57">
        <v>9886.44</v>
      </c>
      <c r="M972" s="56" t="s">
        <v>4292</v>
      </c>
      <c r="N972" s="59" t="s">
        <v>4293</v>
      </c>
    </row>
    <row r="973" spans="1:14" s="56" customFormat="1" ht="17.25" customHeight="1" x14ac:dyDescent="0.2">
      <c r="A973" s="56" t="s">
        <v>5731</v>
      </c>
      <c r="B973" s="56" t="s">
        <v>2298</v>
      </c>
      <c r="C973" s="56">
        <v>2782</v>
      </c>
      <c r="D973" s="56" t="s">
        <v>3572</v>
      </c>
      <c r="E973" s="57">
        <v>514.75</v>
      </c>
      <c r="F973" s="57">
        <v>6924488.2400000002</v>
      </c>
      <c r="G973" s="57">
        <v>7931940.0899999999</v>
      </c>
      <c r="H973" s="58">
        <v>-0.12701000000000001</v>
      </c>
      <c r="I973" s="57">
        <v>-1007451.85</v>
      </c>
      <c r="J973" s="57">
        <v>13452.14</v>
      </c>
      <c r="K973" s="57">
        <v>15409.31</v>
      </c>
      <c r="L973" s="57">
        <v>13920.38</v>
      </c>
      <c r="M973" s="56" t="s">
        <v>4292</v>
      </c>
      <c r="N973" s="59" t="s">
        <v>4294</v>
      </c>
    </row>
    <row r="974" spans="1:14" s="56" customFormat="1" ht="17.25" customHeight="1" x14ac:dyDescent="0.2">
      <c r="A974" s="56" t="s">
        <v>4706</v>
      </c>
      <c r="B974" s="56" t="s">
        <v>436</v>
      </c>
      <c r="C974" s="56">
        <v>2783</v>
      </c>
      <c r="D974" s="56" t="s">
        <v>1288</v>
      </c>
      <c r="E974" s="57">
        <v>19880.23</v>
      </c>
      <c r="F974" s="57">
        <v>105514354.58</v>
      </c>
      <c r="G974" s="57">
        <v>108581265.04000001</v>
      </c>
      <c r="H974" s="58">
        <v>-2.8250000000000001E-2</v>
      </c>
      <c r="I974" s="57">
        <v>-3066910.46</v>
      </c>
      <c r="J974" s="57">
        <v>5307.5</v>
      </c>
      <c r="K974" s="57">
        <v>5461.77</v>
      </c>
      <c r="L974" s="57">
        <v>5305.21</v>
      </c>
      <c r="M974" s="56" t="s">
        <v>4292</v>
      </c>
      <c r="N974" s="59" t="s">
        <v>4293</v>
      </c>
    </row>
    <row r="975" spans="1:14" s="56" customFormat="1" ht="17.25" customHeight="1" x14ac:dyDescent="0.2">
      <c r="A975" s="56" t="s">
        <v>4707</v>
      </c>
      <c r="B975" s="56" t="s">
        <v>437</v>
      </c>
      <c r="C975" s="56">
        <v>2784</v>
      </c>
      <c r="D975" s="56" t="s">
        <v>1289</v>
      </c>
      <c r="E975" s="57">
        <v>11289.24</v>
      </c>
      <c r="F975" s="57">
        <v>67504550.319999993</v>
      </c>
      <c r="G975" s="57">
        <v>67820151.170000002</v>
      </c>
      <c r="H975" s="58">
        <v>-4.6499999999999996E-3</v>
      </c>
      <c r="I975" s="57">
        <v>-315600.84999999998</v>
      </c>
      <c r="J975" s="57">
        <v>5979.55</v>
      </c>
      <c r="K975" s="57">
        <v>6007.5</v>
      </c>
      <c r="L975" s="57">
        <v>5976.88</v>
      </c>
      <c r="M975" s="56" t="s">
        <v>4292</v>
      </c>
      <c r="N975" s="59" t="s">
        <v>4293</v>
      </c>
    </row>
    <row r="976" spans="1:14" s="56" customFormat="1" ht="17.25" customHeight="1" x14ac:dyDescent="0.2">
      <c r="A976" s="56" t="s">
        <v>4708</v>
      </c>
      <c r="B976" s="56" t="s">
        <v>438</v>
      </c>
      <c r="C976" s="56">
        <v>2785</v>
      </c>
      <c r="D976" s="56" t="s">
        <v>1290</v>
      </c>
      <c r="E976" s="57">
        <v>2064.3000000000002</v>
      </c>
      <c r="F976" s="57">
        <v>14452748.039999999</v>
      </c>
      <c r="G976" s="57">
        <v>14226377.17</v>
      </c>
      <c r="H976" s="58">
        <v>1.5910000000000001E-2</v>
      </c>
      <c r="I976" s="57">
        <v>226370.86</v>
      </c>
      <c r="J976" s="57">
        <v>7001.28</v>
      </c>
      <c r="K976" s="57">
        <v>6891.62</v>
      </c>
      <c r="L976" s="57">
        <v>6952.61</v>
      </c>
      <c r="M976" s="56" t="s">
        <v>4292</v>
      </c>
      <c r="N976" s="59" t="s">
        <v>4293</v>
      </c>
    </row>
    <row r="977" spans="1:14" s="56" customFormat="1" ht="17.25" customHeight="1" x14ac:dyDescent="0.2">
      <c r="A977" s="56" t="s">
        <v>5732</v>
      </c>
      <c r="B977" s="56" t="s">
        <v>2299</v>
      </c>
      <c r="C977" s="56">
        <v>2786</v>
      </c>
      <c r="D977" s="56" t="s">
        <v>3573</v>
      </c>
      <c r="E977" s="57">
        <v>177.99</v>
      </c>
      <c r="F977" s="57">
        <v>1835028.46</v>
      </c>
      <c r="G977" s="57">
        <v>1695589.8</v>
      </c>
      <c r="H977" s="58">
        <v>8.2239999999999994E-2</v>
      </c>
      <c r="I977" s="57">
        <v>139438.66</v>
      </c>
      <c r="J977" s="57">
        <v>10309.73</v>
      </c>
      <c r="K977" s="57">
        <v>9526.32</v>
      </c>
      <c r="L977" s="57">
        <v>10126.27</v>
      </c>
      <c r="M977" s="56" t="s">
        <v>4297</v>
      </c>
      <c r="N977" s="59" t="s">
        <v>4293</v>
      </c>
    </row>
    <row r="978" spans="1:14" s="56" customFormat="1" ht="17.25" customHeight="1" x14ac:dyDescent="0.2">
      <c r="A978" s="56" t="s">
        <v>4709</v>
      </c>
      <c r="B978" s="56" t="s">
        <v>439</v>
      </c>
      <c r="C978" s="56">
        <v>2787</v>
      </c>
      <c r="D978" s="56" t="s">
        <v>1291</v>
      </c>
      <c r="E978" s="57">
        <v>3078.24</v>
      </c>
      <c r="F978" s="57">
        <v>13913889.43</v>
      </c>
      <c r="G978" s="57">
        <v>14488354.189999999</v>
      </c>
      <c r="H978" s="58">
        <v>-3.9649999999999998E-2</v>
      </c>
      <c r="I978" s="57">
        <v>-574464.76</v>
      </c>
      <c r="J978" s="57">
        <v>4520.08</v>
      </c>
      <c r="K978" s="57">
        <v>4706.7</v>
      </c>
      <c r="L978" s="57">
        <v>4514.16</v>
      </c>
      <c r="M978" s="56" t="s">
        <v>4292</v>
      </c>
      <c r="N978" s="59" t="s">
        <v>4293</v>
      </c>
    </row>
    <row r="979" spans="1:14" s="56" customFormat="1" ht="17.25" customHeight="1" x14ac:dyDescent="0.2">
      <c r="A979" s="56" t="s">
        <v>4710</v>
      </c>
      <c r="B979" s="56" t="s">
        <v>440</v>
      </c>
      <c r="C979" s="56">
        <v>2788</v>
      </c>
      <c r="D979" s="56" t="s">
        <v>1292</v>
      </c>
      <c r="E979" s="57">
        <v>1837.93</v>
      </c>
      <c r="F979" s="57">
        <v>10491102.460000001</v>
      </c>
      <c r="G979" s="57">
        <v>10699675.550000001</v>
      </c>
      <c r="H979" s="58">
        <v>-1.949E-2</v>
      </c>
      <c r="I979" s="57">
        <v>-208573.09</v>
      </c>
      <c r="J979" s="57">
        <v>5708.11</v>
      </c>
      <c r="K979" s="57">
        <v>5821.59</v>
      </c>
      <c r="L979" s="57">
        <v>5742.94</v>
      </c>
      <c r="M979" s="56" t="s">
        <v>4292</v>
      </c>
      <c r="N979" s="59" t="s">
        <v>4293</v>
      </c>
    </row>
    <row r="980" spans="1:14" s="56" customFormat="1" ht="17.25" customHeight="1" x14ac:dyDescent="0.2">
      <c r="A980" s="56" t="s">
        <v>4711</v>
      </c>
      <c r="B980" s="56" t="s">
        <v>441</v>
      </c>
      <c r="C980" s="56">
        <v>2789</v>
      </c>
      <c r="D980" s="56" t="s">
        <v>1293</v>
      </c>
      <c r="E980" s="57">
        <v>1039.92</v>
      </c>
      <c r="F980" s="57">
        <v>7564354.4699999997</v>
      </c>
      <c r="G980" s="57">
        <v>7300509.4900000002</v>
      </c>
      <c r="H980" s="58">
        <v>3.6139999999999999E-2</v>
      </c>
      <c r="I980" s="57">
        <v>263844.98</v>
      </c>
      <c r="J980" s="57">
        <v>7273.98</v>
      </c>
      <c r="K980" s="57">
        <v>7020.26</v>
      </c>
      <c r="L980" s="57">
        <v>7327.17</v>
      </c>
      <c r="M980" s="56" t="s">
        <v>4292</v>
      </c>
      <c r="N980" s="59" t="s">
        <v>4299</v>
      </c>
    </row>
    <row r="981" spans="1:14" s="56" customFormat="1" ht="17.25" customHeight="1" x14ac:dyDescent="0.2">
      <c r="A981" s="56" t="s">
        <v>4712</v>
      </c>
      <c r="B981" s="56" t="s">
        <v>442</v>
      </c>
      <c r="C981" s="56">
        <v>2791</v>
      </c>
      <c r="D981" s="56" t="s">
        <v>1294</v>
      </c>
      <c r="E981" s="57">
        <v>15348.73</v>
      </c>
      <c r="F981" s="57">
        <v>53668878.289999999</v>
      </c>
      <c r="G981" s="57">
        <v>57733298.979999997</v>
      </c>
      <c r="H981" s="58">
        <v>-7.0400000000000004E-2</v>
      </c>
      <c r="I981" s="57">
        <v>-4064420.69</v>
      </c>
      <c r="J981" s="57">
        <v>3496.63</v>
      </c>
      <c r="K981" s="57">
        <v>3761.44</v>
      </c>
      <c r="L981" s="57">
        <v>3487.78</v>
      </c>
      <c r="M981" s="56" t="s">
        <v>4295</v>
      </c>
      <c r="N981" s="59" t="s">
        <v>4293</v>
      </c>
    </row>
    <row r="982" spans="1:14" s="56" customFormat="1" ht="17.25" customHeight="1" x14ac:dyDescent="0.2">
      <c r="A982" s="56" t="s">
        <v>4713</v>
      </c>
      <c r="B982" s="56" t="s">
        <v>443</v>
      </c>
      <c r="C982" s="56">
        <v>2792</v>
      </c>
      <c r="D982" s="56" t="s">
        <v>1295</v>
      </c>
      <c r="E982" s="57">
        <v>5746.9</v>
      </c>
      <c r="F982" s="57">
        <v>29642599.16</v>
      </c>
      <c r="G982" s="57">
        <v>29242104.010000002</v>
      </c>
      <c r="H982" s="58">
        <v>1.37E-2</v>
      </c>
      <c r="I982" s="57">
        <v>400495.14</v>
      </c>
      <c r="J982" s="57">
        <v>5158.0200000000004</v>
      </c>
      <c r="K982" s="57">
        <v>5088.33</v>
      </c>
      <c r="L982" s="57">
        <v>5342.82</v>
      </c>
      <c r="M982" s="56" t="s">
        <v>4295</v>
      </c>
      <c r="N982" s="59" t="s">
        <v>4293</v>
      </c>
    </row>
    <row r="983" spans="1:14" s="56" customFormat="1" ht="17.25" customHeight="1" x14ac:dyDescent="0.2">
      <c r="A983" s="56" t="s">
        <v>4714</v>
      </c>
      <c r="B983" s="56" t="s">
        <v>444</v>
      </c>
      <c r="C983" s="56">
        <v>2793</v>
      </c>
      <c r="D983" s="56" t="s">
        <v>1296</v>
      </c>
      <c r="E983" s="57">
        <v>1979.53</v>
      </c>
      <c r="F983" s="57">
        <v>14737992.73</v>
      </c>
      <c r="G983" s="57">
        <v>14468929.359999999</v>
      </c>
      <c r="H983" s="58">
        <v>1.8599999999999998E-2</v>
      </c>
      <c r="I983" s="57">
        <v>269063.37</v>
      </c>
      <c r="J983" s="57">
        <v>7445.2</v>
      </c>
      <c r="K983" s="57">
        <v>7309.28</v>
      </c>
      <c r="L983" s="57">
        <v>7888.19</v>
      </c>
      <c r="M983" s="56" t="s">
        <v>4292</v>
      </c>
      <c r="N983" s="59" t="s">
        <v>4293</v>
      </c>
    </row>
    <row r="984" spans="1:14" s="56" customFormat="1" ht="17.25" customHeight="1" x14ac:dyDescent="0.2">
      <c r="A984" s="56" t="s">
        <v>5733</v>
      </c>
      <c r="B984" s="56" t="s">
        <v>2300</v>
      </c>
      <c r="C984" s="56">
        <v>2794</v>
      </c>
      <c r="D984" s="56" t="s">
        <v>3574</v>
      </c>
      <c r="E984" s="57">
        <v>243.75</v>
      </c>
      <c r="F984" s="57">
        <v>2997244.48</v>
      </c>
      <c r="G984" s="57">
        <v>3378082.25</v>
      </c>
      <c r="H984" s="58">
        <v>-0.11274000000000001</v>
      </c>
      <c r="I984" s="57">
        <v>-380837.77</v>
      </c>
      <c r="J984" s="57">
        <v>12296.39</v>
      </c>
      <c r="K984" s="57">
        <v>13858.8</v>
      </c>
      <c r="L984" s="57">
        <v>12011.7</v>
      </c>
      <c r="M984" s="56" t="s">
        <v>4296</v>
      </c>
      <c r="N984" s="59" t="s">
        <v>4293</v>
      </c>
    </row>
    <row r="985" spans="1:14" s="56" customFormat="1" ht="17.25" customHeight="1" x14ac:dyDescent="0.2">
      <c r="A985" s="56" t="s">
        <v>5734</v>
      </c>
      <c r="B985" s="56" t="s">
        <v>2301</v>
      </c>
      <c r="C985" s="56">
        <v>2795</v>
      </c>
      <c r="D985" s="56" t="s">
        <v>3575</v>
      </c>
      <c r="E985" s="57">
        <v>924.16</v>
      </c>
      <c r="F985" s="57">
        <v>2449590.04</v>
      </c>
      <c r="G985" s="57">
        <v>3292191.66</v>
      </c>
      <c r="H985" s="58">
        <v>-0.25594</v>
      </c>
      <c r="I985" s="57">
        <v>-842601.62</v>
      </c>
      <c r="J985" s="57">
        <v>2650.61</v>
      </c>
      <c r="K985" s="57">
        <v>3562.36</v>
      </c>
      <c r="L985" s="57">
        <v>2622.45</v>
      </c>
      <c r="M985" s="56" t="s">
        <v>4295</v>
      </c>
      <c r="N985" s="59" t="s">
        <v>4293</v>
      </c>
    </row>
    <row r="986" spans="1:14" s="56" customFormat="1" ht="17.25" customHeight="1" x14ac:dyDescent="0.2">
      <c r="A986" s="56" t="s">
        <v>5735</v>
      </c>
      <c r="B986" s="56" t="s">
        <v>2302</v>
      </c>
      <c r="C986" s="56">
        <v>2796</v>
      </c>
      <c r="D986" s="56" t="s">
        <v>3576</v>
      </c>
      <c r="E986" s="57">
        <v>584.80999999999995</v>
      </c>
      <c r="F986" s="57">
        <v>4084318.74</v>
      </c>
      <c r="G986" s="57">
        <v>3736600.13</v>
      </c>
      <c r="H986" s="58">
        <v>9.3060000000000004E-2</v>
      </c>
      <c r="I986" s="57">
        <v>347718.62</v>
      </c>
      <c r="J986" s="57">
        <v>6984.01</v>
      </c>
      <c r="K986" s="57">
        <v>6389.43</v>
      </c>
      <c r="L986" s="57">
        <v>7335.97</v>
      </c>
      <c r="M986" s="56" t="s">
        <v>4297</v>
      </c>
      <c r="N986" s="59" t="s">
        <v>4293</v>
      </c>
    </row>
    <row r="987" spans="1:14" s="56" customFormat="1" ht="17.25" customHeight="1" x14ac:dyDescent="0.2">
      <c r="A987" s="56" t="s">
        <v>5736</v>
      </c>
      <c r="B987" s="56" t="s">
        <v>2303</v>
      </c>
      <c r="C987" s="56">
        <v>2797</v>
      </c>
      <c r="D987" s="56" t="s">
        <v>3577</v>
      </c>
      <c r="E987" s="57">
        <v>148.09</v>
      </c>
      <c r="F987" s="57">
        <v>1821959.5</v>
      </c>
      <c r="G987" s="57">
        <v>1422285.47</v>
      </c>
      <c r="H987" s="58">
        <v>0.28100999999999998</v>
      </c>
      <c r="I987" s="57">
        <v>399674.02</v>
      </c>
      <c r="J987" s="57">
        <v>12303.06</v>
      </c>
      <c r="K987" s="57">
        <v>9604.2000000000007</v>
      </c>
      <c r="L987" s="57">
        <v>13613.76</v>
      </c>
      <c r="M987" s="56" t="s">
        <v>4297</v>
      </c>
      <c r="N987" s="59" t="s">
        <v>4293</v>
      </c>
    </row>
    <row r="988" spans="1:14" s="56" customFormat="1" ht="17.25" customHeight="1" x14ac:dyDescent="0.2">
      <c r="A988" s="56" t="s">
        <v>5737</v>
      </c>
      <c r="B988" s="56" t="s">
        <v>2304</v>
      </c>
      <c r="C988" s="56">
        <v>2799</v>
      </c>
      <c r="D988" s="56" t="s">
        <v>3578</v>
      </c>
      <c r="E988" s="57">
        <v>754.49</v>
      </c>
      <c r="F988" s="57">
        <v>2139892.41</v>
      </c>
      <c r="G988" s="57">
        <v>2123715.7799999998</v>
      </c>
      <c r="H988" s="58">
        <v>7.62E-3</v>
      </c>
      <c r="I988" s="57">
        <v>16176.63</v>
      </c>
      <c r="J988" s="57">
        <v>2836.21</v>
      </c>
      <c r="K988" s="57">
        <v>2814.77</v>
      </c>
      <c r="L988" s="57">
        <v>2819.11</v>
      </c>
      <c r="M988" s="56" t="s">
        <v>4292</v>
      </c>
      <c r="N988" s="59" t="s">
        <v>4293</v>
      </c>
    </row>
    <row r="989" spans="1:14" s="56" customFormat="1" ht="17.25" customHeight="1" x14ac:dyDescent="0.2">
      <c r="A989" s="56" t="s">
        <v>5738</v>
      </c>
      <c r="B989" s="56" t="s">
        <v>2305</v>
      </c>
      <c r="C989" s="56">
        <v>2800</v>
      </c>
      <c r="D989" s="56" t="s">
        <v>3579</v>
      </c>
      <c r="E989" s="57">
        <v>228.63</v>
      </c>
      <c r="F989" s="57">
        <v>1587032.81</v>
      </c>
      <c r="G989" s="57">
        <v>1312655.08</v>
      </c>
      <c r="H989" s="58">
        <v>0.20902999999999999</v>
      </c>
      <c r="I989" s="57">
        <v>274377.73</v>
      </c>
      <c r="J989" s="57">
        <v>6941.49</v>
      </c>
      <c r="K989" s="57">
        <v>5741.39</v>
      </c>
      <c r="L989" s="57">
        <v>8110.03</v>
      </c>
      <c r="M989" s="56" t="s">
        <v>4296</v>
      </c>
      <c r="N989" s="59" t="s">
        <v>4293</v>
      </c>
    </row>
    <row r="990" spans="1:14" s="56" customFormat="1" ht="17.25" customHeight="1" x14ac:dyDescent="0.2">
      <c r="A990" s="56" t="s">
        <v>5739</v>
      </c>
      <c r="B990" s="56" t="s">
        <v>2306</v>
      </c>
      <c r="C990" s="56">
        <v>2801</v>
      </c>
      <c r="D990" s="56" t="s">
        <v>3580</v>
      </c>
      <c r="E990" s="57">
        <v>97.89</v>
      </c>
      <c r="F990" s="57">
        <v>1163614.51</v>
      </c>
      <c r="G990" s="57">
        <v>1062592.28</v>
      </c>
      <c r="H990" s="58">
        <v>9.5070000000000002E-2</v>
      </c>
      <c r="I990" s="57">
        <v>101022.23</v>
      </c>
      <c r="J990" s="57">
        <v>11886.96</v>
      </c>
      <c r="K990" s="57">
        <v>10854.96</v>
      </c>
      <c r="L990" s="57">
        <v>11886.96</v>
      </c>
      <c r="M990" s="56" t="s">
        <v>4296</v>
      </c>
      <c r="N990" s="59" t="s">
        <v>4300</v>
      </c>
    </row>
    <row r="991" spans="1:14" s="56" customFormat="1" ht="17.25" customHeight="1" x14ac:dyDescent="0.2">
      <c r="A991" s="56" t="s">
        <v>5740</v>
      </c>
      <c r="B991" s="56" t="s">
        <v>2307</v>
      </c>
      <c r="C991" s="56">
        <v>2803</v>
      </c>
      <c r="D991" s="56" t="s">
        <v>3581</v>
      </c>
      <c r="E991" s="57">
        <v>199.31</v>
      </c>
      <c r="F991" s="57">
        <v>561876.81000000006</v>
      </c>
      <c r="G991" s="57">
        <v>192480.55</v>
      </c>
      <c r="H991" s="58">
        <v>1.9191400000000001</v>
      </c>
      <c r="I991" s="57">
        <v>369396.27</v>
      </c>
      <c r="J991" s="57">
        <v>2819.11</v>
      </c>
      <c r="K991" s="57">
        <v>965.73</v>
      </c>
      <c r="L991" s="57">
        <v>2819.11</v>
      </c>
      <c r="M991" s="56" t="s">
        <v>4297</v>
      </c>
      <c r="N991" s="59" t="s">
        <v>4293</v>
      </c>
    </row>
    <row r="992" spans="1:14" s="56" customFormat="1" ht="17.25" customHeight="1" x14ac:dyDescent="0.2">
      <c r="A992" s="56" t="s">
        <v>4715</v>
      </c>
      <c r="B992" s="56" t="s">
        <v>445</v>
      </c>
      <c r="C992" s="56">
        <v>2804</v>
      </c>
      <c r="D992" s="56" t="s">
        <v>1297</v>
      </c>
      <c r="E992" s="57">
        <v>3601.56</v>
      </c>
      <c r="F992" s="57">
        <v>10110313.439999999</v>
      </c>
      <c r="G992" s="57">
        <v>12602341.91</v>
      </c>
      <c r="H992" s="58">
        <v>-0.19774</v>
      </c>
      <c r="I992" s="57">
        <v>-2492028.4700000002</v>
      </c>
      <c r="J992" s="57">
        <v>2807.2</v>
      </c>
      <c r="K992" s="57">
        <v>3499.13</v>
      </c>
      <c r="L992" s="57">
        <v>2783.53</v>
      </c>
      <c r="M992" s="56" t="s">
        <v>4295</v>
      </c>
      <c r="N992" s="59" t="s">
        <v>4293</v>
      </c>
    </row>
    <row r="993" spans="1:14" s="56" customFormat="1" ht="17.25" customHeight="1" x14ac:dyDescent="0.2">
      <c r="A993" s="56" t="s">
        <v>5741</v>
      </c>
      <c r="B993" s="56" t="s">
        <v>2308</v>
      </c>
      <c r="C993" s="56">
        <v>2805</v>
      </c>
      <c r="D993" s="56" t="s">
        <v>3582</v>
      </c>
      <c r="E993" s="57">
        <v>257.12</v>
      </c>
      <c r="F993" s="57">
        <v>1424126.41</v>
      </c>
      <c r="G993" s="57">
        <v>1526452.4</v>
      </c>
      <c r="H993" s="58">
        <v>-6.7040000000000002E-2</v>
      </c>
      <c r="I993" s="57">
        <v>-102325.99</v>
      </c>
      <c r="J993" s="57">
        <v>5538.76</v>
      </c>
      <c r="K993" s="57">
        <v>5936.73</v>
      </c>
      <c r="L993" s="57">
        <v>6039.85</v>
      </c>
      <c r="M993" s="56" t="s">
        <v>4296</v>
      </c>
      <c r="N993" s="59" t="s">
        <v>4293</v>
      </c>
    </row>
    <row r="994" spans="1:14" s="56" customFormat="1" ht="17.25" customHeight="1" x14ac:dyDescent="0.2">
      <c r="A994" s="56" t="s">
        <v>5742</v>
      </c>
      <c r="B994" s="56" t="s">
        <v>2309</v>
      </c>
      <c r="C994" s="56">
        <v>2806</v>
      </c>
      <c r="D994" s="56" t="s">
        <v>3583</v>
      </c>
      <c r="E994" s="57">
        <v>85.23</v>
      </c>
      <c r="F994" s="57">
        <v>866929.39</v>
      </c>
      <c r="G994" s="57">
        <v>772811.94</v>
      </c>
      <c r="H994" s="58">
        <v>0.12179</v>
      </c>
      <c r="I994" s="57">
        <v>94117.46</v>
      </c>
      <c r="J994" s="57">
        <v>10171.65</v>
      </c>
      <c r="K994" s="57">
        <v>9067.3700000000008</v>
      </c>
      <c r="L994" s="57">
        <v>9167.19</v>
      </c>
      <c r="M994" s="56" t="s">
        <v>4297</v>
      </c>
      <c r="N994" s="59" t="s">
        <v>4294</v>
      </c>
    </row>
    <row r="995" spans="1:14" s="56" customFormat="1" ht="17.25" customHeight="1" x14ac:dyDescent="0.2">
      <c r="A995" s="56" t="s">
        <v>4716</v>
      </c>
      <c r="B995" s="56" t="s">
        <v>446</v>
      </c>
      <c r="C995" s="56">
        <v>2808</v>
      </c>
      <c r="D995" s="56" t="s">
        <v>1298</v>
      </c>
      <c r="E995" s="57">
        <v>26043.83</v>
      </c>
      <c r="F995" s="57">
        <v>83219481.109999999</v>
      </c>
      <c r="G995" s="57">
        <v>91220481.060000002</v>
      </c>
      <c r="H995" s="58">
        <v>-8.7709999999999996E-2</v>
      </c>
      <c r="I995" s="57">
        <v>-8000999.9500000002</v>
      </c>
      <c r="J995" s="57">
        <v>3195.36</v>
      </c>
      <c r="K995" s="57">
        <v>3502.58</v>
      </c>
      <c r="L995" s="57">
        <v>3174.39</v>
      </c>
      <c r="M995" s="56" t="s">
        <v>4292</v>
      </c>
      <c r="N995" s="59" t="s">
        <v>4293</v>
      </c>
    </row>
    <row r="996" spans="1:14" s="56" customFormat="1" ht="17.25" customHeight="1" x14ac:dyDescent="0.2">
      <c r="A996" s="56" t="s">
        <v>4717</v>
      </c>
      <c r="B996" s="56" t="s">
        <v>447</v>
      </c>
      <c r="C996" s="56">
        <v>2809</v>
      </c>
      <c r="D996" s="56" t="s">
        <v>1299</v>
      </c>
      <c r="E996" s="57">
        <v>5668.99</v>
      </c>
      <c r="F996" s="57">
        <v>27816401.510000002</v>
      </c>
      <c r="G996" s="57">
        <v>30320782.379999999</v>
      </c>
      <c r="H996" s="58">
        <v>-8.2600000000000007E-2</v>
      </c>
      <c r="I996" s="57">
        <v>-2504380.87</v>
      </c>
      <c r="J996" s="57">
        <v>4906.76</v>
      </c>
      <c r="K996" s="57">
        <v>5348.53</v>
      </c>
      <c r="L996" s="57">
        <v>5056.8500000000004</v>
      </c>
      <c r="M996" s="56" t="s">
        <v>4292</v>
      </c>
      <c r="N996" s="59" t="s">
        <v>4293</v>
      </c>
    </row>
    <row r="997" spans="1:14" s="56" customFormat="1" ht="17.25" customHeight="1" x14ac:dyDescent="0.2">
      <c r="A997" s="56" t="s">
        <v>5743</v>
      </c>
      <c r="B997" s="56" t="s">
        <v>2310</v>
      </c>
      <c r="C997" s="56">
        <v>2810</v>
      </c>
      <c r="D997" s="56" t="s">
        <v>3584</v>
      </c>
      <c r="E997" s="57">
        <v>2233.77</v>
      </c>
      <c r="F997" s="57">
        <v>19235753.670000002</v>
      </c>
      <c r="G997" s="57">
        <v>19113769.219999999</v>
      </c>
      <c r="H997" s="58">
        <v>6.3800000000000003E-3</v>
      </c>
      <c r="I997" s="57">
        <v>121984.46</v>
      </c>
      <c r="J997" s="57">
        <v>8611.34</v>
      </c>
      <c r="K997" s="57">
        <v>8556.73</v>
      </c>
      <c r="L997" s="57">
        <v>9318.59</v>
      </c>
      <c r="M997" s="56" t="s">
        <v>4292</v>
      </c>
      <c r="N997" s="59" t="s">
        <v>4298</v>
      </c>
    </row>
    <row r="998" spans="1:14" s="56" customFormat="1" ht="17.25" customHeight="1" x14ac:dyDescent="0.2">
      <c r="A998" s="56" t="s">
        <v>5744</v>
      </c>
      <c r="B998" s="56" t="s">
        <v>2311</v>
      </c>
      <c r="C998" s="56">
        <v>2811</v>
      </c>
      <c r="D998" s="56" t="s">
        <v>3585</v>
      </c>
      <c r="E998" s="57">
        <v>458.82</v>
      </c>
      <c r="F998" s="57">
        <v>6432642.79</v>
      </c>
      <c r="G998" s="57">
        <v>7033702.54</v>
      </c>
      <c r="H998" s="58">
        <v>-8.5449999999999998E-2</v>
      </c>
      <c r="I998" s="57">
        <v>-601059.75</v>
      </c>
      <c r="J998" s="57">
        <v>14019.97</v>
      </c>
      <c r="K998" s="57">
        <v>15329.98</v>
      </c>
      <c r="L998" s="57">
        <v>13984.3</v>
      </c>
      <c r="M998" s="56" t="s">
        <v>4296</v>
      </c>
      <c r="N998" s="59" t="s">
        <v>4293</v>
      </c>
    </row>
    <row r="999" spans="1:14" s="56" customFormat="1" ht="17.25" customHeight="1" x14ac:dyDescent="0.2">
      <c r="A999" s="56" t="s">
        <v>5745</v>
      </c>
      <c r="B999" s="56" t="s">
        <v>2312</v>
      </c>
      <c r="C999" s="56">
        <v>2812</v>
      </c>
      <c r="D999" s="56" t="s">
        <v>3586</v>
      </c>
      <c r="E999" s="57">
        <v>363.37</v>
      </c>
      <c r="F999" s="57">
        <v>1153478.0900000001</v>
      </c>
      <c r="G999" s="57">
        <v>783315.8</v>
      </c>
      <c r="H999" s="58">
        <v>0.47255999999999998</v>
      </c>
      <c r="I999" s="57">
        <v>370162.29</v>
      </c>
      <c r="J999" s="57">
        <v>3174.39</v>
      </c>
      <c r="K999" s="57">
        <v>2155.6999999999998</v>
      </c>
      <c r="L999" s="57">
        <v>3174.39</v>
      </c>
      <c r="M999" s="56" t="s">
        <v>4296</v>
      </c>
      <c r="N999" s="59" t="s">
        <v>4300</v>
      </c>
    </row>
    <row r="1000" spans="1:14" s="56" customFormat="1" ht="17.25" customHeight="1" x14ac:dyDescent="0.2">
      <c r="A1000" s="56" t="s">
        <v>4718</v>
      </c>
      <c r="B1000" s="56" t="s">
        <v>448</v>
      </c>
      <c r="C1000" s="56">
        <v>2813</v>
      </c>
      <c r="D1000" s="56" t="s">
        <v>1300</v>
      </c>
      <c r="E1000" s="57">
        <v>3406.29</v>
      </c>
      <c r="F1000" s="57">
        <v>9759878.8200000003</v>
      </c>
      <c r="G1000" s="57">
        <v>10018791.720000001</v>
      </c>
      <c r="H1000" s="58">
        <v>-2.5839999999999998E-2</v>
      </c>
      <c r="I1000" s="57">
        <v>-258912.9</v>
      </c>
      <c r="J1000" s="57">
        <v>2865.25</v>
      </c>
      <c r="K1000" s="57">
        <v>2941.26</v>
      </c>
      <c r="L1000" s="57">
        <v>2852.17</v>
      </c>
      <c r="M1000" s="56" t="s">
        <v>4295</v>
      </c>
      <c r="N1000" s="59" t="s">
        <v>4293</v>
      </c>
    </row>
    <row r="1001" spans="1:14" s="56" customFormat="1" ht="17.25" customHeight="1" x14ac:dyDescent="0.2">
      <c r="A1001" s="56" t="s">
        <v>5746</v>
      </c>
      <c r="B1001" s="56" t="s">
        <v>2313</v>
      </c>
      <c r="C1001" s="56">
        <v>2814</v>
      </c>
      <c r="D1001" s="56" t="s">
        <v>3587</v>
      </c>
      <c r="E1001" s="57">
        <v>434.26</v>
      </c>
      <c r="F1001" s="57">
        <v>1956893.79</v>
      </c>
      <c r="G1001" s="57">
        <v>2000066.89</v>
      </c>
      <c r="H1001" s="58">
        <v>-2.1590000000000002E-2</v>
      </c>
      <c r="I1001" s="57">
        <v>-43173.1</v>
      </c>
      <c r="J1001" s="57">
        <v>4506.2700000000004</v>
      </c>
      <c r="K1001" s="57">
        <v>4605.6899999999996</v>
      </c>
      <c r="L1001" s="57">
        <v>4847.7700000000004</v>
      </c>
      <c r="M1001" s="56" t="s">
        <v>4296</v>
      </c>
      <c r="N1001" s="59" t="s">
        <v>4298</v>
      </c>
    </row>
    <row r="1002" spans="1:14" s="56" customFormat="1" ht="17.25" customHeight="1" x14ac:dyDescent="0.2">
      <c r="A1002" s="56" t="s">
        <v>5747</v>
      </c>
      <c r="B1002" s="56" t="s">
        <v>2314</v>
      </c>
      <c r="C1002" s="56">
        <v>2815</v>
      </c>
      <c r="D1002" s="56" t="s">
        <v>3588</v>
      </c>
      <c r="E1002" s="57">
        <v>151.08000000000001</v>
      </c>
      <c r="F1002" s="57">
        <v>1086954.02</v>
      </c>
      <c r="G1002" s="57">
        <v>968106.8</v>
      </c>
      <c r="H1002" s="58">
        <v>0.12275999999999999</v>
      </c>
      <c r="I1002" s="57">
        <v>118847.22</v>
      </c>
      <c r="J1002" s="57">
        <v>7194.56</v>
      </c>
      <c r="K1002" s="57">
        <v>6407.91</v>
      </c>
      <c r="L1002" s="57">
        <v>6723.86</v>
      </c>
      <c r="M1002" s="56" t="s">
        <v>4295</v>
      </c>
      <c r="N1002" s="59" t="s">
        <v>4302</v>
      </c>
    </row>
    <row r="1003" spans="1:14" s="56" customFormat="1" ht="17.25" customHeight="1" x14ac:dyDescent="0.2">
      <c r="A1003" s="56" t="s">
        <v>4719</v>
      </c>
      <c r="B1003" s="56" t="s">
        <v>449</v>
      </c>
      <c r="C1003" s="56">
        <v>2817</v>
      </c>
      <c r="D1003" s="56" t="s">
        <v>1301</v>
      </c>
      <c r="E1003" s="57">
        <v>8763.8799999999992</v>
      </c>
      <c r="F1003" s="57">
        <v>27539403.260000002</v>
      </c>
      <c r="G1003" s="57">
        <v>27277192.030000001</v>
      </c>
      <c r="H1003" s="58">
        <v>9.6100000000000005E-3</v>
      </c>
      <c r="I1003" s="57">
        <v>262211.23</v>
      </c>
      <c r="J1003" s="57">
        <v>3142.38</v>
      </c>
      <c r="K1003" s="57">
        <v>3112.46</v>
      </c>
      <c r="L1003" s="57">
        <v>3136.46</v>
      </c>
      <c r="M1003" s="56" t="s">
        <v>4296</v>
      </c>
      <c r="N1003" s="59" t="s">
        <v>4293</v>
      </c>
    </row>
    <row r="1004" spans="1:14" s="56" customFormat="1" ht="17.25" customHeight="1" x14ac:dyDescent="0.2">
      <c r="A1004" s="56" t="s">
        <v>4720</v>
      </c>
      <c r="B1004" s="56" t="s">
        <v>450</v>
      </c>
      <c r="C1004" s="56">
        <v>2818</v>
      </c>
      <c r="D1004" s="56" t="s">
        <v>1302</v>
      </c>
      <c r="E1004" s="57">
        <v>219.38</v>
      </c>
      <c r="F1004" s="57">
        <v>872935.14</v>
      </c>
      <c r="G1004" s="57">
        <v>825007.12</v>
      </c>
      <c r="H1004" s="58">
        <v>5.8090000000000003E-2</v>
      </c>
      <c r="I1004" s="57">
        <v>47928.02</v>
      </c>
      <c r="J1004" s="57">
        <v>3979.1</v>
      </c>
      <c r="K1004" s="57">
        <v>3760.63</v>
      </c>
      <c r="L1004" s="57">
        <v>3841.2</v>
      </c>
      <c r="M1004" s="56" t="s">
        <v>4296</v>
      </c>
      <c r="N1004" s="59" t="s">
        <v>4293</v>
      </c>
    </row>
    <row r="1005" spans="1:14" s="56" customFormat="1" ht="17.25" customHeight="1" x14ac:dyDescent="0.2">
      <c r="A1005" s="56" t="s">
        <v>4721</v>
      </c>
      <c r="B1005" s="56" t="s">
        <v>451</v>
      </c>
      <c r="C1005" s="56">
        <v>2821</v>
      </c>
      <c r="D1005" s="56" t="s">
        <v>1303</v>
      </c>
      <c r="E1005" s="57">
        <v>17589.400000000001</v>
      </c>
      <c r="F1005" s="57">
        <v>45585991.32</v>
      </c>
      <c r="G1005" s="57">
        <v>51285692.310000002</v>
      </c>
      <c r="H1005" s="58">
        <v>-0.11114</v>
      </c>
      <c r="I1005" s="57">
        <v>-5699700.9900000002</v>
      </c>
      <c r="J1005" s="57">
        <v>2591.67</v>
      </c>
      <c r="K1005" s="57">
        <v>2915.72</v>
      </c>
      <c r="L1005" s="57">
        <v>2581.5500000000002</v>
      </c>
      <c r="M1005" s="56" t="s">
        <v>4292</v>
      </c>
      <c r="N1005" s="59" t="s">
        <v>4293</v>
      </c>
    </row>
    <row r="1006" spans="1:14" s="56" customFormat="1" ht="17.25" customHeight="1" x14ac:dyDescent="0.2">
      <c r="A1006" s="56" t="s">
        <v>4722</v>
      </c>
      <c r="B1006" s="56" t="s">
        <v>452</v>
      </c>
      <c r="C1006" s="56">
        <v>2822</v>
      </c>
      <c r="D1006" s="56" t="s">
        <v>1304</v>
      </c>
      <c r="E1006" s="57">
        <v>5036.42</v>
      </c>
      <c r="F1006" s="57">
        <v>21761178.93</v>
      </c>
      <c r="G1006" s="57">
        <v>22089938.399999999</v>
      </c>
      <c r="H1006" s="58">
        <v>-1.4880000000000001E-2</v>
      </c>
      <c r="I1006" s="57">
        <v>-328759.46000000002</v>
      </c>
      <c r="J1006" s="57">
        <v>4320.76</v>
      </c>
      <c r="K1006" s="57">
        <v>4386.04</v>
      </c>
      <c r="L1006" s="57">
        <v>4310.93</v>
      </c>
      <c r="M1006" s="56" t="s">
        <v>4292</v>
      </c>
      <c r="N1006" s="59" t="s">
        <v>4293</v>
      </c>
    </row>
    <row r="1007" spans="1:14" s="56" customFormat="1" ht="17.25" customHeight="1" x14ac:dyDescent="0.2">
      <c r="A1007" s="56" t="s">
        <v>4723</v>
      </c>
      <c r="B1007" s="56" t="s">
        <v>453</v>
      </c>
      <c r="C1007" s="56">
        <v>2823</v>
      </c>
      <c r="D1007" s="56" t="s">
        <v>1305</v>
      </c>
      <c r="E1007" s="57">
        <v>3325.01</v>
      </c>
      <c r="F1007" s="57">
        <v>19611708.899999999</v>
      </c>
      <c r="G1007" s="57">
        <v>20647877.34</v>
      </c>
      <c r="H1007" s="58">
        <v>-5.0180000000000002E-2</v>
      </c>
      <c r="I1007" s="57">
        <v>-1036168.44</v>
      </c>
      <c r="J1007" s="57">
        <v>5898.24</v>
      </c>
      <c r="K1007" s="57">
        <v>6209.87</v>
      </c>
      <c r="L1007" s="57">
        <v>6012.5</v>
      </c>
      <c r="M1007" s="56" t="s">
        <v>4292</v>
      </c>
      <c r="N1007" s="59" t="s">
        <v>4293</v>
      </c>
    </row>
    <row r="1008" spans="1:14" s="56" customFormat="1" ht="17.25" customHeight="1" x14ac:dyDescent="0.2">
      <c r="A1008" s="56" t="s">
        <v>5748</v>
      </c>
      <c r="B1008" s="56" t="s">
        <v>2315</v>
      </c>
      <c r="C1008" s="56">
        <v>2824</v>
      </c>
      <c r="D1008" s="56" t="s">
        <v>3589</v>
      </c>
      <c r="E1008" s="57">
        <v>233.24</v>
      </c>
      <c r="F1008" s="57">
        <v>2188509.08</v>
      </c>
      <c r="G1008" s="57">
        <v>2225221.84</v>
      </c>
      <c r="H1008" s="58">
        <v>-1.6500000000000001E-2</v>
      </c>
      <c r="I1008" s="57">
        <v>-36712.76</v>
      </c>
      <c r="J1008" s="57">
        <v>9383.08</v>
      </c>
      <c r="K1008" s="57">
        <v>9540.48</v>
      </c>
      <c r="L1008" s="57">
        <v>9150.58</v>
      </c>
      <c r="M1008" s="56" t="s">
        <v>4295</v>
      </c>
      <c r="N1008" s="59" t="s">
        <v>4300</v>
      </c>
    </row>
    <row r="1009" spans="1:14" s="56" customFormat="1" ht="17.25" customHeight="1" x14ac:dyDescent="0.2">
      <c r="A1009" s="56" t="s">
        <v>4724</v>
      </c>
      <c r="B1009" s="56" t="s">
        <v>454</v>
      </c>
      <c r="C1009" s="56">
        <v>2825</v>
      </c>
      <c r="D1009" s="56" t="s">
        <v>1306</v>
      </c>
      <c r="E1009" s="57">
        <v>822.51</v>
      </c>
      <c r="F1009" s="57">
        <v>2123350.69</v>
      </c>
      <c r="G1009" s="57">
        <v>1719363.34</v>
      </c>
      <c r="H1009" s="58">
        <v>0.23496</v>
      </c>
      <c r="I1009" s="57">
        <v>403987.35</v>
      </c>
      <c r="J1009" s="57">
        <v>2581.5500000000002</v>
      </c>
      <c r="K1009" s="57">
        <v>2090.39</v>
      </c>
      <c r="L1009" s="57">
        <v>2581.5500000000002</v>
      </c>
      <c r="M1009" s="56" t="s">
        <v>4297</v>
      </c>
      <c r="N1009" s="59" t="s">
        <v>4293</v>
      </c>
    </row>
    <row r="1010" spans="1:14" s="56" customFormat="1" ht="17.25" customHeight="1" x14ac:dyDescent="0.2">
      <c r="A1010" s="56" t="s">
        <v>4725</v>
      </c>
      <c r="B1010" s="56" t="s">
        <v>455</v>
      </c>
      <c r="C1010" s="56">
        <v>2826</v>
      </c>
      <c r="D1010" s="56" t="s">
        <v>1307</v>
      </c>
      <c r="E1010" s="57">
        <v>1236.47</v>
      </c>
      <c r="F1010" s="57">
        <v>2735926.44</v>
      </c>
      <c r="G1010" s="57">
        <v>3217770.68</v>
      </c>
      <c r="H1010" s="58">
        <v>-0.14974000000000001</v>
      </c>
      <c r="I1010" s="57">
        <v>-481844.24</v>
      </c>
      <c r="J1010" s="57">
        <v>2212.69</v>
      </c>
      <c r="K1010" s="57">
        <v>2602.38</v>
      </c>
      <c r="L1010" s="57">
        <v>2140.2399999999998</v>
      </c>
      <c r="M1010" s="56" t="s">
        <v>4295</v>
      </c>
      <c r="N1010" s="59" t="s">
        <v>4293</v>
      </c>
    </row>
    <row r="1011" spans="1:14" s="56" customFormat="1" ht="17.25" customHeight="1" x14ac:dyDescent="0.2">
      <c r="A1011" s="56" t="s">
        <v>5749</v>
      </c>
      <c r="B1011" s="56" t="s">
        <v>2316</v>
      </c>
      <c r="C1011" s="56">
        <v>2827</v>
      </c>
      <c r="D1011" s="56" t="s">
        <v>3590</v>
      </c>
      <c r="E1011" s="57">
        <v>75.98</v>
      </c>
      <c r="F1011" s="57">
        <v>385861.39</v>
      </c>
      <c r="G1011" s="57">
        <v>381796.81</v>
      </c>
      <c r="H1011" s="58">
        <v>1.065E-2</v>
      </c>
      <c r="I1011" s="57">
        <v>4064.58</v>
      </c>
      <c r="J1011" s="57">
        <v>5078.46</v>
      </c>
      <c r="K1011" s="57">
        <v>5024.96</v>
      </c>
      <c r="L1011" s="57">
        <v>5078.46</v>
      </c>
      <c r="M1011" s="56" t="s">
        <v>4297</v>
      </c>
      <c r="N1011" s="59" t="s">
        <v>4302</v>
      </c>
    </row>
    <row r="1012" spans="1:14" s="56" customFormat="1" ht="17.25" customHeight="1" x14ac:dyDescent="0.2">
      <c r="A1012" s="56" t="s">
        <v>4726</v>
      </c>
      <c r="B1012" s="56" t="s">
        <v>456</v>
      </c>
      <c r="C1012" s="56">
        <v>2830</v>
      </c>
      <c r="D1012" s="56" t="s">
        <v>1308</v>
      </c>
      <c r="E1012" s="57">
        <v>740.19</v>
      </c>
      <c r="F1012" s="57">
        <v>1584184.25</v>
      </c>
      <c r="G1012" s="57">
        <v>1003342.11</v>
      </c>
      <c r="H1012" s="58">
        <v>0.57891000000000004</v>
      </c>
      <c r="I1012" s="57">
        <v>580842.14</v>
      </c>
      <c r="J1012" s="57">
        <v>2140.2399999999998</v>
      </c>
      <c r="K1012" s="57">
        <v>1355.52</v>
      </c>
      <c r="L1012" s="57">
        <v>2140.2399999999998</v>
      </c>
      <c r="M1012" s="56" t="s">
        <v>4295</v>
      </c>
      <c r="N1012" s="59" t="s">
        <v>4298</v>
      </c>
    </row>
    <row r="1013" spans="1:14" s="56" customFormat="1" ht="17.25" customHeight="1" x14ac:dyDescent="0.2">
      <c r="A1013" s="56" t="s">
        <v>4727</v>
      </c>
      <c r="B1013" s="56" t="s">
        <v>457</v>
      </c>
      <c r="C1013" s="56">
        <v>2831</v>
      </c>
      <c r="D1013" s="56" t="s">
        <v>1309</v>
      </c>
      <c r="E1013" s="57">
        <v>21537.75</v>
      </c>
      <c r="F1013" s="57">
        <v>46249144.799999997</v>
      </c>
      <c r="G1013" s="57">
        <v>53577587.140000001</v>
      </c>
      <c r="H1013" s="58">
        <v>-0.13678000000000001</v>
      </c>
      <c r="I1013" s="57">
        <v>-7328442.3499999996</v>
      </c>
      <c r="J1013" s="57">
        <v>2147.35</v>
      </c>
      <c r="K1013" s="57">
        <v>2487.61</v>
      </c>
      <c r="L1013" s="57">
        <v>2142.9699999999998</v>
      </c>
      <c r="M1013" s="56" t="s">
        <v>4295</v>
      </c>
      <c r="N1013" s="59" t="s">
        <v>4293</v>
      </c>
    </row>
    <row r="1014" spans="1:14" s="56" customFormat="1" ht="17.25" customHeight="1" x14ac:dyDescent="0.2">
      <c r="A1014" s="56" t="s">
        <v>4728</v>
      </c>
      <c r="B1014" s="56" t="s">
        <v>458</v>
      </c>
      <c r="C1014" s="56">
        <v>2832</v>
      </c>
      <c r="D1014" s="56" t="s">
        <v>1310</v>
      </c>
      <c r="E1014" s="57">
        <v>1084.6199999999999</v>
      </c>
      <c r="F1014" s="57">
        <v>4095925.27</v>
      </c>
      <c r="G1014" s="57">
        <v>4075272.65</v>
      </c>
      <c r="H1014" s="58">
        <v>5.0699999999999999E-3</v>
      </c>
      <c r="I1014" s="57">
        <v>20652.62</v>
      </c>
      <c r="J1014" s="57">
        <v>3776.37</v>
      </c>
      <c r="K1014" s="57">
        <v>3757.33</v>
      </c>
      <c r="L1014" s="57">
        <v>3753.24</v>
      </c>
      <c r="M1014" s="56" t="s">
        <v>4292</v>
      </c>
      <c r="N1014" s="59" t="s">
        <v>4293</v>
      </c>
    </row>
    <row r="1015" spans="1:14" s="56" customFormat="1" ht="17.25" customHeight="1" x14ac:dyDescent="0.2">
      <c r="A1015" s="56" t="s">
        <v>5750</v>
      </c>
      <c r="B1015" s="56" t="s">
        <v>2317</v>
      </c>
      <c r="C1015" s="56">
        <v>2833</v>
      </c>
      <c r="D1015" s="56" t="s">
        <v>3591</v>
      </c>
      <c r="E1015" s="57">
        <v>435.56</v>
      </c>
      <c r="F1015" s="57">
        <v>3004949.04</v>
      </c>
      <c r="G1015" s="57">
        <v>3310828.81</v>
      </c>
      <c r="H1015" s="58">
        <v>-9.239E-2</v>
      </c>
      <c r="I1015" s="57">
        <v>-305879.77</v>
      </c>
      <c r="J1015" s="57">
        <v>6899.05</v>
      </c>
      <c r="K1015" s="57">
        <v>7601.32</v>
      </c>
      <c r="L1015" s="57">
        <v>6806</v>
      </c>
      <c r="M1015" s="56" t="s">
        <v>4296</v>
      </c>
      <c r="N1015" s="59" t="s">
        <v>4300</v>
      </c>
    </row>
    <row r="1016" spans="1:14" s="56" customFormat="1" ht="17.25" customHeight="1" x14ac:dyDescent="0.2">
      <c r="A1016" s="56" t="s">
        <v>5751</v>
      </c>
      <c r="B1016" s="56" t="s">
        <v>2318</v>
      </c>
      <c r="C1016" s="56">
        <v>2834</v>
      </c>
      <c r="D1016" s="56" t="s">
        <v>3592</v>
      </c>
      <c r="E1016" s="57">
        <v>180.03</v>
      </c>
      <c r="F1016" s="57">
        <v>1703840.5</v>
      </c>
      <c r="G1016" s="57">
        <v>2156794.42</v>
      </c>
      <c r="H1016" s="58">
        <v>-0.21001</v>
      </c>
      <c r="I1016" s="57">
        <v>-452953.93</v>
      </c>
      <c r="J1016" s="57">
        <v>9464.2000000000007</v>
      </c>
      <c r="K1016" s="57">
        <v>11980.19</v>
      </c>
      <c r="L1016" s="57">
        <v>9566.92</v>
      </c>
      <c r="M1016" s="56" t="s">
        <v>4297</v>
      </c>
      <c r="N1016" s="59" t="s">
        <v>4293</v>
      </c>
    </row>
    <row r="1017" spans="1:14" s="56" customFormat="1" ht="17.25" customHeight="1" x14ac:dyDescent="0.2">
      <c r="A1017" s="56" t="s">
        <v>4729</v>
      </c>
      <c r="B1017" s="56" t="s">
        <v>459</v>
      </c>
      <c r="C1017" s="56">
        <v>2835</v>
      </c>
      <c r="D1017" s="56" t="s">
        <v>1311</v>
      </c>
      <c r="E1017" s="57">
        <v>11041.9</v>
      </c>
      <c r="F1017" s="57">
        <v>23662460.440000001</v>
      </c>
      <c r="G1017" s="57">
        <v>18555979.609999999</v>
      </c>
      <c r="H1017" s="58">
        <v>0.27518999999999999</v>
      </c>
      <c r="I1017" s="57">
        <v>5106480.84</v>
      </c>
      <c r="J1017" s="57">
        <v>2142.9699999999998</v>
      </c>
      <c r="K1017" s="57">
        <v>1680.51</v>
      </c>
      <c r="L1017" s="57">
        <v>2142.9699999999998</v>
      </c>
      <c r="M1017" s="56" t="s">
        <v>4292</v>
      </c>
      <c r="N1017" s="59" t="s">
        <v>4293</v>
      </c>
    </row>
    <row r="1018" spans="1:14" s="56" customFormat="1" ht="17.25" customHeight="1" x14ac:dyDescent="0.2">
      <c r="A1018" s="56" t="s">
        <v>4730</v>
      </c>
      <c r="B1018" s="56" t="s">
        <v>460</v>
      </c>
      <c r="C1018" s="56">
        <v>2836</v>
      </c>
      <c r="D1018" s="56" t="s">
        <v>1312</v>
      </c>
      <c r="E1018" s="57">
        <v>2078.14</v>
      </c>
      <c r="F1018" s="57">
        <v>3445292.04</v>
      </c>
      <c r="G1018" s="57">
        <v>4320370.33</v>
      </c>
      <c r="H1018" s="58">
        <v>-0.20255000000000001</v>
      </c>
      <c r="I1018" s="57">
        <v>-875078.29</v>
      </c>
      <c r="J1018" s="57">
        <v>1657.87</v>
      </c>
      <c r="K1018" s="57">
        <v>2078.96</v>
      </c>
      <c r="L1018" s="57">
        <v>1625.23</v>
      </c>
      <c r="M1018" s="56" t="s">
        <v>4292</v>
      </c>
      <c r="N1018" s="59" t="s">
        <v>4293</v>
      </c>
    </row>
    <row r="1019" spans="1:14" s="56" customFormat="1" ht="17.25" customHeight="1" x14ac:dyDescent="0.2">
      <c r="A1019" s="56" t="s">
        <v>5752</v>
      </c>
      <c r="B1019" s="56" t="s">
        <v>2319</v>
      </c>
      <c r="C1019" s="56">
        <v>2837</v>
      </c>
      <c r="D1019" s="56" t="s">
        <v>3593</v>
      </c>
      <c r="E1019" s="57">
        <v>136.53</v>
      </c>
      <c r="F1019" s="57">
        <v>488474.79</v>
      </c>
      <c r="G1019" s="57">
        <v>616065.69999999995</v>
      </c>
      <c r="H1019" s="58">
        <v>-0.20710999999999999</v>
      </c>
      <c r="I1019" s="57">
        <v>-127590.91</v>
      </c>
      <c r="J1019" s="57">
        <v>3577.78</v>
      </c>
      <c r="K1019" s="57">
        <v>4512.3100000000004</v>
      </c>
      <c r="L1019" s="57">
        <v>3554.14</v>
      </c>
      <c r="M1019" s="56" t="s">
        <v>4296</v>
      </c>
      <c r="N1019" s="59" t="s">
        <v>4298</v>
      </c>
    </row>
    <row r="1020" spans="1:14" s="56" customFormat="1" ht="17.25" customHeight="1" x14ac:dyDescent="0.2">
      <c r="A1020" s="56" t="s">
        <v>4731</v>
      </c>
      <c r="B1020" s="56" t="s">
        <v>461</v>
      </c>
      <c r="C1020" s="56">
        <v>2840</v>
      </c>
      <c r="D1020" s="56" t="s">
        <v>1313</v>
      </c>
      <c r="E1020" s="57">
        <v>4834.51</v>
      </c>
      <c r="F1020" s="57">
        <v>7857190.6900000004</v>
      </c>
      <c r="G1020" s="57">
        <v>8317164.4199999999</v>
      </c>
      <c r="H1020" s="58">
        <v>-5.5300000000000002E-2</v>
      </c>
      <c r="I1020" s="57">
        <v>-459973.73</v>
      </c>
      <c r="J1020" s="57">
        <v>1625.23</v>
      </c>
      <c r="K1020" s="57">
        <v>1720.37</v>
      </c>
      <c r="L1020" s="57">
        <v>1625.23</v>
      </c>
      <c r="M1020" s="56" t="s">
        <v>4292</v>
      </c>
      <c r="N1020" s="59" t="s">
        <v>4293</v>
      </c>
    </row>
    <row r="1021" spans="1:14" s="56" customFormat="1" ht="17.25" customHeight="1" x14ac:dyDescent="0.2">
      <c r="A1021" s="56" t="s">
        <v>4732</v>
      </c>
      <c r="B1021" s="56" t="s">
        <v>462</v>
      </c>
      <c r="C1021" s="56">
        <v>2841</v>
      </c>
      <c r="D1021" s="56" t="s">
        <v>1314</v>
      </c>
      <c r="E1021" s="57">
        <v>34327.019999999997</v>
      </c>
      <c r="F1021" s="57">
        <v>62330579.990000002</v>
      </c>
      <c r="G1021" s="57">
        <v>72645344.75</v>
      </c>
      <c r="H1021" s="58">
        <v>-0.14199000000000001</v>
      </c>
      <c r="I1021" s="57">
        <v>-10314764.77</v>
      </c>
      <c r="J1021" s="57">
        <v>1815.79</v>
      </c>
      <c r="K1021" s="57">
        <v>2116.27</v>
      </c>
      <c r="L1021" s="57">
        <v>1805.77</v>
      </c>
      <c r="M1021" s="56" t="s">
        <v>4295</v>
      </c>
      <c r="N1021" s="59" t="s">
        <v>4293</v>
      </c>
    </row>
    <row r="1022" spans="1:14" s="56" customFormat="1" ht="17.25" customHeight="1" x14ac:dyDescent="0.2">
      <c r="A1022" s="56" t="s">
        <v>4733</v>
      </c>
      <c r="B1022" s="56" t="s">
        <v>463</v>
      </c>
      <c r="C1022" s="56">
        <v>2842</v>
      </c>
      <c r="D1022" s="56" t="s">
        <v>1315</v>
      </c>
      <c r="E1022" s="57">
        <v>5514.07</v>
      </c>
      <c r="F1022" s="57">
        <v>18070247.960000001</v>
      </c>
      <c r="G1022" s="57">
        <v>19646863.109999999</v>
      </c>
      <c r="H1022" s="58">
        <v>-8.0250000000000002E-2</v>
      </c>
      <c r="I1022" s="57">
        <v>-1576615.15</v>
      </c>
      <c r="J1022" s="57">
        <v>3277.12</v>
      </c>
      <c r="K1022" s="57">
        <v>3563.04</v>
      </c>
      <c r="L1022" s="57">
        <v>3263.52</v>
      </c>
      <c r="M1022" s="56" t="s">
        <v>4292</v>
      </c>
      <c r="N1022" s="59" t="s">
        <v>4293</v>
      </c>
    </row>
    <row r="1023" spans="1:14" s="56" customFormat="1" ht="17.25" customHeight="1" x14ac:dyDescent="0.2">
      <c r="A1023" s="56" t="s">
        <v>5753</v>
      </c>
      <c r="B1023" s="56" t="s">
        <v>2320</v>
      </c>
      <c r="C1023" s="56">
        <v>2843</v>
      </c>
      <c r="D1023" s="56" t="s">
        <v>3594</v>
      </c>
      <c r="E1023" s="57">
        <v>1477.45</v>
      </c>
      <c r="F1023" s="57">
        <v>8491170.1600000001</v>
      </c>
      <c r="G1023" s="57">
        <v>8516998.9499999993</v>
      </c>
      <c r="H1023" s="58">
        <v>-3.0300000000000001E-3</v>
      </c>
      <c r="I1023" s="57">
        <v>-25828.79</v>
      </c>
      <c r="J1023" s="57">
        <v>5747.18</v>
      </c>
      <c r="K1023" s="57">
        <v>5764.66</v>
      </c>
      <c r="L1023" s="57">
        <v>5695.3</v>
      </c>
      <c r="M1023" s="56" t="s">
        <v>4292</v>
      </c>
      <c r="N1023" s="59" t="s">
        <v>4293</v>
      </c>
    </row>
    <row r="1024" spans="1:14" s="56" customFormat="1" ht="17.25" customHeight="1" x14ac:dyDescent="0.2">
      <c r="A1024" s="56" t="s">
        <v>4734</v>
      </c>
      <c r="B1024" s="56" t="s">
        <v>464</v>
      </c>
      <c r="C1024" s="56">
        <v>2845</v>
      </c>
      <c r="D1024" s="56" t="s">
        <v>1316</v>
      </c>
      <c r="E1024" s="57">
        <v>4176.37</v>
      </c>
      <c r="F1024" s="57">
        <v>7541563.6500000004</v>
      </c>
      <c r="G1024" s="57">
        <v>7101211.54</v>
      </c>
      <c r="H1024" s="58">
        <v>6.2010000000000003E-2</v>
      </c>
      <c r="I1024" s="57">
        <v>440352.11</v>
      </c>
      <c r="J1024" s="57">
        <v>1805.77</v>
      </c>
      <c r="K1024" s="57">
        <v>1700.33</v>
      </c>
      <c r="L1024" s="57">
        <v>1805.77</v>
      </c>
      <c r="M1024" s="56" t="s">
        <v>4292</v>
      </c>
      <c r="N1024" s="59" t="s">
        <v>4294</v>
      </c>
    </row>
    <row r="1025" spans="1:14" s="56" customFormat="1" ht="17.25" customHeight="1" x14ac:dyDescent="0.2">
      <c r="A1025" s="56" t="s">
        <v>4735</v>
      </c>
      <c r="B1025" s="56" t="s">
        <v>465</v>
      </c>
      <c r="C1025" s="56">
        <v>2846</v>
      </c>
      <c r="D1025" s="56" t="s">
        <v>1317</v>
      </c>
      <c r="E1025" s="57">
        <v>2850.17</v>
      </c>
      <c r="F1025" s="57">
        <v>6623566.5999999996</v>
      </c>
      <c r="G1025" s="57">
        <v>6485247.3700000001</v>
      </c>
      <c r="H1025" s="58">
        <v>2.1329999999999998E-2</v>
      </c>
      <c r="I1025" s="57">
        <v>138319.23000000001</v>
      </c>
      <c r="J1025" s="57">
        <v>2323.92</v>
      </c>
      <c r="K1025" s="57">
        <v>2275.39</v>
      </c>
      <c r="L1025" s="57">
        <v>2321.0500000000002</v>
      </c>
      <c r="M1025" s="56" t="s">
        <v>4296</v>
      </c>
      <c r="N1025" s="59" t="s">
        <v>4293</v>
      </c>
    </row>
    <row r="1026" spans="1:14" s="56" customFormat="1" ht="17.25" customHeight="1" x14ac:dyDescent="0.2">
      <c r="A1026" s="56" t="s">
        <v>5754</v>
      </c>
      <c r="B1026" s="56" t="s">
        <v>2321</v>
      </c>
      <c r="C1026" s="56">
        <v>2847</v>
      </c>
      <c r="D1026" s="56" t="s">
        <v>3595</v>
      </c>
      <c r="E1026" s="57">
        <v>190.55</v>
      </c>
      <c r="F1026" s="57">
        <v>630452.98</v>
      </c>
      <c r="G1026" s="57">
        <v>634344.52</v>
      </c>
      <c r="H1026" s="58">
        <v>-6.13E-3</v>
      </c>
      <c r="I1026" s="57">
        <v>-3891.54</v>
      </c>
      <c r="J1026" s="57">
        <v>3308.6</v>
      </c>
      <c r="K1026" s="57">
        <v>3329.02</v>
      </c>
      <c r="L1026" s="57">
        <v>3308.24</v>
      </c>
      <c r="M1026" s="56" t="s">
        <v>4297</v>
      </c>
      <c r="N1026" s="59" t="s">
        <v>4293</v>
      </c>
    </row>
    <row r="1027" spans="1:14" s="56" customFormat="1" ht="17.25" customHeight="1" x14ac:dyDescent="0.2">
      <c r="A1027" s="56" t="s">
        <v>4736</v>
      </c>
      <c r="B1027" s="56" t="s">
        <v>466</v>
      </c>
      <c r="C1027" s="56">
        <v>2850</v>
      </c>
      <c r="D1027" s="56" t="s">
        <v>1318</v>
      </c>
      <c r="E1027" s="57">
        <v>1666.4</v>
      </c>
      <c r="F1027" s="57">
        <v>3867797.72</v>
      </c>
      <c r="G1027" s="57">
        <v>2731590.54</v>
      </c>
      <c r="H1027" s="58">
        <v>0.41594999999999999</v>
      </c>
      <c r="I1027" s="57">
        <v>1136207.18</v>
      </c>
      <c r="J1027" s="57">
        <v>2321.0500000000002</v>
      </c>
      <c r="K1027" s="57">
        <v>1639.22</v>
      </c>
      <c r="L1027" s="57">
        <v>2321.0500000000002</v>
      </c>
      <c r="M1027" s="56" t="s">
        <v>4295</v>
      </c>
      <c r="N1027" s="59" t="s">
        <v>4293</v>
      </c>
    </row>
    <row r="1028" spans="1:14" s="56" customFormat="1" ht="17.25" customHeight="1" x14ac:dyDescent="0.2">
      <c r="A1028" s="56" t="s">
        <v>4737</v>
      </c>
      <c r="B1028" s="56" t="s">
        <v>467</v>
      </c>
      <c r="C1028" s="56">
        <v>2856</v>
      </c>
      <c r="D1028" s="56" t="s">
        <v>1319</v>
      </c>
      <c r="E1028" s="57">
        <v>7714.94</v>
      </c>
      <c r="F1028" s="57">
        <v>14614159.279999999</v>
      </c>
      <c r="G1028" s="57">
        <v>16574059.49</v>
      </c>
      <c r="H1028" s="58">
        <v>-0.11824999999999999</v>
      </c>
      <c r="I1028" s="57">
        <v>-1959900.21</v>
      </c>
      <c r="J1028" s="57">
        <v>1894.27</v>
      </c>
      <c r="K1028" s="57">
        <v>2148.31</v>
      </c>
      <c r="L1028" s="57">
        <v>1881.02</v>
      </c>
      <c r="M1028" s="56" t="s">
        <v>4295</v>
      </c>
      <c r="N1028" s="59" t="s">
        <v>4293</v>
      </c>
    </row>
    <row r="1029" spans="1:14" s="56" customFormat="1" ht="17.25" customHeight="1" x14ac:dyDescent="0.2">
      <c r="A1029" s="56" t="s">
        <v>4738</v>
      </c>
      <c r="B1029" s="56" t="s">
        <v>468</v>
      </c>
      <c r="C1029" s="56">
        <v>2857</v>
      </c>
      <c r="D1029" s="56" t="s">
        <v>1320</v>
      </c>
      <c r="E1029" s="57">
        <v>1080.93</v>
      </c>
      <c r="F1029" s="57">
        <v>4194764.29</v>
      </c>
      <c r="G1029" s="57">
        <v>4138532.95</v>
      </c>
      <c r="H1029" s="58">
        <v>1.359E-2</v>
      </c>
      <c r="I1029" s="57">
        <v>56231.34</v>
      </c>
      <c r="J1029" s="57">
        <v>3880.7</v>
      </c>
      <c r="K1029" s="57">
        <v>3828.68</v>
      </c>
      <c r="L1029" s="57">
        <v>3843.44</v>
      </c>
      <c r="M1029" s="56" t="s">
        <v>4292</v>
      </c>
      <c r="N1029" s="59" t="s">
        <v>4293</v>
      </c>
    </row>
    <row r="1030" spans="1:14" s="56" customFormat="1" ht="17.25" customHeight="1" x14ac:dyDescent="0.2">
      <c r="A1030" s="56" t="s">
        <v>5755</v>
      </c>
      <c r="B1030" s="56" t="s">
        <v>2322</v>
      </c>
      <c r="C1030" s="56">
        <v>2858</v>
      </c>
      <c r="D1030" s="56" t="s">
        <v>3596</v>
      </c>
      <c r="E1030" s="57">
        <v>563.14</v>
      </c>
      <c r="F1030" s="57">
        <v>3239781.26</v>
      </c>
      <c r="G1030" s="57">
        <v>3202515.04</v>
      </c>
      <c r="H1030" s="58">
        <v>1.1639999999999999E-2</v>
      </c>
      <c r="I1030" s="57">
        <v>37266.22</v>
      </c>
      <c r="J1030" s="57">
        <v>5753.07</v>
      </c>
      <c r="K1030" s="57">
        <v>5686.89</v>
      </c>
      <c r="L1030" s="57">
        <v>5677.13</v>
      </c>
      <c r="M1030" s="56" t="s">
        <v>4296</v>
      </c>
      <c r="N1030" s="59" t="s">
        <v>4293</v>
      </c>
    </row>
    <row r="1031" spans="1:14" s="56" customFormat="1" ht="17.25" customHeight="1" x14ac:dyDescent="0.2">
      <c r="A1031" s="56" t="s">
        <v>4739</v>
      </c>
      <c r="B1031" s="56" t="s">
        <v>469</v>
      </c>
      <c r="C1031" s="56">
        <v>2860</v>
      </c>
      <c r="D1031" s="56" t="s">
        <v>1321</v>
      </c>
      <c r="E1031" s="57">
        <v>2146.5100000000002</v>
      </c>
      <c r="F1031" s="57">
        <v>4037628.24</v>
      </c>
      <c r="G1031" s="57">
        <v>2878280.4</v>
      </c>
      <c r="H1031" s="58">
        <v>0.40278999999999998</v>
      </c>
      <c r="I1031" s="57">
        <v>1159347.8400000001</v>
      </c>
      <c r="J1031" s="57">
        <v>1881.02</v>
      </c>
      <c r="K1031" s="57">
        <v>1340.91</v>
      </c>
      <c r="L1031" s="57">
        <v>1881.02</v>
      </c>
      <c r="M1031" s="56" t="s">
        <v>4295</v>
      </c>
      <c r="N1031" s="59" t="s">
        <v>4293</v>
      </c>
    </row>
    <row r="1032" spans="1:14" s="56" customFormat="1" ht="17.25" customHeight="1" x14ac:dyDescent="0.2">
      <c r="A1032" s="56" t="s">
        <v>4740</v>
      </c>
      <c r="B1032" s="56" t="s">
        <v>470</v>
      </c>
      <c r="C1032" s="56">
        <v>2861</v>
      </c>
      <c r="D1032" s="56" t="s">
        <v>1322</v>
      </c>
      <c r="E1032" s="57">
        <v>6174.63</v>
      </c>
      <c r="F1032" s="57">
        <v>11128168.77</v>
      </c>
      <c r="G1032" s="57">
        <v>12811143.76</v>
      </c>
      <c r="H1032" s="58">
        <v>-0.13136999999999999</v>
      </c>
      <c r="I1032" s="57">
        <v>-1682974.99</v>
      </c>
      <c r="J1032" s="57">
        <v>1802.24</v>
      </c>
      <c r="K1032" s="57">
        <v>2074.8000000000002</v>
      </c>
      <c r="L1032" s="57">
        <v>1796.44</v>
      </c>
      <c r="M1032" s="56" t="s">
        <v>4295</v>
      </c>
      <c r="N1032" s="59" t="s">
        <v>4293</v>
      </c>
    </row>
    <row r="1033" spans="1:14" s="56" customFormat="1" ht="17.25" customHeight="1" x14ac:dyDescent="0.2">
      <c r="A1033" s="56" t="s">
        <v>5756</v>
      </c>
      <c r="B1033" s="56" t="s">
        <v>2323</v>
      </c>
      <c r="C1033" s="56">
        <v>2862</v>
      </c>
      <c r="D1033" s="56" t="s">
        <v>3597</v>
      </c>
      <c r="E1033" s="57">
        <v>374.15</v>
      </c>
      <c r="F1033" s="57">
        <v>1240816.71</v>
      </c>
      <c r="G1033" s="57">
        <v>1161164.0900000001</v>
      </c>
      <c r="H1033" s="58">
        <v>6.8599999999999994E-2</v>
      </c>
      <c r="I1033" s="57">
        <v>79652.63</v>
      </c>
      <c r="J1033" s="57">
        <v>3316.36</v>
      </c>
      <c r="K1033" s="57">
        <v>3103.47</v>
      </c>
      <c r="L1033" s="57">
        <v>3300.41</v>
      </c>
      <c r="M1033" s="56" t="s">
        <v>4297</v>
      </c>
      <c r="N1033" s="59" t="s">
        <v>4300</v>
      </c>
    </row>
    <row r="1034" spans="1:14" s="56" customFormat="1" ht="17.25" customHeight="1" x14ac:dyDescent="0.2">
      <c r="A1034" s="56" t="s">
        <v>5757</v>
      </c>
      <c r="B1034" s="56" t="s">
        <v>2324</v>
      </c>
      <c r="C1034" s="56">
        <v>2863</v>
      </c>
      <c r="D1034" s="56" t="s">
        <v>3598</v>
      </c>
      <c r="E1034" s="57">
        <v>212.52</v>
      </c>
      <c r="F1034" s="57">
        <v>978180.25</v>
      </c>
      <c r="G1034" s="57">
        <v>933091.2</v>
      </c>
      <c r="H1034" s="58">
        <v>4.8320000000000002E-2</v>
      </c>
      <c r="I1034" s="57">
        <v>45089.05</v>
      </c>
      <c r="J1034" s="57">
        <v>4602.7700000000004</v>
      </c>
      <c r="K1034" s="57">
        <v>4390.6000000000004</v>
      </c>
      <c r="L1034" s="57">
        <v>4585.57</v>
      </c>
      <c r="M1034" s="56" t="s">
        <v>4296</v>
      </c>
      <c r="N1034" s="59" t="s">
        <v>4300</v>
      </c>
    </row>
    <row r="1035" spans="1:14" s="56" customFormat="1" ht="17.25" customHeight="1" x14ac:dyDescent="0.2">
      <c r="A1035" s="56" t="s">
        <v>4741</v>
      </c>
      <c r="B1035" s="56" t="s">
        <v>471</v>
      </c>
      <c r="C1035" s="56">
        <v>2865</v>
      </c>
      <c r="D1035" s="56" t="s">
        <v>1323</v>
      </c>
      <c r="E1035" s="57">
        <v>4356.6400000000003</v>
      </c>
      <c r="F1035" s="57">
        <v>7826442.3600000003</v>
      </c>
      <c r="G1035" s="57">
        <v>7396542.2000000002</v>
      </c>
      <c r="H1035" s="58">
        <v>5.8119999999999998E-2</v>
      </c>
      <c r="I1035" s="57">
        <v>429900.17</v>
      </c>
      <c r="J1035" s="57">
        <v>1796.44</v>
      </c>
      <c r="K1035" s="57">
        <v>1697.76</v>
      </c>
      <c r="L1035" s="57">
        <v>1796.44</v>
      </c>
      <c r="M1035" s="56" t="s">
        <v>4295</v>
      </c>
      <c r="N1035" s="59" t="s">
        <v>4293</v>
      </c>
    </row>
    <row r="1036" spans="1:14" s="56" customFormat="1" ht="17.25" customHeight="1" x14ac:dyDescent="0.2">
      <c r="A1036" s="56" t="s">
        <v>4742</v>
      </c>
      <c r="B1036" s="56" t="s">
        <v>472</v>
      </c>
      <c r="C1036" s="56">
        <v>2866</v>
      </c>
      <c r="D1036" s="56" t="s">
        <v>1324</v>
      </c>
      <c r="E1036" s="57">
        <v>15428.83</v>
      </c>
      <c r="F1036" s="57">
        <v>20846810.789999999</v>
      </c>
      <c r="G1036" s="57">
        <v>23739447.859999999</v>
      </c>
      <c r="H1036" s="58">
        <v>-0.12185</v>
      </c>
      <c r="I1036" s="57">
        <v>-2892637.07</v>
      </c>
      <c r="J1036" s="57">
        <v>1351.16</v>
      </c>
      <c r="K1036" s="57">
        <v>1538.64</v>
      </c>
      <c r="L1036" s="57">
        <v>1341.19</v>
      </c>
      <c r="M1036" s="56" t="s">
        <v>4292</v>
      </c>
      <c r="N1036" s="59" t="s">
        <v>4293</v>
      </c>
    </row>
    <row r="1037" spans="1:14" s="56" customFormat="1" ht="17.25" customHeight="1" x14ac:dyDescent="0.2">
      <c r="A1037" s="56" t="s">
        <v>5758</v>
      </c>
      <c r="B1037" s="56" t="s">
        <v>2325</v>
      </c>
      <c r="C1037" s="56">
        <v>2867</v>
      </c>
      <c r="D1037" s="56" t="s">
        <v>3599</v>
      </c>
      <c r="E1037" s="57">
        <v>360.32</v>
      </c>
      <c r="F1037" s="57">
        <v>1214025.6499999999</v>
      </c>
      <c r="G1037" s="57">
        <v>1259635.5</v>
      </c>
      <c r="H1037" s="58">
        <v>-3.6209999999999999E-2</v>
      </c>
      <c r="I1037" s="57">
        <v>-45609.85</v>
      </c>
      <c r="J1037" s="57">
        <v>3369.3</v>
      </c>
      <c r="K1037" s="57">
        <v>3495.88</v>
      </c>
      <c r="L1037" s="57">
        <v>3341.13</v>
      </c>
      <c r="M1037" s="56" t="s">
        <v>4296</v>
      </c>
      <c r="N1037" s="59" t="s">
        <v>4300</v>
      </c>
    </row>
    <row r="1038" spans="1:14" s="56" customFormat="1" ht="17.25" customHeight="1" x14ac:dyDescent="0.2">
      <c r="A1038" s="56" t="s">
        <v>4743</v>
      </c>
      <c r="B1038" s="56" t="s">
        <v>473</v>
      </c>
      <c r="C1038" s="56">
        <v>2870</v>
      </c>
      <c r="D1038" s="56" t="s">
        <v>1325</v>
      </c>
      <c r="E1038" s="57">
        <v>29330.15</v>
      </c>
      <c r="F1038" s="57">
        <v>39337303.880000003</v>
      </c>
      <c r="G1038" s="57">
        <v>37414995.740000002</v>
      </c>
      <c r="H1038" s="58">
        <v>5.1380000000000002E-2</v>
      </c>
      <c r="I1038" s="57">
        <v>1922308.13</v>
      </c>
      <c r="J1038" s="57">
        <v>1341.19</v>
      </c>
      <c r="K1038" s="57">
        <v>1275.6500000000001</v>
      </c>
      <c r="L1038" s="57">
        <v>1341.19</v>
      </c>
      <c r="M1038" s="56" t="s">
        <v>4295</v>
      </c>
      <c r="N1038" s="59" t="s">
        <v>4293</v>
      </c>
    </row>
    <row r="1039" spans="1:14" s="56" customFormat="1" ht="17.25" customHeight="1" x14ac:dyDescent="0.2">
      <c r="A1039" s="56" t="s">
        <v>4744</v>
      </c>
      <c r="B1039" s="56" t="s">
        <v>474</v>
      </c>
      <c r="C1039" s="56">
        <v>2871</v>
      </c>
      <c r="D1039" s="56" t="s">
        <v>1326</v>
      </c>
      <c r="E1039" s="57">
        <v>3653.39</v>
      </c>
      <c r="F1039" s="57">
        <v>4734830.8499999996</v>
      </c>
      <c r="G1039" s="57">
        <v>5088324.8600000003</v>
      </c>
      <c r="H1039" s="58">
        <v>-6.9470000000000004E-2</v>
      </c>
      <c r="I1039" s="57">
        <v>-353494</v>
      </c>
      <c r="J1039" s="57">
        <v>1296.01</v>
      </c>
      <c r="K1039" s="57">
        <v>1392.77</v>
      </c>
      <c r="L1039" s="57">
        <v>1283.4100000000001</v>
      </c>
      <c r="M1039" s="56" t="s">
        <v>4292</v>
      </c>
      <c r="N1039" s="59" t="s">
        <v>4293</v>
      </c>
    </row>
    <row r="1040" spans="1:14" s="56" customFormat="1" ht="17.25" customHeight="1" x14ac:dyDescent="0.2">
      <c r="A1040" s="56" t="s">
        <v>4745</v>
      </c>
      <c r="B1040" s="56" t="s">
        <v>475</v>
      </c>
      <c r="C1040" s="56">
        <v>2875</v>
      </c>
      <c r="D1040" s="56" t="s">
        <v>1327</v>
      </c>
      <c r="E1040" s="57">
        <v>22144.87</v>
      </c>
      <c r="F1040" s="57">
        <v>28420947.609999999</v>
      </c>
      <c r="G1040" s="57">
        <v>28748045.27</v>
      </c>
      <c r="H1040" s="58">
        <v>-1.1379999999999999E-2</v>
      </c>
      <c r="I1040" s="57">
        <v>-327097.65999999997</v>
      </c>
      <c r="J1040" s="57">
        <v>1283.4100000000001</v>
      </c>
      <c r="K1040" s="57">
        <v>1298.18</v>
      </c>
      <c r="L1040" s="57">
        <v>1283.4100000000001</v>
      </c>
      <c r="M1040" s="56" t="s">
        <v>4292</v>
      </c>
      <c r="N1040" s="59" t="s">
        <v>4293</v>
      </c>
    </row>
    <row r="1041" spans="1:14" s="56" customFormat="1" ht="17.25" customHeight="1" x14ac:dyDescent="0.2">
      <c r="A1041" s="56" t="s">
        <v>4746</v>
      </c>
      <c r="B1041" s="56" t="s">
        <v>476</v>
      </c>
      <c r="C1041" s="56">
        <v>2876</v>
      </c>
      <c r="D1041" s="56" t="s">
        <v>1328</v>
      </c>
      <c r="E1041" s="57">
        <v>7827.87</v>
      </c>
      <c r="F1041" s="57">
        <v>9158807.6999999993</v>
      </c>
      <c r="G1041" s="57">
        <v>12017149.32</v>
      </c>
      <c r="H1041" s="58">
        <v>-0.23785999999999999</v>
      </c>
      <c r="I1041" s="57">
        <v>-2858341.63</v>
      </c>
      <c r="J1041" s="57">
        <v>1170.03</v>
      </c>
      <c r="K1041" s="57">
        <v>1535.17</v>
      </c>
      <c r="L1041" s="57">
        <v>1142.2</v>
      </c>
      <c r="M1041" s="56" t="s">
        <v>4292</v>
      </c>
      <c r="N1041" s="59" t="s">
        <v>4293</v>
      </c>
    </row>
    <row r="1042" spans="1:14" s="56" customFormat="1" ht="17.25" customHeight="1" x14ac:dyDescent="0.2">
      <c r="A1042" s="56" t="s">
        <v>5759</v>
      </c>
      <c r="B1042" s="56" t="s">
        <v>2326</v>
      </c>
      <c r="C1042" s="56">
        <v>2877</v>
      </c>
      <c r="D1042" s="56" t="s">
        <v>3600</v>
      </c>
      <c r="E1042" s="57">
        <v>798.22</v>
      </c>
      <c r="F1042" s="57">
        <v>3315252.62</v>
      </c>
      <c r="G1042" s="57">
        <v>3291405.81</v>
      </c>
      <c r="H1042" s="58">
        <v>7.2500000000000004E-3</v>
      </c>
      <c r="I1042" s="57">
        <v>23846.81</v>
      </c>
      <c r="J1042" s="57">
        <v>4153.3100000000004</v>
      </c>
      <c r="K1042" s="57">
        <v>4123.43</v>
      </c>
      <c r="L1042" s="57">
        <v>4063.29</v>
      </c>
      <c r="M1042" s="56" t="s">
        <v>4292</v>
      </c>
      <c r="N1042" s="59" t="s">
        <v>4293</v>
      </c>
    </row>
    <row r="1043" spans="1:14" s="56" customFormat="1" ht="17.25" customHeight="1" x14ac:dyDescent="0.2">
      <c r="A1043" s="56" t="s">
        <v>5760</v>
      </c>
      <c r="B1043" s="56" t="s">
        <v>2327</v>
      </c>
      <c r="C1043" s="56">
        <v>2878</v>
      </c>
      <c r="D1043" s="56" t="s">
        <v>3601</v>
      </c>
      <c r="E1043" s="57">
        <v>948.48</v>
      </c>
      <c r="F1043" s="57">
        <v>7031977.5499999998</v>
      </c>
      <c r="G1043" s="57">
        <v>6837000.5700000003</v>
      </c>
      <c r="H1043" s="58">
        <v>2.852E-2</v>
      </c>
      <c r="I1043" s="57">
        <v>194976.98</v>
      </c>
      <c r="J1043" s="57">
        <v>7413.94</v>
      </c>
      <c r="K1043" s="57">
        <v>7208.38</v>
      </c>
      <c r="L1043" s="57">
        <v>7343.66</v>
      </c>
      <c r="M1043" s="56" t="s">
        <v>4292</v>
      </c>
      <c r="N1043" s="59" t="s">
        <v>4293</v>
      </c>
    </row>
    <row r="1044" spans="1:14" s="56" customFormat="1" ht="17.25" customHeight="1" x14ac:dyDescent="0.2">
      <c r="A1044" s="56" t="s">
        <v>5761</v>
      </c>
      <c r="B1044" s="56" t="s">
        <v>2328</v>
      </c>
      <c r="C1044" s="56">
        <v>2879</v>
      </c>
      <c r="D1044" s="56" t="s">
        <v>3602</v>
      </c>
      <c r="E1044" s="57">
        <v>407.12</v>
      </c>
      <c r="F1044" s="57">
        <v>4570351.76</v>
      </c>
      <c r="G1044" s="57">
        <v>5652676.6299999999</v>
      </c>
      <c r="H1044" s="58">
        <v>-0.19147</v>
      </c>
      <c r="I1044" s="57">
        <v>-1082324.8700000001</v>
      </c>
      <c r="J1044" s="57">
        <v>11226.06</v>
      </c>
      <c r="K1044" s="57">
        <v>13884.55</v>
      </c>
      <c r="L1044" s="57">
        <v>11873.03</v>
      </c>
      <c r="M1044" s="56" t="s">
        <v>4296</v>
      </c>
      <c r="N1044" s="59" t="s">
        <v>4293</v>
      </c>
    </row>
    <row r="1045" spans="1:14" s="56" customFormat="1" ht="17.25" customHeight="1" x14ac:dyDescent="0.2">
      <c r="A1045" s="56" t="s">
        <v>4747</v>
      </c>
      <c r="B1045" s="56" t="s">
        <v>477</v>
      </c>
      <c r="C1045" s="56">
        <v>2880</v>
      </c>
      <c r="D1045" s="56" t="s">
        <v>1329</v>
      </c>
      <c r="E1045" s="57">
        <v>16487.169999999998</v>
      </c>
      <c r="F1045" s="57">
        <v>18831645.57</v>
      </c>
      <c r="G1045" s="57">
        <v>15989373.65</v>
      </c>
      <c r="H1045" s="58">
        <v>0.17776</v>
      </c>
      <c r="I1045" s="57">
        <v>2842271.92</v>
      </c>
      <c r="J1045" s="57">
        <v>1142.2</v>
      </c>
      <c r="K1045" s="57">
        <v>969.81</v>
      </c>
      <c r="L1045" s="57">
        <v>1142.2</v>
      </c>
      <c r="M1045" s="56" t="s">
        <v>4292</v>
      </c>
      <c r="N1045" s="59" t="s">
        <v>4293</v>
      </c>
    </row>
    <row r="1046" spans="1:14" s="56" customFormat="1" ht="17.25" customHeight="1" x14ac:dyDescent="0.2">
      <c r="A1046" s="56" t="s">
        <v>4748</v>
      </c>
      <c r="B1046" s="56" t="s">
        <v>478</v>
      </c>
      <c r="C1046" s="56">
        <v>2881</v>
      </c>
      <c r="D1046" s="56" t="s">
        <v>1330</v>
      </c>
      <c r="E1046" s="57">
        <v>9004.91</v>
      </c>
      <c r="F1046" s="57">
        <v>49665295.030000001</v>
      </c>
      <c r="G1046" s="57">
        <v>50043870.5</v>
      </c>
      <c r="H1046" s="58">
        <v>-7.5599999999999999E-3</v>
      </c>
      <c r="I1046" s="57">
        <v>-378575.48</v>
      </c>
      <c r="J1046" s="57">
        <v>5515.36</v>
      </c>
      <c r="K1046" s="57">
        <v>5557.4</v>
      </c>
      <c r="L1046" s="57">
        <v>5513.89</v>
      </c>
      <c r="M1046" s="56" t="s">
        <v>4292</v>
      </c>
      <c r="N1046" s="59" t="s">
        <v>4293</v>
      </c>
    </row>
    <row r="1047" spans="1:14" s="56" customFormat="1" ht="17.25" customHeight="1" x14ac:dyDescent="0.2">
      <c r="A1047" s="56" t="s">
        <v>4749</v>
      </c>
      <c r="B1047" s="56" t="s">
        <v>479</v>
      </c>
      <c r="C1047" s="56">
        <v>2882</v>
      </c>
      <c r="D1047" s="56" t="s">
        <v>1331</v>
      </c>
      <c r="E1047" s="57">
        <v>9208.85</v>
      </c>
      <c r="F1047" s="57">
        <v>58481497.969999999</v>
      </c>
      <c r="G1047" s="57">
        <v>58425736.590000004</v>
      </c>
      <c r="H1047" s="58">
        <v>9.5E-4</v>
      </c>
      <c r="I1047" s="57">
        <v>55761.37</v>
      </c>
      <c r="J1047" s="57">
        <v>6350.58</v>
      </c>
      <c r="K1047" s="57">
        <v>6344.52</v>
      </c>
      <c r="L1047" s="57">
        <v>6373.19</v>
      </c>
      <c r="M1047" s="56" t="s">
        <v>4292</v>
      </c>
      <c r="N1047" s="59" t="s">
        <v>4293</v>
      </c>
    </row>
    <row r="1048" spans="1:14" s="56" customFormat="1" ht="17.25" customHeight="1" x14ac:dyDescent="0.2">
      <c r="A1048" s="56" t="s">
        <v>4750</v>
      </c>
      <c r="B1048" s="56" t="s">
        <v>480</v>
      </c>
      <c r="C1048" s="56">
        <v>2883</v>
      </c>
      <c r="D1048" s="56" t="s">
        <v>1332</v>
      </c>
      <c r="E1048" s="57">
        <v>6841.28</v>
      </c>
      <c r="F1048" s="57">
        <v>52738019.640000001</v>
      </c>
      <c r="G1048" s="57">
        <v>50787754.460000001</v>
      </c>
      <c r="H1048" s="58">
        <v>3.8399999999999997E-2</v>
      </c>
      <c r="I1048" s="57">
        <v>1950265.19</v>
      </c>
      <c r="J1048" s="57">
        <v>7708.79</v>
      </c>
      <c r="K1048" s="57">
        <v>7423.72</v>
      </c>
      <c r="L1048" s="57">
        <v>7779.89</v>
      </c>
      <c r="M1048" s="56" t="s">
        <v>4292</v>
      </c>
      <c r="N1048" s="59" t="s">
        <v>4293</v>
      </c>
    </row>
    <row r="1049" spans="1:14" s="56" customFormat="1" ht="17.25" customHeight="1" x14ac:dyDescent="0.2">
      <c r="A1049" s="56" t="s">
        <v>4751</v>
      </c>
      <c r="B1049" s="56" t="s">
        <v>481</v>
      </c>
      <c r="C1049" s="56">
        <v>2884</v>
      </c>
      <c r="D1049" s="56" t="s">
        <v>1333</v>
      </c>
      <c r="E1049" s="57">
        <v>1317.19</v>
      </c>
      <c r="F1049" s="57">
        <v>12925823.83</v>
      </c>
      <c r="G1049" s="57">
        <v>13941079.82</v>
      </c>
      <c r="H1049" s="58">
        <v>-7.2819999999999996E-2</v>
      </c>
      <c r="I1049" s="57">
        <v>-1015255.99</v>
      </c>
      <c r="J1049" s="57">
        <v>9813.18</v>
      </c>
      <c r="K1049" s="57">
        <v>10583.96</v>
      </c>
      <c r="L1049" s="57">
        <v>10013.27</v>
      </c>
      <c r="M1049" s="56" t="s">
        <v>4292</v>
      </c>
      <c r="N1049" s="59" t="s">
        <v>4293</v>
      </c>
    </row>
    <row r="1050" spans="1:14" s="56" customFormat="1" ht="17.25" customHeight="1" x14ac:dyDescent="0.2">
      <c r="A1050" s="56" t="s">
        <v>4752</v>
      </c>
      <c r="B1050" s="56" t="s">
        <v>482</v>
      </c>
      <c r="C1050" s="56">
        <v>2885</v>
      </c>
      <c r="D1050" s="56" t="s">
        <v>1334</v>
      </c>
      <c r="E1050" s="57">
        <v>22608.91</v>
      </c>
      <c r="F1050" s="57">
        <v>110091654.55</v>
      </c>
      <c r="G1050" s="57">
        <v>109388309.68000001</v>
      </c>
      <c r="H1050" s="58">
        <v>6.43E-3</v>
      </c>
      <c r="I1050" s="57">
        <v>703344.88</v>
      </c>
      <c r="J1050" s="57">
        <v>4869.3900000000003</v>
      </c>
      <c r="K1050" s="57">
        <v>4838.28</v>
      </c>
      <c r="L1050" s="57">
        <v>4868.41</v>
      </c>
      <c r="M1050" s="56" t="s">
        <v>4292</v>
      </c>
      <c r="N1050" s="59" t="s">
        <v>4293</v>
      </c>
    </row>
    <row r="1051" spans="1:14" s="56" customFormat="1" ht="17.25" customHeight="1" x14ac:dyDescent="0.2">
      <c r="A1051" s="56" t="s">
        <v>4753</v>
      </c>
      <c r="B1051" s="56" t="s">
        <v>483</v>
      </c>
      <c r="C1051" s="56">
        <v>2886</v>
      </c>
      <c r="D1051" s="56" t="s">
        <v>1335</v>
      </c>
      <c r="E1051" s="57">
        <v>11225.41</v>
      </c>
      <c r="F1051" s="57">
        <v>61630216.899999999</v>
      </c>
      <c r="G1051" s="57">
        <v>61181093.509999998</v>
      </c>
      <c r="H1051" s="58">
        <v>7.3400000000000002E-3</v>
      </c>
      <c r="I1051" s="57">
        <v>449123.38</v>
      </c>
      <c r="J1051" s="57">
        <v>5490.24</v>
      </c>
      <c r="K1051" s="57">
        <v>5450.23</v>
      </c>
      <c r="L1051" s="57">
        <v>5486.07</v>
      </c>
      <c r="M1051" s="56" t="s">
        <v>4292</v>
      </c>
      <c r="N1051" s="59" t="s">
        <v>4293</v>
      </c>
    </row>
    <row r="1052" spans="1:14" s="56" customFormat="1" ht="17.25" customHeight="1" x14ac:dyDescent="0.2">
      <c r="A1052" s="56" t="s">
        <v>4754</v>
      </c>
      <c r="B1052" s="56" t="s">
        <v>484</v>
      </c>
      <c r="C1052" s="56">
        <v>2887</v>
      </c>
      <c r="D1052" s="56" t="s">
        <v>1336</v>
      </c>
      <c r="E1052" s="57">
        <v>4441.83</v>
      </c>
      <c r="F1052" s="57">
        <v>29618071.140000001</v>
      </c>
      <c r="G1052" s="57">
        <v>29210125.27</v>
      </c>
      <c r="H1052" s="58">
        <v>1.397E-2</v>
      </c>
      <c r="I1052" s="57">
        <v>407945.88</v>
      </c>
      <c r="J1052" s="57">
        <v>6667.99</v>
      </c>
      <c r="K1052" s="57">
        <v>6576.15</v>
      </c>
      <c r="L1052" s="57">
        <v>6654.94</v>
      </c>
      <c r="M1052" s="56" t="s">
        <v>4292</v>
      </c>
      <c r="N1052" s="59" t="s">
        <v>4293</v>
      </c>
    </row>
    <row r="1053" spans="1:14" s="56" customFormat="1" ht="17.25" customHeight="1" x14ac:dyDescent="0.2">
      <c r="A1053" s="56" t="s">
        <v>4755</v>
      </c>
      <c r="B1053" s="56" t="s">
        <v>485</v>
      </c>
      <c r="C1053" s="56">
        <v>2888</v>
      </c>
      <c r="D1053" s="56" t="s">
        <v>1337</v>
      </c>
      <c r="E1053" s="57">
        <v>314.57</v>
      </c>
      <c r="F1053" s="57">
        <v>3315045.34</v>
      </c>
      <c r="G1053" s="57">
        <v>3289249.21</v>
      </c>
      <c r="H1053" s="58">
        <v>7.8399999999999997E-3</v>
      </c>
      <c r="I1053" s="57">
        <v>25796.13</v>
      </c>
      <c r="J1053" s="57">
        <v>10538.34</v>
      </c>
      <c r="K1053" s="57">
        <v>10456.33</v>
      </c>
      <c r="L1053" s="57">
        <v>10309.23</v>
      </c>
      <c r="M1053" s="56" t="s">
        <v>4295</v>
      </c>
      <c r="N1053" s="59" t="s">
        <v>4293</v>
      </c>
    </row>
    <row r="1054" spans="1:14" s="56" customFormat="1" ht="17.25" customHeight="1" x14ac:dyDescent="0.2">
      <c r="A1054" s="56" t="s">
        <v>4756</v>
      </c>
      <c r="B1054" s="56" t="s">
        <v>486</v>
      </c>
      <c r="C1054" s="56">
        <v>2889</v>
      </c>
      <c r="D1054" s="56" t="s">
        <v>1338</v>
      </c>
      <c r="E1054" s="57">
        <v>17972.53</v>
      </c>
      <c r="F1054" s="57">
        <v>97442928.780000001</v>
      </c>
      <c r="G1054" s="57">
        <v>104940179.66</v>
      </c>
      <c r="H1054" s="58">
        <v>-7.1440000000000003E-2</v>
      </c>
      <c r="I1054" s="57">
        <v>-7497250.8799999999</v>
      </c>
      <c r="J1054" s="57">
        <v>5421.77</v>
      </c>
      <c r="K1054" s="57">
        <v>5838.92</v>
      </c>
      <c r="L1054" s="57">
        <v>5412.37</v>
      </c>
      <c r="M1054" s="56" t="s">
        <v>4292</v>
      </c>
      <c r="N1054" s="59" t="s">
        <v>4293</v>
      </c>
    </row>
    <row r="1055" spans="1:14" s="56" customFormat="1" ht="17.25" customHeight="1" x14ac:dyDescent="0.2">
      <c r="A1055" s="56" t="s">
        <v>4757</v>
      </c>
      <c r="B1055" s="56" t="s">
        <v>487</v>
      </c>
      <c r="C1055" s="56">
        <v>2890</v>
      </c>
      <c r="D1055" s="56" t="s">
        <v>1339</v>
      </c>
      <c r="E1055" s="57">
        <v>16745.02</v>
      </c>
      <c r="F1055" s="57">
        <v>107267204.31999999</v>
      </c>
      <c r="G1055" s="57">
        <v>112823637.81</v>
      </c>
      <c r="H1055" s="58">
        <v>-4.9250000000000002E-2</v>
      </c>
      <c r="I1055" s="57">
        <v>-5556433.5</v>
      </c>
      <c r="J1055" s="57">
        <v>6405.92</v>
      </c>
      <c r="K1055" s="57">
        <v>6737.74</v>
      </c>
      <c r="L1055" s="57">
        <v>6423.32</v>
      </c>
      <c r="M1055" s="56" t="s">
        <v>4292</v>
      </c>
      <c r="N1055" s="59" t="s">
        <v>4293</v>
      </c>
    </row>
    <row r="1056" spans="1:14" s="56" customFormat="1" ht="17.25" customHeight="1" x14ac:dyDescent="0.2">
      <c r="A1056" s="56" t="s">
        <v>4758</v>
      </c>
      <c r="B1056" s="56" t="s">
        <v>488</v>
      </c>
      <c r="C1056" s="56">
        <v>2891</v>
      </c>
      <c r="D1056" s="56" t="s">
        <v>1340</v>
      </c>
      <c r="E1056" s="57">
        <v>11187.78</v>
      </c>
      <c r="F1056" s="57">
        <v>91863952.819999993</v>
      </c>
      <c r="G1056" s="57">
        <v>89601814.540000007</v>
      </c>
      <c r="H1056" s="58">
        <v>2.5250000000000002E-2</v>
      </c>
      <c r="I1056" s="57">
        <v>2262138.27</v>
      </c>
      <c r="J1056" s="57">
        <v>8211.1</v>
      </c>
      <c r="K1056" s="57">
        <v>8008.9</v>
      </c>
      <c r="L1056" s="57">
        <v>8354.6299999999992</v>
      </c>
      <c r="M1056" s="56" t="s">
        <v>4292</v>
      </c>
      <c r="N1056" s="59" t="s">
        <v>4293</v>
      </c>
    </row>
    <row r="1057" spans="1:14" s="56" customFormat="1" ht="17.25" customHeight="1" x14ac:dyDescent="0.2">
      <c r="A1057" s="56" t="s">
        <v>4759</v>
      </c>
      <c r="B1057" s="56" t="s">
        <v>489</v>
      </c>
      <c r="C1057" s="56">
        <v>2892</v>
      </c>
      <c r="D1057" s="56" t="s">
        <v>1341</v>
      </c>
      <c r="E1057" s="57">
        <v>2151.61</v>
      </c>
      <c r="F1057" s="57">
        <v>25587146.010000002</v>
      </c>
      <c r="G1057" s="57">
        <v>26405047.73</v>
      </c>
      <c r="H1057" s="58">
        <v>-3.0980000000000001E-2</v>
      </c>
      <c r="I1057" s="57">
        <v>-817901.72</v>
      </c>
      <c r="J1057" s="57">
        <v>11892.09</v>
      </c>
      <c r="K1057" s="57">
        <v>12272.23</v>
      </c>
      <c r="L1057" s="57">
        <v>11762.39</v>
      </c>
      <c r="M1057" s="56" t="s">
        <v>4296</v>
      </c>
      <c r="N1057" s="59" t="s">
        <v>4293</v>
      </c>
    </row>
    <row r="1058" spans="1:14" s="56" customFormat="1" ht="17.25" customHeight="1" x14ac:dyDescent="0.2">
      <c r="A1058" s="56" t="s">
        <v>4760</v>
      </c>
      <c r="B1058" s="56" t="s">
        <v>490</v>
      </c>
      <c r="C1058" s="56">
        <v>2893</v>
      </c>
      <c r="D1058" s="56" t="s">
        <v>1342</v>
      </c>
      <c r="E1058" s="57">
        <v>1394.24</v>
      </c>
      <c r="F1058" s="57">
        <v>5865141.4900000002</v>
      </c>
      <c r="G1058" s="57">
        <v>6498012.46</v>
      </c>
      <c r="H1058" s="58">
        <v>-9.7390000000000004E-2</v>
      </c>
      <c r="I1058" s="57">
        <v>-632870.98</v>
      </c>
      <c r="J1058" s="57">
        <v>4206.6899999999996</v>
      </c>
      <c r="K1058" s="57">
        <v>4660.6099999999997</v>
      </c>
      <c r="L1058" s="57">
        <v>4180.28</v>
      </c>
      <c r="M1058" s="56" t="s">
        <v>4295</v>
      </c>
      <c r="N1058" s="59" t="s">
        <v>4293</v>
      </c>
    </row>
    <row r="1059" spans="1:14" s="56" customFormat="1" ht="17.25" customHeight="1" x14ac:dyDescent="0.2">
      <c r="A1059" s="56" t="s">
        <v>4761</v>
      </c>
      <c r="B1059" s="56" t="s">
        <v>491</v>
      </c>
      <c r="C1059" s="56">
        <v>2894</v>
      </c>
      <c r="D1059" s="56" t="s">
        <v>1343</v>
      </c>
      <c r="E1059" s="57">
        <v>1185.6300000000001</v>
      </c>
      <c r="F1059" s="57">
        <v>7990625.6699999999</v>
      </c>
      <c r="G1059" s="57">
        <v>7826884.3499999996</v>
      </c>
      <c r="H1059" s="58">
        <v>2.0920000000000001E-2</v>
      </c>
      <c r="I1059" s="57">
        <v>163741.32</v>
      </c>
      <c r="J1059" s="57">
        <v>6739.56</v>
      </c>
      <c r="K1059" s="57">
        <v>6601.46</v>
      </c>
      <c r="L1059" s="57">
        <v>7024.33</v>
      </c>
      <c r="M1059" s="56" t="s">
        <v>4292</v>
      </c>
      <c r="N1059" s="59" t="s">
        <v>4293</v>
      </c>
    </row>
    <row r="1060" spans="1:14" s="56" customFormat="1" ht="17.25" customHeight="1" x14ac:dyDescent="0.2">
      <c r="A1060" s="56" t="s">
        <v>5762</v>
      </c>
      <c r="B1060" s="56" t="s">
        <v>2329</v>
      </c>
      <c r="C1060" s="56">
        <v>2895</v>
      </c>
      <c r="D1060" s="56" t="s">
        <v>3603</v>
      </c>
      <c r="E1060" s="57">
        <v>430.27</v>
      </c>
      <c r="F1060" s="57">
        <v>4500528.32</v>
      </c>
      <c r="G1060" s="57">
        <v>4340491.33</v>
      </c>
      <c r="H1060" s="58">
        <v>3.687E-2</v>
      </c>
      <c r="I1060" s="57">
        <v>160036.99</v>
      </c>
      <c r="J1060" s="57">
        <v>10459.780000000001</v>
      </c>
      <c r="K1060" s="57">
        <v>10087.83</v>
      </c>
      <c r="L1060" s="57">
        <v>10487.23</v>
      </c>
      <c r="M1060" s="56" t="s">
        <v>4296</v>
      </c>
      <c r="N1060" s="59" t="s">
        <v>4293</v>
      </c>
    </row>
    <row r="1061" spans="1:14" s="56" customFormat="1" ht="17.25" customHeight="1" x14ac:dyDescent="0.2">
      <c r="A1061" s="56" t="s">
        <v>5763</v>
      </c>
      <c r="B1061" s="56" t="s">
        <v>2330</v>
      </c>
      <c r="C1061" s="56">
        <v>2896</v>
      </c>
      <c r="D1061" s="56" t="s">
        <v>3604</v>
      </c>
      <c r="E1061" s="57">
        <v>165.86</v>
      </c>
      <c r="F1061" s="57">
        <v>2583258.34</v>
      </c>
      <c r="G1061" s="57">
        <v>2489988.58</v>
      </c>
      <c r="H1061" s="58">
        <v>3.746E-2</v>
      </c>
      <c r="I1061" s="57">
        <v>93269.75</v>
      </c>
      <c r="J1061" s="57">
        <v>15574.93</v>
      </c>
      <c r="K1061" s="57">
        <v>15012.59</v>
      </c>
      <c r="L1061" s="57">
        <v>15623.59</v>
      </c>
      <c r="M1061" s="56" t="s">
        <v>4296</v>
      </c>
      <c r="N1061" s="59" t="s">
        <v>4298</v>
      </c>
    </row>
    <row r="1062" spans="1:14" s="56" customFormat="1" ht="17.25" customHeight="1" x14ac:dyDescent="0.2">
      <c r="A1062" s="56" t="s">
        <v>4762</v>
      </c>
      <c r="B1062" s="56" t="s">
        <v>492</v>
      </c>
      <c r="C1062" s="56">
        <v>2897</v>
      </c>
      <c r="D1062" s="56" t="s">
        <v>1344</v>
      </c>
      <c r="E1062" s="57">
        <v>3468.94</v>
      </c>
      <c r="F1062" s="57">
        <v>28616784.23</v>
      </c>
      <c r="G1062" s="57">
        <v>27690551.75</v>
      </c>
      <c r="H1062" s="58">
        <v>3.3450000000000001E-2</v>
      </c>
      <c r="I1062" s="57">
        <v>926232.48</v>
      </c>
      <c r="J1062" s="57">
        <v>8249.43</v>
      </c>
      <c r="K1062" s="57">
        <v>7982.42</v>
      </c>
      <c r="L1062" s="57">
        <v>8241.5300000000007</v>
      </c>
      <c r="M1062" s="56" t="s">
        <v>4295</v>
      </c>
      <c r="N1062" s="59" t="s">
        <v>4293</v>
      </c>
    </row>
    <row r="1063" spans="1:14" s="56" customFormat="1" ht="17.25" customHeight="1" x14ac:dyDescent="0.2">
      <c r="A1063" s="56" t="s">
        <v>4763</v>
      </c>
      <c r="B1063" s="56" t="s">
        <v>493</v>
      </c>
      <c r="C1063" s="56">
        <v>2898</v>
      </c>
      <c r="D1063" s="56" t="s">
        <v>1345</v>
      </c>
      <c r="E1063" s="57">
        <v>2813.29</v>
      </c>
      <c r="F1063" s="57">
        <v>30322556.09</v>
      </c>
      <c r="G1063" s="57">
        <v>28522892.98</v>
      </c>
      <c r="H1063" s="58">
        <v>6.3100000000000003E-2</v>
      </c>
      <c r="I1063" s="57">
        <v>1799663.11</v>
      </c>
      <c r="J1063" s="57">
        <v>10778.33</v>
      </c>
      <c r="K1063" s="57">
        <v>10138.629999999999</v>
      </c>
      <c r="L1063" s="57">
        <v>11026.43</v>
      </c>
      <c r="M1063" s="56" t="s">
        <v>4292</v>
      </c>
      <c r="N1063" s="59" t="s">
        <v>4293</v>
      </c>
    </row>
    <row r="1064" spans="1:14" s="56" customFormat="1" ht="17.25" customHeight="1" x14ac:dyDescent="0.2">
      <c r="A1064" s="56" t="s">
        <v>5764</v>
      </c>
      <c r="B1064" s="56" t="s">
        <v>2331</v>
      </c>
      <c r="C1064" s="56">
        <v>2899</v>
      </c>
      <c r="D1064" s="56" t="s">
        <v>3605</v>
      </c>
      <c r="E1064" s="57">
        <v>1191.5999999999999</v>
      </c>
      <c r="F1064" s="57">
        <v>18441689.82</v>
      </c>
      <c r="G1064" s="57">
        <v>15453227.640000001</v>
      </c>
      <c r="H1064" s="58">
        <v>0.19339000000000001</v>
      </c>
      <c r="I1064" s="57">
        <v>2988462.17</v>
      </c>
      <c r="J1064" s="57">
        <v>15476.41</v>
      </c>
      <c r="K1064" s="57">
        <v>12968.47</v>
      </c>
      <c r="L1064" s="57">
        <v>15734.69</v>
      </c>
      <c r="M1064" s="56" t="s">
        <v>4296</v>
      </c>
      <c r="N1064" s="59" t="s">
        <v>4293</v>
      </c>
    </row>
    <row r="1065" spans="1:14" s="56" customFormat="1" ht="17.25" customHeight="1" x14ac:dyDescent="0.2">
      <c r="A1065" s="56" t="s">
        <v>5765</v>
      </c>
      <c r="B1065" s="56" t="s">
        <v>2332</v>
      </c>
      <c r="C1065" s="56">
        <v>2900</v>
      </c>
      <c r="D1065" s="56" t="s">
        <v>3606</v>
      </c>
      <c r="E1065" s="57">
        <v>465.9</v>
      </c>
      <c r="F1065" s="57">
        <v>10745064.119999999</v>
      </c>
      <c r="G1065" s="57">
        <v>9659125.5500000007</v>
      </c>
      <c r="H1065" s="58">
        <v>0.11243</v>
      </c>
      <c r="I1065" s="57">
        <v>1085938.57</v>
      </c>
      <c r="J1065" s="57">
        <v>23063.03</v>
      </c>
      <c r="K1065" s="57">
        <v>20732.189999999999</v>
      </c>
      <c r="L1065" s="57">
        <v>23772.27</v>
      </c>
      <c r="M1065" s="56" t="s">
        <v>4292</v>
      </c>
      <c r="N1065" s="59" t="s">
        <v>4300</v>
      </c>
    </row>
    <row r="1066" spans="1:14" s="56" customFormat="1" ht="17.25" customHeight="1" x14ac:dyDescent="0.2">
      <c r="A1066" s="56" t="s">
        <v>4764</v>
      </c>
      <c r="B1066" s="56" t="s">
        <v>494</v>
      </c>
      <c r="C1066" s="56">
        <v>2901</v>
      </c>
      <c r="D1066" s="56" t="s">
        <v>1346</v>
      </c>
      <c r="E1066" s="57">
        <v>5479.94</v>
      </c>
      <c r="F1066" s="57">
        <v>37304283.57</v>
      </c>
      <c r="G1066" s="57">
        <v>36463236.420000002</v>
      </c>
      <c r="H1066" s="58">
        <v>2.307E-2</v>
      </c>
      <c r="I1066" s="57">
        <v>841047.15</v>
      </c>
      <c r="J1066" s="57">
        <v>6807.43</v>
      </c>
      <c r="K1066" s="57">
        <v>6653.95</v>
      </c>
      <c r="L1066" s="57">
        <v>6800.84</v>
      </c>
      <c r="M1066" s="56" t="s">
        <v>4296</v>
      </c>
      <c r="N1066" s="59" t="s">
        <v>4293</v>
      </c>
    </row>
    <row r="1067" spans="1:14" s="56" customFormat="1" ht="17.25" customHeight="1" x14ac:dyDescent="0.2">
      <c r="A1067" s="56" t="s">
        <v>4765</v>
      </c>
      <c r="B1067" s="56" t="s">
        <v>495</v>
      </c>
      <c r="C1067" s="56">
        <v>2902</v>
      </c>
      <c r="D1067" s="56" t="s">
        <v>1347</v>
      </c>
      <c r="E1067" s="57">
        <v>3490.08</v>
      </c>
      <c r="F1067" s="57">
        <v>29301950.420000002</v>
      </c>
      <c r="G1067" s="57">
        <v>28686402.329999998</v>
      </c>
      <c r="H1067" s="58">
        <v>2.146E-2</v>
      </c>
      <c r="I1067" s="57">
        <v>615548.09</v>
      </c>
      <c r="J1067" s="57">
        <v>8395.7800000000007</v>
      </c>
      <c r="K1067" s="57">
        <v>8219.41</v>
      </c>
      <c r="L1067" s="57">
        <v>8516.36</v>
      </c>
      <c r="M1067" s="56" t="s">
        <v>4296</v>
      </c>
      <c r="N1067" s="59" t="s">
        <v>4293</v>
      </c>
    </row>
    <row r="1068" spans="1:14" s="56" customFormat="1" ht="17.25" customHeight="1" x14ac:dyDescent="0.2">
      <c r="A1068" s="56" t="s">
        <v>5766</v>
      </c>
      <c r="B1068" s="56" t="s">
        <v>2333</v>
      </c>
      <c r="C1068" s="56">
        <v>2903</v>
      </c>
      <c r="D1068" s="56" t="s">
        <v>3607</v>
      </c>
      <c r="E1068" s="57">
        <v>1038.42</v>
      </c>
      <c r="F1068" s="57">
        <v>12329086.859999999</v>
      </c>
      <c r="G1068" s="57">
        <v>11910501.1</v>
      </c>
      <c r="H1068" s="58">
        <v>3.5139999999999998E-2</v>
      </c>
      <c r="I1068" s="57">
        <v>418585.76</v>
      </c>
      <c r="J1068" s="57">
        <v>11872.93</v>
      </c>
      <c r="K1068" s="57">
        <v>11469.83</v>
      </c>
      <c r="L1068" s="57">
        <v>12935.1</v>
      </c>
      <c r="M1068" s="56" t="s">
        <v>4292</v>
      </c>
      <c r="N1068" s="59" t="s">
        <v>4293</v>
      </c>
    </row>
    <row r="1069" spans="1:14" s="56" customFormat="1" ht="17.25" customHeight="1" x14ac:dyDescent="0.2">
      <c r="A1069" s="56" t="s">
        <v>5767</v>
      </c>
      <c r="B1069" s="56" t="s">
        <v>2334</v>
      </c>
      <c r="C1069" s="56">
        <v>2904</v>
      </c>
      <c r="D1069" s="56" t="s">
        <v>3608</v>
      </c>
      <c r="E1069" s="57">
        <v>263.81</v>
      </c>
      <c r="F1069" s="57">
        <v>5265286.95</v>
      </c>
      <c r="G1069" s="57">
        <v>4740939.4400000004</v>
      </c>
      <c r="H1069" s="58">
        <v>0.1106</v>
      </c>
      <c r="I1069" s="57">
        <v>524347.52</v>
      </c>
      <c r="J1069" s="57">
        <v>19958.63</v>
      </c>
      <c r="K1069" s="57">
        <v>17971.04</v>
      </c>
      <c r="L1069" s="57">
        <v>19861.82</v>
      </c>
      <c r="M1069" s="56" t="s">
        <v>4295</v>
      </c>
      <c r="N1069" s="59" t="s">
        <v>4298</v>
      </c>
    </row>
    <row r="1070" spans="1:14" s="56" customFormat="1" ht="17.25" customHeight="1" x14ac:dyDescent="0.2">
      <c r="A1070" s="56" t="s">
        <v>4766</v>
      </c>
      <c r="B1070" s="56" t="s">
        <v>496</v>
      </c>
      <c r="C1070" s="56">
        <v>2905</v>
      </c>
      <c r="D1070" s="56" t="s">
        <v>1348</v>
      </c>
      <c r="E1070" s="57">
        <v>4524.33</v>
      </c>
      <c r="F1070" s="57">
        <v>16401490.279999999</v>
      </c>
      <c r="G1070" s="57">
        <v>18038018.190000001</v>
      </c>
      <c r="H1070" s="58">
        <v>-9.0730000000000005E-2</v>
      </c>
      <c r="I1070" s="57">
        <v>-1636527.91</v>
      </c>
      <c r="J1070" s="57">
        <v>3625.18</v>
      </c>
      <c r="K1070" s="57">
        <v>3986.89</v>
      </c>
      <c r="L1070" s="57">
        <v>3613.56</v>
      </c>
      <c r="M1070" s="56" t="s">
        <v>4292</v>
      </c>
      <c r="N1070" s="59" t="s">
        <v>4293</v>
      </c>
    </row>
    <row r="1071" spans="1:14" s="56" customFormat="1" ht="17.25" customHeight="1" x14ac:dyDescent="0.2">
      <c r="A1071" s="56" t="s">
        <v>4767</v>
      </c>
      <c r="B1071" s="56" t="s">
        <v>497</v>
      </c>
      <c r="C1071" s="56">
        <v>2906</v>
      </c>
      <c r="D1071" s="56" t="s">
        <v>1349</v>
      </c>
      <c r="E1071" s="57">
        <v>1821.51</v>
      </c>
      <c r="F1071" s="57">
        <v>9023017.7400000002</v>
      </c>
      <c r="G1071" s="57">
        <v>9560435.5299999993</v>
      </c>
      <c r="H1071" s="58">
        <v>-5.6210000000000003E-2</v>
      </c>
      <c r="I1071" s="57">
        <v>-537417.79</v>
      </c>
      <c r="J1071" s="57">
        <v>4953.59</v>
      </c>
      <c r="K1071" s="57">
        <v>5248.63</v>
      </c>
      <c r="L1071" s="57">
        <v>5175.45</v>
      </c>
      <c r="M1071" s="56" t="s">
        <v>4292</v>
      </c>
      <c r="N1071" s="59" t="s">
        <v>4293</v>
      </c>
    </row>
    <row r="1072" spans="1:14" s="56" customFormat="1" ht="17.25" customHeight="1" x14ac:dyDescent="0.2">
      <c r="A1072" s="56" t="s">
        <v>5768</v>
      </c>
      <c r="B1072" s="56" t="s">
        <v>2335</v>
      </c>
      <c r="C1072" s="56">
        <v>2907</v>
      </c>
      <c r="D1072" s="56" t="s">
        <v>3609</v>
      </c>
      <c r="E1072" s="57">
        <v>410.48</v>
      </c>
      <c r="F1072" s="57">
        <v>2997260.04</v>
      </c>
      <c r="G1072" s="57">
        <v>3533738.66</v>
      </c>
      <c r="H1072" s="58">
        <v>-0.15182000000000001</v>
      </c>
      <c r="I1072" s="57">
        <v>-536478.62</v>
      </c>
      <c r="J1072" s="57">
        <v>7301.84</v>
      </c>
      <c r="K1072" s="57">
        <v>8608.7999999999993</v>
      </c>
      <c r="L1072" s="57">
        <v>7832.68</v>
      </c>
      <c r="M1072" s="56" t="s">
        <v>4296</v>
      </c>
      <c r="N1072" s="59" t="s">
        <v>4293</v>
      </c>
    </row>
    <row r="1073" spans="1:14" s="56" customFormat="1" ht="17.25" customHeight="1" x14ac:dyDescent="0.2">
      <c r="A1073" s="56" t="s">
        <v>4768</v>
      </c>
      <c r="B1073" s="56" t="s">
        <v>498</v>
      </c>
      <c r="C1073" s="56">
        <v>2909</v>
      </c>
      <c r="D1073" s="56" t="s">
        <v>1350</v>
      </c>
      <c r="E1073" s="57">
        <v>1910.08</v>
      </c>
      <c r="F1073" s="57">
        <v>5144218.5</v>
      </c>
      <c r="G1073" s="57">
        <v>6006330.04</v>
      </c>
      <c r="H1073" s="58">
        <v>-0.14352999999999999</v>
      </c>
      <c r="I1073" s="57">
        <v>-862111.54</v>
      </c>
      <c r="J1073" s="57">
        <v>2693.2</v>
      </c>
      <c r="K1073" s="57">
        <v>3144.54</v>
      </c>
      <c r="L1073" s="57">
        <v>2673.35</v>
      </c>
      <c r="M1073" s="56" t="s">
        <v>4292</v>
      </c>
      <c r="N1073" s="59" t="s">
        <v>4293</v>
      </c>
    </row>
    <row r="1074" spans="1:14" s="56" customFormat="1" ht="17.25" customHeight="1" x14ac:dyDescent="0.2">
      <c r="A1074" s="56" t="s">
        <v>5769</v>
      </c>
      <c r="B1074" s="56" t="s">
        <v>2336</v>
      </c>
      <c r="C1074" s="56">
        <v>2910</v>
      </c>
      <c r="D1074" s="56" t="s">
        <v>3610</v>
      </c>
      <c r="E1074" s="57">
        <v>248.3</v>
      </c>
      <c r="F1074" s="57">
        <v>1285448.79</v>
      </c>
      <c r="G1074" s="57">
        <v>1277946.8</v>
      </c>
      <c r="H1074" s="58">
        <v>5.8700000000000002E-3</v>
      </c>
      <c r="I1074" s="57">
        <v>7501.99</v>
      </c>
      <c r="J1074" s="57">
        <v>5177</v>
      </c>
      <c r="K1074" s="57">
        <v>5146.79</v>
      </c>
      <c r="L1074" s="57">
        <v>5424.59</v>
      </c>
      <c r="M1074" s="56" t="s">
        <v>4296</v>
      </c>
      <c r="N1074" s="59" t="s">
        <v>4293</v>
      </c>
    </row>
    <row r="1075" spans="1:14" s="56" customFormat="1" ht="17.25" customHeight="1" x14ac:dyDescent="0.2">
      <c r="A1075" s="56" t="s">
        <v>4769</v>
      </c>
      <c r="B1075" s="56" t="s">
        <v>499</v>
      </c>
      <c r="C1075" s="56">
        <v>2913</v>
      </c>
      <c r="D1075" s="56" t="s">
        <v>1351</v>
      </c>
      <c r="E1075" s="57">
        <v>512.94000000000005</v>
      </c>
      <c r="F1075" s="57">
        <v>1371268.15</v>
      </c>
      <c r="G1075" s="57">
        <v>784918</v>
      </c>
      <c r="H1075" s="58">
        <v>0.74702000000000002</v>
      </c>
      <c r="I1075" s="57">
        <v>586350.15</v>
      </c>
      <c r="J1075" s="57">
        <v>2673.35</v>
      </c>
      <c r="K1075" s="57">
        <v>1530.23</v>
      </c>
      <c r="L1075" s="57">
        <v>2673.35</v>
      </c>
      <c r="M1075" s="56" t="s">
        <v>4297</v>
      </c>
      <c r="N1075" s="59" t="s">
        <v>4293</v>
      </c>
    </row>
    <row r="1076" spans="1:14" s="56" customFormat="1" ht="17.25" customHeight="1" x14ac:dyDescent="0.2">
      <c r="A1076" s="56" t="s">
        <v>4770</v>
      </c>
      <c r="B1076" s="56" t="s">
        <v>500</v>
      </c>
      <c r="C1076" s="56">
        <v>2914</v>
      </c>
      <c r="D1076" s="56" t="s">
        <v>1352</v>
      </c>
      <c r="E1076" s="57">
        <v>1043.54</v>
      </c>
      <c r="F1076" s="57">
        <v>3756344.46</v>
      </c>
      <c r="G1076" s="57">
        <v>4151494.89</v>
      </c>
      <c r="H1076" s="58">
        <v>-9.5180000000000001E-2</v>
      </c>
      <c r="I1076" s="57">
        <v>-395150.43</v>
      </c>
      <c r="J1076" s="57">
        <v>3599.62</v>
      </c>
      <c r="K1076" s="57">
        <v>3978.28</v>
      </c>
      <c r="L1076" s="57">
        <v>3566.34</v>
      </c>
      <c r="M1076" s="56" t="s">
        <v>4292</v>
      </c>
      <c r="N1076" s="59" t="s">
        <v>4293</v>
      </c>
    </row>
    <row r="1077" spans="1:14" s="56" customFormat="1" ht="17.25" customHeight="1" x14ac:dyDescent="0.2">
      <c r="A1077" s="56" t="s">
        <v>5770</v>
      </c>
      <c r="B1077" s="56" t="s">
        <v>2337</v>
      </c>
      <c r="C1077" s="56">
        <v>2915</v>
      </c>
      <c r="D1077" s="56" t="s">
        <v>3611</v>
      </c>
      <c r="E1077" s="57">
        <v>217.82</v>
      </c>
      <c r="F1077" s="57">
        <v>1279562.6399999999</v>
      </c>
      <c r="G1077" s="57">
        <v>1308425.2</v>
      </c>
      <c r="H1077" s="58">
        <v>-2.206E-2</v>
      </c>
      <c r="I1077" s="57">
        <v>-28862.560000000001</v>
      </c>
      <c r="J1077" s="57">
        <v>5874.4</v>
      </c>
      <c r="K1077" s="57">
        <v>6006.91</v>
      </c>
      <c r="L1077" s="57">
        <v>5846.32</v>
      </c>
      <c r="M1077" s="56" t="s">
        <v>4296</v>
      </c>
      <c r="N1077" s="59" t="s">
        <v>4293</v>
      </c>
    </row>
    <row r="1078" spans="1:14" s="56" customFormat="1" ht="17.25" customHeight="1" x14ac:dyDescent="0.2">
      <c r="A1078" s="56" t="s">
        <v>5771</v>
      </c>
      <c r="B1078" s="56" t="s">
        <v>2338</v>
      </c>
      <c r="C1078" s="56">
        <v>2916</v>
      </c>
      <c r="D1078" s="56" t="s">
        <v>3612</v>
      </c>
      <c r="E1078" s="57">
        <v>114.12</v>
      </c>
      <c r="F1078" s="57">
        <v>1057571.57</v>
      </c>
      <c r="G1078" s="57">
        <v>887724.55</v>
      </c>
      <c r="H1078" s="58">
        <v>0.19133</v>
      </c>
      <c r="I1078" s="57">
        <v>169847.02</v>
      </c>
      <c r="J1078" s="57">
        <v>9267.19</v>
      </c>
      <c r="K1078" s="57">
        <v>7778.87</v>
      </c>
      <c r="L1078" s="57">
        <v>9721.0300000000007</v>
      </c>
      <c r="M1078" s="56" t="s">
        <v>4295</v>
      </c>
      <c r="N1078" s="59" t="s">
        <v>4302</v>
      </c>
    </row>
    <row r="1079" spans="1:14" s="56" customFormat="1" ht="17.25" customHeight="1" x14ac:dyDescent="0.2">
      <c r="A1079" s="56" t="s">
        <v>5772</v>
      </c>
      <c r="B1079" s="56" t="s">
        <v>2339</v>
      </c>
      <c r="C1079" s="56">
        <v>2926</v>
      </c>
      <c r="D1079" s="56" t="s">
        <v>3613</v>
      </c>
      <c r="E1079" s="57">
        <v>380.95</v>
      </c>
      <c r="F1079" s="57">
        <v>640156</v>
      </c>
      <c r="G1079" s="57">
        <v>461935.44</v>
      </c>
      <c r="H1079" s="58">
        <v>0.38580999999999999</v>
      </c>
      <c r="I1079" s="57">
        <v>178220.56</v>
      </c>
      <c r="J1079" s="57">
        <v>1680.42</v>
      </c>
      <c r="K1079" s="57">
        <v>1212.5899999999999</v>
      </c>
      <c r="L1079" s="57">
        <v>1680.42</v>
      </c>
      <c r="M1079" s="56" t="s">
        <v>4296</v>
      </c>
      <c r="N1079" s="59" t="s">
        <v>4293</v>
      </c>
    </row>
    <row r="1080" spans="1:14" s="56" customFormat="1" ht="17.25" customHeight="1" x14ac:dyDescent="0.2">
      <c r="A1080" s="56" t="s">
        <v>4771</v>
      </c>
      <c r="B1080" s="56" t="s">
        <v>501</v>
      </c>
      <c r="C1080" s="56">
        <v>2927</v>
      </c>
      <c r="D1080" s="56" t="s">
        <v>1353</v>
      </c>
      <c r="E1080" s="57">
        <v>230.17</v>
      </c>
      <c r="F1080" s="57">
        <v>603609.31999999995</v>
      </c>
      <c r="G1080" s="57">
        <v>331186.40000000002</v>
      </c>
      <c r="H1080" s="58">
        <v>0.82257000000000002</v>
      </c>
      <c r="I1080" s="57">
        <v>272422.90999999997</v>
      </c>
      <c r="J1080" s="57">
        <v>2622.45</v>
      </c>
      <c r="K1080" s="57">
        <v>1438.88</v>
      </c>
      <c r="L1080" s="57">
        <v>2622.45</v>
      </c>
      <c r="M1080" s="56" t="s">
        <v>4295</v>
      </c>
      <c r="N1080" s="59" t="s">
        <v>4294</v>
      </c>
    </row>
    <row r="1081" spans="1:14" s="56" customFormat="1" ht="17.25" customHeight="1" x14ac:dyDescent="0.2">
      <c r="A1081" s="56" t="s">
        <v>4772</v>
      </c>
      <c r="B1081" s="56" t="s">
        <v>502</v>
      </c>
      <c r="C1081" s="56">
        <v>2928</v>
      </c>
      <c r="D1081" s="56" t="s">
        <v>1354</v>
      </c>
      <c r="E1081" s="57">
        <v>302.91000000000003</v>
      </c>
      <c r="F1081" s="57">
        <v>884027.22</v>
      </c>
      <c r="G1081" s="57">
        <v>740139.58</v>
      </c>
      <c r="H1081" s="58">
        <v>0.19441</v>
      </c>
      <c r="I1081" s="57">
        <v>143887.64000000001</v>
      </c>
      <c r="J1081" s="57">
        <v>2918.45</v>
      </c>
      <c r="K1081" s="57">
        <v>2443.4299999999998</v>
      </c>
      <c r="L1081" s="57">
        <v>2902.05</v>
      </c>
      <c r="M1081" s="56" t="s">
        <v>4296</v>
      </c>
      <c r="N1081" s="59" t="s">
        <v>4293</v>
      </c>
    </row>
    <row r="1082" spans="1:14" s="56" customFormat="1" ht="17.25" customHeight="1" x14ac:dyDescent="0.2">
      <c r="A1082" s="56" t="s">
        <v>4773</v>
      </c>
      <c r="B1082" s="56" t="s">
        <v>503</v>
      </c>
      <c r="C1082" s="56">
        <v>2933</v>
      </c>
      <c r="D1082" s="56" t="s">
        <v>1355</v>
      </c>
      <c r="E1082" s="57">
        <v>10201.09</v>
      </c>
      <c r="F1082" s="57">
        <v>24031685.350000001</v>
      </c>
      <c r="G1082" s="57">
        <v>28912368.82</v>
      </c>
      <c r="H1082" s="58">
        <v>-0.16880999999999999</v>
      </c>
      <c r="I1082" s="57">
        <v>-4880683.47</v>
      </c>
      <c r="J1082" s="57">
        <v>2355.8000000000002</v>
      </c>
      <c r="K1082" s="57">
        <v>2834.24</v>
      </c>
      <c r="L1082" s="57">
        <v>2350.0300000000002</v>
      </c>
      <c r="M1082" s="56" t="s">
        <v>4295</v>
      </c>
      <c r="N1082" s="59" t="s">
        <v>4298</v>
      </c>
    </row>
    <row r="1083" spans="1:14" s="56" customFormat="1" ht="17.25" customHeight="1" x14ac:dyDescent="0.2">
      <c r="A1083" s="56" t="s">
        <v>4774</v>
      </c>
      <c r="B1083" s="56" t="s">
        <v>504</v>
      </c>
      <c r="C1083" s="56">
        <v>2934</v>
      </c>
      <c r="D1083" s="56" t="s">
        <v>1356</v>
      </c>
      <c r="E1083" s="57">
        <v>693.34</v>
      </c>
      <c r="F1083" s="57">
        <v>2262969.0299999998</v>
      </c>
      <c r="G1083" s="57">
        <v>2468860.9300000002</v>
      </c>
      <c r="H1083" s="58">
        <v>-8.3400000000000002E-2</v>
      </c>
      <c r="I1083" s="57">
        <v>-205891.9</v>
      </c>
      <c r="J1083" s="57">
        <v>3263.87</v>
      </c>
      <c r="K1083" s="57">
        <v>3560.82</v>
      </c>
      <c r="L1083" s="57">
        <v>3245.84</v>
      </c>
      <c r="M1083" s="56" t="s">
        <v>4296</v>
      </c>
      <c r="N1083" s="59" t="s">
        <v>4298</v>
      </c>
    </row>
    <row r="1084" spans="1:14" s="56" customFormat="1" ht="17.25" customHeight="1" x14ac:dyDescent="0.2">
      <c r="A1084" s="56" t="s">
        <v>4775</v>
      </c>
      <c r="B1084" s="56" t="s">
        <v>505</v>
      </c>
      <c r="C1084" s="56">
        <v>2937</v>
      </c>
      <c r="D1084" s="56" t="s">
        <v>1357</v>
      </c>
      <c r="E1084" s="57">
        <v>3185.21</v>
      </c>
      <c r="F1084" s="57">
        <v>7485339.0599999996</v>
      </c>
      <c r="G1084" s="57">
        <v>8831258.0999999996</v>
      </c>
      <c r="H1084" s="58">
        <v>-0.15240000000000001</v>
      </c>
      <c r="I1084" s="57">
        <v>-1345919.04</v>
      </c>
      <c r="J1084" s="57">
        <v>2350.0300000000002</v>
      </c>
      <c r="K1084" s="57">
        <v>2772.58</v>
      </c>
      <c r="L1084" s="57">
        <v>2350.0300000000002</v>
      </c>
      <c r="M1084" s="56" t="s">
        <v>4295</v>
      </c>
      <c r="N1084" s="59" t="s">
        <v>4294</v>
      </c>
    </row>
    <row r="1085" spans="1:14" s="56" customFormat="1" ht="17.25" customHeight="1" x14ac:dyDescent="0.2">
      <c r="A1085" s="56" t="s">
        <v>4776</v>
      </c>
      <c r="B1085" s="56" t="s">
        <v>506</v>
      </c>
      <c r="C1085" s="56">
        <v>2938</v>
      </c>
      <c r="D1085" s="56" t="s">
        <v>1358</v>
      </c>
      <c r="E1085" s="57">
        <v>359.88</v>
      </c>
      <c r="F1085" s="57">
        <v>564489.1</v>
      </c>
      <c r="G1085" s="57">
        <v>693952.29</v>
      </c>
      <c r="H1085" s="58">
        <v>-0.18656</v>
      </c>
      <c r="I1085" s="57">
        <v>-129463.2</v>
      </c>
      <c r="J1085" s="57">
        <v>1568.55</v>
      </c>
      <c r="K1085" s="57">
        <v>1928.29</v>
      </c>
      <c r="L1085" s="57">
        <v>1417.29</v>
      </c>
      <c r="M1085" s="56" t="s">
        <v>4297</v>
      </c>
      <c r="N1085" s="59" t="s">
        <v>4293</v>
      </c>
    </row>
    <row r="1086" spans="1:14" s="56" customFormat="1" ht="17.25" customHeight="1" x14ac:dyDescent="0.2">
      <c r="A1086" s="56" t="s">
        <v>4777</v>
      </c>
      <c r="B1086" s="56" t="s">
        <v>507</v>
      </c>
      <c r="C1086" s="56">
        <v>2942</v>
      </c>
      <c r="D1086" s="56" t="s">
        <v>1359</v>
      </c>
      <c r="E1086" s="57">
        <v>1279.6500000000001</v>
      </c>
      <c r="F1086" s="57">
        <v>1813635.15</v>
      </c>
      <c r="G1086" s="57">
        <v>1633637.51</v>
      </c>
      <c r="H1086" s="58">
        <v>0.11018</v>
      </c>
      <c r="I1086" s="57">
        <v>179997.64</v>
      </c>
      <c r="J1086" s="57">
        <v>1417.29</v>
      </c>
      <c r="K1086" s="57">
        <v>1276.6300000000001</v>
      </c>
      <c r="L1086" s="57">
        <v>1417.29</v>
      </c>
      <c r="M1086" s="56" t="s">
        <v>4292</v>
      </c>
      <c r="N1086" s="59" t="s">
        <v>4298</v>
      </c>
    </row>
    <row r="1087" spans="1:14" s="56" customFormat="1" ht="17.25" customHeight="1" x14ac:dyDescent="0.2">
      <c r="A1087" s="56" t="s">
        <v>4778</v>
      </c>
      <c r="B1087" s="56" t="s">
        <v>508</v>
      </c>
      <c r="C1087" s="56">
        <v>2943</v>
      </c>
      <c r="D1087" s="56" t="s">
        <v>1360</v>
      </c>
      <c r="E1087" s="57">
        <v>2751.09</v>
      </c>
      <c r="F1087" s="57">
        <v>5160116.9000000004</v>
      </c>
      <c r="G1087" s="57">
        <v>6723400.0999999996</v>
      </c>
      <c r="H1087" s="58">
        <v>-0.23250999999999999</v>
      </c>
      <c r="I1087" s="57">
        <v>-1563283.2</v>
      </c>
      <c r="J1087" s="57">
        <v>1875.66</v>
      </c>
      <c r="K1087" s="57">
        <v>2443.9</v>
      </c>
      <c r="L1087" s="57">
        <v>1860.06</v>
      </c>
      <c r="M1087" s="56" t="s">
        <v>4295</v>
      </c>
      <c r="N1087" s="59" t="s">
        <v>4293</v>
      </c>
    </row>
    <row r="1088" spans="1:14" s="56" customFormat="1" ht="17.25" customHeight="1" x14ac:dyDescent="0.2">
      <c r="A1088" s="56" t="s">
        <v>5773</v>
      </c>
      <c r="B1088" s="56" t="s">
        <v>2340</v>
      </c>
      <c r="C1088" s="56">
        <v>2944</v>
      </c>
      <c r="D1088" s="56" t="s">
        <v>3614</v>
      </c>
      <c r="E1088" s="57">
        <v>137.5</v>
      </c>
      <c r="F1088" s="57">
        <v>517757.73</v>
      </c>
      <c r="G1088" s="57">
        <v>585543.32999999996</v>
      </c>
      <c r="H1088" s="58">
        <v>-0.11577</v>
      </c>
      <c r="I1088" s="57">
        <v>-67785.600000000006</v>
      </c>
      <c r="J1088" s="57">
        <v>3765.51</v>
      </c>
      <c r="K1088" s="57">
        <v>4258.5</v>
      </c>
      <c r="L1088" s="57">
        <v>3711.87</v>
      </c>
      <c r="M1088" s="56" t="s">
        <v>4297</v>
      </c>
      <c r="N1088" s="59" t="s">
        <v>4294</v>
      </c>
    </row>
    <row r="1089" spans="1:14" s="56" customFormat="1" ht="17.25" customHeight="1" x14ac:dyDescent="0.2">
      <c r="A1089" s="56" t="s">
        <v>4779</v>
      </c>
      <c r="B1089" s="56" t="s">
        <v>509</v>
      </c>
      <c r="C1089" s="56">
        <v>2947</v>
      </c>
      <c r="D1089" s="56" t="s">
        <v>1361</v>
      </c>
      <c r="E1089" s="57">
        <v>2472.4</v>
      </c>
      <c r="F1089" s="57">
        <v>4598812.34</v>
      </c>
      <c r="G1089" s="57">
        <v>4492938.28</v>
      </c>
      <c r="H1089" s="58">
        <v>2.3560000000000001E-2</v>
      </c>
      <c r="I1089" s="57">
        <v>105874.06</v>
      </c>
      <c r="J1089" s="57">
        <v>1860.06</v>
      </c>
      <c r="K1089" s="57">
        <v>1817.24</v>
      </c>
      <c r="L1089" s="57">
        <v>1860.06</v>
      </c>
      <c r="M1089" s="56" t="s">
        <v>4295</v>
      </c>
      <c r="N1089" s="59" t="s">
        <v>4293</v>
      </c>
    </row>
    <row r="1090" spans="1:14" s="56" customFormat="1" ht="17.25" customHeight="1" x14ac:dyDescent="0.2">
      <c r="A1090" s="56" t="s">
        <v>4780</v>
      </c>
      <c r="B1090" s="56" t="s">
        <v>510</v>
      </c>
      <c r="C1090" s="56">
        <v>2948</v>
      </c>
      <c r="D1090" s="56" t="s">
        <v>1362</v>
      </c>
      <c r="E1090" s="57">
        <v>1267</v>
      </c>
      <c r="F1090" s="57">
        <v>8095280.3799999999</v>
      </c>
      <c r="G1090" s="57">
        <v>7194651.5099999998</v>
      </c>
      <c r="H1090" s="58">
        <v>0.12518000000000001</v>
      </c>
      <c r="I1090" s="57">
        <v>900628.87</v>
      </c>
      <c r="J1090" s="57">
        <v>6389.33</v>
      </c>
      <c r="K1090" s="57">
        <v>5678.49</v>
      </c>
      <c r="L1090" s="57">
        <v>6322.73</v>
      </c>
      <c r="M1090" s="56" t="s">
        <v>4292</v>
      </c>
      <c r="N1090" s="59" t="s">
        <v>4293</v>
      </c>
    </row>
    <row r="1091" spans="1:14" s="56" customFormat="1" ht="17.25" customHeight="1" x14ac:dyDescent="0.2">
      <c r="A1091" s="56" t="s">
        <v>4781</v>
      </c>
      <c r="B1091" s="56" t="s">
        <v>511</v>
      </c>
      <c r="C1091" s="56">
        <v>2949</v>
      </c>
      <c r="D1091" s="56" t="s">
        <v>1363</v>
      </c>
      <c r="E1091" s="57">
        <v>1236.03</v>
      </c>
      <c r="F1091" s="57">
        <v>11072916.51</v>
      </c>
      <c r="G1091" s="57">
        <v>10359587.630000001</v>
      </c>
      <c r="H1091" s="58">
        <v>6.8860000000000005E-2</v>
      </c>
      <c r="I1091" s="57">
        <v>713328.88</v>
      </c>
      <c r="J1091" s="57">
        <v>8958.4500000000007</v>
      </c>
      <c r="K1091" s="57">
        <v>8381.34</v>
      </c>
      <c r="L1091" s="57">
        <v>9332.2099999999991</v>
      </c>
      <c r="M1091" s="56" t="s">
        <v>4292</v>
      </c>
      <c r="N1091" s="59" t="s">
        <v>4293</v>
      </c>
    </row>
    <row r="1092" spans="1:14" s="56" customFormat="1" ht="17.25" customHeight="1" x14ac:dyDescent="0.2">
      <c r="A1092" s="56" t="s">
        <v>4782</v>
      </c>
      <c r="B1092" s="56" t="s">
        <v>512</v>
      </c>
      <c r="C1092" s="56">
        <v>2950</v>
      </c>
      <c r="D1092" s="56" t="s">
        <v>1364</v>
      </c>
      <c r="E1092" s="57">
        <v>2919.49</v>
      </c>
      <c r="F1092" s="57">
        <v>34704868.189999998</v>
      </c>
      <c r="G1092" s="57">
        <v>31967196.609999999</v>
      </c>
      <c r="H1092" s="58">
        <v>8.5639999999999994E-2</v>
      </c>
      <c r="I1092" s="57">
        <v>2737671.58</v>
      </c>
      <c r="J1092" s="57">
        <v>11887.31</v>
      </c>
      <c r="K1092" s="57">
        <v>10949.58</v>
      </c>
      <c r="L1092" s="57">
        <v>12191.82</v>
      </c>
      <c r="M1092" s="56" t="s">
        <v>4292</v>
      </c>
      <c r="N1092" s="59" t="s">
        <v>4293</v>
      </c>
    </row>
    <row r="1093" spans="1:14" s="56" customFormat="1" ht="17.25" customHeight="1" x14ac:dyDescent="0.2">
      <c r="A1093" s="56" t="s">
        <v>5774</v>
      </c>
      <c r="B1093" s="56" t="s">
        <v>2341</v>
      </c>
      <c r="C1093" s="56">
        <v>2951</v>
      </c>
      <c r="D1093" s="56" t="s">
        <v>3615</v>
      </c>
      <c r="E1093" s="57">
        <v>1905.4</v>
      </c>
      <c r="F1093" s="57">
        <v>33064385.93</v>
      </c>
      <c r="G1093" s="57">
        <v>29738980.489999998</v>
      </c>
      <c r="H1093" s="58">
        <v>0.11182</v>
      </c>
      <c r="I1093" s="57">
        <v>3325405.44</v>
      </c>
      <c r="J1093" s="57">
        <v>17352.990000000002</v>
      </c>
      <c r="K1093" s="57">
        <v>15607.74</v>
      </c>
      <c r="L1093" s="57">
        <v>17378.45</v>
      </c>
      <c r="M1093" s="56" t="s">
        <v>4296</v>
      </c>
      <c r="N1093" s="59" t="s">
        <v>4293</v>
      </c>
    </row>
    <row r="1094" spans="1:14" s="56" customFormat="1" ht="17.25" customHeight="1" x14ac:dyDescent="0.2">
      <c r="A1094" s="56" t="s">
        <v>4783</v>
      </c>
      <c r="B1094" s="56" t="s">
        <v>513</v>
      </c>
      <c r="C1094" s="56">
        <v>2952</v>
      </c>
      <c r="D1094" s="56" t="s">
        <v>1365</v>
      </c>
      <c r="E1094" s="57">
        <v>1216.07</v>
      </c>
      <c r="F1094" s="57">
        <v>3300095.88</v>
      </c>
      <c r="G1094" s="57">
        <v>3257287.9</v>
      </c>
      <c r="H1094" s="58">
        <v>1.3140000000000001E-2</v>
      </c>
      <c r="I1094" s="57">
        <v>42807.98</v>
      </c>
      <c r="J1094" s="57">
        <v>2713.74</v>
      </c>
      <c r="K1094" s="57">
        <v>2678.54</v>
      </c>
      <c r="L1094" s="57">
        <v>2641.75</v>
      </c>
      <c r="M1094" s="56" t="s">
        <v>4292</v>
      </c>
      <c r="N1094" s="59" t="s">
        <v>4293</v>
      </c>
    </row>
    <row r="1095" spans="1:14" s="56" customFormat="1" ht="17.25" customHeight="1" x14ac:dyDescent="0.2">
      <c r="A1095" s="56" t="s">
        <v>4784</v>
      </c>
      <c r="B1095" s="56" t="s">
        <v>514</v>
      </c>
      <c r="C1095" s="56">
        <v>2953</v>
      </c>
      <c r="D1095" s="56" t="s">
        <v>1366</v>
      </c>
      <c r="E1095" s="57">
        <v>642.39</v>
      </c>
      <c r="F1095" s="57">
        <v>2682068.23</v>
      </c>
      <c r="G1095" s="57">
        <v>2739984.21</v>
      </c>
      <c r="H1095" s="58">
        <v>-2.1139999999999999E-2</v>
      </c>
      <c r="I1095" s="57">
        <v>-57915.99</v>
      </c>
      <c r="J1095" s="57">
        <v>4175.1400000000003</v>
      </c>
      <c r="K1095" s="57">
        <v>4265.3</v>
      </c>
      <c r="L1095" s="57">
        <v>4749.2</v>
      </c>
      <c r="M1095" s="56" t="s">
        <v>4292</v>
      </c>
      <c r="N1095" s="59" t="s">
        <v>4293</v>
      </c>
    </row>
    <row r="1096" spans="1:14" s="56" customFormat="1" ht="17.25" customHeight="1" x14ac:dyDescent="0.2">
      <c r="A1096" s="56" t="s">
        <v>4785</v>
      </c>
      <c r="B1096" s="56" t="s">
        <v>515</v>
      </c>
      <c r="C1096" s="56">
        <v>2954</v>
      </c>
      <c r="D1096" s="56" t="s">
        <v>1367</v>
      </c>
      <c r="E1096" s="57">
        <v>1998.22</v>
      </c>
      <c r="F1096" s="57">
        <v>14702362.75</v>
      </c>
      <c r="G1096" s="57">
        <v>13934743.189999999</v>
      </c>
      <c r="H1096" s="58">
        <v>5.509E-2</v>
      </c>
      <c r="I1096" s="57">
        <v>767619.55</v>
      </c>
      <c r="J1096" s="57">
        <v>7357.73</v>
      </c>
      <c r="K1096" s="57">
        <v>6973.58</v>
      </c>
      <c r="L1096" s="57">
        <v>7764.74</v>
      </c>
      <c r="M1096" s="56" t="s">
        <v>4292</v>
      </c>
      <c r="N1096" s="59" t="s">
        <v>4293</v>
      </c>
    </row>
    <row r="1097" spans="1:14" s="56" customFormat="1" ht="17.25" customHeight="1" x14ac:dyDescent="0.2">
      <c r="A1097" s="56" t="s">
        <v>5775</v>
      </c>
      <c r="B1097" s="56" t="s">
        <v>2342</v>
      </c>
      <c r="C1097" s="56">
        <v>2955</v>
      </c>
      <c r="D1097" s="56" t="s">
        <v>3616</v>
      </c>
      <c r="E1097" s="57">
        <v>768.38</v>
      </c>
      <c r="F1097" s="57">
        <v>9513681.4800000004</v>
      </c>
      <c r="G1097" s="57">
        <v>8898390.1500000004</v>
      </c>
      <c r="H1097" s="58">
        <v>6.9150000000000003E-2</v>
      </c>
      <c r="I1097" s="57">
        <v>615291.32999999996</v>
      </c>
      <c r="J1097" s="57">
        <v>12381.48</v>
      </c>
      <c r="K1097" s="57">
        <v>11580.72</v>
      </c>
      <c r="L1097" s="57">
        <v>12894.56</v>
      </c>
      <c r="M1097" s="56" t="s">
        <v>4292</v>
      </c>
      <c r="N1097" s="59" t="s">
        <v>4293</v>
      </c>
    </row>
    <row r="1098" spans="1:14" s="56" customFormat="1" ht="17.25" customHeight="1" x14ac:dyDescent="0.2">
      <c r="A1098" s="56" t="s">
        <v>4786</v>
      </c>
      <c r="B1098" s="56" t="s">
        <v>516</v>
      </c>
      <c r="C1098" s="56">
        <v>2956</v>
      </c>
      <c r="D1098" s="56" t="s">
        <v>1368</v>
      </c>
      <c r="E1098" s="57">
        <v>347.56</v>
      </c>
      <c r="F1098" s="57">
        <v>918166.63</v>
      </c>
      <c r="G1098" s="57">
        <v>444173.52</v>
      </c>
      <c r="H1098" s="58">
        <v>1.0671299999999999</v>
      </c>
      <c r="I1098" s="57">
        <v>473993.11</v>
      </c>
      <c r="J1098" s="57">
        <v>2641.75</v>
      </c>
      <c r="K1098" s="57">
        <v>1277.98</v>
      </c>
      <c r="L1098" s="57">
        <v>2641.75</v>
      </c>
      <c r="M1098" s="56" t="s">
        <v>4297</v>
      </c>
      <c r="N1098" s="59" t="s">
        <v>4293</v>
      </c>
    </row>
    <row r="1099" spans="1:14" s="56" customFormat="1" ht="17.25" customHeight="1" x14ac:dyDescent="0.2">
      <c r="A1099" s="56" t="s">
        <v>5776</v>
      </c>
      <c r="B1099" s="56" t="s">
        <v>510</v>
      </c>
      <c r="C1099" s="56">
        <v>2957</v>
      </c>
      <c r="D1099" s="56" t="s">
        <v>1362</v>
      </c>
      <c r="E1099" s="57">
        <v>155.05000000000001</v>
      </c>
      <c r="F1099" s="57">
        <v>1135690.01</v>
      </c>
      <c r="G1099" s="57">
        <v>1123945</v>
      </c>
      <c r="H1099" s="58">
        <v>1.0449999999999999E-2</v>
      </c>
      <c r="I1099" s="57">
        <v>11745.01</v>
      </c>
      <c r="J1099" s="57">
        <v>7324.67</v>
      </c>
      <c r="K1099" s="57">
        <v>7248.92</v>
      </c>
      <c r="L1099" s="57">
        <v>7081.45</v>
      </c>
      <c r="M1099" s="56" t="s">
        <v>4297</v>
      </c>
      <c r="N1099" s="59" t="s">
        <v>4294</v>
      </c>
    </row>
    <row r="1100" spans="1:14" s="56" customFormat="1" ht="17.25" customHeight="1" x14ac:dyDescent="0.2">
      <c r="A1100" s="56" t="s">
        <v>5777</v>
      </c>
      <c r="B1100" s="56" t="s">
        <v>511</v>
      </c>
      <c r="C1100" s="56">
        <v>2958</v>
      </c>
      <c r="D1100" s="56" t="s">
        <v>1363</v>
      </c>
      <c r="E1100" s="57">
        <v>399.3</v>
      </c>
      <c r="F1100" s="57">
        <v>4115374.76</v>
      </c>
      <c r="G1100" s="57">
        <v>3609307.65</v>
      </c>
      <c r="H1100" s="58">
        <v>0.14021</v>
      </c>
      <c r="I1100" s="57">
        <v>506067.11</v>
      </c>
      <c r="J1100" s="57">
        <v>10306.469999999999</v>
      </c>
      <c r="K1100" s="57">
        <v>9039.09</v>
      </c>
      <c r="L1100" s="57">
        <v>10452.08</v>
      </c>
      <c r="M1100" s="56" t="s">
        <v>4296</v>
      </c>
      <c r="N1100" s="59" t="s">
        <v>4294</v>
      </c>
    </row>
    <row r="1101" spans="1:14" s="56" customFormat="1" ht="17.25" customHeight="1" x14ac:dyDescent="0.2">
      <c r="A1101" s="56" t="s">
        <v>5778</v>
      </c>
      <c r="B1101" s="56" t="s">
        <v>512</v>
      </c>
      <c r="C1101" s="56">
        <v>2959</v>
      </c>
      <c r="D1101" s="56" t="s">
        <v>1364</v>
      </c>
      <c r="E1101" s="57">
        <v>805.48</v>
      </c>
      <c r="F1101" s="57">
        <v>10859900.66</v>
      </c>
      <c r="G1101" s="57">
        <v>9445271.7599999998</v>
      </c>
      <c r="H1101" s="58">
        <v>0.14976999999999999</v>
      </c>
      <c r="I1101" s="57">
        <v>1414628.91</v>
      </c>
      <c r="J1101" s="57">
        <v>13482.52</v>
      </c>
      <c r="K1101" s="57">
        <v>11726.26</v>
      </c>
      <c r="L1101" s="57">
        <v>13654.84</v>
      </c>
      <c r="M1101" s="56" t="s">
        <v>4296</v>
      </c>
      <c r="N1101" s="59" t="s">
        <v>4294</v>
      </c>
    </row>
    <row r="1102" spans="1:14" s="56" customFormat="1" ht="17.25" customHeight="1" x14ac:dyDescent="0.2">
      <c r="A1102" s="56" t="s">
        <v>5779</v>
      </c>
      <c r="B1102" s="56" t="s">
        <v>2341</v>
      </c>
      <c r="C1102" s="56">
        <v>2960</v>
      </c>
      <c r="D1102" s="56" t="s">
        <v>3615</v>
      </c>
      <c r="E1102" s="57">
        <v>598.36</v>
      </c>
      <c r="F1102" s="57">
        <v>11757883.640000001</v>
      </c>
      <c r="G1102" s="57">
        <v>10179456.65</v>
      </c>
      <c r="H1102" s="58">
        <v>0.15506</v>
      </c>
      <c r="I1102" s="57">
        <v>1578426.98</v>
      </c>
      <c r="J1102" s="57">
        <v>19650.18</v>
      </c>
      <c r="K1102" s="57">
        <v>17012.259999999998</v>
      </c>
      <c r="L1102" s="57">
        <v>19463.87</v>
      </c>
      <c r="M1102" s="56" t="s">
        <v>4297</v>
      </c>
      <c r="N1102" s="59" t="s">
        <v>4294</v>
      </c>
    </row>
    <row r="1103" spans="1:14" s="56" customFormat="1" ht="17.25" customHeight="1" x14ac:dyDescent="0.2">
      <c r="A1103" s="56" t="s">
        <v>5780</v>
      </c>
      <c r="B1103" s="56" t="s">
        <v>513</v>
      </c>
      <c r="C1103" s="56">
        <v>2961</v>
      </c>
      <c r="D1103" s="56" t="s">
        <v>1365</v>
      </c>
      <c r="E1103" s="57">
        <v>80.42</v>
      </c>
      <c r="F1103" s="57">
        <v>253490.25</v>
      </c>
      <c r="G1103" s="57">
        <v>303456.21999999997</v>
      </c>
      <c r="H1103" s="58">
        <v>-0.16466</v>
      </c>
      <c r="I1103" s="57">
        <v>-49965.97</v>
      </c>
      <c r="J1103" s="57">
        <v>3152.08</v>
      </c>
      <c r="K1103" s="57">
        <v>3773.39</v>
      </c>
      <c r="L1103" s="57">
        <v>2958.76</v>
      </c>
      <c r="M1103" s="56" t="s">
        <v>4296</v>
      </c>
      <c r="N1103" s="59" t="s">
        <v>4294</v>
      </c>
    </row>
    <row r="1104" spans="1:14" s="56" customFormat="1" ht="17.25" customHeight="1" x14ac:dyDescent="0.2">
      <c r="A1104" s="56" t="s">
        <v>5781</v>
      </c>
      <c r="B1104" s="56" t="s">
        <v>515</v>
      </c>
      <c r="C1104" s="56">
        <v>2963</v>
      </c>
      <c r="D1104" s="56" t="s">
        <v>1367</v>
      </c>
      <c r="E1104" s="57">
        <v>139.05000000000001</v>
      </c>
      <c r="F1104" s="57">
        <v>1181660.49</v>
      </c>
      <c r="G1104" s="57">
        <v>969045.29</v>
      </c>
      <c r="H1104" s="58">
        <v>0.21940999999999999</v>
      </c>
      <c r="I1104" s="57">
        <v>212615.2</v>
      </c>
      <c r="J1104" s="57">
        <v>8498.1</v>
      </c>
      <c r="K1104" s="57">
        <v>6969.04</v>
      </c>
      <c r="L1104" s="57">
        <v>8696.51</v>
      </c>
      <c r="M1104" s="56" t="s">
        <v>4297</v>
      </c>
      <c r="N1104" s="59" t="s">
        <v>4294</v>
      </c>
    </row>
    <row r="1105" spans="1:14" s="56" customFormat="1" ht="17.25" customHeight="1" x14ac:dyDescent="0.2">
      <c r="A1105" s="56" t="s">
        <v>4787</v>
      </c>
      <c r="B1105" s="56" t="s">
        <v>517</v>
      </c>
      <c r="C1105" s="56">
        <v>3028</v>
      </c>
      <c r="D1105" s="56" t="s">
        <v>1369</v>
      </c>
      <c r="E1105" s="57">
        <v>17822.46</v>
      </c>
      <c r="F1105" s="57">
        <v>13481265.189999999</v>
      </c>
      <c r="G1105" s="57">
        <v>16631765.289999999</v>
      </c>
      <c r="H1105" s="58">
        <v>-0.18942999999999999</v>
      </c>
      <c r="I1105" s="57">
        <v>-3150500.1</v>
      </c>
      <c r="J1105" s="57">
        <v>756.42</v>
      </c>
      <c r="K1105" s="57">
        <v>933.19</v>
      </c>
      <c r="L1105" s="57">
        <v>756.42</v>
      </c>
      <c r="M1105" s="56" t="s">
        <v>4292</v>
      </c>
      <c r="N1105" s="59" t="s">
        <v>4294</v>
      </c>
    </row>
    <row r="1106" spans="1:14" s="56" customFormat="1" ht="17.25" customHeight="1" x14ac:dyDescent="0.2">
      <c r="A1106" s="56" t="s">
        <v>5782</v>
      </c>
      <c r="B1106" s="56" t="s">
        <v>2343</v>
      </c>
      <c r="C1106" s="56">
        <v>3029</v>
      </c>
      <c r="D1106" s="56" t="s">
        <v>3617</v>
      </c>
      <c r="E1106" s="57">
        <v>891.92</v>
      </c>
      <c r="F1106" s="57">
        <v>1796289.26</v>
      </c>
      <c r="G1106" s="57">
        <v>2134057.2999999998</v>
      </c>
      <c r="H1106" s="58">
        <v>-0.15828</v>
      </c>
      <c r="I1106" s="57">
        <v>-337768.04</v>
      </c>
      <c r="J1106" s="57">
        <v>2013.96</v>
      </c>
      <c r="K1106" s="57">
        <v>2392.66</v>
      </c>
      <c r="L1106" s="57">
        <v>2143.75</v>
      </c>
      <c r="M1106" s="56" t="s">
        <v>4292</v>
      </c>
      <c r="N1106" s="59" t="s">
        <v>4293</v>
      </c>
    </row>
    <row r="1107" spans="1:14" s="56" customFormat="1" ht="17.25" customHeight="1" x14ac:dyDescent="0.2">
      <c r="A1107" s="56" t="s">
        <v>5783</v>
      </c>
      <c r="B1107" s="56" t="s">
        <v>2344</v>
      </c>
      <c r="C1107" s="56">
        <v>3033</v>
      </c>
      <c r="D1107" s="56" t="s">
        <v>3618</v>
      </c>
      <c r="E1107" s="57">
        <v>1030.3399999999999</v>
      </c>
      <c r="F1107" s="57">
        <v>3931363.44</v>
      </c>
      <c r="G1107" s="57">
        <v>4814095.41</v>
      </c>
      <c r="H1107" s="58">
        <v>-0.18336</v>
      </c>
      <c r="I1107" s="57">
        <v>-882731.96</v>
      </c>
      <c r="J1107" s="57">
        <v>3815.6</v>
      </c>
      <c r="K1107" s="57">
        <v>4672.34</v>
      </c>
      <c r="L1107" s="57">
        <v>4070.78</v>
      </c>
      <c r="M1107" s="56" t="s">
        <v>4292</v>
      </c>
      <c r="N1107" s="59" t="s">
        <v>4293</v>
      </c>
    </row>
    <row r="1108" spans="1:14" s="56" customFormat="1" ht="17.25" customHeight="1" x14ac:dyDescent="0.2">
      <c r="A1108" s="56" t="s">
        <v>5784</v>
      </c>
      <c r="B1108" s="56" t="s">
        <v>2345</v>
      </c>
      <c r="C1108" s="56">
        <v>3034</v>
      </c>
      <c r="D1108" s="56" t="s">
        <v>3619</v>
      </c>
      <c r="E1108" s="57">
        <v>397.52</v>
      </c>
      <c r="F1108" s="57">
        <v>2968361.3</v>
      </c>
      <c r="G1108" s="57">
        <v>2856398.53</v>
      </c>
      <c r="H1108" s="58">
        <v>3.9199999999999999E-2</v>
      </c>
      <c r="I1108" s="57">
        <v>111962.77</v>
      </c>
      <c r="J1108" s="57">
        <v>7467.2</v>
      </c>
      <c r="K1108" s="57">
        <v>7185.55</v>
      </c>
      <c r="L1108" s="57">
        <v>7597.78</v>
      </c>
      <c r="M1108" s="56" t="s">
        <v>4296</v>
      </c>
      <c r="N1108" s="59" t="s">
        <v>4293</v>
      </c>
    </row>
    <row r="1109" spans="1:14" s="56" customFormat="1" ht="17.25" customHeight="1" x14ac:dyDescent="0.2">
      <c r="A1109" s="56" t="s">
        <v>4788</v>
      </c>
      <c r="B1109" s="56" t="s">
        <v>518</v>
      </c>
      <c r="C1109" s="56">
        <v>3037</v>
      </c>
      <c r="D1109" s="56" t="s">
        <v>1370</v>
      </c>
      <c r="E1109" s="57">
        <v>4354.3999999999996</v>
      </c>
      <c r="F1109" s="57">
        <v>11256395.18</v>
      </c>
      <c r="G1109" s="57">
        <v>11405828.859999999</v>
      </c>
      <c r="H1109" s="58">
        <v>-1.3100000000000001E-2</v>
      </c>
      <c r="I1109" s="57">
        <v>-149433.68</v>
      </c>
      <c r="J1109" s="57">
        <v>2585.06</v>
      </c>
      <c r="K1109" s="57">
        <v>2619.38</v>
      </c>
      <c r="L1109" s="57">
        <v>2546.9699999999998</v>
      </c>
      <c r="M1109" s="56" t="s">
        <v>4292</v>
      </c>
      <c r="N1109" s="59" t="s">
        <v>4293</v>
      </c>
    </row>
    <row r="1110" spans="1:14" s="56" customFormat="1" ht="17.25" customHeight="1" x14ac:dyDescent="0.2">
      <c r="A1110" s="56" t="s">
        <v>4789</v>
      </c>
      <c r="B1110" s="56" t="s">
        <v>519</v>
      </c>
      <c r="C1110" s="56">
        <v>3038</v>
      </c>
      <c r="D1110" s="56" t="s">
        <v>1371</v>
      </c>
      <c r="E1110" s="57">
        <v>3638.59</v>
      </c>
      <c r="F1110" s="57">
        <v>14798155.439999999</v>
      </c>
      <c r="G1110" s="57">
        <v>13628198.08</v>
      </c>
      <c r="H1110" s="58">
        <v>8.5849999999999996E-2</v>
      </c>
      <c r="I1110" s="57">
        <v>1169957.3500000001</v>
      </c>
      <c r="J1110" s="57">
        <v>4067</v>
      </c>
      <c r="K1110" s="57">
        <v>3745.46</v>
      </c>
      <c r="L1110" s="57">
        <v>4046.73</v>
      </c>
      <c r="M1110" s="56" t="s">
        <v>4292</v>
      </c>
      <c r="N1110" s="59" t="s">
        <v>4293</v>
      </c>
    </row>
    <row r="1111" spans="1:14" s="56" customFormat="1" ht="17.25" customHeight="1" x14ac:dyDescent="0.2">
      <c r="A1111" s="56" t="s">
        <v>5785</v>
      </c>
      <c r="B1111" s="56" t="s">
        <v>2346</v>
      </c>
      <c r="C1111" s="56">
        <v>3039</v>
      </c>
      <c r="D1111" s="56" t="s">
        <v>3620</v>
      </c>
      <c r="E1111" s="57">
        <v>3271.33</v>
      </c>
      <c r="F1111" s="57">
        <v>15980019.73</v>
      </c>
      <c r="G1111" s="57">
        <v>15610727.09</v>
      </c>
      <c r="H1111" s="58">
        <v>2.366E-2</v>
      </c>
      <c r="I1111" s="57">
        <v>369292.64</v>
      </c>
      <c r="J1111" s="57">
        <v>4884.87</v>
      </c>
      <c r="K1111" s="57">
        <v>4771.9799999999996</v>
      </c>
      <c r="L1111" s="57">
        <v>4824.8</v>
      </c>
      <c r="M1111" s="56" t="s">
        <v>4292</v>
      </c>
      <c r="N1111" s="59" t="s">
        <v>4293</v>
      </c>
    </row>
    <row r="1112" spans="1:14" s="56" customFormat="1" ht="17.25" customHeight="1" x14ac:dyDescent="0.2">
      <c r="A1112" s="56" t="s">
        <v>5786</v>
      </c>
      <c r="B1112" s="56" t="s">
        <v>2347</v>
      </c>
      <c r="C1112" s="56">
        <v>3040</v>
      </c>
      <c r="D1112" s="56" t="s">
        <v>3621</v>
      </c>
      <c r="E1112" s="57">
        <v>427.28</v>
      </c>
      <c r="F1112" s="57">
        <v>3470840.08</v>
      </c>
      <c r="G1112" s="57">
        <v>3238725.51</v>
      </c>
      <c r="H1112" s="58">
        <v>7.1669999999999998E-2</v>
      </c>
      <c r="I1112" s="57">
        <v>232114.57</v>
      </c>
      <c r="J1112" s="57">
        <v>8123.1</v>
      </c>
      <c r="K1112" s="57">
        <v>7579.87</v>
      </c>
      <c r="L1112" s="57">
        <v>7951.83</v>
      </c>
      <c r="M1112" s="56" t="s">
        <v>4296</v>
      </c>
      <c r="N1112" s="59" t="s">
        <v>4293</v>
      </c>
    </row>
    <row r="1113" spans="1:14" s="56" customFormat="1" ht="17.25" customHeight="1" x14ac:dyDescent="0.2">
      <c r="A1113" s="56" t="s">
        <v>4790</v>
      </c>
      <c r="B1113" s="56" t="s">
        <v>520</v>
      </c>
      <c r="C1113" s="56">
        <v>3041</v>
      </c>
      <c r="D1113" s="56" t="s">
        <v>1372</v>
      </c>
      <c r="E1113" s="57">
        <v>3561.98</v>
      </c>
      <c r="F1113" s="57">
        <v>2143385.85</v>
      </c>
      <c r="G1113" s="57">
        <v>2221547.96</v>
      </c>
      <c r="H1113" s="58">
        <v>-3.5180000000000003E-2</v>
      </c>
      <c r="I1113" s="57">
        <v>-78162.12</v>
      </c>
      <c r="J1113" s="57">
        <v>601.74</v>
      </c>
      <c r="K1113" s="57">
        <v>623.67999999999995</v>
      </c>
      <c r="L1113" s="57">
        <v>601.74</v>
      </c>
      <c r="M1113" s="56" t="s">
        <v>4292</v>
      </c>
      <c r="N1113" s="59" t="s">
        <v>4293</v>
      </c>
    </row>
    <row r="1114" spans="1:14" s="56" customFormat="1" ht="17.25" customHeight="1" x14ac:dyDescent="0.2">
      <c r="A1114" s="56" t="s">
        <v>5787</v>
      </c>
      <c r="B1114" s="56" t="s">
        <v>2348</v>
      </c>
      <c r="C1114" s="56">
        <v>3042</v>
      </c>
      <c r="D1114" s="56" t="s">
        <v>3622</v>
      </c>
      <c r="E1114" s="57">
        <v>705.86</v>
      </c>
      <c r="F1114" s="57">
        <v>2223679.87</v>
      </c>
      <c r="G1114" s="57">
        <v>2327876.04</v>
      </c>
      <c r="H1114" s="58">
        <v>-4.4760000000000001E-2</v>
      </c>
      <c r="I1114" s="57">
        <v>-104196.17</v>
      </c>
      <c r="J1114" s="57">
        <v>3150.31</v>
      </c>
      <c r="K1114" s="57">
        <v>3297.93</v>
      </c>
      <c r="L1114" s="57">
        <v>3075.82</v>
      </c>
      <c r="M1114" s="56" t="s">
        <v>4292</v>
      </c>
      <c r="N1114" s="59" t="s">
        <v>4294</v>
      </c>
    </row>
    <row r="1115" spans="1:14" s="56" customFormat="1" ht="17.25" customHeight="1" x14ac:dyDescent="0.2">
      <c r="A1115" s="56" t="s">
        <v>5788</v>
      </c>
      <c r="B1115" s="56" t="s">
        <v>2349</v>
      </c>
      <c r="C1115" s="56">
        <v>3043</v>
      </c>
      <c r="D1115" s="56" t="s">
        <v>3623</v>
      </c>
      <c r="E1115" s="57">
        <v>411.24</v>
      </c>
      <c r="F1115" s="57">
        <v>1834760.4</v>
      </c>
      <c r="G1115" s="57">
        <v>1400100.64</v>
      </c>
      <c r="H1115" s="58">
        <v>0.31045</v>
      </c>
      <c r="I1115" s="57">
        <v>434659.76</v>
      </c>
      <c r="J1115" s="57">
        <v>4461.53</v>
      </c>
      <c r="K1115" s="57">
        <v>3404.58</v>
      </c>
      <c r="L1115" s="57">
        <v>4430.28</v>
      </c>
      <c r="M1115" s="56" t="s">
        <v>4296</v>
      </c>
      <c r="N1115" s="59" t="s">
        <v>4293</v>
      </c>
    </row>
    <row r="1116" spans="1:14" s="56" customFormat="1" ht="17.25" customHeight="1" x14ac:dyDescent="0.2">
      <c r="A1116" s="56" t="s">
        <v>5789</v>
      </c>
      <c r="B1116" s="56" t="s">
        <v>2350</v>
      </c>
      <c r="C1116" s="56">
        <v>3044</v>
      </c>
      <c r="D1116" s="56" t="s">
        <v>3624</v>
      </c>
      <c r="E1116" s="57">
        <v>556.39</v>
      </c>
      <c r="F1116" s="57">
        <v>3298965.51</v>
      </c>
      <c r="G1116" s="57">
        <v>2678666.9500000002</v>
      </c>
      <c r="H1116" s="58">
        <v>0.23157</v>
      </c>
      <c r="I1116" s="57">
        <v>620298.56999999995</v>
      </c>
      <c r="J1116" s="57">
        <v>5929.23</v>
      </c>
      <c r="K1116" s="57">
        <v>4814.37</v>
      </c>
      <c r="L1116" s="57">
        <v>5833.8</v>
      </c>
      <c r="M1116" s="56" t="s">
        <v>4296</v>
      </c>
      <c r="N1116" s="59" t="s">
        <v>4293</v>
      </c>
    </row>
    <row r="1117" spans="1:14" s="56" customFormat="1" ht="17.25" customHeight="1" x14ac:dyDescent="0.2">
      <c r="A1117" s="56" t="s">
        <v>5790</v>
      </c>
      <c r="B1117" s="56" t="s">
        <v>2351</v>
      </c>
      <c r="C1117" s="56">
        <v>3046</v>
      </c>
      <c r="D1117" s="56" t="s">
        <v>3625</v>
      </c>
      <c r="E1117" s="57">
        <v>1023.95</v>
      </c>
      <c r="F1117" s="57">
        <v>1675463.15</v>
      </c>
      <c r="G1117" s="57">
        <v>1873518.04</v>
      </c>
      <c r="H1117" s="58">
        <v>-0.10571</v>
      </c>
      <c r="I1117" s="57">
        <v>-198054.89</v>
      </c>
      <c r="J1117" s="57">
        <v>1636.27</v>
      </c>
      <c r="K1117" s="57">
        <v>1829.7</v>
      </c>
      <c r="L1117" s="57">
        <v>1621.32</v>
      </c>
      <c r="M1117" s="56" t="s">
        <v>4292</v>
      </c>
      <c r="N1117" s="59" t="s">
        <v>4293</v>
      </c>
    </row>
    <row r="1118" spans="1:14" s="56" customFormat="1" ht="17.25" customHeight="1" x14ac:dyDescent="0.2">
      <c r="A1118" s="56" t="s">
        <v>4791</v>
      </c>
      <c r="B1118" s="56" t="s">
        <v>521</v>
      </c>
      <c r="C1118" s="56">
        <v>3050</v>
      </c>
      <c r="D1118" s="56" t="s">
        <v>1373</v>
      </c>
      <c r="E1118" s="57">
        <v>2932.97</v>
      </c>
      <c r="F1118" s="57">
        <v>4369047.6500000004</v>
      </c>
      <c r="G1118" s="57">
        <v>4827121.95</v>
      </c>
      <c r="H1118" s="58">
        <v>-9.4899999999999998E-2</v>
      </c>
      <c r="I1118" s="57">
        <v>-458074.3</v>
      </c>
      <c r="J1118" s="57">
        <v>1489.63</v>
      </c>
      <c r="K1118" s="57">
        <v>1645.81</v>
      </c>
      <c r="L1118" s="57">
        <v>1450.24</v>
      </c>
      <c r="M1118" s="56" t="s">
        <v>4292</v>
      </c>
      <c r="N1118" s="59" t="s">
        <v>4293</v>
      </c>
    </row>
    <row r="1119" spans="1:14" s="56" customFormat="1" ht="17.25" customHeight="1" x14ac:dyDescent="0.2">
      <c r="A1119" s="56" t="s">
        <v>5791</v>
      </c>
      <c r="B1119" s="56" t="s">
        <v>2352</v>
      </c>
      <c r="C1119" s="56">
        <v>3051</v>
      </c>
      <c r="D1119" s="56" t="s">
        <v>3626</v>
      </c>
      <c r="E1119" s="57">
        <v>1672.06</v>
      </c>
      <c r="F1119" s="57">
        <v>4784351.0199999996</v>
      </c>
      <c r="G1119" s="57">
        <v>4662860.96</v>
      </c>
      <c r="H1119" s="58">
        <v>2.605E-2</v>
      </c>
      <c r="I1119" s="57">
        <v>121490.06</v>
      </c>
      <c r="J1119" s="57">
        <v>2861.35</v>
      </c>
      <c r="K1119" s="57">
        <v>2788.69</v>
      </c>
      <c r="L1119" s="57">
        <v>2843.04</v>
      </c>
      <c r="M1119" s="56" t="s">
        <v>4292</v>
      </c>
      <c r="N1119" s="59" t="s">
        <v>4293</v>
      </c>
    </row>
    <row r="1120" spans="1:14" s="56" customFormat="1" ht="17.25" customHeight="1" x14ac:dyDescent="0.2">
      <c r="A1120" s="56" t="s">
        <v>5792</v>
      </c>
      <c r="B1120" s="56" t="s">
        <v>2353</v>
      </c>
      <c r="C1120" s="56">
        <v>3052</v>
      </c>
      <c r="D1120" s="56" t="s">
        <v>3627</v>
      </c>
      <c r="E1120" s="57">
        <v>2495.41</v>
      </c>
      <c r="F1120" s="57">
        <v>10286252.439999999</v>
      </c>
      <c r="G1120" s="57">
        <v>10280035.59</v>
      </c>
      <c r="H1120" s="58">
        <v>5.9999999999999995E-4</v>
      </c>
      <c r="I1120" s="57">
        <v>6216.85</v>
      </c>
      <c r="J1120" s="57">
        <v>4122.07</v>
      </c>
      <c r="K1120" s="57">
        <v>4119.58</v>
      </c>
      <c r="L1120" s="57">
        <v>4074.47</v>
      </c>
      <c r="M1120" s="56" t="s">
        <v>4292</v>
      </c>
      <c r="N1120" s="59" t="s">
        <v>4293</v>
      </c>
    </row>
    <row r="1121" spans="1:14" s="56" customFormat="1" ht="17.25" customHeight="1" x14ac:dyDescent="0.2">
      <c r="A1121" s="56" t="s">
        <v>5793</v>
      </c>
      <c r="B1121" s="56" t="s">
        <v>2354</v>
      </c>
      <c r="C1121" s="56">
        <v>3054</v>
      </c>
      <c r="D1121" s="56" t="s">
        <v>3628</v>
      </c>
      <c r="E1121" s="57">
        <v>518.19000000000005</v>
      </c>
      <c r="F1121" s="57">
        <v>1080957.21</v>
      </c>
      <c r="G1121" s="57">
        <v>1155732.44</v>
      </c>
      <c r="H1121" s="58">
        <v>-6.4699999999999994E-2</v>
      </c>
      <c r="I1121" s="57">
        <v>-74775.22</v>
      </c>
      <c r="J1121" s="57">
        <v>2086.02</v>
      </c>
      <c r="K1121" s="57">
        <v>2230.33</v>
      </c>
      <c r="L1121" s="57">
        <v>2014.11</v>
      </c>
      <c r="M1121" s="56" t="s">
        <v>4292</v>
      </c>
      <c r="N1121" s="59" t="s">
        <v>4293</v>
      </c>
    </row>
    <row r="1122" spans="1:14" s="56" customFormat="1" ht="17.25" customHeight="1" x14ac:dyDescent="0.2">
      <c r="A1122" s="56" t="s">
        <v>5794</v>
      </c>
      <c r="B1122" s="56" t="s">
        <v>2355</v>
      </c>
      <c r="C1122" s="56">
        <v>3055</v>
      </c>
      <c r="D1122" s="56" t="s">
        <v>3629</v>
      </c>
      <c r="E1122" s="57">
        <v>161.72</v>
      </c>
      <c r="F1122" s="57">
        <v>694740.3</v>
      </c>
      <c r="G1122" s="57">
        <v>590998.94999999995</v>
      </c>
      <c r="H1122" s="58">
        <v>0.17554</v>
      </c>
      <c r="I1122" s="57">
        <v>103741.36</v>
      </c>
      <c r="J1122" s="57">
        <v>4295.95</v>
      </c>
      <c r="K1122" s="57">
        <v>3654.46</v>
      </c>
      <c r="L1122" s="57">
        <v>4246.8900000000003</v>
      </c>
      <c r="M1122" s="56" t="s">
        <v>4296</v>
      </c>
      <c r="N1122" s="59" t="s">
        <v>4294</v>
      </c>
    </row>
    <row r="1123" spans="1:14" s="56" customFormat="1" ht="17.25" customHeight="1" x14ac:dyDescent="0.2">
      <c r="A1123" s="56" t="s">
        <v>5795</v>
      </c>
      <c r="B1123" s="56" t="s">
        <v>2356</v>
      </c>
      <c r="C1123" s="56">
        <v>3058</v>
      </c>
      <c r="D1123" s="56" t="s">
        <v>3630</v>
      </c>
      <c r="E1123" s="57">
        <v>3073.09</v>
      </c>
      <c r="F1123" s="57">
        <v>5499643.1799999997</v>
      </c>
      <c r="G1123" s="57">
        <v>5711406.0800000001</v>
      </c>
      <c r="H1123" s="58">
        <v>-3.7080000000000002E-2</v>
      </c>
      <c r="I1123" s="57">
        <v>-211762.9</v>
      </c>
      <c r="J1123" s="57">
        <v>1789.61</v>
      </c>
      <c r="K1123" s="57">
        <v>1858.52</v>
      </c>
      <c r="L1123" s="57">
        <v>1771.12</v>
      </c>
      <c r="M1123" s="56" t="s">
        <v>4292</v>
      </c>
      <c r="N1123" s="59" t="s">
        <v>4293</v>
      </c>
    </row>
    <row r="1124" spans="1:14" s="56" customFormat="1" ht="17.25" customHeight="1" x14ac:dyDescent="0.2">
      <c r="A1124" s="56" t="s">
        <v>5796</v>
      </c>
      <c r="B1124" s="56" t="s">
        <v>2357</v>
      </c>
      <c r="C1124" s="56">
        <v>3059</v>
      </c>
      <c r="D1124" s="56" t="s">
        <v>3631</v>
      </c>
      <c r="E1124" s="57">
        <v>1267.43</v>
      </c>
      <c r="F1124" s="57">
        <v>4188891.61</v>
      </c>
      <c r="G1124" s="57">
        <v>3860563.99</v>
      </c>
      <c r="H1124" s="58">
        <v>8.5050000000000001E-2</v>
      </c>
      <c r="I1124" s="57">
        <v>328327.62</v>
      </c>
      <c r="J1124" s="57">
        <v>3305.03</v>
      </c>
      <c r="K1124" s="57">
        <v>3045.98</v>
      </c>
      <c r="L1124" s="57">
        <v>3297.93</v>
      </c>
      <c r="M1124" s="56" t="s">
        <v>4292</v>
      </c>
      <c r="N1124" s="59" t="s">
        <v>4294</v>
      </c>
    </row>
    <row r="1125" spans="1:14" s="56" customFormat="1" ht="17.25" customHeight="1" x14ac:dyDescent="0.2">
      <c r="A1125" s="56" t="s">
        <v>5797</v>
      </c>
      <c r="B1125" s="56" t="s">
        <v>2358</v>
      </c>
      <c r="C1125" s="56">
        <v>3060</v>
      </c>
      <c r="D1125" s="56" t="s">
        <v>3632</v>
      </c>
      <c r="E1125" s="57">
        <v>1061.21</v>
      </c>
      <c r="F1125" s="57">
        <v>4993766.8</v>
      </c>
      <c r="G1125" s="57">
        <v>4690826.09</v>
      </c>
      <c r="H1125" s="58">
        <v>6.4579999999999999E-2</v>
      </c>
      <c r="I1125" s="57">
        <v>302940.71000000002</v>
      </c>
      <c r="J1125" s="57">
        <v>4705.7299999999996</v>
      </c>
      <c r="K1125" s="57">
        <v>4420.26</v>
      </c>
      <c r="L1125" s="57">
        <v>4699.09</v>
      </c>
      <c r="M1125" s="56" t="s">
        <v>4292</v>
      </c>
      <c r="N1125" s="59" t="s">
        <v>4293</v>
      </c>
    </row>
    <row r="1126" spans="1:14" s="56" customFormat="1" ht="17.25" customHeight="1" x14ac:dyDescent="0.2">
      <c r="A1126" s="56" t="s">
        <v>5798</v>
      </c>
      <c r="B1126" s="56" t="s">
        <v>2359</v>
      </c>
      <c r="C1126" s="56">
        <v>3062</v>
      </c>
      <c r="D1126" s="56" t="s">
        <v>3633</v>
      </c>
      <c r="E1126" s="57">
        <v>912.5</v>
      </c>
      <c r="F1126" s="57">
        <v>732810.5</v>
      </c>
      <c r="G1126" s="57">
        <v>609824.24</v>
      </c>
      <c r="H1126" s="58">
        <v>0.20166999999999999</v>
      </c>
      <c r="I1126" s="57">
        <v>122986.26</v>
      </c>
      <c r="J1126" s="57">
        <v>803.08</v>
      </c>
      <c r="K1126" s="57">
        <v>668.3</v>
      </c>
      <c r="L1126" s="57">
        <v>803.08</v>
      </c>
      <c r="M1126" s="56" t="s">
        <v>4296</v>
      </c>
      <c r="N1126" s="59" t="s">
        <v>4293</v>
      </c>
    </row>
    <row r="1127" spans="1:14" s="56" customFormat="1" ht="17.25" customHeight="1" x14ac:dyDescent="0.2">
      <c r="A1127" s="56" t="s">
        <v>4792</v>
      </c>
      <c r="B1127" s="56" t="s">
        <v>522</v>
      </c>
      <c r="C1127" s="56">
        <v>3063</v>
      </c>
      <c r="D1127" s="56" t="s">
        <v>1374</v>
      </c>
      <c r="E1127" s="57">
        <v>9815.92</v>
      </c>
      <c r="F1127" s="57">
        <v>15110897.08</v>
      </c>
      <c r="G1127" s="57">
        <v>15400386.49</v>
      </c>
      <c r="H1127" s="58">
        <v>-1.8800000000000001E-2</v>
      </c>
      <c r="I1127" s="57">
        <v>-289489.40999999997</v>
      </c>
      <c r="J1127" s="57">
        <v>1539.43</v>
      </c>
      <c r="K1127" s="57">
        <v>1568.92</v>
      </c>
      <c r="L1127" s="57">
        <v>1516.2</v>
      </c>
      <c r="M1127" s="56" t="s">
        <v>4292</v>
      </c>
      <c r="N1127" s="59" t="s">
        <v>4298</v>
      </c>
    </row>
    <row r="1128" spans="1:14" s="56" customFormat="1" ht="17.25" customHeight="1" x14ac:dyDescent="0.2">
      <c r="A1128" s="56" t="s">
        <v>4793</v>
      </c>
      <c r="B1128" s="56" t="s">
        <v>523</v>
      </c>
      <c r="C1128" s="56">
        <v>3064</v>
      </c>
      <c r="D1128" s="56" t="s">
        <v>1375</v>
      </c>
      <c r="E1128" s="57">
        <v>6693.36</v>
      </c>
      <c r="F1128" s="57">
        <v>23539201.329999998</v>
      </c>
      <c r="G1128" s="57">
        <v>20291071.84</v>
      </c>
      <c r="H1128" s="58">
        <v>0.16008</v>
      </c>
      <c r="I1128" s="57">
        <v>3248129.5</v>
      </c>
      <c r="J1128" s="57">
        <v>3516.8</v>
      </c>
      <c r="K1128" s="57">
        <v>3031.52</v>
      </c>
      <c r="L1128" s="57">
        <v>3503.21</v>
      </c>
      <c r="M1128" s="56" t="s">
        <v>4292</v>
      </c>
      <c r="N1128" s="59" t="s">
        <v>4293</v>
      </c>
    </row>
    <row r="1129" spans="1:14" s="56" customFormat="1" ht="17.25" customHeight="1" x14ac:dyDescent="0.2">
      <c r="A1129" s="56" t="s">
        <v>5799</v>
      </c>
      <c r="B1129" s="56" t="s">
        <v>2360</v>
      </c>
      <c r="C1129" s="56">
        <v>3065</v>
      </c>
      <c r="D1129" s="56" t="s">
        <v>3634</v>
      </c>
      <c r="E1129" s="57">
        <v>8052.13</v>
      </c>
      <c r="F1129" s="57">
        <v>41216331.530000001</v>
      </c>
      <c r="G1129" s="57">
        <v>35487705.619999997</v>
      </c>
      <c r="H1129" s="58">
        <v>0.16142999999999999</v>
      </c>
      <c r="I1129" s="57">
        <v>5728625.9100000001</v>
      </c>
      <c r="J1129" s="57">
        <v>5118.6899999999996</v>
      </c>
      <c r="K1129" s="57">
        <v>4407.24</v>
      </c>
      <c r="L1129" s="57">
        <v>5097.55</v>
      </c>
      <c r="M1129" s="56" t="s">
        <v>4292</v>
      </c>
      <c r="N1129" s="59" t="s">
        <v>4293</v>
      </c>
    </row>
    <row r="1130" spans="1:14" s="56" customFormat="1" ht="17.25" customHeight="1" x14ac:dyDescent="0.2">
      <c r="A1130" s="56" t="s">
        <v>5800</v>
      </c>
      <c r="B1130" s="56" t="s">
        <v>2361</v>
      </c>
      <c r="C1130" s="56">
        <v>3066</v>
      </c>
      <c r="D1130" s="56" t="s">
        <v>3635</v>
      </c>
      <c r="E1130" s="57">
        <v>706.53</v>
      </c>
      <c r="F1130" s="57">
        <v>5543935.5599999996</v>
      </c>
      <c r="G1130" s="57">
        <v>5562730.7000000002</v>
      </c>
      <c r="H1130" s="58">
        <v>-3.3800000000000002E-3</v>
      </c>
      <c r="I1130" s="57">
        <v>-18795.14</v>
      </c>
      <c r="J1130" s="57">
        <v>7846.71</v>
      </c>
      <c r="K1130" s="57">
        <v>7873.31</v>
      </c>
      <c r="L1130" s="57">
        <v>7720.13</v>
      </c>
      <c r="M1130" s="56" t="s">
        <v>4292</v>
      </c>
      <c r="N1130" s="59" t="s">
        <v>4293</v>
      </c>
    </row>
    <row r="1131" spans="1:14" s="56" customFormat="1" ht="17.25" customHeight="1" x14ac:dyDescent="0.2">
      <c r="A1131" s="56" t="s">
        <v>4794</v>
      </c>
      <c r="B1131" s="56" t="s">
        <v>524</v>
      </c>
      <c r="C1131" s="56">
        <v>3067</v>
      </c>
      <c r="D1131" s="56" t="s">
        <v>1376</v>
      </c>
      <c r="E1131" s="57">
        <v>5561.01</v>
      </c>
      <c r="F1131" s="57">
        <v>3726043.53</v>
      </c>
      <c r="G1131" s="57">
        <v>3783638.03</v>
      </c>
      <c r="H1131" s="58">
        <v>-1.5219999999999999E-2</v>
      </c>
      <c r="I1131" s="57">
        <v>-57594.5</v>
      </c>
      <c r="J1131" s="57">
        <v>670.03</v>
      </c>
      <c r="K1131" s="57">
        <v>680.39</v>
      </c>
      <c r="L1131" s="57">
        <v>670.03</v>
      </c>
      <c r="M1131" s="56" t="s">
        <v>4296</v>
      </c>
      <c r="N1131" s="59" t="s">
        <v>4300</v>
      </c>
    </row>
    <row r="1132" spans="1:14" s="56" customFormat="1" ht="17.25" customHeight="1" x14ac:dyDescent="0.2">
      <c r="A1132" s="56" t="s">
        <v>4795</v>
      </c>
      <c r="B1132" s="56" t="s">
        <v>525</v>
      </c>
      <c r="C1132" s="56">
        <v>3068</v>
      </c>
      <c r="D1132" s="56" t="s">
        <v>1377</v>
      </c>
      <c r="E1132" s="57">
        <v>13317.35</v>
      </c>
      <c r="F1132" s="57">
        <v>21636796.280000001</v>
      </c>
      <c r="G1132" s="57">
        <v>23427685</v>
      </c>
      <c r="H1132" s="58">
        <v>-7.6439999999999994E-2</v>
      </c>
      <c r="I1132" s="57">
        <v>-1790888.72</v>
      </c>
      <c r="J1132" s="57">
        <v>1624.71</v>
      </c>
      <c r="K1132" s="57">
        <v>1759.19</v>
      </c>
      <c r="L1132" s="57">
        <v>1700.89</v>
      </c>
      <c r="M1132" s="56" t="s">
        <v>4292</v>
      </c>
      <c r="N1132" s="59" t="s">
        <v>4293</v>
      </c>
    </row>
    <row r="1133" spans="1:14" s="56" customFormat="1" ht="17.25" customHeight="1" x14ac:dyDescent="0.2">
      <c r="A1133" s="56" t="s">
        <v>5801</v>
      </c>
      <c r="B1133" s="56" t="s">
        <v>2362</v>
      </c>
      <c r="C1133" s="56">
        <v>3069</v>
      </c>
      <c r="D1133" s="56" t="s">
        <v>3636</v>
      </c>
      <c r="E1133" s="57">
        <v>8282.02</v>
      </c>
      <c r="F1133" s="57">
        <v>31995806.350000001</v>
      </c>
      <c r="G1133" s="57">
        <v>28773420.23</v>
      </c>
      <c r="H1133" s="58">
        <v>0.11199000000000001</v>
      </c>
      <c r="I1133" s="57">
        <v>3222386.12</v>
      </c>
      <c r="J1133" s="57">
        <v>3863.29</v>
      </c>
      <c r="K1133" s="57">
        <v>3474.2</v>
      </c>
      <c r="L1133" s="57">
        <v>3837.51</v>
      </c>
      <c r="M1133" s="56" t="s">
        <v>4292</v>
      </c>
      <c r="N1133" s="59" t="s">
        <v>4293</v>
      </c>
    </row>
    <row r="1134" spans="1:14" s="56" customFormat="1" ht="17.25" customHeight="1" x14ac:dyDescent="0.2">
      <c r="A1134" s="56" t="s">
        <v>5802</v>
      </c>
      <c r="B1134" s="56" t="s">
        <v>2363</v>
      </c>
      <c r="C1134" s="56">
        <v>3070</v>
      </c>
      <c r="D1134" s="56" t="s">
        <v>3637</v>
      </c>
      <c r="E1134" s="57">
        <v>4009.71</v>
      </c>
      <c r="F1134" s="57">
        <v>23841809.190000001</v>
      </c>
      <c r="G1134" s="57">
        <v>24059025.34</v>
      </c>
      <c r="H1134" s="58">
        <v>-9.0299999999999998E-3</v>
      </c>
      <c r="I1134" s="57">
        <v>-217216.15</v>
      </c>
      <c r="J1134" s="57">
        <v>5946.02</v>
      </c>
      <c r="K1134" s="57">
        <v>6000.19</v>
      </c>
      <c r="L1134" s="57">
        <v>5879.23</v>
      </c>
      <c r="M1134" s="56" t="s">
        <v>4292</v>
      </c>
      <c r="N1134" s="59" t="s">
        <v>4293</v>
      </c>
    </row>
    <row r="1135" spans="1:14" s="56" customFormat="1" ht="17.25" customHeight="1" x14ac:dyDescent="0.2">
      <c r="A1135" s="56" t="s">
        <v>5803</v>
      </c>
      <c r="B1135" s="56" t="s">
        <v>2364</v>
      </c>
      <c r="C1135" s="56">
        <v>3071</v>
      </c>
      <c r="D1135" s="56" t="s">
        <v>3638</v>
      </c>
      <c r="E1135" s="57">
        <v>572.57000000000005</v>
      </c>
      <c r="F1135" s="57">
        <v>5505147.5700000003</v>
      </c>
      <c r="G1135" s="57">
        <v>6811328.3899999997</v>
      </c>
      <c r="H1135" s="58">
        <v>-0.19177</v>
      </c>
      <c r="I1135" s="57">
        <v>-1306180.82</v>
      </c>
      <c r="J1135" s="57">
        <v>9614.7999999999993</v>
      </c>
      <c r="K1135" s="57">
        <v>11896.06</v>
      </c>
      <c r="L1135" s="57">
        <v>9421.82</v>
      </c>
      <c r="M1135" s="56" t="s">
        <v>4292</v>
      </c>
      <c r="N1135" s="59" t="s">
        <v>4294</v>
      </c>
    </row>
    <row r="1136" spans="1:14" s="56" customFormat="1" ht="17.25" customHeight="1" x14ac:dyDescent="0.2">
      <c r="A1136" s="56" t="s">
        <v>4796</v>
      </c>
      <c r="B1136" s="56" t="s">
        <v>526</v>
      </c>
      <c r="C1136" s="56">
        <v>3072</v>
      </c>
      <c r="D1136" s="56" t="s">
        <v>1378</v>
      </c>
      <c r="E1136" s="57">
        <v>10379.16</v>
      </c>
      <c r="F1136" s="57">
        <v>5957430.2599999998</v>
      </c>
      <c r="G1136" s="57">
        <v>6084612.7599999998</v>
      </c>
      <c r="H1136" s="58">
        <v>-2.0899999999999998E-2</v>
      </c>
      <c r="I1136" s="57">
        <v>-127182.51</v>
      </c>
      <c r="J1136" s="57">
        <v>573.98</v>
      </c>
      <c r="K1136" s="57">
        <v>586.23</v>
      </c>
      <c r="L1136" s="57">
        <v>573.98</v>
      </c>
      <c r="M1136" s="56" t="s">
        <v>4296</v>
      </c>
      <c r="N1136" s="59" t="s">
        <v>4293</v>
      </c>
    </row>
    <row r="1137" spans="1:14" s="56" customFormat="1" ht="17.25" customHeight="1" x14ac:dyDescent="0.2">
      <c r="A1137" s="56" t="s">
        <v>4797</v>
      </c>
      <c r="B1137" s="56" t="s">
        <v>527</v>
      </c>
      <c r="C1137" s="56">
        <v>3073</v>
      </c>
      <c r="D1137" s="56" t="s">
        <v>1379</v>
      </c>
      <c r="E1137" s="57">
        <v>7660.9</v>
      </c>
      <c r="F1137" s="57">
        <v>9182648.3900000006</v>
      </c>
      <c r="G1137" s="57">
        <v>10589939.76</v>
      </c>
      <c r="H1137" s="58">
        <v>-0.13289000000000001</v>
      </c>
      <c r="I1137" s="57">
        <v>-1407291.36</v>
      </c>
      <c r="J1137" s="57">
        <v>1198.6400000000001</v>
      </c>
      <c r="K1137" s="57">
        <v>1382.34</v>
      </c>
      <c r="L1137" s="57">
        <v>1160.28</v>
      </c>
      <c r="M1137" s="56" t="s">
        <v>4292</v>
      </c>
      <c r="N1137" s="59" t="s">
        <v>4293</v>
      </c>
    </row>
    <row r="1138" spans="1:14" s="56" customFormat="1" ht="17.25" customHeight="1" x14ac:dyDescent="0.2">
      <c r="A1138" s="56" t="s">
        <v>5804</v>
      </c>
      <c r="B1138" s="56" t="s">
        <v>2365</v>
      </c>
      <c r="C1138" s="56">
        <v>3074</v>
      </c>
      <c r="D1138" s="56" t="s">
        <v>3639</v>
      </c>
      <c r="E1138" s="57">
        <v>3823.17</v>
      </c>
      <c r="F1138" s="57">
        <v>10852853.65</v>
      </c>
      <c r="G1138" s="57">
        <v>12837586.800000001</v>
      </c>
      <c r="H1138" s="58">
        <v>-0.15459999999999999</v>
      </c>
      <c r="I1138" s="57">
        <v>-1984733.15</v>
      </c>
      <c r="J1138" s="57">
        <v>2838.71</v>
      </c>
      <c r="K1138" s="57">
        <v>3357.84</v>
      </c>
      <c r="L1138" s="57">
        <v>2800.54</v>
      </c>
      <c r="M1138" s="56" t="s">
        <v>4292</v>
      </c>
      <c r="N1138" s="59" t="s">
        <v>4293</v>
      </c>
    </row>
    <row r="1139" spans="1:14" s="56" customFormat="1" ht="17.25" customHeight="1" x14ac:dyDescent="0.2">
      <c r="A1139" s="56" t="s">
        <v>5805</v>
      </c>
      <c r="B1139" s="56" t="s">
        <v>2366</v>
      </c>
      <c r="C1139" s="56">
        <v>3075</v>
      </c>
      <c r="D1139" s="56" t="s">
        <v>3640</v>
      </c>
      <c r="E1139" s="57">
        <v>4664.66</v>
      </c>
      <c r="F1139" s="57">
        <v>20418582.050000001</v>
      </c>
      <c r="G1139" s="57">
        <v>21296270.620000001</v>
      </c>
      <c r="H1139" s="58">
        <v>-4.1209999999999997E-2</v>
      </c>
      <c r="I1139" s="57">
        <v>-877688.57</v>
      </c>
      <c r="J1139" s="57">
        <v>4377.29</v>
      </c>
      <c r="K1139" s="57">
        <v>4565.45</v>
      </c>
      <c r="L1139" s="57">
        <v>4527.54</v>
      </c>
      <c r="M1139" s="56" t="s">
        <v>4292</v>
      </c>
      <c r="N1139" s="59" t="s">
        <v>4293</v>
      </c>
    </row>
    <row r="1140" spans="1:14" s="56" customFormat="1" ht="17.25" customHeight="1" x14ac:dyDescent="0.2">
      <c r="A1140" s="56" t="s">
        <v>5806</v>
      </c>
      <c r="B1140" s="56" t="s">
        <v>2367</v>
      </c>
      <c r="C1140" s="56">
        <v>3076</v>
      </c>
      <c r="D1140" s="56" t="s">
        <v>3641</v>
      </c>
      <c r="E1140" s="57">
        <v>980.13</v>
      </c>
      <c r="F1140" s="57">
        <v>7401790.1600000001</v>
      </c>
      <c r="G1140" s="57">
        <v>7564261</v>
      </c>
      <c r="H1140" s="58">
        <v>-2.1479999999999999E-2</v>
      </c>
      <c r="I1140" s="57">
        <v>-162470.84</v>
      </c>
      <c r="J1140" s="57">
        <v>7551.85</v>
      </c>
      <c r="K1140" s="57">
        <v>7717.61</v>
      </c>
      <c r="L1140" s="57">
        <v>7192.43</v>
      </c>
      <c r="M1140" s="56" t="s">
        <v>4292</v>
      </c>
      <c r="N1140" s="59" t="s">
        <v>4293</v>
      </c>
    </row>
    <row r="1141" spans="1:14" s="56" customFormat="1" ht="17.25" customHeight="1" x14ac:dyDescent="0.2">
      <c r="A1141" s="56" t="s">
        <v>4798</v>
      </c>
      <c r="B1141" s="56" t="s">
        <v>528</v>
      </c>
      <c r="C1141" s="56">
        <v>3077</v>
      </c>
      <c r="D1141" s="56" t="s">
        <v>1380</v>
      </c>
      <c r="E1141" s="57">
        <v>2002.12</v>
      </c>
      <c r="F1141" s="57">
        <v>3247675.7</v>
      </c>
      <c r="G1141" s="57">
        <v>3871972.45</v>
      </c>
      <c r="H1141" s="58">
        <v>-0.16123000000000001</v>
      </c>
      <c r="I1141" s="57">
        <v>-624296.75</v>
      </c>
      <c r="J1141" s="57">
        <v>1622.12</v>
      </c>
      <c r="K1141" s="57">
        <v>1933.94</v>
      </c>
      <c r="L1141" s="57">
        <v>1594.02</v>
      </c>
      <c r="M1141" s="56" t="s">
        <v>4292</v>
      </c>
      <c r="N1141" s="59" t="s">
        <v>4293</v>
      </c>
    </row>
    <row r="1142" spans="1:14" s="56" customFormat="1" ht="17.25" customHeight="1" x14ac:dyDescent="0.2">
      <c r="A1142" s="56" t="s">
        <v>5807</v>
      </c>
      <c r="B1142" s="56" t="s">
        <v>2368</v>
      </c>
      <c r="C1142" s="56">
        <v>3078</v>
      </c>
      <c r="D1142" s="56" t="s">
        <v>3642</v>
      </c>
      <c r="E1142" s="57">
        <v>835.97</v>
      </c>
      <c r="F1142" s="57">
        <v>2698774.43</v>
      </c>
      <c r="G1142" s="57">
        <v>2878608.41</v>
      </c>
      <c r="H1142" s="58">
        <v>-6.2469999999999998E-2</v>
      </c>
      <c r="I1142" s="57">
        <v>-179833.97</v>
      </c>
      <c r="J1142" s="57">
        <v>3228.31</v>
      </c>
      <c r="K1142" s="57">
        <v>3443.44</v>
      </c>
      <c r="L1142" s="57">
        <v>3193.47</v>
      </c>
      <c r="M1142" s="56" t="s">
        <v>4292</v>
      </c>
      <c r="N1142" s="59" t="s">
        <v>4293</v>
      </c>
    </row>
    <row r="1143" spans="1:14" s="56" customFormat="1" ht="17.25" customHeight="1" x14ac:dyDescent="0.2">
      <c r="A1143" s="56" t="s">
        <v>5808</v>
      </c>
      <c r="B1143" s="56" t="s">
        <v>2369</v>
      </c>
      <c r="C1143" s="56">
        <v>3079</v>
      </c>
      <c r="D1143" s="56" t="s">
        <v>3643</v>
      </c>
      <c r="E1143" s="57">
        <v>386.75</v>
      </c>
      <c r="F1143" s="57">
        <v>1842943.97</v>
      </c>
      <c r="G1143" s="57">
        <v>1819907.98</v>
      </c>
      <c r="H1143" s="58">
        <v>1.2659999999999999E-2</v>
      </c>
      <c r="I1143" s="57">
        <v>23036</v>
      </c>
      <c r="J1143" s="57">
        <v>4765.21</v>
      </c>
      <c r="K1143" s="57">
        <v>4705.6400000000003</v>
      </c>
      <c r="L1143" s="57">
        <v>4566.1000000000004</v>
      </c>
      <c r="M1143" s="56" t="s">
        <v>4296</v>
      </c>
      <c r="N1143" s="59" t="s">
        <v>4293</v>
      </c>
    </row>
    <row r="1144" spans="1:14" s="56" customFormat="1" ht="17.25" customHeight="1" x14ac:dyDescent="0.2">
      <c r="A1144" s="56" t="s">
        <v>4799</v>
      </c>
      <c r="B1144" s="56" t="s">
        <v>529</v>
      </c>
      <c r="C1144" s="56">
        <v>3081</v>
      </c>
      <c r="D1144" s="56" t="s">
        <v>1381</v>
      </c>
      <c r="E1144" s="57">
        <v>4079.15</v>
      </c>
      <c r="F1144" s="57">
        <v>6917387.2999999998</v>
      </c>
      <c r="G1144" s="57">
        <v>7602572.9299999997</v>
      </c>
      <c r="H1144" s="58">
        <v>-9.0130000000000002E-2</v>
      </c>
      <c r="I1144" s="57">
        <v>-685185.63</v>
      </c>
      <c r="J1144" s="57">
        <v>1695.79</v>
      </c>
      <c r="K1144" s="57">
        <v>1863.76</v>
      </c>
      <c r="L1144" s="57">
        <v>1655.1</v>
      </c>
      <c r="M1144" s="56" t="s">
        <v>4292</v>
      </c>
      <c r="N1144" s="59" t="s">
        <v>4293</v>
      </c>
    </row>
    <row r="1145" spans="1:14" s="56" customFormat="1" ht="17.25" customHeight="1" x14ac:dyDescent="0.2">
      <c r="A1145" s="56" t="s">
        <v>5809</v>
      </c>
      <c r="B1145" s="56" t="s">
        <v>2370</v>
      </c>
      <c r="C1145" s="56">
        <v>3082</v>
      </c>
      <c r="D1145" s="56" t="s">
        <v>3644</v>
      </c>
      <c r="E1145" s="57">
        <v>4813</v>
      </c>
      <c r="F1145" s="57">
        <v>20387113.350000001</v>
      </c>
      <c r="G1145" s="57">
        <v>19820783.379999999</v>
      </c>
      <c r="H1145" s="58">
        <v>2.8570000000000002E-2</v>
      </c>
      <c r="I1145" s="57">
        <v>566329.97</v>
      </c>
      <c r="J1145" s="57">
        <v>4235.84</v>
      </c>
      <c r="K1145" s="57">
        <v>4118.18</v>
      </c>
      <c r="L1145" s="57">
        <v>4196.1899999999996</v>
      </c>
      <c r="M1145" s="56" t="s">
        <v>4292</v>
      </c>
      <c r="N1145" s="59" t="s">
        <v>4293</v>
      </c>
    </row>
    <row r="1146" spans="1:14" s="56" customFormat="1" ht="17.25" customHeight="1" x14ac:dyDescent="0.2">
      <c r="A1146" s="56" t="s">
        <v>5810</v>
      </c>
      <c r="B1146" s="56" t="s">
        <v>2371</v>
      </c>
      <c r="C1146" s="56">
        <v>3083</v>
      </c>
      <c r="D1146" s="56" t="s">
        <v>3645</v>
      </c>
      <c r="E1146" s="57">
        <v>5374.22</v>
      </c>
      <c r="F1146" s="57">
        <v>29202096.809999999</v>
      </c>
      <c r="G1146" s="57">
        <v>27341935.48</v>
      </c>
      <c r="H1146" s="58">
        <v>6.8029999999999993E-2</v>
      </c>
      <c r="I1146" s="57">
        <v>1860161.32</v>
      </c>
      <c r="J1146" s="57">
        <v>5433.74</v>
      </c>
      <c r="K1146" s="57">
        <v>5087.6099999999997</v>
      </c>
      <c r="L1146" s="57">
        <v>5392.64</v>
      </c>
      <c r="M1146" s="56" t="s">
        <v>4292</v>
      </c>
      <c r="N1146" s="59" t="s">
        <v>4300</v>
      </c>
    </row>
    <row r="1147" spans="1:14" s="56" customFormat="1" ht="17.25" customHeight="1" x14ac:dyDescent="0.2">
      <c r="A1147" s="56" t="s">
        <v>5811</v>
      </c>
      <c r="B1147" s="56" t="s">
        <v>2372</v>
      </c>
      <c r="C1147" s="56">
        <v>3084</v>
      </c>
      <c r="D1147" s="56" t="s">
        <v>3646</v>
      </c>
      <c r="E1147" s="57">
        <v>1126.6300000000001</v>
      </c>
      <c r="F1147" s="57">
        <v>10189433.609999999</v>
      </c>
      <c r="G1147" s="57">
        <v>8379032.4900000002</v>
      </c>
      <c r="H1147" s="58">
        <v>0.21606</v>
      </c>
      <c r="I1147" s="57">
        <v>1810401.12</v>
      </c>
      <c r="J1147" s="57">
        <v>9044.17</v>
      </c>
      <c r="K1147" s="57">
        <v>7437.25</v>
      </c>
      <c r="L1147" s="57">
        <v>8953.66</v>
      </c>
      <c r="M1147" s="56" t="s">
        <v>4296</v>
      </c>
      <c r="N1147" s="59" t="s">
        <v>4294</v>
      </c>
    </row>
    <row r="1148" spans="1:14" s="56" customFormat="1" ht="17.25" customHeight="1" x14ac:dyDescent="0.2">
      <c r="A1148" s="56" t="s">
        <v>4800</v>
      </c>
      <c r="B1148" s="56" t="s">
        <v>530</v>
      </c>
      <c r="C1148" s="56">
        <v>3085</v>
      </c>
      <c r="D1148" s="56" t="s">
        <v>1382</v>
      </c>
      <c r="E1148" s="57">
        <v>13246.73</v>
      </c>
      <c r="F1148" s="57">
        <v>13638568.27</v>
      </c>
      <c r="G1148" s="57">
        <v>15978688.060000001</v>
      </c>
      <c r="H1148" s="58">
        <v>-0.14645</v>
      </c>
      <c r="I1148" s="57">
        <v>-2340119.79</v>
      </c>
      <c r="J1148" s="57">
        <v>1029.58</v>
      </c>
      <c r="K1148" s="57">
        <v>1206.24</v>
      </c>
      <c r="L1148" s="57">
        <v>1029.58</v>
      </c>
      <c r="M1148" s="56" t="s">
        <v>4292</v>
      </c>
      <c r="N1148" s="59" t="s">
        <v>4294</v>
      </c>
    </row>
    <row r="1149" spans="1:14" s="56" customFormat="1" ht="17.25" customHeight="1" x14ac:dyDescent="0.2">
      <c r="A1149" s="56" t="s">
        <v>4801</v>
      </c>
      <c r="B1149" s="56" t="s">
        <v>531</v>
      </c>
      <c r="C1149" s="56">
        <v>3089</v>
      </c>
      <c r="D1149" s="56" t="s">
        <v>1383</v>
      </c>
      <c r="E1149" s="57">
        <v>6648.94</v>
      </c>
      <c r="F1149" s="57">
        <v>5505654.7699999996</v>
      </c>
      <c r="G1149" s="57">
        <v>5517726.1399999997</v>
      </c>
      <c r="H1149" s="58">
        <v>-2.1900000000000001E-3</v>
      </c>
      <c r="I1149" s="57">
        <v>-12071.37</v>
      </c>
      <c r="J1149" s="57">
        <v>828.05</v>
      </c>
      <c r="K1149" s="57">
        <v>829.87</v>
      </c>
      <c r="L1149" s="57">
        <v>828.05</v>
      </c>
      <c r="M1149" s="56" t="s">
        <v>4292</v>
      </c>
      <c r="N1149" s="59" t="s">
        <v>4293</v>
      </c>
    </row>
    <row r="1150" spans="1:14" s="56" customFormat="1" ht="17.25" customHeight="1" x14ac:dyDescent="0.2">
      <c r="A1150" s="56" t="s">
        <v>5812</v>
      </c>
      <c r="B1150" s="56" t="s">
        <v>2373</v>
      </c>
      <c r="C1150" s="56">
        <v>3090</v>
      </c>
      <c r="D1150" s="56" t="s">
        <v>3647</v>
      </c>
      <c r="E1150" s="57">
        <v>387.82</v>
      </c>
      <c r="F1150" s="57">
        <v>963393.82</v>
      </c>
      <c r="G1150" s="57">
        <v>949795.94</v>
      </c>
      <c r="H1150" s="58">
        <v>1.4319999999999999E-2</v>
      </c>
      <c r="I1150" s="57">
        <v>13597.88</v>
      </c>
      <c r="J1150" s="57">
        <v>2484.13</v>
      </c>
      <c r="K1150" s="57">
        <v>2449.06</v>
      </c>
      <c r="L1150" s="57">
        <v>2478.25</v>
      </c>
      <c r="M1150" s="56" t="s">
        <v>4296</v>
      </c>
      <c r="N1150" s="59" t="s">
        <v>4293</v>
      </c>
    </row>
    <row r="1151" spans="1:14" s="56" customFormat="1" ht="17.25" customHeight="1" x14ac:dyDescent="0.2">
      <c r="A1151" s="56" t="s">
        <v>5813</v>
      </c>
      <c r="B1151" s="56" t="s">
        <v>2374</v>
      </c>
      <c r="C1151" s="56">
        <v>3091</v>
      </c>
      <c r="D1151" s="56" t="s">
        <v>3648</v>
      </c>
      <c r="E1151" s="57">
        <v>313.54000000000002</v>
      </c>
      <c r="F1151" s="57">
        <v>1176966.74</v>
      </c>
      <c r="G1151" s="57">
        <v>1152342.1399999999</v>
      </c>
      <c r="H1151" s="58">
        <v>2.137E-2</v>
      </c>
      <c r="I1151" s="57">
        <v>24624.6</v>
      </c>
      <c r="J1151" s="57">
        <v>3753.8</v>
      </c>
      <c r="K1151" s="57">
        <v>3675.26</v>
      </c>
      <c r="L1151" s="57">
        <v>3530.02</v>
      </c>
      <c r="M1151" s="56" t="s">
        <v>4296</v>
      </c>
      <c r="N1151" s="59" t="s">
        <v>4293</v>
      </c>
    </row>
    <row r="1152" spans="1:14" s="56" customFormat="1" ht="17.25" customHeight="1" x14ac:dyDescent="0.2">
      <c r="A1152" s="56" t="s">
        <v>4802</v>
      </c>
      <c r="B1152" s="56" t="s">
        <v>532</v>
      </c>
      <c r="C1152" s="56">
        <v>3093</v>
      </c>
      <c r="D1152" s="56" t="s">
        <v>1384</v>
      </c>
      <c r="E1152" s="57">
        <v>4778.16</v>
      </c>
      <c r="F1152" s="57">
        <v>3814500.69</v>
      </c>
      <c r="G1152" s="57">
        <v>3993120.08</v>
      </c>
      <c r="H1152" s="58">
        <v>-4.4729999999999999E-2</v>
      </c>
      <c r="I1152" s="57">
        <v>-178619.39</v>
      </c>
      <c r="J1152" s="57">
        <v>798.32</v>
      </c>
      <c r="K1152" s="57">
        <v>835.7</v>
      </c>
      <c r="L1152" s="57">
        <v>798.32</v>
      </c>
      <c r="M1152" s="56" t="s">
        <v>4292</v>
      </c>
      <c r="N1152" s="59" t="s">
        <v>4294</v>
      </c>
    </row>
    <row r="1153" spans="1:14" s="56" customFormat="1" ht="17.25" customHeight="1" x14ac:dyDescent="0.2">
      <c r="A1153" s="56" t="s">
        <v>5814</v>
      </c>
      <c r="B1153" s="56" t="s">
        <v>2375</v>
      </c>
      <c r="C1153" s="56">
        <v>3094</v>
      </c>
      <c r="D1153" s="56" t="s">
        <v>3649</v>
      </c>
      <c r="E1153" s="57">
        <v>169.83</v>
      </c>
      <c r="F1153" s="57">
        <v>412489.95</v>
      </c>
      <c r="G1153" s="57">
        <v>372139.22</v>
      </c>
      <c r="H1153" s="58">
        <v>0.10843</v>
      </c>
      <c r="I1153" s="57">
        <v>40350.720000000001</v>
      </c>
      <c r="J1153" s="57">
        <v>2428.84</v>
      </c>
      <c r="K1153" s="57">
        <v>2191.25</v>
      </c>
      <c r="L1153" s="57">
        <v>2428.25</v>
      </c>
      <c r="M1153" s="56" t="s">
        <v>4297</v>
      </c>
      <c r="N1153" s="59" t="s">
        <v>4298</v>
      </c>
    </row>
    <row r="1154" spans="1:14" s="56" customFormat="1" ht="17.25" customHeight="1" x14ac:dyDescent="0.2">
      <c r="A1154" s="56" t="s">
        <v>5815</v>
      </c>
      <c r="B1154" s="56" t="s">
        <v>2376</v>
      </c>
      <c r="C1154" s="56">
        <v>3095</v>
      </c>
      <c r="D1154" s="56" t="s">
        <v>3650</v>
      </c>
      <c r="E1154" s="57">
        <v>400.58</v>
      </c>
      <c r="F1154" s="57">
        <v>1405710.6</v>
      </c>
      <c r="G1154" s="57">
        <v>1572293.28</v>
      </c>
      <c r="H1154" s="58">
        <v>-0.10595</v>
      </c>
      <c r="I1154" s="57">
        <v>-166582.68</v>
      </c>
      <c r="J1154" s="57">
        <v>3509.19</v>
      </c>
      <c r="K1154" s="57">
        <v>3925.04</v>
      </c>
      <c r="L1154" s="57">
        <v>3531.02</v>
      </c>
      <c r="M1154" s="56" t="s">
        <v>4296</v>
      </c>
      <c r="N1154" s="59" t="s">
        <v>4293</v>
      </c>
    </row>
    <row r="1155" spans="1:14" s="56" customFormat="1" ht="17.25" customHeight="1" x14ac:dyDescent="0.2">
      <c r="A1155" s="56" t="s">
        <v>5816</v>
      </c>
      <c r="B1155" s="56" t="s">
        <v>2377</v>
      </c>
      <c r="C1155" s="56">
        <v>3097</v>
      </c>
      <c r="D1155" s="56" t="s">
        <v>3651</v>
      </c>
      <c r="E1155" s="57">
        <v>1501.62</v>
      </c>
      <c r="F1155" s="57">
        <v>1473405.97</v>
      </c>
      <c r="G1155" s="57">
        <v>1511873.97</v>
      </c>
      <c r="H1155" s="58">
        <v>-2.5440000000000001E-2</v>
      </c>
      <c r="I1155" s="57">
        <v>-38468</v>
      </c>
      <c r="J1155" s="57">
        <v>981.21</v>
      </c>
      <c r="K1155" s="57">
        <v>1006.83</v>
      </c>
      <c r="L1155" s="57">
        <v>957.32</v>
      </c>
      <c r="M1155" s="56" t="s">
        <v>4292</v>
      </c>
      <c r="N1155" s="59" t="s">
        <v>4293</v>
      </c>
    </row>
    <row r="1156" spans="1:14" s="56" customFormat="1" ht="17.25" customHeight="1" x14ac:dyDescent="0.2">
      <c r="A1156" s="56" t="s">
        <v>5817</v>
      </c>
      <c r="B1156" s="56" t="s">
        <v>2378</v>
      </c>
      <c r="C1156" s="56">
        <v>3098</v>
      </c>
      <c r="D1156" s="56" t="s">
        <v>3652</v>
      </c>
      <c r="E1156" s="57">
        <v>141.66999999999999</v>
      </c>
      <c r="F1156" s="57">
        <v>413457.46</v>
      </c>
      <c r="G1156" s="57">
        <v>354113.67</v>
      </c>
      <c r="H1156" s="58">
        <v>0.16758000000000001</v>
      </c>
      <c r="I1156" s="57">
        <v>59343.8</v>
      </c>
      <c r="J1156" s="57">
        <v>2918.45</v>
      </c>
      <c r="K1156" s="57">
        <v>2499.5700000000002</v>
      </c>
      <c r="L1156" s="57">
        <v>2905.79</v>
      </c>
      <c r="M1156" s="56" t="s">
        <v>4297</v>
      </c>
      <c r="N1156" s="59" t="s">
        <v>4298</v>
      </c>
    </row>
    <row r="1157" spans="1:14" s="56" customFormat="1" ht="17.25" customHeight="1" x14ac:dyDescent="0.2">
      <c r="A1157" s="56" t="s">
        <v>5818</v>
      </c>
      <c r="B1157" s="56" t="s">
        <v>2379</v>
      </c>
      <c r="C1157" s="56">
        <v>3099</v>
      </c>
      <c r="D1157" s="56" t="s">
        <v>3653</v>
      </c>
      <c r="E1157" s="57">
        <v>249.74</v>
      </c>
      <c r="F1157" s="57">
        <v>1033806.45</v>
      </c>
      <c r="G1157" s="57">
        <v>970465.6</v>
      </c>
      <c r="H1157" s="58">
        <v>6.5269999999999995E-2</v>
      </c>
      <c r="I1157" s="57">
        <v>63340.85</v>
      </c>
      <c r="J1157" s="57">
        <v>4139.53</v>
      </c>
      <c r="K1157" s="57">
        <v>3885.9</v>
      </c>
      <c r="L1157" s="57">
        <v>4236.32</v>
      </c>
      <c r="M1157" s="56" t="s">
        <v>4295</v>
      </c>
      <c r="N1157" s="59" t="s">
        <v>4302</v>
      </c>
    </row>
    <row r="1158" spans="1:14" s="56" customFormat="1" ht="17.25" customHeight="1" x14ac:dyDescent="0.2">
      <c r="A1158" s="56" t="s">
        <v>5819</v>
      </c>
      <c r="B1158" s="56" t="s">
        <v>2380</v>
      </c>
      <c r="C1158" s="56">
        <v>3101</v>
      </c>
      <c r="D1158" s="56" t="s">
        <v>3654</v>
      </c>
      <c r="E1158" s="57">
        <v>425.72</v>
      </c>
      <c r="F1158" s="57">
        <v>987545.24</v>
      </c>
      <c r="G1158" s="57">
        <v>960625.73</v>
      </c>
      <c r="H1158" s="58">
        <v>2.802E-2</v>
      </c>
      <c r="I1158" s="57">
        <v>26919.51</v>
      </c>
      <c r="J1158" s="57">
        <v>2319.71</v>
      </c>
      <c r="K1158" s="57">
        <v>2256.4699999999998</v>
      </c>
      <c r="L1158" s="57">
        <v>2293.0100000000002</v>
      </c>
      <c r="M1158" s="56" t="s">
        <v>4292</v>
      </c>
      <c r="N1158" s="59" t="s">
        <v>4293</v>
      </c>
    </row>
    <row r="1159" spans="1:14" s="56" customFormat="1" ht="17.25" customHeight="1" x14ac:dyDescent="0.2">
      <c r="A1159" s="56" t="s">
        <v>5820</v>
      </c>
      <c r="B1159" s="56" t="s">
        <v>2381</v>
      </c>
      <c r="C1159" s="56">
        <v>3102</v>
      </c>
      <c r="D1159" s="56" t="s">
        <v>3655</v>
      </c>
      <c r="E1159" s="57">
        <v>225.18</v>
      </c>
      <c r="F1159" s="57">
        <v>1014784.61</v>
      </c>
      <c r="G1159" s="57">
        <v>801476.45</v>
      </c>
      <c r="H1159" s="58">
        <v>0.26613999999999999</v>
      </c>
      <c r="I1159" s="57">
        <v>213308.15</v>
      </c>
      <c r="J1159" s="57">
        <v>4506.55</v>
      </c>
      <c r="K1159" s="57">
        <v>3559.27</v>
      </c>
      <c r="L1159" s="57">
        <v>4491.41</v>
      </c>
      <c r="M1159" s="56" t="s">
        <v>4296</v>
      </c>
      <c r="N1159" s="59" t="s">
        <v>4300</v>
      </c>
    </row>
    <row r="1160" spans="1:14" s="56" customFormat="1" ht="17.25" customHeight="1" x14ac:dyDescent="0.2">
      <c r="A1160" s="56" t="s">
        <v>5821</v>
      </c>
      <c r="B1160" s="56" t="s">
        <v>2382</v>
      </c>
      <c r="C1160" s="56">
        <v>3103</v>
      </c>
      <c r="D1160" s="56" t="s">
        <v>3656</v>
      </c>
      <c r="E1160" s="57">
        <v>329.95</v>
      </c>
      <c r="F1160" s="57">
        <v>1979478.59</v>
      </c>
      <c r="G1160" s="57">
        <v>2106226.58</v>
      </c>
      <c r="H1160" s="58">
        <v>-6.0179999999999997E-2</v>
      </c>
      <c r="I1160" s="57">
        <v>-126747.99</v>
      </c>
      <c r="J1160" s="57">
        <v>5999.33</v>
      </c>
      <c r="K1160" s="57">
        <v>6383.47</v>
      </c>
      <c r="L1160" s="57">
        <v>5799.96</v>
      </c>
      <c r="M1160" s="56" t="s">
        <v>4296</v>
      </c>
      <c r="N1160" s="59" t="s">
        <v>4300</v>
      </c>
    </row>
    <row r="1161" spans="1:14" s="56" customFormat="1" ht="17.25" customHeight="1" x14ac:dyDescent="0.2">
      <c r="A1161" s="56" t="s">
        <v>5822</v>
      </c>
      <c r="B1161" s="56" t="s">
        <v>2383</v>
      </c>
      <c r="C1161" s="56">
        <v>3104</v>
      </c>
      <c r="D1161" s="56" t="s">
        <v>3657</v>
      </c>
      <c r="E1161" s="57">
        <v>177.15</v>
      </c>
      <c r="F1161" s="57">
        <v>1839938.98</v>
      </c>
      <c r="G1161" s="57">
        <v>1609291.41</v>
      </c>
      <c r="H1161" s="58">
        <v>0.14332</v>
      </c>
      <c r="I1161" s="57">
        <v>230647.57</v>
      </c>
      <c r="J1161" s="57">
        <v>10386.33</v>
      </c>
      <c r="K1161" s="57">
        <v>9084.34</v>
      </c>
      <c r="L1161" s="57">
        <v>9575.43</v>
      </c>
      <c r="M1161" s="56" t="s">
        <v>4295</v>
      </c>
      <c r="N1161" s="59" t="s">
        <v>4302</v>
      </c>
    </row>
    <row r="1162" spans="1:14" s="56" customFormat="1" ht="17.25" customHeight="1" x14ac:dyDescent="0.2">
      <c r="A1162" s="56" t="s">
        <v>5823</v>
      </c>
      <c r="B1162" s="56" t="s">
        <v>2384</v>
      </c>
      <c r="C1162" s="56">
        <v>3105</v>
      </c>
      <c r="D1162" s="56" t="s">
        <v>3658</v>
      </c>
      <c r="E1162" s="57">
        <v>655.21</v>
      </c>
      <c r="F1162" s="57">
        <v>423508.09</v>
      </c>
      <c r="G1162" s="57">
        <v>475844.05</v>
      </c>
      <c r="H1162" s="58">
        <v>-0.10999</v>
      </c>
      <c r="I1162" s="57">
        <v>-52335.96</v>
      </c>
      <c r="J1162" s="57">
        <v>646.37</v>
      </c>
      <c r="K1162" s="57">
        <v>726.25</v>
      </c>
      <c r="L1162" s="57">
        <v>646.37</v>
      </c>
      <c r="M1162" s="56" t="s">
        <v>4292</v>
      </c>
      <c r="N1162" s="59" t="s">
        <v>4293</v>
      </c>
    </row>
    <row r="1163" spans="1:14" s="56" customFormat="1" ht="17.25" customHeight="1" x14ac:dyDescent="0.2">
      <c r="A1163" s="56" t="s">
        <v>4803</v>
      </c>
      <c r="B1163" s="56" t="s">
        <v>533</v>
      </c>
      <c r="C1163" s="56">
        <v>3106</v>
      </c>
      <c r="D1163" s="56" t="s">
        <v>1385</v>
      </c>
      <c r="E1163" s="57">
        <v>5771.64</v>
      </c>
      <c r="F1163" s="57">
        <v>16805264.890000001</v>
      </c>
      <c r="G1163" s="57">
        <v>14801943.390000001</v>
      </c>
      <c r="H1163" s="58">
        <v>0.13533999999999999</v>
      </c>
      <c r="I1163" s="57">
        <v>2003321.5</v>
      </c>
      <c r="J1163" s="57">
        <v>2911.7</v>
      </c>
      <c r="K1163" s="57">
        <v>2564.6</v>
      </c>
      <c r="L1163" s="57">
        <v>2879.89</v>
      </c>
      <c r="M1163" s="56" t="s">
        <v>4292</v>
      </c>
      <c r="N1163" s="59" t="s">
        <v>4293</v>
      </c>
    </row>
    <row r="1164" spans="1:14" s="56" customFormat="1" ht="17.25" customHeight="1" x14ac:dyDescent="0.2">
      <c r="A1164" s="56" t="s">
        <v>4804</v>
      </c>
      <c r="B1164" s="56" t="s">
        <v>534</v>
      </c>
      <c r="C1164" s="56">
        <v>3107</v>
      </c>
      <c r="D1164" s="56" t="s">
        <v>1386</v>
      </c>
      <c r="E1164" s="57">
        <v>8178.33</v>
      </c>
      <c r="F1164" s="57">
        <v>37939135.469999999</v>
      </c>
      <c r="G1164" s="57">
        <v>35680385.399999999</v>
      </c>
      <c r="H1164" s="58">
        <v>6.3310000000000005E-2</v>
      </c>
      <c r="I1164" s="57">
        <v>2258750.0699999998</v>
      </c>
      <c r="J1164" s="57">
        <v>4638.9799999999996</v>
      </c>
      <c r="K1164" s="57">
        <v>4362.8</v>
      </c>
      <c r="L1164" s="57">
        <v>4782.7700000000004</v>
      </c>
      <c r="M1164" s="56" t="s">
        <v>4292</v>
      </c>
      <c r="N1164" s="59" t="s">
        <v>4293</v>
      </c>
    </row>
    <row r="1165" spans="1:14" s="56" customFormat="1" ht="17.25" customHeight="1" x14ac:dyDescent="0.2">
      <c r="A1165" s="56" t="s">
        <v>4805</v>
      </c>
      <c r="B1165" s="56" t="s">
        <v>535</v>
      </c>
      <c r="C1165" s="56">
        <v>3108</v>
      </c>
      <c r="D1165" s="56" t="s">
        <v>1387</v>
      </c>
      <c r="E1165" s="57">
        <v>7600.46</v>
      </c>
      <c r="F1165" s="57">
        <v>49318006.560000002</v>
      </c>
      <c r="G1165" s="57">
        <v>44288037</v>
      </c>
      <c r="H1165" s="58">
        <v>0.11357</v>
      </c>
      <c r="I1165" s="57">
        <v>5029969.55</v>
      </c>
      <c r="J1165" s="57">
        <v>6488.82</v>
      </c>
      <c r="K1165" s="57">
        <v>5827.02</v>
      </c>
      <c r="L1165" s="57">
        <v>6503.49</v>
      </c>
      <c r="M1165" s="56" t="s">
        <v>4292</v>
      </c>
      <c r="N1165" s="59" t="s">
        <v>4293</v>
      </c>
    </row>
    <row r="1166" spans="1:14" s="56" customFormat="1" ht="17.25" customHeight="1" x14ac:dyDescent="0.2">
      <c r="A1166" s="56" t="s">
        <v>5824</v>
      </c>
      <c r="B1166" s="56" t="s">
        <v>2385</v>
      </c>
      <c r="C1166" s="56">
        <v>3109</v>
      </c>
      <c r="D1166" s="56" t="s">
        <v>3659</v>
      </c>
      <c r="E1166" s="57">
        <v>1536.52</v>
      </c>
      <c r="F1166" s="57">
        <v>14552146.6</v>
      </c>
      <c r="G1166" s="57">
        <v>15033804.02</v>
      </c>
      <c r="H1166" s="58">
        <v>-3.2039999999999999E-2</v>
      </c>
      <c r="I1166" s="57">
        <v>-481657.42</v>
      </c>
      <c r="J1166" s="57">
        <v>9470.85</v>
      </c>
      <c r="K1166" s="57">
        <v>9784.32</v>
      </c>
      <c r="L1166" s="57">
        <v>9587.94</v>
      </c>
      <c r="M1166" s="56" t="s">
        <v>4292</v>
      </c>
      <c r="N1166" s="59" t="s">
        <v>4293</v>
      </c>
    </row>
    <row r="1167" spans="1:14" s="56" customFormat="1" ht="17.25" customHeight="1" x14ac:dyDescent="0.2">
      <c r="A1167" s="56" t="s">
        <v>4806</v>
      </c>
      <c r="B1167" s="56" t="s">
        <v>536</v>
      </c>
      <c r="C1167" s="56">
        <v>3110</v>
      </c>
      <c r="D1167" s="56" t="s">
        <v>1388</v>
      </c>
      <c r="E1167" s="57">
        <v>3795.09</v>
      </c>
      <c r="F1167" s="57">
        <v>2427149.81</v>
      </c>
      <c r="G1167" s="57">
        <v>2639904.42</v>
      </c>
      <c r="H1167" s="58">
        <v>-8.0589999999999995E-2</v>
      </c>
      <c r="I1167" s="57">
        <v>-212754.61</v>
      </c>
      <c r="J1167" s="57">
        <v>639.54999999999995</v>
      </c>
      <c r="K1167" s="57">
        <v>695.61</v>
      </c>
      <c r="L1167" s="57">
        <v>639.54999999999995</v>
      </c>
      <c r="M1167" s="56" t="s">
        <v>4292</v>
      </c>
      <c r="N1167" s="59" t="s">
        <v>4293</v>
      </c>
    </row>
    <row r="1168" spans="1:14" s="56" customFormat="1" ht="17.25" customHeight="1" x14ac:dyDescent="0.2">
      <c r="A1168" s="56" t="s">
        <v>4807</v>
      </c>
      <c r="B1168" s="56" t="s">
        <v>537</v>
      </c>
      <c r="C1168" s="56">
        <v>3111</v>
      </c>
      <c r="D1168" s="56" t="s">
        <v>1389</v>
      </c>
      <c r="E1168" s="57">
        <v>13245.69</v>
      </c>
      <c r="F1168" s="57">
        <v>18158052.82</v>
      </c>
      <c r="G1168" s="57">
        <v>21968351.489999998</v>
      </c>
      <c r="H1168" s="58">
        <v>-0.17344000000000001</v>
      </c>
      <c r="I1168" s="57">
        <v>-3810298.66</v>
      </c>
      <c r="J1168" s="57">
        <v>1370.87</v>
      </c>
      <c r="K1168" s="57">
        <v>1658.53</v>
      </c>
      <c r="L1168" s="57">
        <v>1641.9</v>
      </c>
      <c r="M1168" s="56" t="s">
        <v>4292</v>
      </c>
      <c r="N1168" s="59" t="s">
        <v>4293</v>
      </c>
    </row>
    <row r="1169" spans="1:14" s="56" customFormat="1" ht="17.25" customHeight="1" x14ac:dyDescent="0.2">
      <c r="A1169" s="56" t="s">
        <v>4808</v>
      </c>
      <c r="B1169" s="56" t="s">
        <v>538</v>
      </c>
      <c r="C1169" s="56">
        <v>3112</v>
      </c>
      <c r="D1169" s="56" t="s">
        <v>1390</v>
      </c>
      <c r="E1169" s="57">
        <v>5278.87</v>
      </c>
      <c r="F1169" s="57">
        <v>17197628.800000001</v>
      </c>
      <c r="G1169" s="57">
        <v>16854841.420000002</v>
      </c>
      <c r="H1169" s="58">
        <v>2.034E-2</v>
      </c>
      <c r="I1169" s="57">
        <v>342787.39</v>
      </c>
      <c r="J1169" s="57">
        <v>3257.82</v>
      </c>
      <c r="K1169" s="57">
        <v>3192.89</v>
      </c>
      <c r="L1169" s="57">
        <v>3240.35</v>
      </c>
      <c r="M1169" s="56" t="s">
        <v>4292</v>
      </c>
      <c r="N1169" s="59" t="s">
        <v>4293</v>
      </c>
    </row>
    <row r="1170" spans="1:14" s="56" customFormat="1" ht="17.25" customHeight="1" x14ac:dyDescent="0.2">
      <c r="A1170" s="56" t="s">
        <v>4809</v>
      </c>
      <c r="B1170" s="56" t="s">
        <v>539</v>
      </c>
      <c r="C1170" s="56">
        <v>3113</v>
      </c>
      <c r="D1170" s="56" t="s">
        <v>1391</v>
      </c>
      <c r="E1170" s="57">
        <v>8115.46</v>
      </c>
      <c r="F1170" s="57">
        <v>41039194.939999998</v>
      </c>
      <c r="G1170" s="57">
        <v>38755613.350000001</v>
      </c>
      <c r="H1170" s="58">
        <v>5.892E-2</v>
      </c>
      <c r="I1170" s="57">
        <v>2283581.59</v>
      </c>
      <c r="J1170" s="57">
        <v>5056.92</v>
      </c>
      <c r="K1170" s="57">
        <v>4775.53</v>
      </c>
      <c r="L1170" s="57">
        <v>5207.55</v>
      </c>
      <c r="M1170" s="56" t="s">
        <v>4292</v>
      </c>
      <c r="N1170" s="59" t="s">
        <v>4293</v>
      </c>
    </row>
    <row r="1171" spans="1:14" s="56" customFormat="1" ht="17.25" customHeight="1" x14ac:dyDescent="0.2">
      <c r="A1171" s="56" t="s">
        <v>5825</v>
      </c>
      <c r="B1171" s="56" t="s">
        <v>2386</v>
      </c>
      <c r="C1171" s="56">
        <v>3114</v>
      </c>
      <c r="D1171" s="56" t="s">
        <v>3660</v>
      </c>
      <c r="E1171" s="57">
        <v>550.53</v>
      </c>
      <c r="F1171" s="57">
        <v>4738442.13</v>
      </c>
      <c r="G1171" s="57">
        <v>5040468.5599999996</v>
      </c>
      <c r="H1171" s="58">
        <v>-5.9920000000000001E-2</v>
      </c>
      <c r="I1171" s="57">
        <v>-302026.43</v>
      </c>
      <c r="J1171" s="57">
        <v>8607.06</v>
      </c>
      <c r="K1171" s="57">
        <v>9155.67</v>
      </c>
      <c r="L1171" s="57">
        <v>8806.9500000000007</v>
      </c>
      <c r="M1171" s="56" t="s">
        <v>4297</v>
      </c>
      <c r="N1171" s="59" t="s">
        <v>4293</v>
      </c>
    </row>
    <row r="1172" spans="1:14" s="56" customFormat="1" ht="17.25" customHeight="1" x14ac:dyDescent="0.2">
      <c r="A1172" s="56" t="s">
        <v>4810</v>
      </c>
      <c r="B1172" s="56" t="s">
        <v>540</v>
      </c>
      <c r="C1172" s="56">
        <v>3115</v>
      </c>
      <c r="D1172" s="56" t="s">
        <v>1392</v>
      </c>
      <c r="E1172" s="57">
        <v>8457.58</v>
      </c>
      <c r="F1172" s="57">
        <v>17505148.379999999</v>
      </c>
      <c r="G1172" s="57">
        <v>17694484.899999999</v>
      </c>
      <c r="H1172" s="58">
        <v>-1.0699999999999999E-2</v>
      </c>
      <c r="I1172" s="57">
        <v>-189336.52</v>
      </c>
      <c r="J1172" s="57">
        <v>2069.7600000000002</v>
      </c>
      <c r="K1172" s="57">
        <v>2092.15</v>
      </c>
      <c r="L1172" s="57">
        <v>2054.79</v>
      </c>
      <c r="M1172" s="56" t="s">
        <v>4292</v>
      </c>
      <c r="N1172" s="59" t="s">
        <v>4293</v>
      </c>
    </row>
    <row r="1173" spans="1:14" s="56" customFormat="1" ht="17.25" customHeight="1" x14ac:dyDescent="0.2">
      <c r="A1173" s="56" t="s">
        <v>4811</v>
      </c>
      <c r="B1173" s="56" t="s">
        <v>541</v>
      </c>
      <c r="C1173" s="56">
        <v>3116</v>
      </c>
      <c r="D1173" s="56" t="s">
        <v>1393</v>
      </c>
      <c r="E1173" s="57">
        <v>4017.93</v>
      </c>
      <c r="F1173" s="57">
        <v>12163845.560000001</v>
      </c>
      <c r="G1173" s="57">
        <v>11417005.43</v>
      </c>
      <c r="H1173" s="58">
        <v>6.5409999999999996E-2</v>
      </c>
      <c r="I1173" s="57">
        <v>746840.14</v>
      </c>
      <c r="J1173" s="57">
        <v>3027.39</v>
      </c>
      <c r="K1173" s="57">
        <v>2841.51</v>
      </c>
      <c r="L1173" s="57">
        <v>3140.4</v>
      </c>
      <c r="M1173" s="56" t="s">
        <v>4292</v>
      </c>
      <c r="N1173" s="59" t="s">
        <v>4293</v>
      </c>
    </row>
    <row r="1174" spans="1:14" s="56" customFormat="1" ht="17.25" customHeight="1" x14ac:dyDescent="0.2">
      <c r="A1174" s="56" t="s">
        <v>5826</v>
      </c>
      <c r="B1174" s="56" t="s">
        <v>2387</v>
      </c>
      <c r="C1174" s="56">
        <v>3117</v>
      </c>
      <c r="D1174" s="56" t="s">
        <v>3661</v>
      </c>
      <c r="E1174" s="57">
        <v>1967.73</v>
      </c>
      <c r="F1174" s="57">
        <v>8347328.25</v>
      </c>
      <c r="G1174" s="57">
        <v>7837880.2599999998</v>
      </c>
      <c r="H1174" s="58">
        <v>6.5000000000000002E-2</v>
      </c>
      <c r="I1174" s="57">
        <v>509448</v>
      </c>
      <c r="J1174" s="57">
        <v>4242.1099999999997</v>
      </c>
      <c r="K1174" s="57">
        <v>3983.21</v>
      </c>
      <c r="L1174" s="57">
        <v>4202.04</v>
      </c>
      <c r="M1174" s="56" t="s">
        <v>4292</v>
      </c>
      <c r="N1174" s="59" t="s">
        <v>4293</v>
      </c>
    </row>
    <row r="1175" spans="1:14" s="56" customFormat="1" ht="17.25" customHeight="1" x14ac:dyDescent="0.2">
      <c r="A1175" s="56" t="s">
        <v>4812</v>
      </c>
      <c r="B1175" s="56" t="s">
        <v>542</v>
      </c>
      <c r="C1175" s="56">
        <v>3119</v>
      </c>
      <c r="D1175" s="56" t="s">
        <v>1394</v>
      </c>
      <c r="E1175" s="57">
        <v>2789.69</v>
      </c>
      <c r="F1175" s="57">
        <v>1411750.52</v>
      </c>
      <c r="G1175" s="57">
        <v>1402920.79</v>
      </c>
      <c r="H1175" s="58">
        <v>6.2899999999999996E-3</v>
      </c>
      <c r="I1175" s="57">
        <v>8829.73</v>
      </c>
      <c r="J1175" s="57">
        <v>506.06</v>
      </c>
      <c r="K1175" s="57">
        <v>502.89</v>
      </c>
      <c r="L1175" s="57">
        <v>506.06</v>
      </c>
      <c r="M1175" s="56" t="s">
        <v>4296</v>
      </c>
      <c r="N1175" s="59" t="s">
        <v>4293</v>
      </c>
    </row>
    <row r="1176" spans="1:14" s="56" customFormat="1" ht="17.25" customHeight="1" x14ac:dyDescent="0.2">
      <c r="A1176" s="56" t="s">
        <v>4813</v>
      </c>
      <c r="B1176" s="56" t="s">
        <v>543</v>
      </c>
      <c r="C1176" s="56">
        <v>3120</v>
      </c>
      <c r="D1176" s="56" t="s">
        <v>1395</v>
      </c>
      <c r="E1176" s="57">
        <v>7491.84</v>
      </c>
      <c r="F1176" s="57">
        <v>14638356.789999999</v>
      </c>
      <c r="G1176" s="57">
        <v>14958705.890000001</v>
      </c>
      <c r="H1176" s="58">
        <v>-2.1420000000000002E-2</v>
      </c>
      <c r="I1176" s="57">
        <v>-320349.09999999998</v>
      </c>
      <c r="J1176" s="57">
        <v>1953.91</v>
      </c>
      <c r="K1176" s="57">
        <v>1996.67</v>
      </c>
      <c r="L1176" s="57">
        <v>1941.2</v>
      </c>
      <c r="M1176" s="56" t="s">
        <v>4292</v>
      </c>
      <c r="N1176" s="59" t="s">
        <v>4293</v>
      </c>
    </row>
    <row r="1177" spans="1:14" s="56" customFormat="1" ht="17.25" customHeight="1" x14ac:dyDescent="0.2">
      <c r="A1177" s="56" t="s">
        <v>4814</v>
      </c>
      <c r="B1177" s="56" t="s">
        <v>544</v>
      </c>
      <c r="C1177" s="56">
        <v>3121</v>
      </c>
      <c r="D1177" s="56" t="s">
        <v>1396</v>
      </c>
      <c r="E1177" s="57">
        <v>4220.67</v>
      </c>
      <c r="F1177" s="57">
        <v>12795915.189999999</v>
      </c>
      <c r="G1177" s="57">
        <v>12072295.83</v>
      </c>
      <c r="H1177" s="58">
        <v>5.994E-2</v>
      </c>
      <c r="I1177" s="57">
        <v>723619.36</v>
      </c>
      <c r="J1177" s="57">
        <v>3031.73</v>
      </c>
      <c r="K1177" s="57">
        <v>2860.28</v>
      </c>
      <c r="L1177" s="57">
        <v>3022.82</v>
      </c>
      <c r="M1177" s="56" t="s">
        <v>4292</v>
      </c>
      <c r="N1177" s="59" t="s">
        <v>4293</v>
      </c>
    </row>
    <row r="1178" spans="1:14" s="56" customFormat="1" ht="17.25" customHeight="1" x14ac:dyDescent="0.2">
      <c r="A1178" s="56" t="s">
        <v>5827</v>
      </c>
      <c r="B1178" s="56" t="s">
        <v>2388</v>
      </c>
      <c r="C1178" s="56">
        <v>3122</v>
      </c>
      <c r="D1178" s="56" t="s">
        <v>3662</v>
      </c>
      <c r="E1178" s="57">
        <v>3158.56</v>
      </c>
      <c r="F1178" s="57">
        <v>13057398.289999999</v>
      </c>
      <c r="G1178" s="57">
        <v>13026217.76</v>
      </c>
      <c r="H1178" s="58">
        <v>2.3900000000000002E-3</v>
      </c>
      <c r="I1178" s="57">
        <v>31180.52</v>
      </c>
      <c r="J1178" s="57">
        <v>4133.97</v>
      </c>
      <c r="K1178" s="57">
        <v>4124.1000000000004</v>
      </c>
      <c r="L1178" s="57">
        <v>4225.3100000000004</v>
      </c>
      <c r="M1178" s="56" t="s">
        <v>4292</v>
      </c>
      <c r="N1178" s="59" t="s">
        <v>4293</v>
      </c>
    </row>
    <row r="1179" spans="1:14" s="56" customFormat="1" ht="17.25" customHeight="1" x14ac:dyDescent="0.2">
      <c r="A1179" s="56" t="s">
        <v>4815</v>
      </c>
      <c r="B1179" s="56" t="s">
        <v>545</v>
      </c>
      <c r="C1179" s="56">
        <v>3124</v>
      </c>
      <c r="D1179" s="56" t="s">
        <v>1397</v>
      </c>
      <c r="E1179" s="57">
        <v>6674.8</v>
      </c>
      <c r="F1179" s="57">
        <v>3617808.35</v>
      </c>
      <c r="G1179" s="57">
        <v>4313353.96</v>
      </c>
      <c r="H1179" s="58">
        <v>-0.16125</v>
      </c>
      <c r="I1179" s="57">
        <v>-695545.61</v>
      </c>
      <c r="J1179" s="57">
        <v>542.01</v>
      </c>
      <c r="K1179" s="57">
        <v>646.21</v>
      </c>
      <c r="L1179" s="57">
        <v>542.01</v>
      </c>
      <c r="M1179" s="56" t="s">
        <v>4295</v>
      </c>
      <c r="N1179" s="59" t="s">
        <v>4294</v>
      </c>
    </row>
    <row r="1180" spans="1:14" s="56" customFormat="1" ht="17.25" customHeight="1" x14ac:dyDescent="0.2">
      <c r="A1180" s="56" t="s">
        <v>4816</v>
      </c>
      <c r="B1180" s="56" t="s">
        <v>546</v>
      </c>
      <c r="C1180" s="56">
        <v>3125</v>
      </c>
      <c r="D1180" s="56" t="s">
        <v>1398</v>
      </c>
      <c r="E1180" s="57">
        <v>10928.16</v>
      </c>
      <c r="F1180" s="57">
        <v>18408076.699999999</v>
      </c>
      <c r="G1180" s="57">
        <v>18900811.239999998</v>
      </c>
      <c r="H1180" s="58">
        <v>-2.6069999999999999E-2</v>
      </c>
      <c r="I1180" s="57">
        <v>-492734.54</v>
      </c>
      <c r="J1180" s="57">
        <v>1684.46</v>
      </c>
      <c r="K1180" s="57">
        <v>1729.55</v>
      </c>
      <c r="L1180" s="57">
        <v>1666.75</v>
      </c>
      <c r="M1180" s="56" t="s">
        <v>4292</v>
      </c>
      <c r="N1180" s="59" t="s">
        <v>4293</v>
      </c>
    </row>
    <row r="1181" spans="1:14" s="56" customFormat="1" ht="17.25" customHeight="1" x14ac:dyDescent="0.2">
      <c r="A1181" s="56" t="s">
        <v>4817</v>
      </c>
      <c r="B1181" s="56" t="s">
        <v>547</v>
      </c>
      <c r="C1181" s="56">
        <v>3126</v>
      </c>
      <c r="D1181" s="56" t="s">
        <v>1399</v>
      </c>
      <c r="E1181" s="57">
        <v>7027.7</v>
      </c>
      <c r="F1181" s="57">
        <v>20022589.5</v>
      </c>
      <c r="G1181" s="57">
        <v>19043049.699999999</v>
      </c>
      <c r="H1181" s="58">
        <v>5.144E-2</v>
      </c>
      <c r="I1181" s="57">
        <v>979539.8</v>
      </c>
      <c r="J1181" s="57">
        <v>2849.1</v>
      </c>
      <c r="K1181" s="57">
        <v>2709.71</v>
      </c>
      <c r="L1181" s="57">
        <v>2834.18</v>
      </c>
      <c r="M1181" s="56" t="s">
        <v>4292</v>
      </c>
      <c r="N1181" s="59" t="s">
        <v>4293</v>
      </c>
    </row>
    <row r="1182" spans="1:14" s="56" customFormat="1" ht="17.25" customHeight="1" x14ac:dyDescent="0.2">
      <c r="A1182" s="56" t="s">
        <v>4818</v>
      </c>
      <c r="B1182" s="56" t="s">
        <v>548</v>
      </c>
      <c r="C1182" s="56">
        <v>3127</v>
      </c>
      <c r="D1182" s="56" t="s">
        <v>1400</v>
      </c>
      <c r="E1182" s="57">
        <v>8683.7099999999991</v>
      </c>
      <c r="F1182" s="57">
        <v>36149733.380000003</v>
      </c>
      <c r="G1182" s="57">
        <v>35806903.780000001</v>
      </c>
      <c r="H1182" s="58">
        <v>9.5700000000000004E-3</v>
      </c>
      <c r="I1182" s="57">
        <v>342829.6</v>
      </c>
      <c r="J1182" s="57">
        <v>4162.9399999999996</v>
      </c>
      <c r="K1182" s="57">
        <v>4123.46</v>
      </c>
      <c r="L1182" s="57">
        <v>4132.3100000000004</v>
      </c>
      <c r="M1182" s="56" t="s">
        <v>4292</v>
      </c>
      <c r="N1182" s="59" t="s">
        <v>4293</v>
      </c>
    </row>
    <row r="1183" spans="1:14" s="56" customFormat="1" ht="17.25" customHeight="1" x14ac:dyDescent="0.2">
      <c r="A1183" s="56" t="s">
        <v>5828</v>
      </c>
      <c r="B1183" s="56" t="s">
        <v>2389</v>
      </c>
      <c r="C1183" s="56">
        <v>3128</v>
      </c>
      <c r="D1183" s="56" t="s">
        <v>3663</v>
      </c>
      <c r="E1183" s="57">
        <v>452.26</v>
      </c>
      <c r="F1183" s="57">
        <v>3144817.47</v>
      </c>
      <c r="G1183" s="57">
        <v>3553125.36</v>
      </c>
      <c r="H1183" s="58">
        <v>-0.11491999999999999</v>
      </c>
      <c r="I1183" s="57">
        <v>-408307.89</v>
      </c>
      <c r="J1183" s="57">
        <v>6953.56</v>
      </c>
      <c r="K1183" s="57">
        <v>7856.38</v>
      </c>
      <c r="L1183" s="57">
        <v>6824.18</v>
      </c>
      <c r="M1183" s="56" t="s">
        <v>4296</v>
      </c>
      <c r="N1183" s="59" t="s">
        <v>4293</v>
      </c>
    </row>
    <row r="1184" spans="1:14" s="56" customFormat="1" ht="17.25" customHeight="1" x14ac:dyDescent="0.2">
      <c r="A1184" s="56" t="s">
        <v>4819</v>
      </c>
      <c r="B1184" s="56" t="s">
        <v>549</v>
      </c>
      <c r="C1184" s="56">
        <v>3129</v>
      </c>
      <c r="D1184" s="56" t="s">
        <v>1401</v>
      </c>
      <c r="E1184" s="57">
        <v>1857.08</v>
      </c>
      <c r="F1184" s="57">
        <v>3698071.14</v>
      </c>
      <c r="G1184" s="57">
        <v>3285669.06</v>
      </c>
      <c r="H1184" s="58">
        <v>0.12551999999999999</v>
      </c>
      <c r="I1184" s="57">
        <v>412402.08</v>
      </c>
      <c r="J1184" s="57">
        <v>1991.34</v>
      </c>
      <c r="K1184" s="57">
        <v>1769.27</v>
      </c>
      <c r="L1184" s="57">
        <v>1974.46</v>
      </c>
      <c r="M1184" s="56" t="s">
        <v>4292</v>
      </c>
      <c r="N1184" s="59" t="s">
        <v>4293</v>
      </c>
    </row>
    <row r="1185" spans="1:14" s="56" customFormat="1" ht="17.25" customHeight="1" x14ac:dyDescent="0.2">
      <c r="A1185" s="56" t="s">
        <v>5829</v>
      </c>
      <c r="B1185" s="56" t="s">
        <v>2390</v>
      </c>
      <c r="C1185" s="56">
        <v>3130</v>
      </c>
      <c r="D1185" s="56" t="s">
        <v>3664</v>
      </c>
      <c r="E1185" s="57">
        <v>703.9</v>
      </c>
      <c r="F1185" s="57">
        <v>2063921.83</v>
      </c>
      <c r="G1185" s="57">
        <v>1943772.25</v>
      </c>
      <c r="H1185" s="58">
        <v>6.1809999999999997E-2</v>
      </c>
      <c r="I1185" s="57">
        <v>120149.58</v>
      </c>
      <c r="J1185" s="57">
        <v>2932.12</v>
      </c>
      <c r="K1185" s="57">
        <v>2761.43</v>
      </c>
      <c r="L1185" s="57">
        <v>2814.42</v>
      </c>
      <c r="M1185" s="56" t="s">
        <v>4292</v>
      </c>
      <c r="N1185" s="59" t="s">
        <v>4293</v>
      </c>
    </row>
    <row r="1186" spans="1:14" s="56" customFormat="1" ht="17.25" customHeight="1" x14ac:dyDescent="0.2">
      <c r="A1186" s="56" t="s">
        <v>5830</v>
      </c>
      <c r="B1186" s="56" t="s">
        <v>2391</v>
      </c>
      <c r="C1186" s="56">
        <v>3133</v>
      </c>
      <c r="D1186" s="56" t="s">
        <v>3665</v>
      </c>
      <c r="E1186" s="57">
        <v>1400.36</v>
      </c>
      <c r="F1186" s="57">
        <v>819084.57</v>
      </c>
      <c r="G1186" s="57">
        <v>932115.8</v>
      </c>
      <c r="H1186" s="58">
        <v>-0.12126000000000001</v>
      </c>
      <c r="I1186" s="57">
        <v>-113031.24</v>
      </c>
      <c r="J1186" s="57">
        <v>584.91</v>
      </c>
      <c r="K1186" s="57">
        <v>665.63</v>
      </c>
      <c r="L1186" s="57">
        <v>584.91</v>
      </c>
      <c r="M1186" s="56" t="s">
        <v>4296</v>
      </c>
      <c r="N1186" s="59" t="s">
        <v>4293</v>
      </c>
    </row>
    <row r="1187" spans="1:14" s="56" customFormat="1" ht="17.25" customHeight="1" x14ac:dyDescent="0.2">
      <c r="A1187" s="56" t="s">
        <v>5831</v>
      </c>
      <c r="B1187" s="56" t="s">
        <v>2392</v>
      </c>
      <c r="C1187" s="56">
        <v>3134</v>
      </c>
      <c r="D1187" s="56" t="s">
        <v>3666</v>
      </c>
      <c r="E1187" s="57">
        <v>2421.04</v>
      </c>
      <c r="F1187" s="57">
        <v>8247424.1299999999</v>
      </c>
      <c r="G1187" s="57">
        <v>7768874.1100000003</v>
      </c>
      <c r="H1187" s="58">
        <v>6.1600000000000002E-2</v>
      </c>
      <c r="I1187" s="57">
        <v>478550.02</v>
      </c>
      <c r="J1187" s="57">
        <v>3406.56</v>
      </c>
      <c r="K1187" s="57">
        <v>3208.9</v>
      </c>
      <c r="L1187" s="57">
        <v>3388.99</v>
      </c>
      <c r="M1187" s="56" t="s">
        <v>4292</v>
      </c>
      <c r="N1187" s="59" t="s">
        <v>4293</v>
      </c>
    </row>
    <row r="1188" spans="1:14" s="56" customFormat="1" ht="17.25" customHeight="1" x14ac:dyDescent="0.2">
      <c r="A1188" s="56" t="s">
        <v>5832</v>
      </c>
      <c r="B1188" s="56" t="s">
        <v>2393</v>
      </c>
      <c r="C1188" s="56">
        <v>3135</v>
      </c>
      <c r="D1188" s="56" t="s">
        <v>3667</v>
      </c>
      <c r="E1188" s="57">
        <v>1539.47</v>
      </c>
      <c r="F1188" s="57">
        <v>7887697.7599999998</v>
      </c>
      <c r="G1188" s="57">
        <v>7283550.2699999996</v>
      </c>
      <c r="H1188" s="58">
        <v>8.2949999999999996E-2</v>
      </c>
      <c r="I1188" s="57">
        <v>604147.49</v>
      </c>
      <c r="J1188" s="57">
        <v>5123.6400000000003</v>
      </c>
      <c r="K1188" s="57">
        <v>4731.21</v>
      </c>
      <c r="L1188" s="57">
        <v>5086.99</v>
      </c>
      <c r="M1188" s="56" t="s">
        <v>4292</v>
      </c>
      <c r="N1188" s="59" t="s">
        <v>4293</v>
      </c>
    </row>
    <row r="1189" spans="1:14" s="56" customFormat="1" ht="17.25" customHeight="1" x14ac:dyDescent="0.2">
      <c r="A1189" s="56" t="s">
        <v>5833</v>
      </c>
      <c r="B1189" s="56" t="s">
        <v>2394</v>
      </c>
      <c r="C1189" s="56">
        <v>3136</v>
      </c>
      <c r="D1189" s="56" t="s">
        <v>3668</v>
      </c>
      <c r="E1189" s="57">
        <v>2919.52</v>
      </c>
      <c r="F1189" s="57">
        <v>20959356.280000001</v>
      </c>
      <c r="G1189" s="57">
        <v>20493760.600000001</v>
      </c>
      <c r="H1189" s="58">
        <v>2.2720000000000001E-2</v>
      </c>
      <c r="I1189" s="57">
        <v>465595.68</v>
      </c>
      <c r="J1189" s="57">
        <v>7179.04</v>
      </c>
      <c r="K1189" s="57">
        <v>7019.57</v>
      </c>
      <c r="L1189" s="57">
        <v>7290.01</v>
      </c>
      <c r="M1189" s="56" t="s">
        <v>4292</v>
      </c>
      <c r="N1189" s="59" t="s">
        <v>4293</v>
      </c>
    </row>
    <row r="1190" spans="1:14" s="56" customFormat="1" ht="17.25" customHeight="1" x14ac:dyDescent="0.2">
      <c r="A1190" s="56" t="s">
        <v>5834</v>
      </c>
      <c r="B1190" s="56" t="s">
        <v>2395</v>
      </c>
      <c r="C1190" s="56">
        <v>3137</v>
      </c>
      <c r="D1190" s="56" t="s">
        <v>3669</v>
      </c>
      <c r="E1190" s="57">
        <v>2074.06</v>
      </c>
      <c r="F1190" s="57">
        <v>22296827.120000001</v>
      </c>
      <c r="G1190" s="57">
        <v>21467630.149999999</v>
      </c>
      <c r="H1190" s="58">
        <v>3.8629999999999998E-2</v>
      </c>
      <c r="I1190" s="57">
        <v>829196.97</v>
      </c>
      <c r="J1190" s="57">
        <v>10750.33</v>
      </c>
      <c r="K1190" s="57">
        <v>10350.530000000001</v>
      </c>
      <c r="L1190" s="57">
        <v>10898.89</v>
      </c>
      <c r="M1190" s="56" t="s">
        <v>4292</v>
      </c>
      <c r="N1190" s="59" t="s">
        <v>4293</v>
      </c>
    </row>
    <row r="1191" spans="1:14" s="56" customFormat="1" ht="17.25" customHeight="1" x14ac:dyDescent="0.2">
      <c r="A1191" s="56" t="s">
        <v>5835</v>
      </c>
      <c r="B1191" s="56" t="s">
        <v>2396</v>
      </c>
      <c r="C1191" s="56">
        <v>3138</v>
      </c>
      <c r="D1191" s="56" t="s">
        <v>3670</v>
      </c>
      <c r="E1191" s="57">
        <v>1656.31</v>
      </c>
      <c r="F1191" s="57">
        <v>872577.23</v>
      </c>
      <c r="G1191" s="57">
        <v>777098.06</v>
      </c>
      <c r="H1191" s="58">
        <v>0.12286999999999999</v>
      </c>
      <c r="I1191" s="57">
        <v>95479.18</v>
      </c>
      <c r="J1191" s="57">
        <v>526.82000000000005</v>
      </c>
      <c r="K1191" s="57">
        <v>469.17</v>
      </c>
      <c r="L1191" s="57">
        <v>526.82000000000005</v>
      </c>
      <c r="M1191" s="56" t="s">
        <v>4296</v>
      </c>
      <c r="N1191" s="59" t="s">
        <v>4298</v>
      </c>
    </row>
    <row r="1192" spans="1:14" s="56" customFormat="1" ht="17.25" customHeight="1" x14ac:dyDescent="0.2">
      <c r="A1192" s="56" t="s">
        <v>5836</v>
      </c>
      <c r="B1192" s="56" t="s">
        <v>2397</v>
      </c>
      <c r="C1192" s="56">
        <v>3139</v>
      </c>
      <c r="D1192" s="56" t="s">
        <v>3671</v>
      </c>
      <c r="E1192" s="57">
        <v>615.02</v>
      </c>
      <c r="F1192" s="57">
        <v>1819856.96</v>
      </c>
      <c r="G1192" s="57">
        <v>1696965.68</v>
      </c>
      <c r="H1192" s="58">
        <v>7.2419999999999998E-2</v>
      </c>
      <c r="I1192" s="57">
        <v>122891.28</v>
      </c>
      <c r="J1192" s="57">
        <v>2959.02</v>
      </c>
      <c r="K1192" s="57">
        <v>2759.2</v>
      </c>
      <c r="L1192" s="57">
        <v>2945.42</v>
      </c>
      <c r="M1192" s="56" t="s">
        <v>4292</v>
      </c>
      <c r="N1192" s="59" t="s">
        <v>4293</v>
      </c>
    </row>
    <row r="1193" spans="1:14" s="56" customFormat="1" ht="17.25" customHeight="1" x14ac:dyDescent="0.2">
      <c r="A1193" s="56" t="s">
        <v>5837</v>
      </c>
      <c r="B1193" s="56" t="s">
        <v>2398</v>
      </c>
      <c r="C1193" s="56">
        <v>3140</v>
      </c>
      <c r="D1193" s="56" t="s">
        <v>3672</v>
      </c>
      <c r="E1193" s="57">
        <v>480.59</v>
      </c>
      <c r="F1193" s="57">
        <v>2326735.59</v>
      </c>
      <c r="G1193" s="57">
        <v>1947409.71</v>
      </c>
      <c r="H1193" s="58">
        <v>0.19478000000000001</v>
      </c>
      <c r="I1193" s="57">
        <v>379325.88</v>
      </c>
      <c r="J1193" s="57">
        <v>4841.41</v>
      </c>
      <c r="K1193" s="57">
        <v>4052.12</v>
      </c>
      <c r="L1193" s="57">
        <v>4812.38</v>
      </c>
      <c r="M1193" s="56" t="s">
        <v>4292</v>
      </c>
      <c r="N1193" s="59" t="s">
        <v>4294</v>
      </c>
    </row>
    <row r="1194" spans="1:14" s="56" customFormat="1" ht="17.25" customHeight="1" x14ac:dyDescent="0.2">
      <c r="A1194" s="56" t="s">
        <v>5838</v>
      </c>
      <c r="B1194" s="56" t="s">
        <v>2399</v>
      </c>
      <c r="C1194" s="56">
        <v>3141</v>
      </c>
      <c r="D1194" s="56" t="s">
        <v>3673</v>
      </c>
      <c r="E1194" s="57">
        <v>927.16</v>
      </c>
      <c r="F1194" s="57">
        <v>5611292.0099999998</v>
      </c>
      <c r="G1194" s="57">
        <v>5154232.7699999996</v>
      </c>
      <c r="H1194" s="58">
        <v>8.8679999999999995E-2</v>
      </c>
      <c r="I1194" s="57">
        <v>457059.23</v>
      </c>
      <c r="J1194" s="57">
        <v>6052.13</v>
      </c>
      <c r="K1194" s="57">
        <v>5559.16</v>
      </c>
      <c r="L1194" s="57">
        <v>6013.16</v>
      </c>
      <c r="M1194" s="56" t="s">
        <v>4292</v>
      </c>
      <c r="N1194" s="59" t="s">
        <v>4293</v>
      </c>
    </row>
    <row r="1195" spans="1:14" s="56" customFormat="1" ht="17.25" customHeight="1" x14ac:dyDescent="0.2">
      <c r="A1195" s="56" t="s">
        <v>5839</v>
      </c>
      <c r="B1195" s="56" t="s">
        <v>2400</v>
      </c>
      <c r="C1195" s="56">
        <v>3142</v>
      </c>
      <c r="D1195" s="56" t="s">
        <v>3674</v>
      </c>
      <c r="E1195" s="57">
        <v>585</v>
      </c>
      <c r="F1195" s="57">
        <v>4925563.9000000004</v>
      </c>
      <c r="G1195" s="57">
        <v>4667186.75</v>
      </c>
      <c r="H1195" s="58">
        <v>5.5359999999999999E-2</v>
      </c>
      <c r="I1195" s="57">
        <v>258377.15</v>
      </c>
      <c r="J1195" s="57">
        <v>8419.77</v>
      </c>
      <c r="K1195" s="57">
        <v>7978.1</v>
      </c>
      <c r="L1195" s="57">
        <v>8837.31</v>
      </c>
      <c r="M1195" s="56" t="s">
        <v>4292</v>
      </c>
      <c r="N1195" s="59" t="s">
        <v>4293</v>
      </c>
    </row>
    <row r="1196" spans="1:14" s="56" customFormat="1" ht="17.25" customHeight="1" x14ac:dyDescent="0.2">
      <c r="A1196" s="56" t="s">
        <v>5840</v>
      </c>
      <c r="B1196" s="56" t="s">
        <v>2401</v>
      </c>
      <c r="C1196" s="56">
        <v>3143</v>
      </c>
      <c r="D1196" s="56" t="s">
        <v>3675</v>
      </c>
      <c r="E1196" s="57">
        <v>1129.6600000000001</v>
      </c>
      <c r="F1196" s="57">
        <v>487233.65</v>
      </c>
      <c r="G1196" s="57">
        <v>466458.24</v>
      </c>
      <c r="H1196" s="58">
        <v>4.4540000000000003E-2</v>
      </c>
      <c r="I1196" s="57">
        <v>20775.41</v>
      </c>
      <c r="J1196" s="57">
        <v>431.31</v>
      </c>
      <c r="K1196" s="57">
        <v>412.92</v>
      </c>
      <c r="L1196" s="57">
        <v>431.31</v>
      </c>
      <c r="M1196" s="56" t="s">
        <v>4297</v>
      </c>
      <c r="N1196" s="59" t="s">
        <v>4301</v>
      </c>
    </row>
    <row r="1197" spans="1:14" s="56" customFormat="1" ht="17.25" customHeight="1" x14ac:dyDescent="0.2">
      <c r="A1197" s="56" t="s">
        <v>4820</v>
      </c>
      <c r="B1197" s="56" t="s">
        <v>550</v>
      </c>
      <c r="C1197" s="56">
        <v>3144</v>
      </c>
      <c r="D1197" s="56" t="s">
        <v>1402</v>
      </c>
      <c r="E1197" s="57">
        <v>1163.25</v>
      </c>
      <c r="F1197" s="57">
        <v>1115536.28</v>
      </c>
      <c r="G1197" s="57">
        <v>1209602.43</v>
      </c>
      <c r="H1197" s="58">
        <v>-7.7770000000000006E-2</v>
      </c>
      <c r="I1197" s="57">
        <v>-94066.16</v>
      </c>
      <c r="J1197" s="57">
        <v>958.98</v>
      </c>
      <c r="K1197" s="57">
        <v>1039.8499999999999</v>
      </c>
      <c r="L1197" s="57">
        <v>943.6</v>
      </c>
      <c r="M1197" s="56" t="s">
        <v>4292</v>
      </c>
      <c r="N1197" s="59" t="s">
        <v>4294</v>
      </c>
    </row>
    <row r="1198" spans="1:14" s="56" customFormat="1" ht="17.25" customHeight="1" x14ac:dyDescent="0.2">
      <c r="A1198" s="56" t="s">
        <v>4821</v>
      </c>
      <c r="B1198" s="56" t="s">
        <v>551</v>
      </c>
      <c r="C1198" s="56">
        <v>3148</v>
      </c>
      <c r="D1198" s="56" t="s">
        <v>1403</v>
      </c>
      <c r="E1198" s="57">
        <v>586.75</v>
      </c>
      <c r="F1198" s="57">
        <v>822521.51</v>
      </c>
      <c r="G1198" s="57">
        <v>896661.33</v>
      </c>
      <c r="H1198" s="58">
        <v>-8.2680000000000003E-2</v>
      </c>
      <c r="I1198" s="57">
        <v>-74139.820000000007</v>
      </c>
      <c r="J1198" s="57">
        <v>1401.83</v>
      </c>
      <c r="K1198" s="57">
        <v>1528.18</v>
      </c>
      <c r="L1198" s="57">
        <v>1373.71</v>
      </c>
      <c r="M1198" s="56" t="s">
        <v>4292</v>
      </c>
      <c r="N1198" s="59" t="s">
        <v>4294</v>
      </c>
    </row>
    <row r="1199" spans="1:14" s="56" customFormat="1" ht="17.25" customHeight="1" x14ac:dyDescent="0.2">
      <c r="A1199" s="56" t="s">
        <v>5841</v>
      </c>
      <c r="B1199" s="56" t="s">
        <v>2402</v>
      </c>
      <c r="C1199" s="56">
        <v>3149</v>
      </c>
      <c r="D1199" s="56" t="s">
        <v>3676</v>
      </c>
      <c r="E1199" s="57">
        <v>259.13</v>
      </c>
      <c r="F1199" s="57">
        <v>751704.7</v>
      </c>
      <c r="G1199" s="57">
        <v>821363.28</v>
      </c>
      <c r="H1199" s="58">
        <v>-8.4809999999999997E-2</v>
      </c>
      <c r="I1199" s="57">
        <v>-69658.58</v>
      </c>
      <c r="J1199" s="57">
        <v>2900.88</v>
      </c>
      <c r="K1199" s="57">
        <v>3169.7</v>
      </c>
      <c r="L1199" s="57">
        <v>3274.41</v>
      </c>
      <c r="M1199" s="56" t="s">
        <v>4296</v>
      </c>
      <c r="N1199" s="59" t="s">
        <v>4293</v>
      </c>
    </row>
    <row r="1200" spans="1:14" s="56" customFormat="1" ht="17.25" customHeight="1" x14ac:dyDescent="0.2">
      <c r="A1200" s="56" t="s">
        <v>5842</v>
      </c>
      <c r="B1200" s="56" t="s">
        <v>2403</v>
      </c>
      <c r="C1200" s="56">
        <v>3152</v>
      </c>
      <c r="D1200" s="56" t="s">
        <v>3677</v>
      </c>
      <c r="E1200" s="57">
        <v>23144.87</v>
      </c>
      <c r="F1200" s="57">
        <v>14993246.789999999</v>
      </c>
      <c r="G1200" s="57">
        <v>16498979.07</v>
      </c>
      <c r="H1200" s="58">
        <v>-9.1259999999999994E-2</v>
      </c>
      <c r="I1200" s="57">
        <v>-1505732.29</v>
      </c>
      <c r="J1200" s="57">
        <v>647.79999999999995</v>
      </c>
      <c r="K1200" s="57">
        <v>712.86</v>
      </c>
      <c r="L1200" s="57">
        <v>647.79999999999995</v>
      </c>
      <c r="M1200" s="56" t="s">
        <v>4295</v>
      </c>
      <c r="N1200" s="59" t="s">
        <v>4293</v>
      </c>
    </row>
    <row r="1201" spans="1:14" s="56" customFormat="1" ht="17.25" customHeight="1" x14ac:dyDescent="0.2">
      <c r="A1201" s="56" t="s">
        <v>4822</v>
      </c>
      <c r="B1201" s="56" t="s">
        <v>552</v>
      </c>
      <c r="C1201" s="56">
        <v>3153</v>
      </c>
      <c r="D1201" s="56" t="s">
        <v>1404</v>
      </c>
      <c r="E1201" s="57">
        <v>6059.07</v>
      </c>
      <c r="F1201" s="57">
        <v>3349635.67</v>
      </c>
      <c r="G1201" s="57">
        <v>3735211.39</v>
      </c>
      <c r="H1201" s="58">
        <v>-0.10323</v>
      </c>
      <c r="I1201" s="57">
        <v>-385575.72</v>
      </c>
      <c r="J1201" s="57">
        <v>552.83000000000004</v>
      </c>
      <c r="K1201" s="57">
        <v>616.47</v>
      </c>
      <c r="L1201" s="57">
        <v>552.83000000000004</v>
      </c>
      <c r="M1201" s="56" t="s">
        <v>4292</v>
      </c>
      <c r="N1201" s="59" t="s">
        <v>4293</v>
      </c>
    </row>
    <row r="1202" spans="1:14" s="56" customFormat="1" ht="17.25" customHeight="1" x14ac:dyDescent="0.2">
      <c r="A1202" s="56" t="s">
        <v>4823</v>
      </c>
      <c r="B1202" s="56" t="s">
        <v>553</v>
      </c>
      <c r="C1202" s="56">
        <v>3154</v>
      </c>
      <c r="D1202" s="56" t="s">
        <v>1405</v>
      </c>
      <c r="E1202" s="57">
        <v>14959.4</v>
      </c>
      <c r="F1202" s="57">
        <v>26428722.84</v>
      </c>
      <c r="G1202" s="57">
        <v>27106637.760000002</v>
      </c>
      <c r="H1202" s="58">
        <v>-2.5010000000000001E-2</v>
      </c>
      <c r="I1202" s="57">
        <v>-677914.93</v>
      </c>
      <c r="J1202" s="57">
        <v>1766.7</v>
      </c>
      <c r="K1202" s="57">
        <v>1812.01</v>
      </c>
      <c r="L1202" s="57">
        <v>1609.79</v>
      </c>
      <c r="M1202" s="56" t="s">
        <v>4292</v>
      </c>
      <c r="N1202" s="59" t="s">
        <v>4293</v>
      </c>
    </row>
    <row r="1203" spans="1:14" s="56" customFormat="1" ht="17.25" customHeight="1" x14ac:dyDescent="0.2">
      <c r="A1203" s="56" t="s">
        <v>4824</v>
      </c>
      <c r="B1203" s="56" t="s">
        <v>554</v>
      </c>
      <c r="C1203" s="56">
        <v>3155</v>
      </c>
      <c r="D1203" s="56" t="s">
        <v>1406</v>
      </c>
      <c r="E1203" s="57">
        <v>4924.3</v>
      </c>
      <c r="F1203" s="57">
        <v>6759574.04</v>
      </c>
      <c r="G1203" s="57">
        <v>8438277.3699999992</v>
      </c>
      <c r="H1203" s="58">
        <v>-0.19894000000000001</v>
      </c>
      <c r="I1203" s="57">
        <v>-1678703.33</v>
      </c>
      <c r="J1203" s="57">
        <v>1372.7</v>
      </c>
      <c r="K1203" s="57">
        <v>1713.6</v>
      </c>
      <c r="L1203" s="57">
        <v>1325.61</v>
      </c>
      <c r="M1203" s="56" t="s">
        <v>4292</v>
      </c>
      <c r="N1203" s="59" t="s">
        <v>4293</v>
      </c>
    </row>
    <row r="1204" spans="1:14" s="56" customFormat="1" ht="17.25" customHeight="1" x14ac:dyDescent="0.2">
      <c r="A1204" s="56" t="s">
        <v>5843</v>
      </c>
      <c r="B1204" s="56" t="s">
        <v>2404</v>
      </c>
      <c r="C1204" s="56">
        <v>3156</v>
      </c>
      <c r="D1204" s="56" t="s">
        <v>3678</v>
      </c>
      <c r="E1204" s="57">
        <v>2800.94</v>
      </c>
      <c r="F1204" s="57">
        <v>7109496.2000000002</v>
      </c>
      <c r="G1204" s="57">
        <v>8677449.7799999993</v>
      </c>
      <c r="H1204" s="58">
        <v>-0.18068999999999999</v>
      </c>
      <c r="I1204" s="57">
        <v>-1567953.58</v>
      </c>
      <c r="J1204" s="57">
        <v>2538.25</v>
      </c>
      <c r="K1204" s="57">
        <v>3098.05</v>
      </c>
      <c r="L1204" s="57">
        <v>2500.84</v>
      </c>
      <c r="M1204" s="56" t="s">
        <v>4292</v>
      </c>
      <c r="N1204" s="59" t="s">
        <v>4293</v>
      </c>
    </row>
    <row r="1205" spans="1:14" s="56" customFormat="1" ht="17.25" customHeight="1" x14ac:dyDescent="0.2">
      <c r="A1205" s="56" t="s">
        <v>5844</v>
      </c>
      <c r="B1205" s="56" t="s">
        <v>2405</v>
      </c>
      <c r="C1205" s="56">
        <v>3157</v>
      </c>
      <c r="D1205" s="56" t="s">
        <v>3679</v>
      </c>
      <c r="E1205" s="57">
        <v>2638.01</v>
      </c>
      <c r="F1205" s="57">
        <v>10367964.17</v>
      </c>
      <c r="G1205" s="57">
        <v>11102052.75</v>
      </c>
      <c r="H1205" s="58">
        <v>-6.6119999999999998E-2</v>
      </c>
      <c r="I1205" s="57">
        <v>-734088.58</v>
      </c>
      <c r="J1205" s="57">
        <v>3930.22</v>
      </c>
      <c r="K1205" s="57">
        <v>4208.5</v>
      </c>
      <c r="L1205" s="57">
        <v>3866.45</v>
      </c>
      <c r="M1205" s="56" t="s">
        <v>4292</v>
      </c>
      <c r="N1205" s="59" t="s">
        <v>4293</v>
      </c>
    </row>
    <row r="1206" spans="1:14" s="56" customFormat="1" ht="17.25" customHeight="1" x14ac:dyDescent="0.2">
      <c r="A1206" s="56" t="s">
        <v>5845</v>
      </c>
      <c r="B1206" s="56" t="s">
        <v>2406</v>
      </c>
      <c r="C1206" s="56">
        <v>3158</v>
      </c>
      <c r="D1206" s="56" t="s">
        <v>3680</v>
      </c>
      <c r="E1206" s="57">
        <v>229.14</v>
      </c>
      <c r="F1206" s="57">
        <v>1561046.41</v>
      </c>
      <c r="G1206" s="57">
        <v>1614807.08</v>
      </c>
      <c r="H1206" s="58">
        <v>-3.329E-2</v>
      </c>
      <c r="I1206" s="57">
        <v>-53760.67</v>
      </c>
      <c r="J1206" s="57">
        <v>6812.63</v>
      </c>
      <c r="K1206" s="57">
        <v>7047.25</v>
      </c>
      <c r="L1206" s="57">
        <v>6523.41</v>
      </c>
      <c r="M1206" s="56" t="s">
        <v>4297</v>
      </c>
      <c r="N1206" s="59" t="s">
        <v>4294</v>
      </c>
    </row>
    <row r="1207" spans="1:14" s="56" customFormat="1" ht="17.25" customHeight="1" x14ac:dyDescent="0.2">
      <c r="A1207" s="56" t="s">
        <v>5846</v>
      </c>
      <c r="B1207" s="56" t="s">
        <v>2407</v>
      </c>
      <c r="C1207" s="56">
        <v>3159</v>
      </c>
      <c r="D1207" s="56" t="s">
        <v>3681</v>
      </c>
      <c r="E1207" s="57">
        <v>494.78</v>
      </c>
      <c r="F1207" s="57">
        <v>662622.39</v>
      </c>
      <c r="G1207" s="57">
        <v>799408.97</v>
      </c>
      <c r="H1207" s="58">
        <v>-0.17111000000000001</v>
      </c>
      <c r="I1207" s="57">
        <v>-136786.57999999999</v>
      </c>
      <c r="J1207" s="57">
        <v>1339.23</v>
      </c>
      <c r="K1207" s="57">
        <v>1615.69</v>
      </c>
      <c r="L1207" s="57">
        <v>1312.83</v>
      </c>
      <c r="M1207" s="56" t="s">
        <v>4292</v>
      </c>
      <c r="N1207" s="59" t="s">
        <v>4293</v>
      </c>
    </row>
    <row r="1208" spans="1:14" s="56" customFormat="1" ht="17.25" customHeight="1" x14ac:dyDescent="0.2">
      <c r="A1208" s="56" t="s">
        <v>5847</v>
      </c>
      <c r="B1208" s="56" t="s">
        <v>2408</v>
      </c>
      <c r="C1208" s="56">
        <v>3163</v>
      </c>
      <c r="D1208" s="56" t="s">
        <v>3682</v>
      </c>
      <c r="E1208" s="57">
        <v>993.27</v>
      </c>
      <c r="F1208" s="57">
        <v>869369.5</v>
      </c>
      <c r="G1208" s="57">
        <v>769354.11</v>
      </c>
      <c r="H1208" s="58">
        <v>0.13</v>
      </c>
      <c r="I1208" s="57">
        <v>100015.39</v>
      </c>
      <c r="J1208" s="57">
        <v>875.26</v>
      </c>
      <c r="K1208" s="57">
        <v>774.57</v>
      </c>
      <c r="L1208" s="57">
        <v>875.26</v>
      </c>
      <c r="M1208" s="56" t="s">
        <v>4296</v>
      </c>
      <c r="N1208" s="59" t="s">
        <v>4293</v>
      </c>
    </row>
    <row r="1209" spans="1:14" s="56" customFormat="1" ht="17.25" customHeight="1" x14ac:dyDescent="0.2">
      <c r="A1209" s="56" t="s">
        <v>5848</v>
      </c>
      <c r="B1209" s="56" t="s">
        <v>2409</v>
      </c>
      <c r="C1209" s="56">
        <v>3164</v>
      </c>
      <c r="D1209" s="56" t="s">
        <v>3683</v>
      </c>
      <c r="E1209" s="57">
        <v>1605.5</v>
      </c>
      <c r="F1209" s="57">
        <v>1163120.53</v>
      </c>
      <c r="G1209" s="57">
        <v>1333571.8500000001</v>
      </c>
      <c r="H1209" s="58">
        <v>-0.12781999999999999</v>
      </c>
      <c r="I1209" s="57">
        <v>-170451.32</v>
      </c>
      <c r="J1209" s="57">
        <v>724.46</v>
      </c>
      <c r="K1209" s="57">
        <v>830.63</v>
      </c>
      <c r="L1209" s="57">
        <v>724.46</v>
      </c>
      <c r="M1209" s="56" t="s">
        <v>4292</v>
      </c>
      <c r="N1209" s="59" t="s">
        <v>4293</v>
      </c>
    </row>
    <row r="1210" spans="1:14" s="56" customFormat="1" ht="17.25" customHeight="1" x14ac:dyDescent="0.2">
      <c r="A1210" s="56" t="s">
        <v>4825</v>
      </c>
      <c r="B1210" s="56" t="s">
        <v>555</v>
      </c>
      <c r="C1210" s="56">
        <v>3165</v>
      </c>
      <c r="D1210" s="56" t="s">
        <v>1407</v>
      </c>
      <c r="E1210" s="57">
        <v>5222.32</v>
      </c>
      <c r="F1210" s="57">
        <v>3064300.71</v>
      </c>
      <c r="G1210" s="57">
        <v>3284485.92</v>
      </c>
      <c r="H1210" s="58">
        <v>-6.7040000000000002E-2</v>
      </c>
      <c r="I1210" s="57">
        <v>-220185.21</v>
      </c>
      <c r="J1210" s="57">
        <v>586.77</v>
      </c>
      <c r="K1210" s="57">
        <v>628.92999999999995</v>
      </c>
      <c r="L1210" s="57">
        <v>586.77</v>
      </c>
      <c r="M1210" s="56" t="s">
        <v>4292</v>
      </c>
      <c r="N1210" s="59" t="s">
        <v>4293</v>
      </c>
    </row>
    <row r="1211" spans="1:14" s="56" customFormat="1" ht="17.25" customHeight="1" x14ac:dyDescent="0.2">
      <c r="A1211" s="56" t="s">
        <v>5849</v>
      </c>
      <c r="B1211" s="56" t="s">
        <v>2410</v>
      </c>
      <c r="C1211" s="56">
        <v>3166</v>
      </c>
      <c r="D1211" s="56" t="s">
        <v>3684</v>
      </c>
      <c r="E1211" s="57">
        <v>681.46</v>
      </c>
      <c r="F1211" s="57">
        <v>587718.36</v>
      </c>
      <c r="G1211" s="57">
        <v>586817.63</v>
      </c>
      <c r="H1211" s="58">
        <v>1.5299999999999999E-3</v>
      </c>
      <c r="I1211" s="57">
        <v>900.73</v>
      </c>
      <c r="J1211" s="57">
        <v>862.44</v>
      </c>
      <c r="K1211" s="57">
        <v>861.12</v>
      </c>
      <c r="L1211" s="57">
        <v>862.44</v>
      </c>
      <c r="M1211" s="56" t="s">
        <v>4292</v>
      </c>
      <c r="N1211" s="59" t="s">
        <v>4293</v>
      </c>
    </row>
    <row r="1212" spans="1:14" s="56" customFormat="1" ht="17.25" customHeight="1" x14ac:dyDescent="0.2">
      <c r="A1212" s="56" t="s">
        <v>4826</v>
      </c>
      <c r="B1212" s="56" t="s">
        <v>556</v>
      </c>
      <c r="C1212" s="56">
        <v>3167</v>
      </c>
      <c r="D1212" s="56" t="s">
        <v>1408</v>
      </c>
      <c r="E1212" s="57">
        <v>4734.17</v>
      </c>
      <c r="F1212" s="57">
        <v>2343461.4900000002</v>
      </c>
      <c r="G1212" s="57">
        <v>2515615.59</v>
      </c>
      <c r="H1212" s="58">
        <v>-6.8430000000000005E-2</v>
      </c>
      <c r="I1212" s="57">
        <v>-172154.1</v>
      </c>
      <c r="J1212" s="57">
        <v>495.01</v>
      </c>
      <c r="K1212" s="57">
        <v>531.37</v>
      </c>
      <c r="L1212" s="57">
        <v>495.01</v>
      </c>
      <c r="M1212" s="56" t="s">
        <v>4292</v>
      </c>
      <c r="N1212" s="59" t="s">
        <v>4293</v>
      </c>
    </row>
    <row r="1213" spans="1:14" s="56" customFormat="1" ht="17.25" customHeight="1" x14ac:dyDescent="0.2">
      <c r="A1213" s="56" t="s">
        <v>4827</v>
      </c>
      <c r="B1213" s="56" t="s">
        <v>557</v>
      </c>
      <c r="C1213" s="56">
        <v>3168</v>
      </c>
      <c r="D1213" s="56" t="s">
        <v>1409</v>
      </c>
      <c r="E1213" s="57">
        <v>2512.86</v>
      </c>
      <c r="F1213" s="57">
        <v>1968298.11</v>
      </c>
      <c r="G1213" s="57">
        <v>2140934.2799999998</v>
      </c>
      <c r="H1213" s="58">
        <v>-8.0640000000000003E-2</v>
      </c>
      <c r="I1213" s="57">
        <v>-172636.17</v>
      </c>
      <c r="J1213" s="57">
        <v>783.29</v>
      </c>
      <c r="K1213" s="57">
        <v>851.99</v>
      </c>
      <c r="L1213" s="57">
        <v>783.29</v>
      </c>
      <c r="M1213" s="56" t="s">
        <v>4292</v>
      </c>
      <c r="N1213" s="59" t="s">
        <v>4293</v>
      </c>
    </row>
    <row r="1214" spans="1:14" s="56" customFormat="1" ht="17.25" customHeight="1" x14ac:dyDescent="0.2">
      <c r="A1214" s="56" t="s">
        <v>4828</v>
      </c>
      <c r="B1214" s="56" t="s">
        <v>558</v>
      </c>
      <c r="C1214" s="56">
        <v>3169</v>
      </c>
      <c r="D1214" s="56" t="s">
        <v>1410</v>
      </c>
      <c r="E1214" s="57">
        <v>8834.02</v>
      </c>
      <c r="F1214" s="57">
        <v>5304563.99</v>
      </c>
      <c r="G1214" s="57">
        <v>5678401.8600000003</v>
      </c>
      <c r="H1214" s="58">
        <v>-6.5839999999999996E-2</v>
      </c>
      <c r="I1214" s="57">
        <v>-373837.87</v>
      </c>
      <c r="J1214" s="57">
        <v>600.47</v>
      </c>
      <c r="K1214" s="57">
        <v>642.79</v>
      </c>
      <c r="L1214" s="57">
        <v>600.47</v>
      </c>
      <c r="M1214" s="56" t="s">
        <v>4292</v>
      </c>
      <c r="N1214" s="59" t="s">
        <v>4298</v>
      </c>
    </row>
    <row r="1215" spans="1:14" s="56" customFormat="1" ht="17.25" customHeight="1" x14ac:dyDescent="0.2">
      <c r="A1215" s="56" t="s">
        <v>4829</v>
      </c>
      <c r="B1215" s="56" t="s">
        <v>559</v>
      </c>
      <c r="C1215" s="56">
        <v>3170</v>
      </c>
      <c r="D1215" s="56" t="s">
        <v>1411</v>
      </c>
      <c r="E1215" s="57">
        <v>18676.759999999998</v>
      </c>
      <c r="F1215" s="57">
        <v>11740584.869999999</v>
      </c>
      <c r="G1215" s="57">
        <v>11597922.460000001</v>
      </c>
      <c r="H1215" s="58">
        <v>1.23E-2</v>
      </c>
      <c r="I1215" s="57">
        <v>142662.41</v>
      </c>
      <c r="J1215" s="57">
        <v>628.62</v>
      </c>
      <c r="K1215" s="57">
        <v>620.98</v>
      </c>
      <c r="L1215" s="57">
        <v>628.62</v>
      </c>
      <c r="M1215" s="56" t="s">
        <v>4296</v>
      </c>
      <c r="N1215" s="59" t="s">
        <v>4293</v>
      </c>
    </row>
    <row r="1216" spans="1:14" s="56" customFormat="1" ht="17.25" customHeight="1" x14ac:dyDescent="0.2">
      <c r="A1216" s="56" t="s">
        <v>5850</v>
      </c>
      <c r="B1216" s="56" t="s">
        <v>2411</v>
      </c>
      <c r="C1216" s="56">
        <v>3171</v>
      </c>
      <c r="D1216" s="56" t="s">
        <v>3685</v>
      </c>
      <c r="E1216" s="57">
        <v>1564.99</v>
      </c>
      <c r="F1216" s="57">
        <v>1019763.13</v>
      </c>
      <c r="G1216" s="57">
        <v>958609.7</v>
      </c>
      <c r="H1216" s="58">
        <v>6.3789999999999999E-2</v>
      </c>
      <c r="I1216" s="57">
        <v>61153.43</v>
      </c>
      <c r="J1216" s="57">
        <v>651.61</v>
      </c>
      <c r="K1216" s="57">
        <v>612.53</v>
      </c>
      <c r="L1216" s="57">
        <v>651.61</v>
      </c>
      <c r="M1216" s="56" t="s">
        <v>4292</v>
      </c>
      <c r="N1216" s="59" t="s">
        <v>4293</v>
      </c>
    </row>
    <row r="1217" spans="1:14" s="56" customFormat="1" ht="17.25" customHeight="1" x14ac:dyDescent="0.2">
      <c r="A1217" s="56" t="s">
        <v>4830</v>
      </c>
      <c r="B1217" s="56" t="s">
        <v>560</v>
      </c>
      <c r="C1217" s="56">
        <v>3172</v>
      </c>
      <c r="D1217" s="56" t="s">
        <v>1412</v>
      </c>
      <c r="E1217" s="57">
        <v>417.75</v>
      </c>
      <c r="F1217" s="57">
        <v>179574.02</v>
      </c>
      <c r="G1217" s="57">
        <v>160354.47</v>
      </c>
      <c r="H1217" s="58">
        <v>0.11985999999999999</v>
      </c>
      <c r="I1217" s="57">
        <v>19219.55</v>
      </c>
      <c r="J1217" s="57">
        <v>429.86</v>
      </c>
      <c r="K1217" s="57">
        <v>383.85</v>
      </c>
      <c r="L1217" s="57">
        <v>429.86</v>
      </c>
      <c r="M1217" s="56" t="s">
        <v>4296</v>
      </c>
      <c r="N1217" s="59" t="s">
        <v>4293</v>
      </c>
    </row>
    <row r="1218" spans="1:14" s="56" customFormat="1" ht="17.25" customHeight="1" x14ac:dyDescent="0.2">
      <c r="A1218" s="56" t="s">
        <v>4831</v>
      </c>
      <c r="B1218" s="56" t="s">
        <v>561</v>
      </c>
      <c r="C1218" s="56">
        <v>3173</v>
      </c>
      <c r="D1218" s="56" t="s">
        <v>1413</v>
      </c>
      <c r="E1218" s="57">
        <v>8851.33</v>
      </c>
      <c r="F1218" s="57">
        <v>5638297.21</v>
      </c>
      <c r="G1218" s="57">
        <v>5821513.3499999996</v>
      </c>
      <c r="H1218" s="58">
        <v>-3.1469999999999998E-2</v>
      </c>
      <c r="I1218" s="57">
        <v>-183216.14</v>
      </c>
      <c r="J1218" s="57">
        <v>637</v>
      </c>
      <c r="K1218" s="57">
        <v>657.7</v>
      </c>
      <c r="L1218" s="57">
        <v>637</v>
      </c>
      <c r="M1218" s="56" t="s">
        <v>4292</v>
      </c>
      <c r="N1218" s="59" t="s">
        <v>4293</v>
      </c>
    </row>
    <row r="1219" spans="1:14" s="56" customFormat="1" ht="17.25" customHeight="1" x14ac:dyDescent="0.2">
      <c r="A1219" s="56" t="s">
        <v>5851</v>
      </c>
      <c r="B1219" s="56" t="s">
        <v>2412</v>
      </c>
      <c r="C1219" s="56">
        <v>3174</v>
      </c>
      <c r="D1219" s="56" t="s">
        <v>3686</v>
      </c>
      <c r="E1219" s="57">
        <v>1926.27</v>
      </c>
      <c r="F1219" s="57">
        <v>1342648.72</v>
      </c>
      <c r="G1219" s="57">
        <v>1231328.75</v>
      </c>
      <c r="H1219" s="58">
        <v>9.0410000000000004E-2</v>
      </c>
      <c r="I1219" s="57">
        <v>111319.96</v>
      </c>
      <c r="J1219" s="57">
        <v>697.02</v>
      </c>
      <c r="K1219" s="57">
        <v>639.23</v>
      </c>
      <c r="L1219" s="57">
        <v>697.02</v>
      </c>
      <c r="M1219" s="56" t="s">
        <v>4292</v>
      </c>
      <c r="N1219" s="59" t="s">
        <v>4293</v>
      </c>
    </row>
    <row r="1220" spans="1:14" s="56" customFormat="1" ht="17.25" customHeight="1" x14ac:dyDescent="0.2">
      <c r="A1220" s="56" t="s">
        <v>4832</v>
      </c>
      <c r="B1220" s="56" t="s">
        <v>562</v>
      </c>
      <c r="C1220" s="56">
        <v>3314</v>
      </c>
      <c r="D1220" s="56" t="s">
        <v>1414</v>
      </c>
      <c r="E1220" s="57">
        <v>468.57</v>
      </c>
      <c r="F1220" s="57">
        <v>1578994.49</v>
      </c>
      <c r="G1220" s="57">
        <v>1955235.33</v>
      </c>
      <c r="H1220" s="58">
        <v>-0.19242999999999999</v>
      </c>
      <c r="I1220" s="57">
        <v>-376240.84</v>
      </c>
      <c r="J1220" s="57">
        <v>3369.82</v>
      </c>
      <c r="K1220" s="57">
        <v>4172.7700000000004</v>
      </c>
      <c r="L1220" s="57">
        <v>3276.33</v>
      </c>
      <c r="M1220" s="56" t="s">
        <v>4292</v>
      </c>
      <c r="N1220" s="59" t="s">
        <v>4293</v>
      </c>
    </row>
    <row r="1221" spans="1:14" s="56" customFormat="1" ht="17.25" customHeight="1" x14ac:dyDescent="0.2">
      <c r="A1221" s="56" t="s">
        <v>5852</v>
      </c>
      <c r="B1221" s="56" t="s">
        <v>2413</v>
      </c>
      <c r="C1221" s="56">
        <v>3315</v>
      </c>
      <c r="D1221" s="56" t="s">
        <v>3687</v>
      </c>
      <c r="E1221" s="57">
        <v>959.87</v>
      </c>
      <c r="F1221" s="57">
        <v>6364529.8600000003</v>
      </c>
      <c r="G1221" s="57">
        <v>6575353.4299999997</v>
      </c>
      <c r="H1221" s="58">
        <v>-3.2059999999999998E-2</v>
      </c>
      <c r="I1221" s="57">
        <v>-210823.57</v>
      </c>
      <c r="J1221" s="57">
        <v>6630.62</v>
      </c>
      <c r="K1221" s="57">
        <v>6850.25</v>
      </c>
      <c r="L1221" s="57">
        <v>7768.1</v>
      </c>
      <c r="M1221" s="56" t="s">
        <v>4292</v>
      </c>
      <c r="N1221" s="59" t="s">
        <v>4293</v>
      </c>
    </row>
    <row r="1222" spans="1:14" s="56" customFormat="1" ht="17.25" customHeight="1" x14ac:dyDescent="0.2">
      <c r="A1222" s="56" t="s">
        <v>5853</v>
      </c>
      <c r="B1222" s="56" t="s">
        <v>2414</v>
      </c>
      <c r="C1222" s="56">
        <v>3316</v>
      </c>
      <c r="D1222" s="56" t="s">
        <v>3688</v>
      </c>
      <c r="E1222" s="57">
        <v>1419.92</v>
      </c>
      <c r="F1222" s="57">
        <v>14371283.82</v>
      </c>
      <c r="G1222" s="57">
        <v>13027961.24</v>
      </c>
      <c r="H1222" s="58">
        <v>0.10310999999999999</v>
      </c>
      <c r="I1222" s="57">
        <v>1343322.58</v>
      </c>
      <c r="J1222" s="57">
        <v>10121.19</v>
      </c>
      <c r="K1222" s="57">
        <v>9175.14</v>
      </c>
      <c r="L1222" s="57">
        <v>10702.4</v>
      </c>
      <c r="M1222" s="56" t="s">
        <v>4292</v>
      </c>
      <c r="N1222" s="59" t="s">
        <v>4300</v>
      </c>
    </row>
    <row r="1223" spans="1:14" s="56" customFormat="1" ht="17.25" customHeight="1" x14ac:dyDescent="0.2">
      <c r="A1223" s="56" t="s">
        <v>5854</v>
      </c>
      <c r="B1223" s="56" t="s">
        <v>2415</v>
      </c>
      <c r="C1223" s="56">
        <v>3317</v>
      </c>
      <c r="D1223" s="56" t="s">
        <v>3689</v>
      </c>
      <c r="E1223" s="57">
        <v>760.98</v>
      </c>
      <c r="F1223" s="57">
        <v>13934790.18</v>
      </c>
      <c r="G1223" s="57">
        <v>12000558.130000001</v>
      </c>
      <c r="H1223" s="58">
        <v>0.16117999999999999</v>
      </c>
      <c r="I1223" s="57">
        <v>1934232.05</v>
      </c>
      <c r="J1223" s="57">
        <v>18311.64</v>
      </c>
      <c r="K1223" s="57">
        <v>15769.87</v>
      </c>
      <c r="L1223" s="57">
        <v>18343.009999999998</v>
      </c>
      <c r="M1223" s="56" t="s">
        <v>4296</v>
      </c>
      <c r="N1223" s="59" t="s">
        <v>4293</v>
      </c>
    </row>
    <row r="1224" spans="1:14" s="56" customFormat="1" ht="17.25" customHeight="1" x14ac:dyDescent="0.2">
      <c r="A1224" s="56" t="s">
        <v>5855</v>
      </c>
      <c r="B1224" s="56" t="s">
        <v>2416</v>
      </c>
      <c r="C1224" s="56">
        <v>3318</v>
      </c>
      <c r="D1224" s="56" t="s">
        <v>3690</v>
      </c>
      <c r="E1224" s="57">
        <v>412.03</v>
      </c>
      <c r="F1224" s="57">
        <v>1349946.25</v>
      </c>
      <c r="G1224" s="57">
        <v>472115.45</v>
      </c>
      <c r="H1224" s="58">
        <v>1.8593599999999999</v>
      </c>
      <c r="I1224" s="57">
        <v>877830.8</v>
      </c>
      <c r="J1224" s="57">
        <v>3276.33</v>
      </c>
      <c r="K1224" s="57">
        <v>1145.83</v>
      </c>
      <c r="L1224" s="57">
        <v>3276.33</v>
      </c>
      <c r="M1224" s="56" t="s">
        <v>4297</v>
      </c>
      <c r="N1224" s="59" t="s">
        <v>4300</v>
      </c>
    </row>
    <row r="1225" spans="1:14" s="56" customFormat="1" ht="17.25" customHeight="1" x14ac:dyDescent="0.2">
      <c r="A1225" s="56" t="s">
        <v>4833</v>
      </c>
      <c r="B1225" s="56" t="s">
        <v>563</v>
      </c>
      <c r="C1225" s="56">
        <v>3319</v>
      </c>
      <c r="D1225" s="56" t="s">
        <v>1415</v>
      </c>
      <c r="E1225" s="57">
        <v>10868.16</v>
      </c>
      <c r="F1225" s="57">
        <v>18031975.629999999</v>
      </c>
      <c r="G1225" s="57">
        <v>25700794.120000001</v>
      </c>
      <c r="H1225" s="58">
        <v>-0.29838999999999999</v>
      </c>
      <c r="I1225" s="57">
        <v>-7668818.5</v>
      </c>
      <c r="J1225" s="57">
        <v>1659.16</v>
      </c>
      <c r="K1225" s="57">
        <v>2364.7800000000002</v>
      </c>
      <c r="L1225" s="57">
        <v>1615.18</v>
      </c>
      <c r="M1225" s="56" t="s">
        <v>4295</v>
      </c>
      <c r="N1225" s="59" t="s">
        <v>4294</v>
      </c>
    </row>
    <row r="1226" spans="1:14" s="56" customFormat="1" ht="17.25" customHeight="1" x14ac:dyDescent="0.2">
      <c r="A1226" s="56" t="s">
        <v>4834</v>
      </c>
      <c r="B1226" s="56" t="s">
        <v>564</v>
      </c>
      <c r="C1226" s="56">
        <v>3320</v>
      </c>
      <c r="D1226" s="56" t="s">
        <v>1416</v>
      </c>
      <c r="E1226" s="57">
        <v>1358.46</v>
      </c>
      <c r="F1226" s="57">
        <v>7468286.4400000004</v>
      </c>
      <c r="G1226" s="57">
        <v>7367372.6500000004</v>
      </c>
      <c r="H1226" s="58">
        <v>1.37E-2</v>
      </c>
      <c r="I1226" s="57">
        <v>100913.8</v>
      </c>
      <c r="J1226" s="57">
        <v>5497.61</v>
      </c>
      <c r="K1226" s="57">
        <v>5423.33</v>
      </c>
      <c r="L1226" s="57">
        <v>5389.62</v>
      </c>
      <c r="M1226" s="56" t="s">
        <v>4292</v>
      </c>
      <c r="N1226" s="59" t="s">
        <v>4294</v>
      </c>
    </row>
    <row r="1227" spans="1:14" s="56" customFormat="1" ht="17.25" customHeight="1" x14ac:dyDescent="0.2">
      <c r="A1227" s="56" t="s">
        <v>5856</v>
      </c>
      <c r="B1227" s="56" t="s">
        <v>2417</v>
      </c>
      <c r="C1227" s="56">
        <v>3321</v>
      </c>
      <c r="D1227" s="56" t="s">
        <v>3691</v>
      </c>
      <c r="E1227" s="57">
        <v>729.64</v>
      </c>
      <c r="F1227" s="57">
        <v>7789735</v>
      </c>
      <c r="G1227" s="57">
        <v>7596835.54</v>
      </c>
      <c r="H1227" s="58">
        <v>2.5389999999999999E-2</v>
      </c>
      <c r="I1227" s="57">
        <v>192899.46</v>
      </c>
      <c r="J1227" s="57">
        <v>10676.13</v>
      </c>
      <c r="K1227" s="57">
        <v>10411.76</v>
      </c>
      <c r="L1227" s="57">
        <v>11378.97</v>
      </c>
      <c r="M1227" s="56" t="s">
        <v>4292</v>
      </c>
      <c r="N1227" s="59" t="s">
        <v>4293</v>
      </c>
    </row>
    <row r="1228" spans="1:14" s="56" customFormat="1" ht="17.25" customHeight="1" x14ac:dyDescent="0.2">
      <c r="A1228" s="56" t="s">
        <v>5857</v>
      </c>
      <c r="B1228" s="56" t="s">
        <v>2418</v>
      </c>
      <c r="C1228" s="56">
        <v>3322</v>
      </c>
      <c r="D1228" s="56" t="s">
        <v>3692</v>
      </c>
      <c r="E1228" s="57">
        <v>273.79000000000002</v>
      </c>
      <c r="F1228" s="57">
        <v>4054456.68</v>
      </c>
      <c r="G1228" s="57">
        <v>4152838.49</v>
      </c>
      <c r="H1228" s="58">
        <v>-2.3689999999999999E-2</v>
      </c>
      <c r="I1228" s="57">
        <v>-98381.81</v>
      </c>
      <c r="J1228" s="57">
        <v>14808.64</v>
      </c>
      <c r="K1228" s="57">
        <v>15167.97</v>
      </c>
      <c r="L1228" s="57">
        <v>15779.92</v>
      </c>
      <c r="M1228" s="56" t="s">
        <v>4296</v>
      </c>
      <c r="N1228" s="59" t="s">
        <v>4293</v>
      </c>
    </row>
    <row r="1229" spans="1:14" s="56" customFormat="1" ht="17.25" customHeight="1" x14ac:dyDescent="0.2">
      <c r="A1229" s="56" t="s">
        <v>4835</v>
      </c>
      <c r="B1229" s="56" t="s">
        <v>565</v>
      </c>
      <c r="C1229" s="56">
        <v>3323</v>
      </c>
      <c r="D1229" s="56" t="s">
        <v>1417</v>
      </c>
      <c r="E1229" s="57">
        <v>15140.71</v>
      </c>
      <c r="F1229" s="57">
        <v>24454971.98</v>
      </c>
      <c r="G1229" s="57">
        <v>18493873.670000002</v>
      </c>
      <c r="H1229" s="58">
        <v>0.32233000000000001</v>
      </c>
      <c r="I1229" s="57">
        <v>5961098.3099999996</v>
      </c>
      <c r="J1229" s="57">
        <v>1615.18</v>
      </c>
      <c r="K1229" s="57">
        <v>1221.47</v>
      </c>
      <c r="L1229" s="57">
        <v>1615.18</v>
      </c>
      <c r="M1229" s="56" t="s">
        <v>4295</v>
      </c>
      <c r="N1229" s="59" t="s">
        <v>4293</v>
      </c>
    </row>
    <row r="1230" spans="1:14" s="56" customFormat="1" ht="17.25" customHeight="1" x14ac:dyDescent="0.2">
      <c r="A1230" s="56" t="s">
        <v>4836</v>
      </c>
      <c r="B1230" s="56" t="s">
        <v>566</v>
      </c>
      <c r="C1230" s="56">
        <v>3324</v>
      </c>
      <c r="D1230" s="56" t="s">
        <v>1418</v>
      </c>
      <c r="E1230" s="57">
        <v>8908.7000000000007</v>
      </c>
      <c r="F1230" s="57">
        <v>34885319.420000002</v>
      </c>
      <c r="G1230" s="57">
        <v>34789435.299999997</v>
      </c>
      <c r="H1230" s="58">
        <v>2.7599999999999999E-3</v>
      </c>
      <c r="I1230" s="57">
        <v>95884.12</v>
      </c>
      <c r="J1230" s="57">
        <v>3915.87</v>
      </c>
      <c r="K1230" s="57">
        <v>3905.11</v>
      </c>
      <c r="L1230" s="57">
        <v>3912.59</v>
      </c>
      <c r="M1230" s="56" t="s">
        <v>4296</v>
      </c>
      <c r="N1230" s="59" t="s">
        <v>4293</v>
      </c>
    </row>
    <row r="1231" spans="1:14" s="56" customFormat="1" ht="17.25" customHeight="1" x14ac:dyDescent="0.2">
      <c r="A1231" s="56" t="s">
        <v>4837</v>
      </c>
      <c r="B1231" s="56" t="s">
        <v>567</v>
      </c>
      <c r="C1231" s="56">
        <v>3325</v>
      </c>
      <c r="D1231" s="56" t="s">
        <v>1419</v>
      </c>
      <c r="E1231" s="57">
        <v>3105.59</v>
      </c>
      <c r="F1231" s="57">
        <v>14646860.83</v>
      </c>
      <c r="G1231" s="57">
        <v>14173201.08</v>
      </c>
      <c r="H1231" s="58">
        <v>3.3419999999999998E-2</v>
      </c>
      <c r="I1231" s="57">
        <v>473659.76</v>
      </c>
      <c r="J1231" s="57">
        <v>4716.29</v>
      </c>
      <c r="K1231" s="57">
        <v>4563.7700000000004</v>
      </c>
      <c r="L1231" s="57">
        <v>4800.8</v>
      </c>
      <c r="M1231" s="56" t="s">
        <v>4292</v>
      </c>
      <c r="N1231" s="59" t="s">
        <v>4293</v>
      </c>
    </row>
    <row r="1232" spans="1:14" s="56" customFormat="1" ht="17.25" customHeight="1" x14ac:dyDescent="0.2">
      <c r="A1232" s="56" t="s">
        <v>5858</v>
      </c>
      <c r="B1232" s="56" t="s">
        <v>2419</v>
      </c>
      <c r="C1232" s="56">
        <v>3326</v>
      </c>
      <c r="D1232" s="56" t="s">
        <v>3693</v>
      </c>
      <c r="E1232" s="57">
        <v>401.67</v>
      </c>
      <c r="F1232" s="57">
        <v>3256369.29</v>
      </c>
      <c r="G1232" s="57">
        <v>2641902.52</v>
      </c>
      <c r="H1232" s="58">
        <v>0.23258000000000001</v>
      </c>
      <c r="I1232" s="57">
        <v>614466.77</v>
      </c>
      <c r="J1232" s="57">
        <v>8107.08</v>
      </c>
      <c r="K1232" s="57">
        <v>6577.3</v>
      </c>
      <c r="L1232" s="57">
        <v>7864.9</v>
      </c>
      <c r="M1232" s="56" t="s">
        <v>4296</v>
      </c>
      <c r="N1232" s="59" t="s">
        <v>4298</v>
      </c>
    </row>
    <row r="1233" spans="1:14" s="56" customFormat="1" ht="17.25" customHeight="1" x14ac:dyDescent="0.2">
      <c r="A1233" s="56" t="s">
        <v>4838</v>
      </c>
      <c r="B1233" s="56" t="s">
        <v>568</v>
      </c>
      <c r="C1233" s="56">
        <v>3328</v>
      </c>
      <c r="D1233" s="56" t="s">
        <v>1420</v>
      </c>
      <c r="E1233" s="57">
        <v>18017.79</v>
      </c>
      <c r="F1233" s="57">
        <v>40857247.210000001</v>
      </c>
      <c r="G1233" s="57">
        <v>53465296.399999999</v>
      </c>
      <c r="H1233" s="58">
        <v>-0.23582</v>
      </c>
      <c r="I1233" s="57">
        <v>-12608049.189999999</v>
      </c>
      <c r="J1233" s="57">
        <v>2267.61</v>
      </c>
      <c r="K1233" s="57">
        <v>2967.36</v>
      </c>
      <c r="L1233" s="57">
        <v>2261.9899999999998</v>
      </c>
      <c r="M1233" s="56" t="s">
        <v>4297</v>
      </c>
      <c r="N1233" s="59" t="s">
        <v>4293</v>
      </c>
    </row>
    <row r="1234" spans="1:14" s="56" customFormat="1" ht="17.25" customHeight="1" x14ac:dyDescent="0.2">
      <c r="A1234" s="56" t="s">
        <v>4839</v>
      </c>
      <c r="B1234" s="56" t="s">
        <v>569</v>
      </c>
      <c r="C1234" s="56">
        <v>3329</v>
      </c>
      <c r="D1234" s="56" t="s">
        <v>1421</v>
      </c>
      <c r="E1234" s="57">
        <v>1759.95</v>
      </c>
      <c r="F1234" s="57">
        <v>6735791.6500000004</v>
      </c>
      <c r="G1234" s="57">
        <v>6815253.1399999997</v>
      </c>
      <c r="H1234" s="58">
        <v>-1.166E-2</v>
      </c>
      <c r="I1234" s="57">
        <v>-79461.490000000005</v>
      </c>
      <c r="J1234" s="57">
        <v>3827.26</v>
      </c>
      <c r="K1234" s="57">
        <v>3872.41</v>
      </c>
      <c r="L1234" s="57">
        <v>3808.05</v>
      </c>
      <c r="M1234" s="56" t="s">
        <v>4295</v>
      </c>
      <c r="N1234" s="59" t="s">
        <v>4293</v>
      </c>
    </row>
    <row r="1235" spans="1:14" s="56" customFormat="1" ht="17.25" customHeight="1" x14ac:dyDescent="0.2">
      <c r="A1235" s="56" t="s">
        <v>5859</v>
      </c>
      <c r="B1235" s="56" t="s">
        <v>2420</v>
      </c>
      <c r="C1235" s="56">
        <v>3330</v>
      </c>
      <c r="D1235" s="56" t="s">
        <v>3694</v>
      </c>
      <c r="E1235" s="57">
        <v>310.25</v>
      </c>
      <c r="F1235" s="57">
        <v>1895350.56</v>
      </c>
      <c r="G1235" s="57">
        <v>1529339.72</v>
      </c>
      <c r="H1235" s="58">
        <v>0.23932999999999999</v>
      </c>
      <c r="I1235" s="57">
        <v>366010.83</v>
      </c>
      <c r="J1235" s="57">
        <v>6109.11</v>
      </c>
      <c r="K1235" s="57">
        <v>4929.38</v>
      </c>
      <c r="L1235" s="57">
        <v>5946.15</v>
      </c>
      <c r="M1235" s="56" t="s">
        <v>4297</v>
      </c>
      <c r="N1235" s="59" t="s">
        <v>4294</v>
      </c>
    </row>
    <row r="1236" spans="1:14" s="56" customFormat="1" ht="17.25" customHeight="1" x14ac:dyDescent="0.2">
      <c r="A1236" s="56" t="s">
        <v>4840</v>
      </c>
      <c r="B1236" s="56" t="s">
        <v>570</v>
      </c>
      <c r="C1236" s="56">
        <v>3332</v>
      </c>
      <c r="D1236" s="56" t="s">
        <v>1422</v>
      </c>
      <c r="E1236" s="57">
        <v>7656.37</v>
      </c>
      <c r="F1236" s="57">
        <v>17318632.379999999</v>
      </c>
      <c r="G1236" s="57">
        <v>15062656.199999999</v>
      </c>
      <c r="H1236" s="58">
        <v>0.14976999999999999</v>
      </c>
      <c r="I1236" s="57">
        <v>2255976.17</v>
      </c>
      <c r="J1236" s="57">
        <v>2261.9899999999998</v>
      </c>
      <c r="K1236" s="57">
        <v>1967.34</v>
      </c>
      <c r="L1236" s="57">
        <v>2261.9899999999998</v>
      </c>
      <c r="M1236" s="56" t="s">
        <v>4297</v>
      </c>
      <c r="N1236" s="59" t="s">
        <v>4294</v>
      </c>
    </row>
    <row r="1237" spans="1:14" s="56" customFormat="1" ht="17.25" customHeight="1" x14ac:dyDescent="0.2">
      <c r="A1237" s="56" t="s">
        <v>4841</v>
      </c>
      <c r="B1237" s="56" t="s">
        <v>571</v>
      </c>
      <c r="C1237" s="56">
        <v>3333</v>
      </c>
      <c r="D1237" s="56" t="s">
        <v>1423</v>
      </c>
      <c r="E1237" s="57">
        <v>10341.98</v>
      </c>
      <c r="F1237" s="57">
        <v>26201282.559999999</v>
      </c>
      <c r="G1237" s="57">
        <v>30201578.859999999</v>
      </c>
      <c r="H1237" s="58">
        <v>-0.13245000000000001</v>
      </c>
      <c r="I1237" s="57">
        <v>-4000296.3</v>
      </c>
      <c r="J1237" s="57">
        <v>2533.4899999999998</v>
      </c>
      <c r="K1237" s="57">
        <v>2920.29</v>
      </c>
      <c r="L1237" s="57">
        <v>2531.92</v>
      </c>
      <c r="M1237" s="56" t="s">
        <v>4295</v>
      </c>
      <c r="N1237" s="59" t="s">
        <v>4293</v>
      </c>
    </row>
    <row r="1238" spans="1:14" s="56" customFormat="1" ht="17.25" customHeight="1" x14ac:dyDescent="0.2">
      <c r="A1238" s="56" t="s">
        <v>4842</v>
      </c>
      <c r="B1238" s="56" t="s">
        <v>572</v>
      </c>
      <c r="C1238" s="56">
        <v>3334</v>
      </c>
      <c r="D1238" s="56" t="s">
        <v>1424</v>
      </c>
      <c r="E1238" s="57">
        <v>779</v>
      </c>
      <c r="F1238" s="57">
        <v>2482513.58</v>
      </c>
      <c r="G1238" s="57">
        <v>2748369.39</v>
      </c>
      <c r="H1238" s="58">
        <v>-9.6729999999999997E-2</v>
      </c>
      <c r="I1238" s="57">
        <v>-265855.81</v>
      </c>
      <c r="J1238" s="57">
        <v>3186.8</v>
      </c>
      <c r="K1238" s="57">
        <v>3528.07</v>
      </c>
      <c r="L1238" s="57">
        <v>3178.89</v>
      </c>
      <c r="M1238" s="56" t="s">
        <v>4292</v>
      </c>
      <c r="N1238" s="59" t="s">
        <v>4294</v>
      </c>
    </row>
    <row r="1239" spans="1:14" s="56" customFormat="1" ht="17.25" customHeight="1" x14ac:dyDescent="0.2">
      <c r="A1239" s="56" t="s">
        <v>4843</v>
      </c>
      <c r="B1239" s="56" t="s">
        <v>573</v>
      </c>
      <c r="C1239" s="56">
        <v>3337</v>
      </c>
      <c r="D1239" s="56" t="s">
        <v>1425</v>
      </c>
      <c r="E1239" s="57">
        <v>6346.88</v>
      </c>
      <c r="F1239" s="57">
        <v>8127370.25</v>
      </c>
      <c r="G1239" s="57">
        <v>9594730.4399999995</v>
      </c>
      <c r="H1239" s="58">
        <v>-0.15293000000000001</v>
      </c>
      <c r="I1239" s="57">
        <v>-1467360.19</v>
      </c>
      <c r="J1239" s="57">
        <v>1280.53</v>
      </c>
      <c r="K1239" s="57">
        <v>1511.72</v>
      </c>
      <c r="L1239" s="57">
        <v>1280.53</v>
      </c>
      <c r="M1239" s="56" t="s">
        <v>4295</v>
      </c>
      <c r="N1239" s="59" t="s">
        <v>4293</v>
      </c>
    </row>
    <row r="1240" spans="1:14" s="56" customFormat="1" ht="17.25" customHeight="1" x14ac:dyDescent="0.2">
      <c r="A1240" s="56" t="s">
        <v>4844</v>
      </c>
      <c r="B1240" s="56" t="s">
        <v>574</v>
      </c>
      <c r="C1240" s="56">
        <v>3338</v>
      </c>
      <c r="D1240" s="56" t="s">
        <v>1426</v>
      </c>
      <c r="E1240" s="57">
        <v>1678.21</v>
      </c>
      <c r="F1240" s="57">
        <v>2110231.46</v>
      </c>
      <c r="G1240" s="57">
        <v>2542955.71</v>
      </c>
      <c r="H1240" s="58">
        <v>-0.17016999999999999</v>
      </c>
      <c r="I1240" s="57">
        <v>-432724.25</v>
      </c>
      <c r="J1240" s="57">
        <v>1257.43</v>
      </c>
      <c r="K1240" s="57">
        <v>1515.28</v>
      </c>
      <c r="L1240" s="57">
        <v>1249.55</v>
      </c>
      <c r="M1240" s="56" t="s">
        <v>4292</v>
      </c>
      <c r="N1240" s="59" t="s">
        <v>4293</v>
      </c>
    </row>
    <row r="1241" spans="1:14" s="56" customFormat="1" ht="17.25" customHeight="1" x14ac:dyDescent="0.2">
      <c r="A1241" s="56" t="s">
        <v>4845</v>
      </c>
      <c r="B1241" s="56" t="s">
        <v>575</v>
      </c>
      <c r="C1241" s="56">
        <v>3342</v>
      </c>
      <c r="D1241" s="56" t="s">
        <v>1427</v>
      </c>
      <c r="E1241" s="57">
        <v>3809.12</v>
      </c>
      <c r="F1241" s="57">
        <v>4759685.9000000004</v>
      </c>
      <c r="G1241" s="57">
        <v>4333290.8</v>
      </c>
      <c r="H1241" s="58">
        <v>9.8400000000000001E-2</v>
      </c>
      <c r="I1241" s="57">
        <v>426395.09</v>
      </c>
      <c r="J1241" s="57">
        <v>1249.55</v>
      </c>
      <c r="K1241" s="57">
        <v>1137.6099999999999</v>
      </c>
      <c r="L1241" s="57">
        <v>1249.55</v>
      </c>
      <c r="M1241" s="56" t="s">
        <v>4292</v>
      </c>
      <c r="N1241" s="59" t="s">
        <v>4293</v>
      </c>
    </row>
    <row r="1242" spans="1:14" s="56" customFormat="1" ht="17.25" customHeight="1" x14ac:dyDescent="0.2">
      <c r="A1242" s="56" t="s">
        <v>4846</v>
      </c>
      <c r="B1242" s="56" t="s">
        <v>576</v>
      </c>
      <c r="C1242" s="56">
        <v>3343</v>
      </c>
      <c r="D1242" s="56" t="s">
        <v>1428</v>
      </c>
      <c r="E1242" s="57">
        <v>11990.7</v>
      </c>
      <c r="F1242" s="57">
        <v>14403555.039999999</v>
      </c>
      <c r="G1242" s="57">
        <v>15604222.41</v>
      </c>
      <c r="H1242" s="58">
        <v>-7.6950000000000005E-2</v>
      </c>
      <c r="I1242" s="57">
        <v>-1200667.3700000001</v>
      </c>
      <c r="J1242" s="57">
        <v>1201.23</v>
      </c>
      <c r="K1242" s="57">
        <v>1301.3599999999999</v>
      </c>
      <c r="L1242" s="57">
        <v>1198.83</v>
      </c>
      <c r="M1242" s="56" t="s">
        <v>4296</v>
      </c>
      <c r="N1242" s="59" t="s">
        <v>4293</v>
      </c>
    </row>
    <row r="1243" spans="1:14" s="56" customFormat="1" ht="17.25" customHeight="1" x14ac:dyDescent="0.2">
      <c r="A1243" s="56" t="s">
        <v>5860</v>
      </c>
      <c r="B1243" s="56" t="s">
        <v>2421</v>
      </c>
      <c r="C1243" s="56">
        <v>3344</v>
      </c>
      <c r="D1243" s="56" t="s">
        <v>3695</v>
      </c>
      <c r="E1243" s="57">
        <v>253.27</v>
      </c>
      <c r="F1243" s="57">
        <v>688680.44</v>
      </c>
      <c r="G1243" s="57">
        <v>852660.37</v>
      </c>
      <c r="H1243" s="58">
        <v>-0.19231999999999999</v>
      </c>
      <c r="I1243" s="57">
        <v>-163979.93</v>
      </c>
      <c r="J1243" s="57">
        <v>2719.16</v>
      </c>
      <c r="K1243" s="57">
        <v>3366.61</v>
      </c>
      <c r="L1243" s="57">
        <v>2704.54</v>
      </c>
      <c r="M1243" s="56" t="s">
        <v>4296</v>
      </c>
      <c r="N1243" s="59" t="s">
        <v>4294</v>
      </c>
    </row>
    <row r="1244" spans="1:14" s="56" customFormat="1" ht="17.25" customHeight="1" x14ac:dyDescent="0.2">
      <c r="A1244" s="56" t="s">
        <v>4847</v>
      </c>
      <c r="B1244" s="56" t="s">
        <v>577</v>
      </c>
      <c r="C1244" s="56">
        <v>3347</v>
      </c>
      <c r="D1244" s="56" t="s">
        <v>1429</v>
      </c>
      <c r="E1244" s="57">
        <v>7298.12</v>
      </c>
      <c r="F1244" s="57">
        <v>8749205.1999999993</v>
      </c>
      <c r="G1244" s="57">
        <v>7686771.0800000001</v>
      </c>
      <c r="H1244" s="58">
        <v>0.13822000000000001</v>
      </c>
      <c r="I1244" s="57">
        <v>1062434.1200000001</v>
      </c>
      <c r="J1244" s="57">
        <v>1198.83</v>
      </c>
      <c r="K1244" s="57">
        <v>1053.25</v>
      </c>
      <c r="L1244" s="57">
        <v>1198.83</v>
      </c>
      <c r="M1244" s="56" t="s">
        <v>4295</v>
      </c>
      <c r="N1244" s="59" t="s">
        <v>4293</v>
      </c>
    </row>
    <row r="1245" spans="1:14" s="56" customFormat="1" ht="17.25" customHeight="1" x14ac:dyDescent="0.2">
      <c r="A1245" s="56" t="s">
        <v>4848</v>
      </c>
      <c r="B1245" s="56" t="s">
        <v>578</v>
      </c>
      <c r="C1245" s="56">
        <v>3348</v>
      </c>
      <c r="D1245" s="56" t="s">
        <v>1430</v>
      </c>
      <c r="E1245" s="57">
        <v>4689.25</v>
      </c>
      <c r="F1245" s="57">
        <v>8845650.9800000004</v>
      </c>
      <c r="G1245" s="57">
        <v>12653821.51</v>
      </c>
      <c r="H1245" s="58">
        <v>-0.30095</v>
      </c>
      <c r="I1245" s="57">
        <v>-3808170.53</v>
      </c>
      <c r="J1245" s="57">
        <v>1886.37</v>
      </c>
      <c r="K1245" s="57">
        <v>2698.47</v>
      </c>
      <c r="L1245" s="57">
        <v>1859.97</v>
      </c>
      <c r="M1245" s="56" t="s">
        <v>4292</v>
      </c>
      <c r="N1245" s="59" t="s">
        <v>4293</v>
      </c>
    </row>
    <row r="1246" spans="1:14" s="56" customFormat="1" ht="17.25" customHeight="1" x14ac:dyDescent="0.2">
      <c r="A1246" s="56" t="s">
        <v>5861</v>
      </c>
      <c r="B1246" s="56" t="s">
        <v>2422</v>
      </c>
      <c r="C1246" s="56">
        <v>3349</v>
      </c>
      <c r="D1246" s="56" t="s">
        <v>3696</v>
      </c>
      <c r="E1246" s="57">
        <v>756.65</v>
      </c>
      <c r="F1246" s="57">
        <v>3392995.87</v>
      </c>
      <c r="G1246" s="57">
        <v>3336024.64</v>
      </c>
      <c r="H1246" s="58">
        <v>1.7080000000000001E-2</v>
      </c>
      <c r="I1246" s="57">
        <v>56971.22</v>
      </c>
      <c r="J1246" s="57">
        <v>4484.2299999999996</v>
      </c>
      <c r="K1246" s="57">
        <v>4408.9399999999996</v>
      </c>
      <c r="L1246" s="57">
        <v>4355.8900000000003</v>
      </c>
      <c r="M1246" s="56" t="s">
        <v>4292</v>
      </c>
      <c r="N1246" s="59" t="s">
        <v>4293</v>
      </c>
    </row>
    <row r="1247" spans="1:14" s="56" customFormat="1" ht="17.25" customHeight="1" x14ac:dyDescent="0.2">
      <c r="A1247" s="56" t="s">
        <v>5862</v>
      </c>
      <c r="B1247" s="56" t="s">
        <v>2423</v>
      </c>
      <c r="C1247" s="56">
        <v>3350</v>
      </c>
      <c r="D1247" s="56" t="s">
        <v>3697</v>
      </c>
      <c r="E1247" s="57">
        <v>178.8</v>
      </c>
      <c r="F1247" s="57">
        <v>1514415.95</v>
      </c>
      <c r="G1247" s="57">
        <v>1181971.05</v>
      </c>
      <c r="H1247" s="58">
        <v>0.28126000000000001</v>
      </c>
      <c r="I1247" s="57">
        <v>332444.90000000002</v>
      </c>
      <c r="J1247" s="57">
        <v>8469.89</v>
      </c>
      <c r="K1247" s="57">
        <v>6610.58</v>
      </c>
      <c r="L1247" s="57">
        <v>8239.7999999999993</v>
      </c>
      <c r="M1247" s="56" t="s">
        <v>4297</v>
      </c>
      <c r="N1247" s="59" t="s">
        <v>4294</v>
      </c>
    </row>
    <row r="1248" spans="1:14" s="56" customFormat="1" ht="17.25" customHeight="1" x14ac:dyDescent="0.2">
      <c r="A1248" s="56" t="s">
        <v>4849</v>
      </c>
      <c r="B1248" s="56" t="s">
        <v>579</v>
      </c>
      <c r="C1248" s="56">
        <v>3352</v>
      </c>
      <c r="D1248" s="56" t="s">
        <v>1431</v>
      </c>
      <c r="E1248" s="57">
        <v>3178.05</v>
      </c>
      <c r="F1248" s="57">
        <v>5911077.6600000001</v>
      </c>
      <c r="G1248" s="57">
        <v>3733143.49</v>
      </c>
      <c r="H1248" s="58">
        <v>0.58340000000000003</v>
      </c>
      <c r="I1248" s="57">
        <v>2177934.17</v>
      </c>
      <c r="J1248" s="57">
        <v>1859.97</v>
      </c>
      <c r="K1248" s="57">
        <v>1174.6600000000001</v>
      </c>
      <c r="L1248" s="57">
        <v>1859.97</v>
      </c>
      <c r="M1248" s="56" t="s">
        <v>4297</v>
      </c>
      <c r="N1248" s="59" t="s">
        <v>4293</v>
      </c>
    </row>
    <row r="1249" spans="1:14" s="56" customFormat="1" ht="17.25" customHeight="1" x14ac:dyDescent="0.2">
      <c r="A1249" s="56" t="s">
        <v>4850</v>
      </c>
      <c r="B1249" s="56" t="s">
        <v>580</v>
      </c>
      <c r="C1249" s="56">
        <v>3353</v>
      </c>
      <c r="D1249" s="56" t="s">
        <v>1432</v>
      </c>
      <c r="E1249" s="57">
        <v>19942.5</v>
      </c>
      <c r="F1249" s="57">
        <v>24196641.280000001</v>
      </c>
      <c r="G1249" s="57">
        <v>33160248.890000001</v>
      </c>
      <c r="H1249" s="58">
        <v>-0.27030999999999999</v>
      </c>
      <c r="I1249" s="57">
        <v>-8963607.6099999994</v>
      </c>
      <c r="J1249" s="57">
        <v>1213.32</v>
      </c>
      <c r="K1249" s="57">
        <v>1662.79</v>
      </c>
      <c r="L1249" s="57">
        <v>1179.72</v>
      </c>
      <c r="M1249" s="56" t="s">
        <v>4292</v>
      </c>
      <c r="N1249" s="59" t="s">
        <v>4293</v>
      </c>
    </row>
    <row r="1250" spans="1:14" s="56" customFormat="1" ht="17.25" customHeight="1" x14ac:dyDescent="0.2">
      <c r="A1250" s="56" t="s">
        <v>4851</v>
      </c>
      <c r="B1250" s="56" t="s">
        <v>581</v>
      </c>
      <c r="C1250" s="56">
        <v>3354</v>
      </c>
      <c r="D1250" s="56" t="s">
        <v>1433</v>
      </c>
      <c r="E1250" s="57">
        <v>3731.04</v>
      </c>
      <c r="F1250" s="57">
        <v>17327478.629999999</v>
      </c>
      <c r="G1250" s="57">
        <v>17235061.190000001</v>
      </c>
      <c r="H1250" s="58">
        <v>5.3600000000000002E-3</v>
      </c>
      <c r="I1250" s="57">
        <v>92417.44</v>
      </c>
      <c r="J1250" s="57">
        <v>4644.1400000000003</v>
      </c>
      <c r="K1250" s="57">
        <v>4619.37</v>
      </c>
      <c r="L1250" s="57">
        <v>4601.74</v>
      </c>
      <c r="M1250" s="56" t="s">
        <v>4292</v>
      </c>
      <c r="N1250" s="59" t="s">
        <v>4293</v>
      </c>
    </row>
    <row r="1251" spans="1:14" s="56" customFormat="1" ht="17.25" customHeight="1" x14ac:dyDescent="0.2">
      <c r="A1251" s="56" t="s">
        <v>4852</v>
      </c>
      <c r="B1251" s="56" t="s">
        <v>582</v>
      </c>
      <c r="C1251" s="56">
        <v>3355</v>
      </c>
      <c r="D1251" s="56" t="s">
        <v>1434</v>
      </c>
      <c r="E1251" s="57">
        <v>2386.98</v>
      </c>
      <c r="F1251" s="57">
        <v>17083712.690000001</v>
      </c>
      <c r="G1251" s="57">
        <v>19078252.489999998</v>
      </c>
      <c r="H1251" s="58">
        <v>-0.10455</v>
      </c>
      <c r="I1251" s="57">
        <v>-1994539.79</v>
      </c>
      <c r="J1251" s="57">
        <v>7157.04</v>
      </c>
      <c r="K1251" s="57">
        <v>7992.63</v>
      </c>
      <c r="L1251" s="57">
        <v>7321.19</v>
      </c>
      <c r="M1251" s="56" t="s">
        <v>4292</v>
      </c>
      <c r="N1251" s="59" t="s">
        <v>4293</v>
      </c>
    </row>
    <row r="1252" spans="1:14" s="56" customFormat="1" ht="17.25" customHeight="1" x14ac:dyDescent="0.2">
      <c r="A1252" s="56" t="s">
        <v>5863</v>
      </c>
      <c r="B1252" s="56" t="s">
        <v>2424</v>
      </c>
      <c r="C1252" s="56">
        <v>3356</v>
      </c>
      <c r="D1252" s="56" t="s">
        <v>3698</v>
      </c>
      <c r="E1252" s="57">
        <v>2167.09</v>
      </c>
      <c r="F1252" s="57">
        <v>23247319.41</v>
      </c>
      <c r="G1252" s="57">
        <v>26077017.140000001</v>
      </c>
      <c r="H1252" s="58">
        <v>-0.10851</v>
      </c>
      <c r="I1252" s="57">
        <v>-2829697.73</v>
      </c>
      <c r="J1252" s="57">
        <v>10727.44</v>
      </c>
      <c r="K1252" s="57">
        <v>12033.2</v>
      </c>
      <c r="L1252" s="57">
        <v>10437.43</v>
      </c>
      <c r="M1252" s="56" t="s">
        <v>4296</v>
      </c>
      <c r="N1252" s="59" t="s">
        <v>4294</v>
      </c>
    </row>
    <row r="1253" spans="1:14" s="56" customFormat="1" ht="17.25" customHeight="1" x14ac:dyDescent="0.2">
      <c r="A1253" s="56" t="s">
        <v>4853</v>
      </c>
      <c r="B1253" s="56" t="s">
        <v>583</v>
      </c>
      <c r="C1253" s="56">
        <v>3357</v>
      </c>
      <c r="D1253" s="56" t="s">
        <v>1435</v>
      </c>
      <c r="E1253" s="57">
        <v>25070.83</v>
      </c>
      <c r="F1253" s="57">
        <v>29576559.57</v>
      </c>
      <c r="G1253" s="57">
        <v>20549247.780000001</v>
      </c>
      <c r="H1253" s="58">
        <v>0.43930000000000002</v>
      </c>
      <c r="I1253" s="57">
        <v>9027311.7899999991</v>
      </c>
      <c r="J1253" s="57">
        <v>1179.72</v>
      </c>
      <c r="K1253" s="57">
        <v>819.65</v>
      </c>
      <c r="L1253" s="57">
        <v>1179.72</v>
      </c>
      <c r="M1253" s="56" t="s">
        <v>4292</v>
      </c>
      <c r="N1253" s="59" t="s">
        <v>4293</v>
      </c>
    </row>
    <row r="1254" spans="1:14" s="56" customFormat="1" ht="17.25" customHeight="1" x14ac:dyDescent="0.2">
      <c r="A1254" s="56" t="s">
        <v>4854</v>
      </c>
      <c r="B1254" s="56" t="s">
        <v>584</v>
      </c>
      <c r="C1254" s="56">
        <v>3358</v>
      </c>
      <c r="D1254" s="56" t="s">
        <v>1436</v>
      </c>
      <c r="E1254" s="57">
        <v>1227.3399999999999</v>
      </c>
      <c r="F1254" s="57">
        <v>6811167.4400000004</v>
      </c>
      <c r="G1254" s="57">
        <v>7473793.0800000001</v>
      </c>
      <c r="H1254" s="58">
        <v>-8.8660000000000003E-2</v>
      </c>
      <c r="I1254" s="57">
        <v>-662625.64</v>
      </c>
      <c r="J1254" s="57">
        <v>5549.54</v>
      </c>
      <c r="K1254" s="57">
        <v>6089.42</v>
      </c>
      <c r="L1254" s="57">
        <v>5533.01</v>
      </c>
      <c r="M1254" s="56" t="s">
        <v>4296</v>
      </c>
      <c r="N1254" s="59" t="s">
        <v>4293</v>
      </c>
    </row>
    <row r="1255" spans="1:14" s="56" customFormat="1" ht="17.25" customHeight="1" x14ac:dyDescent="0.2">
      <c r="A1255" s="56" t="s">
        <v>5864</v>
      </c>
      <c r="B1255" s="56" t="s">
        <v>2425</v>
      </c>
      <c r="C1255" s="56">
        <v>3359</v>
      </c>
      <c r="D1255" s="56" t="s">
        <v>3699</v>
      </c>
      <c r="E1255" s="57">
        <v>319.01</v>
      </c>
      <c r="F1255" s="57">
        <v>2827404.95</v>
      </c>
      <c r="G1255" s="57">
        <v>2429093.2200000002</v>
      </c>
      <c r="H1255" s="58">
        <v>0.16397999999999999</v>
      </c>
      <c r="I1255" s="57">
        <v>398311.73</v>
      </c>
      <c r="J1255" s="57">
        <v>8863.06</v>
      </c>
      <c r="K1255" s="57">
        <v>7614.47</v>
      </c>
      <c r="L1255" s="57">
        <v>8955.56</v>
      </c>
      <c r="M1255" s="56" t="s">
        <v>4297</v>
      </c>
      <c r="N1255" s="59" t="s">
        <v>4294</v>
      </c>
    </row>
    <row r="1256" spans="1:14" s="56" customFormat="1" ht="17.25" customHeight="1" x14ac:dyDescent="0.2">
      <c r="A1256" s="56" t="s">
        <v>4855</v>
      </c>
      <c r="B1256" s="56" t="s">
        <v>584</v>
      </c>
      <c r="C1256" s="56">
        <v>3362</v>
      </c>
      <c r="D1256" s="56" t="s">
        <v>1436</v>
      </c>
      <c r="E1256" s="57">
        <v>474.45</v>
      </c>
      <c r="F1256" s="57">
        <v>3846516.78</v>
      </c>
      <c r="G1256" s="57">
        <v>3117041.32</v>
      </c>
      <c r="H1256" s="58">
        <v>0.23402999999999999</v>
      </c>
      <c r="I1256" s="57">
        <v>729475.46</v>
      </c>
      <c r="J1256" s="57">
        <v>8107.32</v>
      </c>
      <c r="K1256" s="57">
        <v>6569.8</v>
      </c>
      <c r="L1256" s="57">
        <v>8092.89</v>
      </c>
      <c r="M1256" s="56" t="s">
        <v>4295</v>
      </c>
      <c r="N1256" s="59" t="s">
        <v>4293</v>
      </c>
    </row>
    <row r="1257" spans="1:14" s="56" customFormat="1" ht="17.25" customHeight="1" x14ac:dyDescent="0.2">
      <c r="A1257" s="56" t="s">
        <v>4856</v>
      </c>
      <c r="B1257" s="56" t="s">
        <v>585</v>
      </c>
      <c r="C1257" s="56">
        <v>3366</v>
      </c>
      <c r="D1257" s="56" t="s">
        <v>1437</v>
      </c>
      <c r="E1257" s="57">
        <v>1531.99</v>
      </c>
      <c r="F1257" s="57">
        <v>1396522.35</v>
      </c>
      <c r="G1257" s="57">
        <v>1792997.58</v>
      </c>
      <c r="H1257" s="58">
        <v>-0.22112000000000001</v>
      </c>
      <c r="I1257" s="57">
        <v>-396475.23</v>
      </c>
      <c r="J1257" s="57">
        <v>911.57</v>
      </c>
      <c r="K1257" s="57">
        <v>1170.3699999999999</v>
      </c>
      <c r="L1257" s="57">
        <v>897.41</v>
      </c>
      <c r="M1257" s="56" t="s">
        <v>4292</v>
      </c>
      <c r="N1257" s="59" t="s">
        <v>4293</v>
      </c>
    </row>
    <row r="1258" spans="1:14" s="56" customFormat="1" ht="17.25" customHeight="1" x14ac:dyDescent="0.2">
      <c r="A1258" s="56" t="s">
        <v>4857</v>
      </c>
      <c r="B1258" s="56" t="s">
        <v>586</v>
      </c>
      <c r="C1258" s="56">
        <v>3370</v>
      </c>
      <c r="D1258" s="56" t="s">
        <v>1438</v>
      </c>
      <c r="E1258" s="57">
        <v>8904.32</v>
      </c>
      <c r="F1258" s="57">
        <v>7990825.8099999996</v>
      </c>
      <c r="G1258" s="57">
        <v>6518271.5800000001</v>
      </c>
      <c r="H1258" s="58">
        <v>0.22591</v>
      </c>
      <c r="I1258" s="57">
        <v>1472554.23</v>
      </c>
      <c r="J1258" s="57">
        <v>897.41</v>
      </c>
      <c r="K1258" s="57">
        <v>732.03</v>
      </c>
      <c r="L1258" s="57">
        <v>897.41</v>
      </c>
      <c r="M1258" s="56" t="s">
        <v>4292</v>
      </c>
      <c r="N1258" s="59" t="s">
        <v>4293</v>
      </c>
    </row>
    <row r="1259" spans="1:14" s="56" customFormat="1" ht="17.25" customHeight="1" x14ac:dyDescent="0.2">
      <c r="A1259" s="56" t="s">
        <v>4858</v>
      </c>
      <c r="B1259" s="56" t="s">
        <v>587</v>
      </c>
      <c r="C1259" s="56">
        <v>3371</v>
      </c>
      <c r="D1259" s="56" t="s">
        <v>1439</v>
      </c>
      <c r="E1259" s="57">
        <v>445.64</v>
      </c>
      <c r="F1259" s="57">
        <v>461491.5</v>
      </c>
      <c r="G1259" s="57">
        <v>504578.56</v>
      </c>
      <c r="H1259" s="58">
        <v>-8.5389999999999994E-2</v>
      </c>
      <c r="I1259" s="57">
        <v>-43087.06</v>
      </c>
      <c r="J1259" s="57">
        <v>1035.57</v>
      </c>
      <c r="K1259" s="57">
        <v>1132.26</v>
      </c>
      <c r="L1259" s="57">
        <v>1017.76</v>
      </c>
      <c r="M1259" s="56" t="s">
        <v>4297</v>
      </c>
      <c r="N1259" s="59" t="s">
        <v>4294</v>
      </c>
    </row>
    <row r="1260" spans="1:14" s="56" customFormat="1" ht="17.25" customHeight="1" x14ac:dyDescent="0.2">
      <c r="A1260" s="56" t="s">
        <v>4859</v>
      </c>
      <c r="B1260" s="56" t="s">
        <v>588</v>
      </c>
      <c r="C1260" s="56">
        <v>3375</v>
      </c>
      <c r="D1260" s="56" t="s">
        <v>1440</v>
      </c>
      <c r="E1260" s="57">
        <v>1777.23</v>
      </c>
      <c r="F1260" s="57">
        <v>1808793.6000000001</v>
      </c>
      <c r="G1260" s="57">
        <v>1170918.55</v>
      </c>
      <c r="H1260" s="58">
        <v>0.54476000000000002</v>
      </c>
      <c r="I1260" s="57">
        <v>637875.05000000005</v>
      </c>
      <c r="J1260" s="57">
        <v>1017.76</v>
      </c>
      <c r="K1260" s="57">
        <v>658.84</v>
      </c>
      <c r="L1260" s="57">
        <v>1017.76</v>
      </c>
      <c r="M1260" s="56" t="s">
        <v>4295</v>
      </c>
      <c r="N1260" s="59" t="s">
        <v>4298</v>
      </c>
    </row>
    <row r="1261" spans="1:14" s="56" customFormat="1" ht="17.25" customHeight="1" x14ac:dyDescent="0.2">
      <c r="A1261" s="56" t="s">
        <v>4860</v>
      </c>
      <c r="B1261" s="56" t="s">
        <v>589</v>
      </c>
      <c r="C1261" s="56">
        <v>3376</v>
      </c>
      <c r="D1261" s="56" t="s">
        <v>1441</v>
      </c>
      <c r="E1261" s="57">
        <v>2062.56</v>
      </c>
      <c r="F1261" s="57">
        <v>3396963.66</v>
      </c>
      <c r="G1261" s="57">
        <v>5389862.3200000003</v>
      </c>
      <c r="H1261" s="58">
        <v>-0.36975000000000002</v>
      </c>
      <c r="I1261" s="57">
        <v>-1992898.66</v>
      </c>
      <c r="J1261" s="57">
        <v>1646.96</v>
      </c>
      <c r="K1261" s="57">
        <v>2613.19</v>
      </c>
      <c r="L1261" s="57">
        <v>1630.42</v>
      </c>
      <c r="M1261" s="56" t="s">
        <v>4292</v>
      </c>
      <c r="N1261" s="59" t="s">
        <v>4293</v>
      </c>
    </row>
    <row r="1262" spans="1:14" s="56" customFormat="1" ht="17.25" customHeight="1" x14ac:dyDescent="0.2">
      <c r="A1262" s="56" t="s">
        <v>5865</v>
      </c>
      <c r="B1262" s="56" t="s">
        <v>2426</v>
      </c>
      <c r="C1262" s="56">
        <v>3377</v>
      </c>
      <c r="D1262" s="56" t="s">
        <v>3700</v>
      </c>
      <c r="E1262" s="57">
        <v>314.13</v>
      </c>
      <c r="F1262" s="57">
        <v>1314793.8</v>
      </c>
      <c r="G1262" s="57">
        <v>1298408.9099999999</v>
      </c>
      <c r="H1262" s="58">
        <v>1.2619999999999999E-2</v>
      </c>
      <c r="I1262" s="57">
        <v>16384.89</v>
      </c>
      <c r="J1262" s="57">
        <v>4185.51</v>
      </c>
      <c r="K1262" s="57">
        <v>4133.3500000000004</v>
      </c>
      <c r="L1262" s="57">
        <v>4158.76</v>
      </c>
      <c r="M1262" s="56" t="s">
        <v>4292</v>
      </c>
      <c r="N1262" s="59" t="s">
        <v>4294</v>
      </c>
    </row>
    <row r="1263" spans="1:14" s="56" customFormat="1" ht="17.25" customHeight="1" x14ac:dyDescent="0.2">
      <c r="A1263" s="56" t="s">
        <v>5866</v>
      </c>
      <c r="B1263" s="56" t="s">
        <v>2427</v>
      </c>
      <c r="C1263" s="56">
        <v>3378</v>
      </c>
      <c r="D1263" s="56" t="s">
        <v>3701</v>
      </c>
      <c r="E1263" s="57">
        <v>86.55</v>
      </c>
      <c r="F1263" s="57">
        <v>575907.09</v>
      </c>
      <c r="G1263" s="57">
        <v>551548.79</v>
      </c>
      <c r="H1263" s="58">
        <v>4.4159999999999998E-2</v>
      </c>
      <c r="I1263" s="57">
        <v>24358.29</v>
      </c>
      <c r="J1263" s="57">
        <v>6654.04</v>
      </c>
      <c r="K1263" s="57">
        <v>6372.6</v>
      </c>
      <c r="L1263" s="57">
        <v>6559.44</v>
      </c>
      <c r="M1263" s="56" t="s">
        <v>4297</v>
      </c>
      <c r="N1263" s="59" t="s">
        <v>4294</v>
      </c>
    </row>
    <row r="1264" spans="1:14" s="56" customFormat="1" ht="17.25" customHeight="1" x14ac:dyDescent="0.2">
      <c r="A1264" s="56" t="s">
        <v>4861</v>
      </c>
      <c r="B1264" s="56" t="s">
        <v>590</v>
      </c>
      <c r="C1264" s="56">
        <v>3380</v>
      </c>
      <c r="D1264" s="56" t="s">
        <v>1442</v>
      </c>
      <c r="E1264" s="57">
        <v>489.53</v>
      </c>
      <c r="F1264" s="57">
        <v>798139.5</v>
      </c>
      <c r="G1264" s="57">
        <v>627786.30000000005</v>
      </c>
      <c r="H1264" s="58">
        <v>0.27135999999999999</v>
      </c>
      <c r="I1264" s="57">
        <v>170353.2</v>
      </c>
      <c r="J1264" s="57">
        <v>1630.42</v>
      </c>
      <c r="K1264" s="57">
        <v>1282.43</v>
      </c>
      <c r="L1264" s="57">
        <v>1630.42</v>
      </c>
      <c r="M1264" s="56" t="s">
        <v>4297</v>
      </c>
      <c r="N1264" s="59" t="s">
        <v>4298</v>
      </c>
    </row>
    <row r="1265" spans="1:14" s="56" customFormat="1" ht="17.25" customHeight="1" x14ac:dyDescent="0.2">
      <c r="A1265" s="56" t="s">
        <v>4862</v>
      </c>
      <c r="B1265" s="56" t="s">
        <v>591</v>
      </c>
      <c r="C1265" s="56">
        <v>3381</v>
      </c>
      <c r="D1265" s="56" t="s">
        <v>1443</v>
      </c>
      <c r="E1265" s="57">
        <v>1984.95</v>
      </c>
      <c r="F1265" s="57">
        <v>3568679.09</v>
      </c>
      <c r="G1265" s="57">
        <v>3826923.64</v>
      </c>
      <c r="H1265" s="58">
        <v>-6.7479999999999998E-2</v>
      </c>
      <c r="I1265" s="57">
        <v>-258244.55</v>
      </c>
      <c r="J1265" s="57">
        <v>1797.87</v>
      </c>
      <c r="K1265" s="57">
        <v>1927.97</v>
      </c>
      <c r="L1265" s="57">
        <v>1777.31</v>
      </c>
      <c r="M1265" s="56" t="s">
        <v>4292</v>
      </c>
      <c r="N1265" s="59" t="s">
        <v>4294</v>
      </c>
    </row>
    <row r="1266" spans="1:14" s="56" customFormat="1" ht="17.25" customHeight="1" x14ac:dyDescent="0.2">
      <c r="A1266" s="56" t="s">
        <v>4863</v>
      </c>
      <c r="B1266" s="56" t="s">
        <v>592</v>
      </c>
      <c r="C1266" s="56">
        <v>3382</v>
      </c>
      <c r="D1266" s="56" t="s">
        <v>1444</v>
      </c>
      <c r="E1266" s="57">
        <v>1194.6199999999999</v>
      </c>
      <c r="F1266" s="57">
        <v>5375299.0999999996</v>
      </c>
      <c r="G1266" s="57">
        <v>5305270.96</v>
      </c>
      <c r="H1266" s="58">
        <v>1.32E-2</v>
      </c>
      <c r="I1266" s="57">
        <v>70028.14</v>
      </c>
      <c r="J1266" s="57">
        <v>4499.59</v>
      </c>
      <c r="K1266" s="57">
        <v>4440.97</v>
      </c>
      <c r="L1266" s="57">
        <v>4478.8</v>
      </c>
      <c r="M1266" s="56" t="s">
        <v>4292</v>
      </c>
      <c r="N1266" s="59" t="s">
        <v>4294</v>
      </c>
    </row>
    <row r="1267" spans="1:14" s="56" customFormat="1" ht="17.25" customHeight="1" x14ac:dyDescent="0.2">
      <c r="A1267" s="56" t="s">
        <v>5867</v>
      </c>
      <c r="B1267" s="56" t="s">
        <v>2428</v>
      </c>
      <c r="C1267" s="56">
        <v>3383</v>
      </c>
      <c r="D1267" s="56" t="s">
        <v>3702</v>
      </c>
      <c r="E1267" s="57">
        <v>928.51</v>
      </c>
      <c r="F1267" s="57">
        <v>7069460.25</v>
      </c>
      <c r="G1267" s="57">
        <v>6785743</v>
      </c>
      <c r="H1267" s="58">
        <v>4.181E-2</v>
      </c>
      <c r="I1267" s="57">
        <v>283717.26</v>
      </c>
      <c r="J1267" s="57">
        <v>7613.77</v>
      </c>
      <c r="K1267" s="57">
        <v>7308.21</v>
      </c>
      <c r="L1267" s="57">
        <v>7590.85</v>
      </c>
      <c r="M1267" s="56" t="s">
        <v>4292</v>
      </c>
      <c r="N1267" s="59" t="s">
        <v>4293</v>
      </c>
    </row>
    <row r="1268" spans="1:14" s="56" customFormat="1" ht="17.25" customHeight="1" x14ac:dyDescent="0.2">
      <c r="A1268" s="56" t="s">
        <v>5868</v>
      </c>
      <c r="B1268" s="56" t="s">
        <v>2429</v>
      </c>
      <c r="C1268" s="56">
        <v>3384</v>
      </c>
      <c r="D1268" s="56" t="s">
        <v>3703</v>
      </c>
      <c r="E1268" s="57">
        <v>208.96</v>
      </c>
      <c r="F1268" s="57">
        <v>2109574.42</v>
      </c>
      <c r="G1268" s="57">
        <v>2496642.39</v>
      </c>
      <c r="H1268" s="58">
        <v>-0.15504000000000001</v>
      </c>
      <c r="I1268" s="57">
        <v>-387067.97</v>
      </c>
      <c r="J1268" s="57">
        <v>10095.59</v>
      </c>
      <c r="K1268" s="57">
        <v>11947.94</v>
      </c>
      <c r="L1268" s="57">
        <v>10179.9</v>
      </c>
      <c r="M1268" s="56" t="s">
        <v>4297</v>
      </c>
      <c r="N1268" s="59" t="s">
        <v>4294</v>
      </c>
    </row>
    <row r="1269" spans="1:14" s="56" customFormat="1" ht="17.25" customHeight="1" x14ac:dyDescent="0.2">
      <c r="A1269" s="56" t="s">
        <v>4864</v>
      </c>
      <c r="B1269" s="56" t="s">
        <v>593</v>
      </c>
      <c r="C1269" s="56">
        <v>3385</v>
      </c>
      <c r="D1269" s="56" t="s">
        <v>1445</v>
      </c>
      <c r="E1269" s="57">
        <v>694.32</v>
      </c>
      <c r="F1269" s="57">
        <v>1234021.8799999999</v>
      </c>
      <c r="G1269" s="57">
        <v>611908.85</v>
      </c>
      <c r="H1269" s="58">
        <v>1.01668</v>
      </c>
      <c r="I1269" s="57">
        <v>622113.03</v>
      </c>
      <c r="J1269" s="57">
        <v>1777.31</v>
      </c>
      <c r="K1269" s="57">
        <v>881.31</v>
      </c>
      <c r="L1269" s="57">
        <v>1777.31</v>
      </c>
      <c r="M1269" s="56" t="s">
        <v>4296</v>
      </c>
      <c r="N1269" s="59" t="s">
        <v>4293</v>
      </c>
    </row>
    <row r="1270" spans="1:14" s="56" customFormat="1" ht="17.25" customHeight="1" x14ac:dyDescent="0.2">
      <c r="A1270" s="56" t="s">
        <v>4865</v>
      </c>
      <c r="B1270" s="56" t="s">
        <v>594</v>
      </c>
      <c r="C1270" s="56">
        <v>3514</v>
      </c>
      <c r="D1270" s="56" t="s">
        <v>1446</v>
      </c>
      <c r="E1270" s="57">
        <v>20593.48</v>
      </c>
      <c r="F1270" s="57">
        <v>15446551.539999999</v>
      </c>
      <c r="G1270" s="57">
        <v>18189370.760000002</v>
      </c>
      <c r="H1270" s="58">
        <v>-0.15079000000000001</v>
      </c>
      <c r="I1270" s="57">
        <v>-2742819.22</v>
      </c>
      <c r="J1270" s="57">
        <v>750.07</v>
      </c>
      <c r="K1270" s="57">
        <v>883.26</v>
      </c>
      <c r="L1270" s="57">
        <v>750.07</v>
      </c>
      <c r="M1270" s="56" t="s">
        <v>4292</v>
      </c>
      <c r="N1270" s="59" t="s">
        <v>4293</v>
      </c>
    </row>
    <row r="1271" spans="1:14" s="56" customFormat="1" ht="17.25" customHeight="1" x14ac:dyDescent="0.2">
      <c r="A1271" s="56" t="s">
        <v>4866</v>
      </c>
      <c r="B1271" s="56" t="s">
        <v>595</v>
      </c>
      <c r="C1271" s="56">
        <v>3515</v>
      </c>
      <c r="D1271" s="56" t="s">
        <v>1447</v>
      </c>
      <c r="E1271" s="57">
        <v>10992.28</v>
      </c>
      <c r="F1271" s="57">
        <v>10773269.1</v>
      </c>
      <c r="G1271" s="57">
        <v>11933964.42</v>
      </c>
      <c r="H1271" s="58">
        <v>-9.7259999999999999E-2</v>
      </c>
      <c r="I1271" s="57">
        <v>-1160695.31</v>
      </c>
      <c r="J1271" s="57">
        <v>980.08</v>
      </c>
      <c r="K1271" s="57">
        <v>1085.67</v>
      </c>
      <c r="L1271" s="57">
        <v>955.5</v>
      </c>
      <c r="M1271" s="56" t="s">
        <v>4296</v>
      </c>
      <c r="N1271" s="59" t="s">
        <v>4293</v>
      </c>
    </row>
    <row r="1272" spans="1:14" s="56" customFormat="1" ht="17.25" customHeight="1" x14ac:dyDescent="0.2">
      <c r="A1272" s="56" t="s">
        <v>5869</v>
      </c>
      <c r="B1272" s="56" t="s">
        <v>2430</v>
      </c>
      <c r="C1272" s="56">
        <v>3516</v>
      </c>
      <c r="D1272" s="56" t="s">
        <v>3704</v>
      </c>
      <c r="E1272" s="57">
        <v>405.74</v>
      </c>
      <c r="F1272" s="57">
        <v>1317441.0900000001</v>
      </c>
      <c r="G1272" s="57">
        <v>1353756.27</v>
      </c>
      <c r="H1272" s="58">
        <v>-2.683E-2</v>
      </c>
      <c r="I1272" s="57">
        <v>-36315.18</v>
      </c>
      <c r="J1272" s="57">
        <v>3247.01</v>
      </c>
      <c r="K1272" s="57">
        <v>3336.51</v>
      </c>
      <c r="L1272" s="57">
        <v>3050.26</v>
      </c>
      <c r="M1272" s="56" t="s">
        <v>4297</v>
      </c>
      <c r="N1272" s="59" t="s">
        <v>4300</v>
      </c>
    </row>
    <row r="1273" spans="1:14" s="56" customFormat="1" ht="17.25" customHeight="1" x14ac:dyDescent="0.2">
      <c r="A1273" s="56" t="s">
        <v>4867</v>
      </c>
      <c r="B1273" s="56" t="s">
        <v>596</v>
      </c>
      <c r="C1273" s="56">
        <v>3519</v>
      </c>
      <c r="D1273" s="56" t="s">
        <v>1448</v>
      </c>
      <c r="E1273" s="57">
        <v>2631.81</v>
      </c>
      <c r="F1273" s="57">
        <v>1768550</v>
      </c>
      <c r="G1273" s="57">
        <v>1655600.37</v>
      </c>
      <c r="H1273" s="58">
        <v>6.8220000000000003E-2</v>
      </c>
      <c r="I1273" s="57">
        <v>112949.63</v>
      </c>
      <c r="J1273" s="57">
        <v>671.99</v>
      </c>
      <c r="K1273" s="57">
        <v>629.07000000000005</v>
      </c>
      <c r="L1273" s="57">
        <v>671.99</v>
      </c>
      <c r="M1273" s="56" t="s">
        <v>4296</v>
      </c>
      <c r="N1273" s="59" t="s">
        <v>4293</v>
      </c>
    </row>
    <row r="1274" spans="1:14" s="56" customFormat="1" ht="17.25" customHeight="1" x14ac:dyDescent="0.2">
      <c r="A1274" s="56" t="s">
        <v>4868</v>
      </c>
      <c r="B1274" s="56" t="s">
        <v>597</v>
      </c>
      <c r="C1274" s="56">
        <v>3520</v>
      </c>
      <c r="D1274" s="56" t="s">
        <v>1449</v>
      </c>
      <c r="E1274" s="57">
        <v>34572.92</v>
      </c>
      <c r="F1274" s="57">
        <v>30162407.100000001</v>
      </c>
      <c r="G1274" s="57">
        <v>34464015.210000001</v>
      </c>
      <c r="H1274" s="58">
        <v>-0.12481</v>
      </c>
      <c r="I1274" s="57">
        <v>-4301608.1100000003</v>
      </c>
      <c r="J1274" s="57">
        <v>872.43</v>
      </c>
      <c r="K1274" s="57">
        <v>996.85</v>
      </c>
      <c r="L1274" s="57">
        <v>850.33</v>
      </c>
      <c r="M1274" s="56" t="s">
        <v>4292</v>
      </c>
      <c r="N1274" s="59" t="s">
        <v>4293</v>
      </c>
    </row>
    <row r="1275" spans="1:14" s="56" customFormat="1" ht="17.25" customHeight="1" x14ac:dyDescent="0.2">
      <c r="A1275" s="56" t="s">
        <v>4869</v>
      </c>
      <c r="B1275" s="56" t="s">
        <v>598</v>
      </c>
      <c r="C1275" s="56">
        <v>3521</v>
      </c>
      <c r="D1275" s="56" t="s">
        <v>1450</v>
      </c>
      <c r="E1275" s="57">
        <v>6443.18</v>
      </c>
      <c r="F1275" s="57">
        <v>17121894.559999999</v>
      </c>
      <c r="G1275" s="57">
        <v>20480687.75</v>
      </c>
      <c r="H1275" s="58">
        <v>-0.16400000000000001</v>
      </c>
      <c r="I1275" s="57">
        <v>-3358793.19</v>
      </c>
      <c r="J1275" s="57">
        <v>2657.37</v>
      </c>
      <c r="K1275" s="57">
        <v>3178.66</v>
      </c>
      <c r="L1275" s="57">
        <v>2628.57</v>
      </c>
      <c r="M1275" s="56" t="s">
        <v>4292</v>
      </c>
      <c r="N1275" s="59" t="s">
        <v>4293</v>
      </c>
    </row>
    <row r="1276" spans="1:14" s="56" customFormat="1" ht="17.25" customHeight="1" x14ac:dyDescent="0.2">
      <c r="A1276" s="56" t="s">
        <v>4870</v>
      </c>
      <c r="B1276" s="56" t="s">
        <v>599</v>
      </c>
      <c r="C1276" s="56">
        <v>3522</v>
      </c>
      <c r="D1276" s="56" t="s">
        <v>1451</v>
      </c>
      <c r="E1276" s="57">
        <v>4816.99</v>
      </c>
      <c r="F1276" s="57">
        <v>17774805.84</v>
      </c>
      <c r="G1276" s="57">
        <v>21406035.280000001</v>
      </c>
      <c r="H1276" s="58">
        <v>-0.16964000000000001</v>
      </c>
      <c r="I1276" s="57">
        <v>-3631229.44</v>
      </c>
      <c r="J1276" s="57">
        <v>3690.02</v>
      </c>
      <c r="K1276" s="57">
        <v>4443.8599999999997</v>
      </c>
      <c r="L1276" s="57">
        <v>3645.27</v>
      </c>
      <c r="M1276" s="56" t="s">
        <v>4292</v>
      </c>
      <c r="N1276" s="59" t="s">
        <v>4293</v>
      </c>
    </row>
    <row r="1277" spans="1:14" s="56" customFormat="1" ht="17.25" customHeight="1" x14ac:dyDescent="0.2">
      <c r="A1277" s="56" t="s">
        <v>5870</v>
      </c>
      <c r="B1277" s="56" t="s">
        <v>2431</v>
      </c>
      <c r="C1277" s="56">
        <v>3523</v>
      </c>
      <c r="D1277" s="56" t="s">
        <v>3705</v>
      </c>
      <c r="E1277" s="57">
        <v>579.29</v>
      </c>
      <c r="F1277" s="57">
        <v>3382645.84</v>
      </c>
      <c r="G1277" s="57">
        <v>3992773.64</v>
      </c>
      <c r="H1277" s="58">
        <v>-0.15281</v>
      </c>
      <c r="I1277" s="57">
        <v>-610127.80000000005</v>
      </c>
      <c r="J1277" s="57">
        <v>5839.3</v>
      </c>
      <c r="K1277" s="57">
        <v>6892.53</v>
      </c>
      <c r="L1277" s="57">
        <v>5523.03</v>
      </c>
      <c r="M1277" s="56" t="s">
        <v>4296</v>
      </c>
      <c r="N1277" s="59" t="s">
        <v>4298</v>
      </c>
    </row>
    <row r="1278" spans="1:14" s="56" customFormat="1" ht="17.25" customHeight="1" x14ac:dyDescent="0.2">
      <c r="A1278" s="56" t="s">
        <v>4871</v>
      </c>
      <c r="B1278" s="56" t="s">
        <v>600</v>
      </c>
      <c r="C1278" s="56">
        <v>3524</v>
      </c>
      <c r="D1278" s="56" t="s">
        <v>1452</v>
      </c>
      <c r="E1278" s="57">
        <v>11508.99</v>
      </c>
      <c r="F1278" s="57">
        <v>6176759.8399999999</v>
      </c>
      <c r="G1278" s="57">
        <v>6829454.7400000002</v>
      </c>
      <c r="H1278" s="58">
        <v>-9.5570000000000002E-2</v>
      </c>
      <c r="I1278" s="57">
        <v>-652694.9</v>
      </c>
      <c r="J1278" s="57">
        <v>536.69000000000005</v>
      </c>
      <c r="K1278" s="57">
        <v>593.4</v>
      </c>
      <c r="L1278" s="57">
        <v>536.69000000000005</v>
      </c>
      <c r="M1278" s="56" t="s">
        <v>4292</v>
      </c>
      <c r="N1278" s="59" t="s">
        <v>4293</v>
      </c>
    </row>
    <row r="1279" spans="1:14" s="56" customFormat="1" ht="17.25" customHeight="1" x14ac:dyDescent="0.2">
      <c r="A1279" s="56" t="s">
        <v>5871</v>
      </c>
      <c r="B1279" s="56" t="s">
        <v>2432</v>
      </c>
      <c r="C1279" s="56">
        <v>3525</v>
      </c>
      <c r="D1279" s="56" t="s">
        <v>3706</v>
      </c>
      <c r="E1279" s="57">
        <v>4188.8</v>
      </c>
      <c r="F1279" s="57">
        <v>7667860.4299999997</v>
      </c>
      <c r="G1279" s="57">
        <v>8225158.4400000004</v>
      </c>
      <c r="H1279" s="58">
        <v>-6.7760000000000001E-2</v>
      </c>
      <c r="I1279" s="57">
        <v>-557298.01</v>
      </c>
      <c r="J1279" s="57">
        <v>1830.56</v>
      </c>
      <c r="K1279" s="57">
        <v>1963.61</v>
      </c>
      <c r="L1279" s="57">
        <v>1823.82</v>
      </c>
      <c r="M1279" s="56" t="s">
        <v>4292</v>
      </c>
      <c r="N1279" s="59" t="s">
        <v>4293</v>
      </c>
    </row>
    <row r="1280" spans="1:14" s="56" customFormat="1" ht="17.25" customHeight="1" x14ac:dyDescent="0.2">
      <c r="A1280" s="56" t="s">
        <v>5872</v>
      </c>
      <c r="B1280" s="56" t="s">
        <v>2433</v>
      </c>
      <c r="C1280" s="56">
        <v>3526</v>
      </c>
      <c r="D1280" s="56" t="s">
        <v>3707</v>
      </c>
      <c r="E1280" s="57">
        <v>801.96</v>
      </c>
      <c r="F1280" s="57">
        <v>2342014.0299999998</v>
      </c>
      <c r="G1280" s="57">
        <v>2341597.9500000002</v>
      </c>
      <c r="H1280" s="58">
        <v>1.8000000000000001E-4</v>
      </c>
      <c r="I1280" s="57">
        <v>416.08</v>
      </c>
      <c r="J1280" s="57">
        <v>2920.36</v>
      </c>
      <c r="K1280" s="57">
        <v>2919.84</v>
      </c>
      <c r="L1280" s="57">
        <v>2909.62</v>
      </c>
      <c r="M1280" s="56" t="s">
        <v>4292</v>
      </c>
      <c r="N1280" s="59" t="s">
        <v>4300</v>
      </c>
    </row>
    <row r="1281" spans="1:14" s="56" customFormat="1" ht="17.25" customHeight="1" x14ac:dyDescent="0.2">
      <c r="A1281" s="56" t="s">
        <v>5873</v>
      </c>
      <c r="B1281" s="56" t="s">
        <v>2434</v>
      </c>
      <c r="C1281" s="56">
        <v>3527</v>
      </c>
      <c r="D1281" s="56" t="s">
        <v>3708</v>
      </c>
      <c r="E1281" s="57">
        <v>124.14</v>
      </c>
      <c r="F1281" s="57">
        <v>505992.14</v>
      </c>
      <c r="G1281" s="57">
        <v>529155.23</v>
      </c>
      <c r="H1281" s="58">
        <v>-4.3770000000000003E-2</v>
      </c>
      <c r="I1281" s="57">
        <v>-23163.09</v>
      </c>
      <c r="J1281" s="57">
        <v>4075.98</v>
      </c>
      <c r="K1281" s="57">
        <v>4262.57</v>
      </c>
      <c r="L1281" s="57">
        <v>3958.16</v>
      </c>
      <c r="M1281" s="56" t="s">
        <v>4295</v>
      </c>
      <c r="N1281" s="59" t="s">
        <v>4299</v>
      </c>
    </row>
    <row r="1282" spans="1:14" s="56" customFormat="1" ht="17.25" customHeight="1" x14ac:dyDescent="0.2">
      <c r="A1282" s="56" t="s">
        <v>5874</v>
      </c>
      <c r="B1282" s="56" t="s">
        <v>2435</v>
      </c>
      <c r="C1282" s="56">
        <v>3528</v>
      </c>
      <c r="D1282" s="56" t="s">
        <v>3709</v>
      </c>
      <c r="E1282" s="57">
        <v>95.71</v>
      </c>
      <c r="F1282" s="57">
        <v>548959.06000000006</v>
      </c>
      <c r="G1282" s="57">
        <v>578176.17000000004</v>
      </c>
      <c r="H1282" s="58">
        <v>-5.0529999999999999E-2</v>
      </c>
      <c r="I1282" s="57">
        <v>-29217.11</v>
      </c>
      <c r="J1282" s="57">
        <v>5735.65</v>
      </c>
      <c r="K1282" s="57">
        <v>6040.92</v>
      </c>
      <c r="L1282" s="57">
        <v>5735.65</v>
      </c>
      <c r="M1282" s="56" t="s">
        <v>4297</v>
      </c>
      <c r="N1282" s="59" t="s">
        <v>4299</v>
      </c>
    </row>
    <row r="1283" spans="1:14" s="56" customFormat="1" ht="17.25" customHeight="1" x14ac:dyDescent="0.2">
      <c r="A1283" s="56" t="s">
        <v>5875</v>
      </c>
      <c r="B1283" s="56" t="s">
        <v>2436</v>
      </c>
      <c r="C1283" s="56">
        <v>3529</v>
      </c>
      <c r="D1283" s="56" t="s">
        <v>3710</v>
      </c>
      <c r="E1283" s="57">
        <v>2735.11</v>
      </c>
      <c r="F1283" s="57">
        <v>1963945.74</v>
      </c>
      <c r="G1283" s="57">
        <v>1995704.96</v>
      </c>
      <c r="H1283" s="58">
        <v>-1.5910000000000001E-2</v>
      </c>
      <c r="I1283" s="57">
        <v>-31759.23</v>
      </c>
      <c r="J1283" s="57">
        <v>718.05</v>
      </c>
      <c r="K1283" s="57">
        <v>729.66</v>
      </c>
      <c r="L1283" s="57">
        <v>718.05</v>
      </c>
      <c r="M1283" s="56" t="s">
        <v>4292</v>
      </c>
      <c r="N1283" s="59" t="s">
        <v>4293</v>
      </c>
    </row>
    <row r="1284" spans="1:14" s="56" customFormat="1" ht="17.25" customHeight="1" x14ac:dyDescent="0.2">
      <c r="A1284" s="56" t="s">
        <v>4872</v>
      </c>
      <c r="B1284" s="56" t="s">
        <v>601</v>
      </c>
      <c r="C1284" s="56">
        <v>3530</v>
      </c>
      <c r="D1284" s="56" t="s">
        <v>1453</v>
      </c>
      <c r="E1284" s="57">
        <v>8655.66</v>
      </c>
      <c r="F1284" s="57">
        <v>14483992.310000001</v>
      </c>
      <c r="G1284" s="57">
        <v>15535613.779999999</v>
      </c>
      <c r="H1284" s="58">
        <v>-6.769E-2</v>
      </c>
      <c r="I1284" s="57">
        <v>-1051621.47</v>
      </c>
      <c r="J1284" s="57">
        <v>1673.36</v>
      </c>
      <c r="K1284" s="57">
        <v>1794.85</v>
      </c>
      <c r="L1284" s="57">
        <v>1659.16</v>
      </c>
      <c r="M1284" s="56" t="s">
        <v>4292</v>
      </c>
      <c r="N1284" s="59" t="s">
        <v>4293</v>
      </c>
    </row>
    <row r="1285" spans="1:14" s="56" customFormat="1" ht="17.25" customHeight="1" x14ac:dyDescent="0.2">
      <c r="A1285" s="56" t="s">
        <v>4873</v>
      </c>
      <c r="B1285" s="56" t="s">
        <v>602</v>
      </c>
      <c r="C1285" s="56">
        <v>3531</v>
      </c>
      <c r="D1285" s="56" t="s">
        <v>1454</v>
      </c>
      <c r="E1285" s="57">
        <v>8768.34</v>
      </c>
      <c r="F1285" s="57">
        <v>27036229.399999999</v>
      </c>
      <c r="G1285" s="57">
        <v>25456485.690000001</v>
      </c>
      <c r="H1285" s="58">
        <v>6.2059999999999997E-2</v>
      </c>
      <c r="I1285" s="57">
        <v>1579743.71</v>
      </c>
      <c r="J1285" s="57">
        <v>3083.39</v>
      </c>
      <c r="K1285" s="57">
        <v>2903.23</v>
      </c>
      <c r="L1285" s="57">
        <v>3064.58</v>
      </c>
      <c r="M1285" s="56" t="s">
        <v>4292</v>
      </c>
      <c r="N1285" s="59" t="s">
        <v>4293</v>
      </c>
    </row>
    <row r="1286" spans="1:14" s="56" customFormat="1" ht="17.25" customHeight="1" x14ac:dyDescent="0.2">
      <c r="A1286" s="56" t="s">
        <v>4874</v>
      </c>
      <c r="B1286" s="56" t="s">
        <v>603</v>
      </c>
      <c r="C1286" s="56">
        <v>3532</v>
      </c>
      <c r="D1286" s="56" t="s">
        <v>1455</v>
      </c>
      <c r="E1286" s="57">
        <v>16283.13</v>
      </c>
      <c r="F1286" s="57">
        <v>69470299.459999993</v>
      </c>
      <c r="G1286" s="57">
        <v>72564868.450000003</v>
      </c>
      <c r="H1286" s="58">
        <v>-4.265E-2</v>
      </c>
      <c r="I1286" s="57">
        <v>-3094568.99</v>
      </c>
      <c r="J1286" s="57">
        <v>4266.3999999999996</v>
      </c>
      <c r="K1286" s="57">
        <v>4456.4399999999996</v>
      </c>
      <c r="L1286" s="57">
        <v>4318.5200000000004</v>
      </c>
      <c r="M1286" s="56" t="s">
        <v>4292</v>
      </c>
      <c r="N1286" s="59" t="s">
        <v>4293</v>
      </c>
    </row>
    <row r="1287" spans="1:14" s="56" customFormat="1" ht="17.25" customHeight="1" x14ac:dyDescent="0.2">
      <c r="A1287" s="56" t="s">
        <v>5876</v>
      </c>
      <c r="B1287" s="56" t="s">
        <v>2437</v>
      </c>
      <c r="C1287" s="56">
        <v>3533</v>
      </c>
      <c r="D1287" s="56" t="s">
        <v>3711</v>
      </c>
      <c r="E1287" s="57">
        <v>3738.27</v>
      </c>
      <c r="F1287" s="57">
        <v>24219058.399999999</v>
      </c>
      <c r="G1287" s="57">
        <v>25817796.75</v>
      </c>
      <c r="H1287" s="58">
        <v>-6.1920000000000003E-2</v>
      </c>
      <c r="I1287" s="57">
        <v>-1598738.35</v>
      </c>
      <c r="J1287" s="57">
        <v>6478.68</v>
      </c>
      <c r="K1287" s="57">
        <v>6906.35</v>
      </c>
      <c r="L1287" s="57">
        <v>6172.03</v>
      </c>
      <c r="M1287" s="56" t="s">
        <v>4292</v>
      </c>
      <c r="N1287" s="59" t="s">
        <v>4293</v>
      </c>
    </row>
    <row r="1288" spans="1:14" s="56" customFormat="1" ht="17.25" customHeight="1" x14ac:dyDescent="0.2">
      <c r="A1288" s="56" t="s">
        <v>4875</v>
      </c>
      <c r="B1288" s="56" t="s">
        <v>604</v>
      </c>
      <c r="C1288" s="56">
        <v>3534</v>
      </c>
      <c r="D1288" s="56" t="s">
        <v>1456</v>
      </c>
      <c r="E1288" s="57">
        <v>10374.48</v>
      </c>
      <c r="F1288" s="57">
        <v>5667993.4000000004</v>
      </c>
      <c r="G1288" s="57">
        <v>6320739.3899999997</v>
      </c>
      <c r="H1288" s="58">
        <v>-0.10327</v>
      </c>
      <c r="I1288" s="57">
        <v>-652745.99</v>
      </c>
      <c r="J1288" s="57">
        <v>546.34</v>
      </c>
      <c r="K1288" s="57">
        <v>609.26</v>
      </c>
      <c r="L1288" s="57">
        <v>546.34</v>
      </c>
      <c r="M1288" s="56" t="s">
        <v>4292</v>
      </c>
      <c r="N1288" s="59" t="s">
        <v>4293</v>
      </c>
    </row>
    <row r="1289" spans="1:14" s="56" customFormat="1" ht="17.25" customHeight="1" x14ac:dyDescent="0.2">
      <c r="A1289" s="56" t="s">
        <v>5877</v>
      </c>
      <c r="B1289" s="56" t="s">
        <v>2438</v>
      </c>
      <c r="C1289" s="56">
        <v>3535</v>
      </c>
      <c r="D1289" s="56" t="s">
        <v>3712</v>
      </c>
      <c r="E1289" s="57">
        <v>2345.1999999999998</v>
      </c>
      <c r="F1289" s="57">
        <v>4703584.29</v>
      </c>
      <c r="G1289" s="57">
        <v>4603092.3</v>
      </c>
      <c r="H1289" s="58">
        <v>2.1829999999999999E-2</v>
      </c>
      <c r="I1289" s="57">
        <v>100491.99</v>
      </c>
      <c r="J1289" s="57">
        <v>2005.62</v>
      </c>
      <c r="K1289" s="57">
        <v>1962.77</v>
      </c>
      <c r="L1289" s="57">
        <v>1960.19</v>
      </c>
      <c r="M1289" s="56" t="s">
        <v>4292</v>
      </c>
      <c r="N1289" s="59" t="s">
        <v>4294</v>
      </c>
    </row>
    <row r="1290" spans="1:14" s="56" customFormat="1" ht="17.25" customHeight="1" x14ac:dyDescent="0.2">
      <c r="A1290" s="56" t="s">
        <v>5878</v>
      </c>
      <c r="B1290" s="56" t="s">
        <v>2439</v>
      </c>
      <c r="C1290" s="56">
        <v>3536</v>
      </c>
      <c r="D1290" s="56" t="s">
        <v>3713</v>
      </c>
      <c r="E1290" s="57">
        <v>4403</v>
      </c>
      <c r="F1290" s="57">
        <v>21474948.539999999</v>
      </c>
      <c r="G1290" s="57">
        <v>18021981.829999998</v>
      </c>
      <c r="H1290" s="58">
        <v>0.19159999999999999</v>
      </c>
      <c r="I1290" s="57">
        <v>3452966.71</v>
      </c>
      <c r="J1290" s="57">
        <v>4877.34</v>
      </c>
      <c r="K1290" s="57">
        <v>4093.11</v>
      </c>
      <c r="L1290" s="57">
        <v>4854.1099999999997</v>
      </c>
      <c r="M1290" s="56" t="s">
        <v>4292</v>
      </c>
      <c r="N1290" s="59" t="s">
        <v>4293</v>
      </c>
    </row>
    <row r="1291" spans="1:14" s="56" customFormat="1" ht="17.25" customHeight="1" x14ac:dyDescent="0.2">
      <c r="A1291" s="56" t="s">
        <v>5879</v>
      </c>
      <c r="B1291" s="56" t="s">
        <v>2440</v>
      </c>
      <c r="C1291" s="56">
        <v>3537</v>
      </c>
      <c r="D1291" s="56" t="s">
        <v>3714</v>
      </c>
      <c r="E1291" s="57">
        <v>7011.68</v>
      </c>
      <c r="F1291" s="57">
        <v>43263010.630000003</v>
      </c>
      <c r="G1291" s="57">
        <v>38629608.409999996</v>
      </c>
      <c r="H1291" s="58">
        <v>0.11994</v>
      </c>
      <c r="I1291" s="57">
        <v>4633402.22</v>
      </c>
      <c r="J1291" s="57">
        <v>6170.13</v>
      </c>
      <c r="K1291" s="57">
        <v>5509.32</v>
      </c>
      <c r="L1291" s="57">
        <v>6228.41</v>
      </c>
      <c r="M1291" s="56" t="s">
        <v>4292</v>
      </c>
      <c r="N1291" s="59" t="s">
        <v>4298</v>
      </c>
    </row>
    <row r="1292" spans="1:14" s="56" customFormat="1" ht="17.25" customHeight="1" x14ac:dyDescent="0.2">
      <c r="A1292" s="56" t="s">
        <v>5880</v>
      </c>
      <c r="B1292" s="56" t="s">
        <v>2441</v>
      </c>
      <c r="C1292" s="56">
        <v>3538</v>
      </c>
      <c r="D1292" s="56" t="s">
        <v>3715</v>
      </c>
      <c r="E1292" s="57">
        <v>3003.27</v>
      </c>
      <c r="F1292" s="57">
        <v>23186679.260000002</v>
      </c>
      <c r="G1292" s="57">
        <v>24542323.199999999</v>
      </c>
      <c r="H1292" s="58">
        <v>-5.5239999999999997E-2</v>
      </c>
      <c r="I1292" s="57">
        <v>-1355643.94</v>
      </c>
      <c r="J1292" s="57">
        <v>7720.48</v>
      </c>
      <c r="K1292" s="57">
        <v>8171.87</v>
      </c>
      <c r="L1292" s="57">
        <v>7868.95</v>
      </c>
      <c r="M1292" s="56" t="s">
        <v>4292</v>
      </c>
      <c r="N1292" s="59" t="s">
        <v>4293</v>
      </c>
    </row>
    <row r="1293" spans="1:14" s="56" customFormat="1" ht="17.25" customHeight="1" x14ac:dyDescent="0.2">
      <c r="A1293" s="56" t="s">
        <v>5881</v>
      </c>
      <c r="B1293" s="56" t="s">
        <v>2442</v>
      </c>
      <c r="C1293" s="56">
        <v>3539</v>
      </c>
      <c r="D1293" s="56" t="s">
        <v>3716</v>
      </c>
      <c r="E1293" s="57">
        <v>2772.56</v>
      </c>
      <c r="F1293" s="57">
        <v>1071982.6000000001</v>
      </c>
      <c r="G1293" s="57">
        <v>1170738.43</v>
      </c>
      <c r="H1293" s="58">
        <v>-8.4349999999999994E-2</v>
      </c>
      <c r="I1293" s="57">
        <v>-98755.83</v>
      </c>
      <c r="J1293" s="57">
        <v>386.64</v>
      </c>
      <c r="K1293" s="57">
        <v>422.26</v>
      </c>
      <c r="L1293" s="57">
        <v>386.64</v>
      </c>
      <c r="M1293" s="56" t="s">
        <v>4292</v>
      </c>
      <c r="N1293" s="59" t="s">
        <v>4293</v>
      </c>
    </row>
    <row r="1294" spans="1:14" s="56" customFormat="1" ht="17.25" customHeight="1" x14ac:dyDescent="0.2">
      <c r="A1294" s="56" t="s">
        <v>4876</v>
      </c>
      <c r="B1294" s="56" t="s">
        <v>605</v>
      </c>
      <c r="C1294" s="56">
        <v>3540</v>
      </c>
      <c r="D1294" s="56" t="s">
        <v>1457</v>
      </c>
      <c r="E1294" s="57">
        <v>10950.65</v>
      </c>
      <c r="F1294" s="57">
        <v>12066275.93</v>
      </c>
      <c r="G1294" s="57">
        <v>13288909.220000001</v>
      </c>
      <c r="H1294" s="58">
        <v>-9.1999999999999998E-2</v>
      </c>
      <c r="I1294" s="57">
        <v>-1222633.29</v>
      </c>
      <c r="J1294" s="57">
        <v>1101.8800000000001</v>
      </c>
      <c r="K1294" s="57">
        <v>1213.53</v>
      </c>
      <c r="L1294" s="57">
        <v>1073.27</v>
      </c>
      <c r="M1294" s="56" t="s">
        <v>4292</v>
      </c>
      <c r="N1294" s="59" t="s">
        <v>4293</v>
      </c>
    </row>
    <row r="1295" spans="1:14" s="56" customFormat="1" ht="17.25" customHeight="1" x14ac:dyDescent="0.2">
      <c r="A1295" s="56" t="s">
        <v>5882</v>
      </c>
      <c r="B1295" s="56" t="s">
        <v>2443</v>
      </c>
      <c r="C1295" s="56">
        <v>3541</v>
      </c>
      <c r="D1295" s="56" t="s">
        <v>3717</v>
      </c>
      <c r="E1295" s="57">
        <v>3774.12</v>
      </c>
      <c r="F1295" s="57">
        <v>11122814.42</v>
      </c>
      <c r="G1295" s="57">
        <v>10505178.35</v>
      </c>
      <c r="H1295" s="58">
        <v>5.8790000000000002E-2</v>
      </c>
      <c r="I1295" s="57">
        <v>617636.06999999995</v>
      </c>
      <c r="J1295" s="57">
        <v>2947.13</v>
      </c>
      <c r="K1295" s="57">
        <v>2783.48</v>
      </c>
      <c r="L1295" s="57">
        <v>2938.18</v>
      </c>
      <c r="M1295" s="56" t="s">
        <v>4292</v>
      </c>
      <c r="N1295" s="59" t="s">
        <v>4293</v>
      </c>
    </row>
    <row r="1296" spans="1:14" s="56" customFormat="1" ht="17.25" customHeight="1" x14ac:dyDescent="0.2">
      <c r="A1296" s="56" t="s">
        <v>5883</v>
      </c>
      <c r="B1296" s="56" t="s">
        <v>2444</v>
      </c>
      <c r="C1296" s="56">
        <v>3542</v>
      </c>
      <c r="D1296" s="56" t="s">
        <v>3718</v>
      </c>
      <c r="E1296" s="57">
        <v>3979.22</v>
      </c>
      <c r="F1296" s="57">
        <v>16417741.15</v>
      </c>
      <c r="G1296" s="57">
        <v>16493220.859999999</v>
      </c>
      <c r="H1296" s="58">
        <v>-4.5799999999999999E-3</v>
      </c>
      <c r="I1296" s="57">
        <v>-75479.710000000006</v>
      </c>
      <c r="J1296" s="57">
        <v>4125.87</v>
      </c>
      <c r="K1296" s="57">
        <v>4144.84</v>
      </c>
      <c r="L1296" s="57">
        <v>4108.6400000000003</v>
      </c>
      <c r="M1296" s="56" t="s">
        <v>4292</v>
      </c>
      <c r="N1296" s="59" t="s">
        <v>4294</v>
      </c>
    </row>
    <row r="1297" spans="1:14" s="56" customFormat="1" ht="17.25" customHeight="1" x14ac:dyDescent="0.2">
      <c r="A1297" s="56" t="s">
        <v>5884</v>
      </c>
      <c r="B1297" s="56" t="s">
        <v>2445</v>
      </c>
      <c r="C1297" s="56">
        <v>3543</v>
      </c>
      <c r="D1297" s="56" t="s">
        <v>3719</v>
      </c>
      <c r="E1297" s="57">
        <v>470.45</v>
      </c>
      <c r="F1297" s="57">
        <v>2694986.58</v>
      </c>
      <c r="G1297" s="57">
        <v>3314459.26</v>
      </c>
      <c r="H1297" s="58">
        <v>-0.18690000000000001</v>
      </c>
      <c r="I1297" s="57">
        <v>-619472.68000000005</v>
      </c>
      <c r="J1297" s="57">
        <v>5728.53</v>
      </c>
      <c r="K1297" s="57">
        <v>7045.3</v>
      </c>
      <c r="L1297" s="57">
        <v>5988.11</v>
      </c>
      <c r="M1297" s="56" t="s">
        <v>4292</v>
      </c>
      <c r="N1297" s="59" t="s">
        <v>4293</v>
      </c>
    </row>
    <row r="1298" spans="1:14" s="56" customFormat="1" ht="17.25" customHeight="1" x14ac:dyDescent="0.2">
      <c r="A1298" s="56" t="s">
        <v>4877</v>
      </c>
      <c r="B1298" s="56" t="s">
        <v>606</v>
      </c>
      <c r="C1298" s="56">
        <v>3544</v>
      </c>
      <c r="D1298" s="56" t="s">
        <v>1458</v>
      </c>
      <c r="E1298" s="57">
        <v>8989.92</v>
      </c>
      <c r="F1298" s="57">
        <v>4708470.5999999996</v>
      </c>
      <c r="G1298" s="57">
        <v>4932526.79</v>
      </c>
      <c r="H1298" s="58">
        <v>-4.5420000000000002E-2</v>
      </c>
      <c r="I1298" s="57">
        <v>-224056.19</v>
      </c>
      <c r="J1298" s="57">
        <v>523.75</v>
      </c>
      <c r="K1298" s="57">
        <v>548.66999999999996</v>
      </c>
      <c r="L1298" s="57">
        <v>523.75</v>
      </c>
      <c r="M1298" s="56" t="s">
        <v>4292</v>
      </c>
      <c r="N1298" s="59" t="s">
        <v>4293</v>
      </c>
    </row>
    <row r="1299" spans="1:14" s="56" customFormat="1" ht="17.25" customHeight="1" x14ac:dyDescent="0.2">
      <c r="A1299" s="56" t="s">
        <v>5885</v>
      </c>
      <c r="B1299" s="56" t="s">
        <v>2446</v>
      </c>
      <c r="C1299" s="56">
        <v>3545</v>
      </c>
      <c r="D1299" s="56" t="s">
        <v>3720</v>
      </c>
      <c r="E1299" s="57">
        <v>3097.85</v>
      </c>
      <c r="F1299" s="57">
        <v>6029021.9299999997</v>
      </c>
      <c r="G1299" s="57">
        <v>6587201.0999999996</v>
      </c>
      <c r="H1299" s="58">
        <v>-8.4739999999999996E-2</v>
      </c>
      <c r="I1299" s="57">
        <v>-558179.17000000004</v>
      </c>
      <c r="J1299" s="57">
        <v>1946.2</v>
      </c>
      <c r="K1299" s="57">
        <v>2126.38</v>
      </c>
      <c r="L1299" s="57">
        <v>1925.05</v>
      </c>
      <c r="M1299" s="56" t="s">
        <v>4292</v>
      </c>
      <c r="N1299" s="59" t="s">
        <v>4293</v>
      </c>
    </row>
    <row r="1300" spans="1:14" s="56" customFormat="1" ht="17.25" customHeight="1" x14ac:dyDescent="0.2">
      <c r="A1300" s="56" t="s">
        <v>5886</v>
      </c>
      <c r="B1300" s="56" t="s">
        <v>2447</v>
      </c>
      <c r="C1300" s="56">
        <v>3546</v>
      </c>
      <c r="D1300" s="56" t="s">
        <v>3721</v>
      </c>
      <c r="E1300" s="57">
        <v>2662.39</v>
      </c>
      <c r="F1300" s="57">
        <v>9731608.3900000006</v>
      </c>
      <c r="G1300" s="57">
        <v>8542464.9600000009</v>
      </c>
      <c r="H1300" s="58">
        <v>0.13919999999999999</v>
      </c>
      <c r="I1300" s="57">
        <v>1189143.43</v>
      </c>
      <c r="J1300" s="57">
        <v>3655.22</v>
      </c>
      <c r="K1300" s="57">
        <v>3208.57</v>
      </c>
      <c r="L1300" s="57">
        <v>3644.9</v>
      </c>
      <c r="M1300" s="56" t="s">
        <v>4292</v>
      </c>
      <c r="N1300" s="59" t="s">
        <v>4294</v>
      </c>
    </row>
    <row r="1301" spans="1:14" s="56" customFormat="1" ht="17.25" customHeight="1" x14ac:dyDescent="0.2">
      <c r="A1301" s="56" t="s">
        <v>5887</v>
      </c>
      <c r="B1301" s="56" t="s">
        <v>2448</v>
      </c>
      <c r="C1301" s="56">
        <v>3547</v>
      </c>
      <c r="D1301" s="56" t="s">
        <v>3722</v>
      </c>
      <c r="E1301" s="57">
        <v>2944.15</v>
      </c>
      <c r="F1301" s="57">
        <v>14138086.73</v>
      </c>
      <c r="G1301" s="57">
        <v>14680112.01</v>
      </c>
      <c r="H1301" s="58">
        <v>-3.6920000000000001E-2</v>
      </c>
      <c r="I1301" s="57">
        <v>-542025.28</v>
      </c>
      <c r="J1301" s="57">
        <v>4802.09</v>
      </c>
      <c r="K1301" s="57">
        <v>4986.2</v>
      </c>
      <c r="L1301" s="57">
        <v>4888.25</v>
      </c>
      <c r="M1301" s="56" t="s">
        <v>4292</v>
      </c>
      <c r="N1301" s="59" t="s">
        <v>4300</v>
      </c>
    </row>
    <row r="1302" spans="1:14" s="56" customFormat="1" ht="17.25" customHeight="1" x14ac:dyDescent="0.2">
      <c r="A1302" s="56" t="s">
        <v>5888</v>
      </c>
      <c r="B1302" s="56" t="s">
        <v>2449</v>
      </c>
      <c r="C1302" s="56">
        <v>3548</v>
      </c>
      <c r="D1302" s="56" t="s">
        <v>3723</v>
      </c>
      <c r="E1302" s="57">
        <v>393.59</v>
      </c>
      <c r="F1302" s="57">
        <v>2818183.72</v>
      </c>
      <c r="G1302" s="57">
        <v>3293848.08</v>
      </c>
      <c r="H1302" s="58">
        <v>-0.14441000000000001</v>
      </c>
      <c r="I1302" s="57">
        <v>-475664.36</v>
      </c>
      <c r="J1302" s="57">
        <v>7160.2</v>
      </c>
      <c r="K1302" s="57">
        <v>8368.73</v>
      </c>
      <c r="L1302" s="57">
        <v>7056.82</v>
      </c>
      <c r="M1302" s="56" t="s">
        <v>4297</v>
      </c>
      <c r="N1302" s="59" t="s">
        <v>4293</v>
      </c>
    </row>
    <row r="1303" spans="1:14" s="56" customFormat="1" ht="17.25" customHeight="1" x14ac:dyDescent="0.2">
      <c r="A1303" s="56" t="s">
        <v>5889</v>
      </c>
      <c r="B1303" s="56" t="s">
        <v>2450</v>
      </c>
      <c r="C1303" s="56">
        <v>3549</v>
      </c>
      <c r="D1303" s="56" t="s">
        <v>3724</v>
      </c>
      <c r="E1303" s="57">
        <v>4279.47</v>
      </c>
      <c r="F1303" s="57">
        <v>2051663.51</v>
      </c>
      <c r="G1303" s="57">
        <v>2400616.0699999998</v>
      </c>
      <c r="H1303" s="58">
        <v>-0.14535999999999999</v>
      </c>
      <c r="I1303" s="57">
        <v>-348952.57</v>
      </c>
      <c r="J1303" s="57">
        <v>479.42</v>
      </c>
      <c r="K1303" s="57">
        <v>560.96</v>
      </c>
      <c r="L1303" s="57">
        <v>479.42</v>
      </c>
      <c r="M1303" s="56" t="s">
        <v>4295</v>
      </c>
      <c r="N1303" s="59" t="s">
        <v>4294</v>
      </c>
    </row>
    <row r="1304" spans="1:14" s="56" customFormat="1" ht="17.25" customHeight="1" x14ac:dyDescent="0.2">
      <c r="A1304" s="56" t="s">
        <v>4878</v>
      </c>
      <c r="B1304" s="56" t="s">
        <v>607</v>
      </c>
      <c r="C1304" s="56">
        <v>3550</v>
      </c>
      <c r="D1304" s="56" t="s">
        <v>1459</v>
      </c>
      <c r="E1304" s="57">
        <v>1083.82</v>
      </c>
      <c r="F1304" s="57">
        <v>1852961.95</v>
      </c>
      <c r="G1304" s="57">
        <v>1857258.12</v>
      </c>
      <c r="H1304" s="58">
        <v>-2.31E-3</v>
      </c>
      <c r="I1304" s="57">
        <v>-4296.17</v>
      </c>
      <c r="J1304" s="57">
        <v>1709.66</v>
      </c>
      <c r="K1304" s="57">
        <v>1713.62</v>
      </c>
      <c r="L1304" s="57">
        <v>1700.57</v>
      </c>
      <c r="M1304" s="56" t="s">
        <v>4292</v>
      </c>
      <c r="N1304" s="59" t="s">
        <v>4293</v>
      </c>
    </row>
    <row r="1305" spans="1:14" s="56" customFormat="1" ht="17.25" customHeight="1" x14ac:dyDescent="0.2">
      <c r="A1305" s="56" t="s">
        <v>5890</v>
      </c>
      <c r="B1305" s="56" t="s">
        <v>2451</v>
      </c>
      <c r="C1305" s="56">
        <v>3551</v>
      </c>
      <c r="D1305" s="56" t="s">
        <v>3725</v>
      </c>
      <c r="E1305" s="57">
        <v>462.32</v>
      </c>
      <c r="F1305" s="57">
        <v>1317454.74</v>
      </c>
      <c r="G1305" s="57">
        <v>1187948.33</v>
      </c>
      <c r="H1305" s="58">
        <v>0.10902000000000001</v>
      </c>
      <c r="I1305" s="57">
        <v>129506.41</v>
      </c>
      <c r="J1305" s="57">
        <v>2849.66</v>
      </c>
      <c r="K1305" s="57">
        <v>2569.54</v>
      </c>
      <c r="L1305" s="57">
        <v>2822.57</v>
      </c>
      <c r="M1305" s="56" t="s">
        <v>4296</v>
      </c>
      <c r="N1305" s="59" t="s">
        <v>4294</v>
      </c>
    </row>
    <row r="1306" spans="1:14" s="56" customFormat="1" ht="17.25" customHeight="1" x14ac:dyDescent="0.2">
      <c r="A1306" s="56" t="s">
        <v>5891</v>
      </c>
      <c r="B1306" s="56" t="s">
        <v>2452</v>
      </c>
      <c r="C1306" s="56">
        <v>3552</v>
      </c>
      <c r="D1306" s="56" t="s">
        <v>3726</v>
      </c>
      <c r="E1306" s="57">
        <v>277.27</v>
      </c>
      <c r="F1306" s="57">
        <v>1173738.68</v>
      </c>
      <c r="G1306" s="57">
        <v>1128924.96</v>
      </c>
      <c r="H1306" s="58">
        <v>3.9699999999999999E-2</v>
      </c>
      <c r="I1306" s="57">
        <v>44813.72</v>
      </c>
      <c r="J1306" s="57">
        <v>4233.2</v>
      </c>
      <c r="K1306" s="57">
        <v>4071.57</v>
      </c>
      <c r="L1306" s="57">
        <v>4050.21</v>
      </c>
      <c r="M1306" s="56" t="s">
        <v>4296</v>
      </c>
      <c r="N1306" s="59" t="s">
        <v>4293</v>
      </c>
    </row>
    <row r="1307" spans="1:14" s="56" customFormat="1" ht="17.25" customHeight="1" x14ac:dyDescent="0.2">
      <c r="A1307" s="56" t="s">
        <v>4879</v>
      </c>
      <c r="B1307" s="56" t="s">
        <v>608</v>
      </c>
      <c r="C1307" s="56">
        <v>3554</v>
      </c>
      <c r="D1307" s="56" t="s">
        <v>1460</v>
      </c>
      <c r="E1307" s="57">
        <v>2141.4899999999998</v>
      </c>
      <c r="F1307" s="57">
        <v>1247781.98</v>
      </c>
      <c r="G1307" s="57">
        <v>1449291.61</v>
      </c>
      <c r="H1307" s="58">
        <v>-0.13904</v>
      </c>
      <c r="I1307" s="57">
        <v>-201509.63</v>
      </c>
      <c r="J1307" s="57">
        <v>582.66999999999996</v>
      </c>
      <c r="K1307" s="57">
        <v>676.77</v>
      </c>
      <c r="L1307" s="57">
        <v>582.66999999999996</v>
      </c>
      <c r="M1307" s="56" t="s">
        <v>4292</v>
      </c>
      <c r="N1307" s="59" t="s">
        <v>4300</v>
      </c>
    </row>
    <row r="1308" spans="1:14" s="56" customFormat="1" ht="17.25" customHeight="1" x14ac:dyDescent="0.2">
      <c r="A1308" s="56" t="s">
        <v>5892</v>
      </c>
      <c r="B1308" s="56" t="s">
        <v>2453</v>
      </c>
      <c r="C1308" s="56">
        <v>3555</v>
      </c>
      <c r="D1308" s="56" t="s">
        <v>3727</v>
      </c>
      <c r="E1308" s="57">
        <v>982.21</v>
      </c>
      <c r="F1308" s="57">
        <v>1737438.18</v>
      </c>
      <c r="G1308" s="57">
        <v>1570533.23</v>
      </c>
      <c r="H1308" s="58">
        <v>0.10627</v>
      </c>
      <c r="I1308" s="57">
        <v>166904.95000000001</v>
      </c>
      <c r="J1308" s="57">
        <v>1768.91</v>
      </c>
      <c r="K1308" s="57">
        <v>1598.98</v>
      </c>
      <c r="L1308" s="57">
        <v>1735.72</v>
      </c>
      <c r="M1308" s="56" t="s">
        <v>4292</v>
      </c>
      <c r="N1308" s="59" t="s">
        <v>4300</v>
      </c>
    </row>
    <row r="1309" spans="1:14" s="56" customFormat="1" ht="17.25" customHeight="1" x14ac:dyDescent="0.2">
      <c r="A1309" s="56" t="s">
        <v>5893</v>
      </c>
      <c r="B1309" s="56" t="s">
        <v>2454</v>
      </c>
      <c r="C1309" s="56">
        <v>3556</v>
      </c>
      <c r="D1309" s="56" t="s">
        <v>3728</v>
      </c>
      <c r="E1309" s="57">
        <v>559.97</v>
      </c>
      <c r="F1309" s="57">
        <v>2772150.94</v>
      </c>
      <c r="G1309" s="57">
        <v>2064777.8</v>
      </c>
      <c r="H1309" s="58">
        <v>0.34259000000000001</v>
      </c>
      <c r="I1309" s="57">
        <v>707373.14</v>
      </c>
      <c r="J1309" s="57">
        <v>4950.53</v>
      </c>
      <c r="K1309" s="57">
        <v>3687.3</v>
      </c>
      <c r="L1309" s="57">
        <v>4903.6899999999996</v>
      </c>
      <c r="M1309" s="56" t="s">
        <v>4296</v>
      </c>
      <c r="N1309" s="59" t="s">
        <v>4293</v>
      </c>
    </row>
    <row r="1310" spans="1:14" s="56" customFormat="1" ht="17.25" customHeight="1" x14ac:dyDescent="0.2">
      <c r="A1310" s="56" t="s">
        <v>5894</v>
      </c>
      <c r="B1310" s="56" t="s">
        <v>2455</v>
      </c>
      <c r="C1310" s="56">
        <v>3557</v>
      </c>
      <c r="D1310" s="56" t="s">
        <v>3729</v>
      </c>
      <c r="E1310" s="57">
        <v>1654.55</v>
      </c>
      <c r="F1310" s="57">
        <v>11885858.470000001</v>
      </c>
      <c r="G1310" s="57">
        <v>10339729.119999999</v>
      </c>
      <c r="H1310" s="58">
        <v>0.14953</v>
      </c>
      <c r="I1310" s="57">
        <v>1546129.35</v>
      </c>
      <c r="J1310" s="57">
        <v>7183.74</v>
      </c>
      <c r="K1310" s="57">
        <v>6249.27</v>
      </c>
      <c r="L1310" s="57">
        <v>7221.64</v>
      </c>
      <c r="M1310" s="56" t="s">
        <v>4292</v>
      </c>
      <c r="N1310" s="59" t="s">
        <v>4293</v>
      </c>
    </row>
    <row r="1311" spans="1:14" s="56" customFormat="1" ht="17.25" customHeight="1" x14ac:dyDescent="0.2">
      <c r="A1311" s="56" t="s">
        <v>5895</v>
      </c>
      <c r="B1311" s="56" t="s">
        <v>2456</v>
      </c>
      <c r="C1311" s="56">
        <v>3558</v>
      </c>
      <c r="D1311" s="56" t="s">
        <v>3730</v>
      </c>
      <c r="E1311" s="57">
        <v>343.24</v>
      </c>
      <c r="F1311" s="57">
        <v>3517988.49</v>
      </c>
      <c r="G1311" s="57">
        <v>3235062.06</v>
      </c>
      <c r="H1311" s="58">
        <v>8.7459999999999996E-2</v>
      </c>
      <c r="I1311" s="57">
        <v>282926.43</v>
      </c>
      <c r="J1311" s="57">
        <v>10249.35</v>
      </c>
      <c r="K1311" s="57">
        <v>9425.07</v>
      </c>
      <c r="L1311" s="57">
        <v>10384.969999999999</v>
      </c>
      <c r="M1311" s="56" t="s">
        <v>4296</v>
      </c>
      <c r="N1311" s="59" t="s">
        <v>4300</v>
      </c>
    </row>
    <row r="1312" spans="1:14" s="56" customFormat="1" ht="17.25" customHeight="1" x14ac:dyDescent="0.2">
      <c r="A1312" s="56" t="s">
        <v>5896</v>
      </c>
      <c r="B1312" s="56" t="s">
        <v>2457</v>
      </c>
      <c r="C1312" s="56">
        <v>3559</v>
      </c>
      <c r="D1312" s="56" t="s">
        <v>3731</v>
      </c>
      <c r="E1312" s="57">
        <v>1337.99</v>
      </c>
      <c r="F1312" s="57">
        <v>1898815.99</v>
      </c>
      <c r="G1312" s="57">
        <v>1792954.79</v>
      </c>
      <c r="H1312" s="58">
        <v>5.9040000000000002E-2</v>
      </c>
      <c r="I1312" s="57">
        <v>105861.21</v>
      </c>
      <c r="J1312" s="57">
        <v>1419.16</v>
      </c>
      <c r="K1312" s="57">
        <v>1340.04</v>
      </c>
      <c r="L1312" s="57">
        <v>1399.87</v>
      </c>
      <c r="M1312" s="56" t="s">
        <v>4296</v>
      </c>
      <c r="N1312" s="59" t="s">
        <v>4300</v>
      </c>
    </row>
    <row r="1313" spans="1:14" s="56" customFormat="1" ht="17.25" customHeight="1" x14ac:dyDescent="0.2">
      <c r="A1313" s="56" t="s">
        <v>5897</v>
      </c>
      <c r="B1313" s="56" t="s">
        <v>2458</v>
      </c>
      <c r="C1313" s="56">
        <v>3560</v>
      </c>
      <c r="D1313" s="56" t="s">
        <v>3732</v>
      </c>
      <c r="E1313" s="57">
        <v>412.31</v>
      </c>
      <c r="F1313" s="57">
        <v>1543567.12</v>
      </c>
      <c r="G1313" s="57">
        <v>1559923.05</v>
      </c>
      <c r="H1313" s="58">
        <v>-1.0489999999999999E-2</v>
      </c>
      <c r="I1313" s="57">
        <v>-16355.93</v>
      </c>
      <c r="J1313" s="57">
        <v>3743.71</v>
      </c>
      <c r="K1313" s="57">
        <v>3783.37</v>
      </c>
      <c r="L1313" s="57">
        <v>3708.56</v>
      </c>
      <c r="M1313" s="56" t="s">
        <v>4296</v>
      </c>
      <c r="N1313" s="59" t="s">
        <v>4300</v>
      </c>
    </row>
    <row r="1314" spans="1:14" s="56" customFormat="1" ht="17.25" customHeight="1" x14ac:dyDescent="0.2">
      <c r="A1314" s="56" t="s">
        <v>5898</v>
      </c>
      <c r="B1314" s="56" t="s">
        <v>2459</v>
      </c>
      <c r="C1314" s="56">
        <v>3561</v>
      </c>
      <c r="D1314" s="56" t="s">
        <v>3733</v>
      </c>
      <c r="E1314" s="57">
        <v>541.5</v>
      </c>
      <c r="F1314" s="57">
        <v>3566728.84</v>
      </c>
      <c r="G1314" s="57">
        <v>3195756.46</v>
      </c>
      <c r="H1314" s="58">
        <v>0.11608</v>
      </c>
      <c r="I1314" s="57">
        <v>370972.38</v>
      </c>
      <c r="J1314" s="57">
        <v>6586.76</v>
      </c>
      <c r="K1314" s="57">
        <v>5901.67</v>
      </c>
      <c r="L1314" s="57">
        <v>6528.42</v>
      </c>
      <c r="M1314" s="56" t="s">
        <v>4292</v>
      </c>
      <c r="N1314" s="59" t="s">
        <v>4293</v>
      </c>
    </row>
    <row r="1315" spans="1:14" s="56" customFormat="1" ht="17.25" customHeight="1" x14ac:dyDescent="0.2">
      <c r="A1315" s="56" t="s">
        <v>5899</v>
      </c>
      <c r="B1315" s="56" t="s">
        <v>2460</v>
      </c>
      <c r="C1315" s="56">
        <v>3562</v>
      </c>
      <c r="D1315" s="56" t="s">
        <v>3734</v>
      </c>
      <c r="E1315" s="57">
        <v>135.66</v>
      </c>
      <c r="F1315" s="57">
        <v>1356881.88</v>
      </c>
      <c r="G1315" s="57">
        <v>1245256.1599999999</v>
      </c>
      <c r="H1315" s="58">
        <v>8.9639999999999997E-2</v>
      </c>
      <c r="I1315" s="57">
        <v>111625.72</v>
      </c>
      <c r="J1315" s="57">
        <v>10002.08</v>
      </c>
      <c r="K1315" s="57">
        <v>9179.24</v>
      </c>
      <c r="L1315" s="57">
        <v>9651.89</v>
      </c>
      <c r="M1315" s="56" t="s">
        <v>4296</v>
      </c>
      <c r="N1315" s="59" t="s">
        <v>4294</v>
      </c>
    </row>
    <row r="1316" spans="1:14" s="56" customFormat="1" ht="17.25" customHeight="1" x14ac:dyDescent="0.2">
      <c r="A1316" s="56" t="s">
        <v>5900</v>
      </c>
      <c r="B1316" s="56" t="s">
        <v>2461</v>
      </c>
      <c r="C1316" s="56">
        <v>3563</v>
      </c>
      <c r="D1316" s="56" t="s">
        <v>3735</v>
      </c>
      <c r="E1316" s="57">
        <v>17378.36</v>
      </c>
      <c r="F1316" s="57">
        <v>10479498.65</v>
      </c>
      <c r="G1316" s="57">
        <v>8274559.2999999998</v>
      </c>
      <c r="H1316" s="58">
        <v>0.26646999999999998</v>
      </c>
      <c r="I1316" s="57">
        <v>2204939.35</v>
      </c>
      <c r="J1316" s="57">
        <v>603.02</v>
      </c>
      <c r="K1316" s="57">
        <v>476.14</v>
      </c>
      <c r="L1316" s="57">
        <v>603.02</v>
      </c>
      <c r="M1316" s="56" t="s">
        <v>4296</v>
      </c>
      <c r="N1316" s="59" t="s">
        <v>4300</v>
      </c>
    </row>
    <row r="1317" spans="1:14" s="56" customFormat="1" ht="17.25" customHeight="1" x14ac:dyDescent="0.2">
      <c r="A1317" s="56" t="s">
        <v>5901</v>
      </c>
      <c r="B1317" s="56" t="s">
        <v>2462</v>
      </c>
      <c r="C1317" s="56">
        <v>3564</v>
      </c>
      <c r="D1317" s="56" t="s">
        <v>3736</v>
      </c>
      <c r="E1317" s="57">
        <v>1164.75</v>
      </c>
      <c r="F1317" s="57">
        <v>735772.58</v>
      </c>
      <c r="G1317" s="57">
        <v>812628.75</v>
      </c>
      <c r="H1317" s="58">
        <v>-9.4579999999999997E-2</v>
      </c>
      <c r="I1317" s="57">
        <v>-76856.179999999993</v>
      </c>
      <c r="J1317" s="57">
        <v>631.70000000000005</v>
      </c>
      <c r="K1317" s="57">
        <v>697.69</v>
      </c>
      <c r="L1317" s="57">
        <v>631.70000000000005</v>
      </c>
      <c r="M1317" s="56" t="s">
        <v>4292</v>
      </c>
      <c r="N1317" s="59" t="s">
        <v>4300</v>
      </c>
    </row>
    <row r="1318" spans="1:14" s="56" customFormat="1" ht="17.25" customHeight="1" x14ac:dyDescent="0.2">
      <c r="A1318" s="56" t="s">
        <v>5902</v>
      </c>
      <c r="B1318" s="56" t="s">
        <v>2463</v>
      </c>
      <c r="C1318" s="56">
        <v>3565</v>
      </c>
      <c r="D1318" s="56" t="s">
        <v>3737</v>
      </c>
      <c r="E1318" s="57">
        <v>2123.41</v>
      </c>
      <c r="F1318" s="57">
        <v>3460368.97</v>
      </c>
      <c r="G1318" s="57">
        <v>3528848.46</v>
      </c>
      <c r="H1318" s="58">
        <v>-1.941E-2</v>
      </c>
      <c r="I1318" s="57">
        <v>-68479.5</v>
      </c>
      <c r="J1318" s="57">
        <v>1629.63</v>
      </c>
      <c r="K1318" s="57">
        <v>1661.88</v>
      </c>
      <c r="L1318" s="57">
        <v>1490.01</v>
      </c>
      <c r="M1318" s="56" t="s">
        <v>4292</v>
      </c>
      <c r="N1318" s="59" t="s">
        <v>4293</v>
      </c>
    </row>
    <row r="1319" spans="1:14" s="56" customFormat="1" ht="17.25" customHeight="1" x14ac:dyDescent="0.2">
      <c r="A1319" s="56" t="s">
        <v>5903</v>
      </c>
      <c r="B1319" s="56" t="s">
        <v>2464</v>
      </c>
      <c r="C1319" s="56">
        <v>3566</v>
      </c>
      <c r="D1319" s="56" t="s">
        <v>3738</v>
      </c>
      <c r="E1319" s="57">
        <v>289.33999999999997</v>
      </c>
      <c r="F1319" s="57">
        <v>307811.46999999997</v>
      </c>
      <c r="G1319" s="57">
        <v>260262.44</v>
      </c>
      <c r="H1319" s="58">
        <v>0.1827</v>
      </c>
      <c r="I1319" s="57">
        <v>47549.03</v>
      </c>
      <c r="J1319" s="57">
        <v>1063.8399999999999</v>
      </c>
      <c r="K1319" s="57">
        <v>899.5</v>
      </c>
      <c r="L1319" s="57">
        <v>1063.8399999999999</v>
      </c>
      <c r="M1319" s="56" t="s">
        <v>4297</v>
      </c>
      <c r="N1319" s="59" t="s">
        <v>4293</v>
      </c>
    </row>
    <row r="1320" spans="1:14" s="56" customFormat="1" ht="17.25" customHeight="1" x14ac:dyDescent="0.2">
      <c r="A1320" s="56" t="s">
        <v>5904</v>
      </c>
      <c r="B1320" s="56" t="s">
        <v>2465</v>
      </c>
      <c r="C1320" s="56">
        <v>3567</v>
      </c>
      <c r="D1320" s="56" t="s">
        <v>3739</v>
      </c>
      <c r="E1320" s="57">
        <v>1915.54</v>
      </c>
      <c r="F1320" s="57">
        <v>1421981.96</v>
      </c>
      <c r="G1320" s="57">
        <v>1258882.23</v>
      </c>
      <c r="H1320" s="58">
        <v>0.12956000000000001</v>
      </c>
      <c r="I1320" s="57">
        <v>163099.73000000001</v>
      </c>
      <c r="J1320" s="57">
        <v>742.34</v>
      </c>
      <c r="K1320" s="57">
        <v>657.19</v>
      </c>
      <c r="L1320" s="57">
        <v>742.34</v>
      </c>
      <c r="M1320" s="56" t="s">
        <v>4296</v>
      </c>
      <c r="N1320" s="59" t="s">
        <v>4293</v>
      </c>
    </row>
    <row r="1321" spans="1:14" s="56" customFormat="1" ht="17.25" customHeight="1" x14ac:dyDescent="0.2">
      <c r="A1321" s="56" t="s">
        <v>5905</v>
      </c>
      <c r="B1321" s="56" t="s">
        <v>2466</v>
      </c>
      <c r="C1321" s="56">
        <v>3568</v>
      </c>
      <c r="D1321" s="56" t="s">
        <v>3740</v>
      </c>
      <c r="E1321" s="57">
        <v>4330.1400000000003</v>
      </c>
      <c r="F1321" s="57">
        <v>2100291.11</v>
      </c>
      <c r="G1321" s="57">
        <v>1868481.89</v>
      </c>
      <c r="H1321" s="58">
        <v>0.12406</v>
      </c>
      <c r="I1321" s="57">
        <v>231809.22</v>
      </c>
      <c r="J1321" s="57">
        <v>485.04</v>
      </c>
      <c r="K1321" s="57">
        <v>431.51</v>
      </c>
      <c r="L1321" s="57">
        <v>485.04</v>
      </c>
      <c r="M1321" s="56" t="s">
        <v>4296</v>
      </c>
      <c r="N1321" s="59" t="s">
        <v>4293</v>
      </c>
    </row>
    <row r="1322" spans="1:14" s="56" customFormat="1" ht="17.25" customHeight="1" x14ac:dyDescent="0.2">
      <c r="A1322" s="56" t="s">
        <v>5906</v>
      </c>
      <c r="B1322" s="56" t="s">
        <v>2467</v>
      </c>
      <c r="C1322" s="56">
        <v>3569</v>
      </c>
      <c r="D1322" s="56" t="s">
        <v>3741</v>
      </c>
      <c r="E1322" s="57">
        <v>2054.36</v>
      </c>
      <c r="F1322" s="57">
        <v>839041.71</v>
      </c>
      <c r="G1322" s="57">
        <v>950554.79</v>
      </c>
      <c r="H1322" s="58">
        <v>-0.11731</v>
      </c>
      <c r="I1322" s="57">
        <v>-111513.08</v>
      </c>
      <c r="J1322" s="57">
        <v>408.42</v>
      </c>
      <c r="K1322" s="57">
        <v>462.7</v>
      </c>
      <c r="L1322" s="57">
        <v>408.42</v>
      </c>
      <c r="M1322" s="56" t="s">
        <v>4296</v>
      </c>
      <c r="N1322" s="59" t="s">
        <v>4294</v>
      </c>
    </row>
    <row r="1323" spans="1:14" s="56" customFormat="1" ht="17.25" customHeight="1" x14ac:dyDescent="0.2">
      <c r="A1323" s="56" t="s">
        <v>5907</v>
      </c>
      <c r="B1323" s="56" t="s">
        <v>2468</v>
      </c>
      <c r="C1323" s="56">
        <v>3717</v>
      </c>
      <c r="D1323" s="56" t="s">
        <v>3742</v>
      </c>
      <c r="E1323" s="57">
        <v>844.25</v>
      </c>
      <c r="F1323" s="57">
        <v>4437817.84</v>
      </c>
      <c r="G1323" s="57">
        <v>4312905.01</v>
      </c>
      <c r="H1323" s="58">
        <v>2.896E-2</v>
      </c>
      <c r="I1323" s="57">
        <v>124912.83</v>
      </c>
      <c r="J1323" s="57">
        <v>5256.52</v>
      </c>
      <c r="K1323" s="57">
        <v>5108.5600000000004</v>
      </c>
      <c r="L1323" s="57">
        <v>5251.09</v>
      </c>
      <c r="M1323" s="56" t="s">
        <v>4296</v>
      </c>
      <c r="N1323" s="59" t="s">
        <v>4293</v>
      </c>
    </row>
    <row r="1324" spans="1:14" s="56" customFormat="1" ht="17.25" customHeight="1" x14ac:dyDescent="0.2">
      <c r="A1324" s="56" t="s">
        <v>5908</v>
      </c>
      <c r="B1324" s="56" t="s">
        <v>2469</v>
      </c>
      <c r="C1324" s="56">
        <v>3718</v>
      </c>
      <c r="D1324" s="56" t="s">
        <v>3743</v>
      </c>
      <c r="E1324" s="57">
        <v>528.35</v>
      </c>
      <c r="F1324" s="57">
        <v>3561574.07</v>
      </c>
      <c r="G1324" s="57">
        <v>3477610.89</v>
      </c>
      <c r="H1324" s="58">
        <v>2.4140000000000002E-2</v>
      </c>
      <c r="I1324" s="57">
        <v>83963.18</v>
      </c>
      <c r="J1324" s="57">
        <v>6740.94</v>
      </c>
      <c r="K1324" s="57">
        <v>6582.02</v>
      </c>
      <c r="L1324" s="57">
        <v>6785.18</v>
      </c>
      <c r="M1324" s="56" t="s">
        <v>4296</v>
      </c>
      <c r="N1324" s="59" t="s">
        <v>4293</v>
      </c>
    </row>
    <row r="1325" spans="1:14" s="56" customFormat="1" ht="17.25" customHeight="1" x14ac:dyDescent="0.2">
      <c r="A1325" s="56" t="s">
        <v>5909</v>
      </c>
      <c r="B1325" s="56" t="s">
        <v>2470</v>
      </c>
      <c r="C1325" s="56">
        <v>3719</v>
      </c>
      <c r="D1325" s="56" t="s">
        <v>3744</v>
      </c>
      <c r="E1325" s="57">
        <v>146.38999999999999</v>
      </c>
      <c r="F1325" s="57">
        <v>2236607.7599999998</v>
      </c>
      <c r="G1325" s="57">
        <v>1427251.2</v>
      </c>
      <c r="H1325" s="58">
        <v>0.56706999999999996</v>
      </c>
      <c r="I1325" s="57">
        <v>809356.56</v>
      </c>
      <c r="J1325" s="57">
        <v>15278.42</v>
      </c>
      <c r="K1325" s="57">
        <v>9749.65</v>
      </c>
      <c r="L1325" s="57">
        <v>18010.64</v>
      </c>
      <c r="M1325" s="56" t="s">
        <v>4297</v>
      </c>
      <c r="N1325" s="59" t="s">
        <v>4294</v>
      </c>
    </row>
    <row r="1326" spans="1:14" s="56" customFormat="1" ht="17.25" customHeight="1" x14ac:dyDescent="0.2">
      <c r="A1326" s="56" t="s">
        <v>5910</v>
      </c>
      <c r="B1326" s="56" t="s">
        <v>2471</v>
      </c>
      <c r="C1326" s="56">
        <v>3721</v>
      </c>
      <c r="D1326" s="56" t="s">
        <v>3745</v>
      </c>
      <c r="E1326" s="57">
        <v>737.45</v>
      </c>
      <c r="F1326" s="57">
        <v>3733015.33</v>
      </c>
      <c r="G1326" s="57">
        <v>3758168.76</v>
      </c>
      <c r="H1326" s="58">
        <v>-6.6899999999999998E-3</v>
      </c>
      <c r="I1326" s="57">
        <v>-25153.43</v>
      </c>
      <c r="J1326" s="57">
        <v>5062.0600000000004</v>
      </c>
      <c r="K1326" s="57">
        <v>5096.17</v>
      </c>
      <c r="L1326" s="57">
        <v>5060.38</v>
      </c>
      <c r="M1326" s="56" t="s">
        <v>4296</v>
      </c>
      <c r="N1326" s="59" t="s">
        <v>4299</v>
      </c>
    </row>
    <row r="1327" spans="1:14" s="56" customFormat="1" ht="17.25" customHeight="1" x14ac:dyDescent="0.2">
      <c r="A1327" s="56" t="s">
        <v>5911</v>
      </c>
      <c r="B1327" s="56" t="s">
        <v>2472</v>
      </c>
      <c r="C1327" s="56">
        <v>3722</v>
      </c>
      <c r="D1327" s="56" t="s">
        <v>3746</v>
      </c>
      <c r="E1327" s="57">
        <v>432.18</v>
      </c>
      <c r="F1327" s="57">
        <v>2849845.06</v>
      </c>
      <c r="G1327" s="57">
        <v>3128223.95</v>
      </c>
      <c r="H1327" s="58">
        <v>-8.899E-2</v>
      </c>
      <c r="I1327" s="57">
        <v>-278378.89</v>
      </c>
      <c r="J1327" s="57">
        <v>6594.12</v>
      </c>
      <c r="K1327" s="57">
        <v>7238.24</v>
      </c>
      <c r="L1327" s="57">
        <v>6748.05</v>
      </c>
      <c r="M1327" s="56" t="s">
        <v>4296</v>
      </c>
      <c r="N1327" s="59" t="s">
        <v>4294</v>
      </c>
    </row>
    <row r="1328" spans="1:14" s="56" customFormat="1" ht="17.25" customHeight="1" x14ac:dyDescent="0.2">
      <c r="A1328" s="56" t="s">
        <v>5912</v>
      </c>
      <c r="B1328" s="56" t="s">
        <v>2473</v>
      </c>
      <c r="C1328" s="56">
        <v>3723</v>
      </c>
      <c r="D1328" s="56" t="s">
        <v>3747</v>
      </c>
      <c r="E1328" s="57">
        <v>118.57</v>
      </c>
      <c r="F1328" s="57">
        <v>1881746.99</v>
      </c>
      <c r="G1328" s="57">
        <v>1421836.99</v>
      </c>
      <c r="H1328" s="58">
        <v>0.32346000000000003</v>
      </c>
      <c r="I1328" s="57">
        <v>459910</v>
      </c>
      <c r="J1328" s="57">
        <v>15870.35</v>
      </c>
      <c r="K1328" s="57">
        <v>11991.54</v>
      </c>
      <c r="L1328" s="57">
        <v>16525.349999999999</v>
      </c>
      <c r="M1328" s="56" t="s">
        <v>4297</v>
      </c>
      <c r="N1328" s="59" t="s">
        <v>4294</v>
      </c>
    </row>
    <row r="1329" spans="1:14" s="56" customFormat="1" ht="17.25" customHeight="1" x14ac:dyDescent="0.2">
      <c r="A1329" s="56" t="s">
        <v>4880</v>
      </c>
      <c r="B1329" s="56" t="s">
        <v>609</v>
      </c>
      <c r="C1329" s="56">
        <v>3725</v>
      </c>
      <c r="D1329" s="56" t="s">
        <v>1461</v>
      </c>
      <c r="E1329" s="57">
        <v>4471.1400000000003</v>
      </c>
      <c r="F1329" s="57">
        <v>13971119.810000001</v>
      </c>
      <c r="G1329" s="57">
        <v>14821044.310000001</v>
      </c>
      <c r="H1329" s="58">
        <v>-5.7349999999999998E-2</v>
      </c>
      <c r="I1329" s="57">
        <v>-849924.5</v>
      </c>
      <c r="J1329" s="57">
        <v>3124.73</v>
      </c>
      <c r="K1329" s="57">
        <v>3314.82</v>
      </c>
      <c r="L1329" s="57">
        <v>3121.34</v>
      </c>
      <c r="M1329" s="56" t="s">
        <v>4295</v>
      </c>
      <c r="N1329" s="59" t="s">
        <v>4293</v>
      </c>
    </row>
    <row r="1330" spans="1:14" s="56" customFormat="1" ht="17.25" customHeight="1" x14ac:dyDescent="0.2">
      <c r="A1330" s="56" t="s">
        <v>5913</v>
      </c>
      <c r="B1330" s="56" t="s">
        <v>2474</v>
      </c>
      <c r="C1330" s="56">
        <v>3726</v>
      </c>
      <c r="D1330" s="56" t="s">
        <v>3748</v>
      </c>
      <c r="E1330" s="57">
        <v>635.89</v>
      </c>
      <c r="F1330" s="57">
        <v>3029759.03</v>
      </c>
      <c r="G1330" s="57">
        <v>2840075.67</v>
      </c>
      <c r="H1330" s="58">
        <v>6.6790000000000002E-2</v>
      </c>
      <c r="I1330" s="57">
        <v>189683.36</v>
      </c>
      <c r="J1330" s="57">
        <v>4764.6000000000004</v>
      </c>
      <c r="K1330" s="57">
        <v>4466.3</v>
      </c>
      <c r="L1330" s="57">
        <v>4745.54</v>
      </c>
      <c r="M1330" s="56" t="s">
        <v>4295</v>
      </c>
      <c r="N1330" s="59" t="s">
        <v>4293</v>
      </c>
    </row>
    <row r="1331" spans="1:14" s="56" customFormat="1" ht="17.25" customHeight="1" x14ac:dyDescent="0.2">
      <c r="A1331" s="56" t="s">
        <v>5914</v>
      </c>
      <c r="B1331" s="56" t="s">
        <v>2475</v>
      </c>
      <c r="C1331" s="56">
        <v>3727</v>
      </c>
      <c r="D1331" s="56" t="s">
        <v>3749</v>
      </c>
      <c r="E1331" s="57">
        <v>151.71</v>
      </c>
      <c r="F1331" s="57">
        <v>1648421.39</v>
      </c>
      <c r="G1331" s="57">
        <v>1215574.96</v>
      </c>
      <c r="H1331" s="58">
        <v>0.35608000000000001</v>
      </c>
      <c r="I1331" s="57">
        <v>432846.44</v>
      </c>
      <c r="J1331" s="57">
        <v>10865.61</v>
      </c>
      <c r="K1331" s="57">
        <v>8012.49</v>
      </c>
      <c r="L1331" s="57">
        <v>10457.57</v>
      </c>
      <c r="M1331" s="56" t="s">
        <v>4297</v>
      </c>
      <c r="N1331" s="59" t="s">
        <v>4298</v>
      </c>
    </row>
    <row r="1332" spans="1:14" s="56" customFormat="1" ht="17.25" customHeight="1" x14ac:dyDescent="0.2">
      <c r="A1332" s="56" t="s">
        <v>4881</v>
      </c>
      <c r="B1332" s="56" t="s">
        <v>610</v>
      </c>
      <c r="C1332" s="56">
        <v>3729</v>
      </c>
      <c r="D1332" s="56" t="s">
        <v>1462</v>
      </c>
      <c r="E1332" s="57">
        <v>728.14</v>
      </c>
      <c r="F1332" s="57">
        <v>1460643.78</v>
      </c>
      <c r="G1332" s="57">
        <v>1509355.44</v>
      </c>
      <c r="H1332" s="58">
        <v>-3.227E-2</v>
      </c>
      <c r="I1332" s="57">
        <v>-48711.67</v>
      </c>
      <c r="J1332" s="57">
        <v>2005.99</v>
      </c>
      <c r="K1332" s="57">
        <v>2072.89</v>
      </c>
      <c r="L1332" s="57">
        <v>1990.24</v>
      </c>
      <c r="M1332" s="56" t="s">
        <v>4292</v>
      </c>
      <c r="N1332" s="59" t="s">
        <v>4293</v>
      </c>
    </row>
    <row r="1333" spans="1:14" s="56" customFormat="1" ht="17.25" customHeight="1" x14ac:dyDescent="0.2">
      <c r="A1333" s="56" t="s">
        <v>4882</v>
      </c>
      <c r="B1333" s="56" t="s">
        <v>611</v>
      </c>
      <c r="C1333" s="56">
        <v>3733</v>
      </c>
      <c r="D1333" s="56" t="s">
        <v>1463</v>
      </c>
      <c r="E1333" s="57">
        <v>567.65</v>
      </c>
      <c r="F1333" s="57">
        <v>1756974.22</v>
      </c>
      <c r="G1333" s="57">
        <v>1859925.22</v>
      </c>
      <c r="H1333" s="58">
        <v>-5.5350000000000003E-2</v>
      </c>
      <c r="I1333" s="57">
        <v>-102951</v>
      </c>
      <c r="J1333" s="57">
        <v>3095.17</v>
      </c>
      <c r="K1333" s="57">
        <v>3276.54</v>
      </c>
      <c r="L1333" s="57">
        <v>3059.29</v>
      </c>
      <c r="M1333" s="56" t="s">
        <v>4297</v>
      </c>
      <c r="N1333" s="59" t="s">
        <v>4293</v>
      </c>
    </row>
    <row r="1334" spans="1:14" s="56" customFormat="1" ht="17.25" customHeight="1" x14ac:dyDescent="0.2">
      <c r="A1334" s="56" t="s">
        <v>5915</v>
      </c>
      <c r="B1334" s="56" t="s">
        <v>2476</v>
      </c>
      <c r="C1334" s="56">
        <v>3734</v>
      </c>
      <c r="D1334" s="56" t="s">
        <v>3750</v>
      </c>
      <c r="E1334" s="57">
        <v>236.59</v>
      </c>
      <c r="F1334" s="57">
        <v>1876676.01</v>
      </c>
      <c r="G1334" s="57">
        <v>1631899.32</v>
      </c>
      <c r="H1334" s="58">
        <v>0.14999000000000001</v>
      </c>
      <c r="I1334" s="57">
        <v>244776.69</v>
      </c>
      <c r="J1334" s="57">
        <v>7932.19</v>
      </c>
      <c r="K1334" s="57">
        <v>6897.58</v>
      </c>
      <c r="L1334" s="57">
        <v>7896.42</v>
      </c>
      <c r="M1334" s="56" t="s">
        <v>4297</v>
      </c>
      <c r="N1334" s="59" t="s">
        <v>4293</v>
      </c>
    </row>
    <row r="1335" spans="1:14" s="56" customFormat="1" ht="17.25" customHeight="1" x14ac:dyDescent="0.2">
      <c r="A1335" s="56" t="s">
        <v>5916</v>
      </c>
      <c r="B1335" s="56" t="s">
        <v>2477</v>
      </c>
      <c r="C1335" s="56">
        <v>3735</v>
      </c>
      <c r="D1335" s="56" t="s">
        <v>3751</v>
      </c>
      <c r="E1335" s="57">
        <v>204.86</v>
      </c>
      <c r="F1335" s="57">
        <v>2408568.1800000002</v>
      </c>
      <c r="G1335" s="57">
        <v>2434811.88</v>
      </c>
      <c r="H1335" s="58">
        <v>-1.078E-2</v>
      </c>
      <c r="I1335" s="57">
        <v>-26243.7</v>
      </c>
      <c r="J1335" s="57">
        <v>11757.14</v>
      </c>
      <c r="K1335" s="57">
        <v>11885.25</v>
      </c>
      <c r="L1335" s="57">
        <v>12572.01</v>
      </c>
      <c r="M1335" s="56" t="s">
        <v>4296</v>
      </c>
      <c r="N1335" s="59" t="s">
        <v>4293</v>
      </c>
    </row>
    <row r="1336" spans="1:14" s="56" customFormat="1" ht="17.25" customHeight="1" x14ac:dyDescent="0.2">
      <c r="A1336" s="56" t="s">
        <v>5917</v>
      </c>
      <c r="B1336" s="56" t="s">
        <v>2478</v>
      </c>
      <c r="C1336" s="56">
        <v>3736</v>
      </c>
      <c r="D1336" s="56" t="s">
        <v>3752</v>
      </c>
      <c r="E1336" s="57">
        <v>288.75</v>
      </c>
      <c r="F1336" s="57">
        <v>5406845.7000000002</v>
      </c>
      <c r="G1336" s="57">
        <v>4705150.63</v>
      </c>
      <c r="H1336" s="58">
        <v>0.14913000000000001</v>
      </c>
      <c r="I1336" s="57">
        <v>701695.07</v>
      </c>
      <c r="J1336" s="57">
        <v>18725.009999999998</v>
      </c>
      <c r="K1336" s="57">
        <v>16294.89</v>
      </c>
      <c r="L1336" s="57">
        <v>18973.740000000002</v>
      </c>
      <c r="M1336" s="56" t="s">
        <v>4295</v>
      </c>
      <c r="N1336" s="59" t="s">
        <v>4298</v>
      </c>
    </row>
    <row r="1337" spans="1:14" s="56" customFormat="1" ht="17.25" customHeight="1" x14ac:dyDescent="0.2">
      <c r="A1337" s="56" t="s">
        <v>4883</v>
      </c>
      <c r="B1337" s="56" t="s">
        <v>612</v>
      </c>
      <c r="C1337" s="56">
        <v>3738</v>
      </c>
      <c r="D1337" s="56" t="s">
        <v>1464</v>
      </c>
      <c r="E1337" s="57">
        <v>856.16</v>
      </c>
      <c r="F1337" s="57">
        <v>3760044.29</v>
      </c>
      <c r="G1337" s="57">
        <v>3828198.41</v>
      </c>
      <c r="H1337" s="58">
        <v>-1.78E-2</v>
      </c>
      <c r="I1337" s="57">
        <v>-68154.11</v>
      </c>
      <c r="J1337" s="57">
        <v>4391.75</v>
      </c>
      <c r="K1337" s="57">
        <v>4471.3599999999997</v>
      </c>
      <c r="L1337" s="57">
        <v>4389.95</v>
      </c>
      <c r="M1337" s="56" t="s">
        <v>4296</v>
      </c>
      <c r="N1337" s="59" t="s">
        <v>4293</v>
      </c>
    </row>
    <row r="1338" spans="1:14" s="56" customFormat="1" ht="17.25" customHeight="1" x14ac:dyDescent="0.2">
      <c r="A1338" s="56" t="s">
        <v>4884</v>
      </c>
      <c r="B1338" s="56" t="s">
        <v>613</v>
      </c>
      <c r="C1338" s="56">
        <v>3739</v>
      </c>
      <c r="D1338" s="56" t="s">
        <v>1465</v>
      </c>
      <c r="E1338" s="57">
        <v>38.700000000000003</v>
      </c>
      <c r="F1338" s="57">
        <v>221674.92</v>
      </c>
      <c r="G1338" s="57">
        <v>219650.43</v>
      </c>
      <c r="H1338" s="58">
        <v>9.2200000000000008E-3</v>
      </c>
      <c r="I1338" s="57">
        <v>2024.48</v>
      </c>
      <c r="J1338" s="57">
        <v>5728.03</v>
      </c>
      <c r="K1338" s="57">
        <v>5675.72</v>
      </c>
      <c r="L1338" s="57">
        <v>5677.18</v>
      </c>
      <c r="M1338" s="56" t="s">
        <v>4297</v>
      </c>
      <c r="N1338" s="59" t="s">
        <v>4298</v>
      </c>
    </row>
    <row r="1339" spans="1:14" s="56" customFormat="1" ht="17.25" customHeight="1" x14ac:dyDescent="0.2">
      <c r="A1339" s="56" t="s">
        <v>4885</v>
      </c>
      <c r="B1339" s="56" t="s">
        <v>614</v>
      </c>
      <c r="C1339" s="56">
        <v>3742</v>
      </c>
      <c r="D1339" s="56" t="s">
        <v>1466</v>
      </c>
      <c r="E1339" s="57">
        <v>4170.1899999999996</v>
      </c>
      <c r="F1339" s="57">
        <v>12066952.050000001</v>
      </c>
      <c r="G1339" s="57">
        <v>12975332.109999999</v>
      </c>
      <c r="H1339" s="58">
        <v>-7.0010000000000003E-2</v>
      </c>
      <c r="I1339" s="57">
        <v>-908380.06</v>
      </c>
      <c r="J1339" s="57">
        <v>2893.62</v>
      </c>
      <c r="K1339" s="57">
        <v>3111.45</v>
      </c>
      <c r="L1339" s="57">
        <v>2892.23</v>
      </c>
      <c r="M1339" s="56" t="s">
        <v>4296</v>
      </c>
      <c r="N1339" s="59" t="s">
        <v>4299</v>
      </c>
    </row>
    <row r="1340" spans="1:14" s="56" customFormat="1" ht="17.25" customHeight="1" x14ac:dyDescent="0.2">
      <c r="A1340" s="56" t="s">
        <v>4886</v>
      </c>
      <c r="B1340" s="56" t="s">
        <v>615</v>
      </c>
      <c r="C1340" s="56">
        <v>3743</v>
      </c>
      <c r="D1340" s="56" t="s">
        <v>1467</v>
      </c>
      <c r="E1340" s="57">
        <v>575.65</v>
      </c>
      <c r="F1340" s="57">
        <v>2296052.84</v>
      </c>
      <c r="G1340" s="57">
        <v>2623756.7999999998</v>
      </c>
      <c r="H1340" s="58">
        <v>-0.1249</v>
      </c>
      <c r="I1340" s="57">
        <v>-327703.95</v>
      </c>
      <c r="J1340" s="57">
        <v>3988.63</v>
      </c>
      <c r="K1340" s="57">
        <v>4557.8999999999996</v>
      </c>
      <c r="L1340" s="57">
        <v>3939.78</v>
      </c>
      <c r="M1340" s="56" t="s">
        <v>4295</v>
      </c>
      <c r="N1340" s="59" t="s">
        <v>4294</v>
      </c>
    </row>
    <row r="1341" spans="1:14" s="56" customFormat="1" ht="17.25" customHeight="1" x14ac:dyDescent="0.2">
      <c r="A1341" s="56" t="s">
        <v>4887</v>
      </c>
      <c r="B1341" s="56" t="s">
        <v>616</v>
      </c>
      <c r="C1341" s="56">
        <v>3746</v>
      </c>
      <c r="D1341" s="56" t="s">
        <v>1468</v>
      </c>
      <c r="E1341" s="57">
        <v>5063.57</v>
      </c>
      <c r="F1341" s="57">
        <v>19041515.469999999</v>
      </c>
      <c r="G1341" s="57">
        <v>18664880.260000002</v>
      </c>
      <c r="H1341" s="58">
        <v>2.018E-2</v>
      </c>
      <c r="I1341" s="57">
        <v>376635.21</v>
      </c>
      <c r="J1341" s="57">
        <v>3760.49</v>
      </c>
      <c r="K1341" s="57">
        <v>3686.11</v>
      </c>
      <c r="L1341" s="57">
        <v>3756.68</v>
      </c>
      <c r="M1341" s="56" t="s">
        <v>4296</v>
      </c>
      <c r="N1341" s="59" t="s">
        <v>4293</v>
      </c>
    </row>
    <row r="1342" spans="1:14" s="56" customFormat="1" ht="17.25" customHeight="1" x14ac:dyDescent="0.2">
      <c r="A1342" s="56" t="s">
        <v>5918</v>
      </c>
      <c r="B1342" s="56" t="s">
        <v>2479</v>
      </c>
      <c r="C1342" s="56">
        <v>3747</v>
      </c>
      <c r="D1342" s="56" t="s">
        <v>3753</v>
      </c>
      <c r="E1342" s="57">
        <v>589.47</v>
      </c>
      <c r="F1342" s="57">
        <v>3226168.79</v>
      </c>
      <c r="G1342" s="57">
        <v>2883189.84</v>
      </c>
      <c r="H1342" s="58">
        <v>0.11896</v>
      </c>
      <c r="I1342" s="57">
        <v>342978.94</v>
      </c>
      <c r="J1342" s="57">
        <v>5473</v>
      </c>
      <c r="K1342" s="57">
        <v>4891.16</v>
      </c>
      <c r="L1342" s="57">
        <v>5355.7</v>
      </c>
      <c r="M1342" s="56" t="s">
        <v>4295</v>
      </c>
      <c r="N1342" s="59" t="s">
        <v>4293</v>
      </c>
    </row>
    <row r="1343" spans="1:14" s="56" customFormat="1" ht="17.25" customHeight="1" x14ac:dyDescent="0.2">
      <c r="A1343" s="56" t="s">
        <v>4888</v>
      </c>
      <c r="B1343" s="56" t="s">
        <v>617</v>
      </c>
      <c r="C1343" s="56">
        <v>3750</v>
      </c>
      <c r="D1343" s="56" t="s">
        <v>1469</v>
      </c>
      <c r="E1343" s="57">
        <v>19923.2</v>
      </c>
      <c r="F1343" s="57">
        <v>48639553.189999998</v>
      </c>
      <c r="G1343" s="57">
        <v>58130983.420000002</v>
      </c>
      <c r="H1343" s="58">
        <v>-0.16328000000000001</v>
      </c>
      <c r="I1343" s="57">
        <v>-9491430.2300000004</v>
      </c>
      <c r="J1343" s="57">
        <v>2441.35</v>
      </c>
      <c r="K1343" s="57">
        <v>2917.75</v>
      </c>
      <c r="L1343" s="57">
        <v>2439.54</v>
      </c>
      <c r="M1343" s="56" t="s">
        <v>4296</v>
      </c>
      <c r="N1343" s="59" t="s">
        <v>4293</v>
      </c>
    </row>
    <row r="1344" spans="1:14" s="56" customFormat="1" ht="17.25" customHeight="1" x14ac:dyDescent="0.2">
      <c r="A1344" s="56" t="s">
        <v>4889</v>
      </c>
      <c r="B1344" s="56" t="s">
        <v>618</v>
      </c>
      <c r="C1344" s="56">
        <v>3751</v>
      </c>
      <c r="D1344" s="56" t="s">
        <v>1470</v>
      </c>
      <c r="E1344" s="57">
        <v>1908.04</v>
      </c>
      <c r="F1344" s="57">
        <v>6169344.9199999999</v>
      </c>
      <c r="G1344" s="57">
        <v>7078464.4800000004</v>
      </c>
      <c r="H1344" s="58">
        <v>-0.12842999999999999</v>
      </c>
      <c r="I1344" s="57">
        <v>-909119.56</v>
      </c>
      <c r="J1344" s="57">
        <v>3233.34</v>
      </c>
      <c r="K1344" s="57">
        <v>3709.81</v>
      </c>
      <c r="L1344" s="57">
        <v>3192.87</v>
      </c>
      <c r="M1344" s="56" t="s">
        <v>4296</v>
      </c>
      <c r="N1344" s="59" t="s">
        <v>4293</v>
      </c>
    </row>
    <row r="1345" spans="1:14" s="56" customFormat="1" ht="17.25" customHeight="1" x14ac:dyDescent="0.2">
      <c r="A1345" s="56" t="s">
        <v>5919</v>
      </c>
      <c r="B1345" s="56" t="s">
        <v>2480</v>
      </c>
      <c r="C1345" s="56">
        <v>3752</v>
      </c>
      <c r="D1345" s="56" t="s">
        <v>3754</v>
      </c>
      <c r="E1345" s="57">
        <v>212.63</v>
      </c>
      <c r="F1345" s="57">
        <v>1540274.04</v>
      </c>
      <c r="G1345" s="57">
        <v>1225492.21</v>
      </c>
      <c r="H1345" s="58">
        <v>0.25685999999999998</v>
      </c>
      <c r="I1345" s="57">
        <v>314781.82</v>
      </c>
      <c r="J1345" s="57">
        <v>7243.92</v>
      </c>
      <c r="K1345" s="57">
        <v>5763.5</v>
      </c>
      <c r="L1345" s="57">
        <v>7007.24</v>
      </c>
      <c r="M1345" s="56" t="s">
        <v>4297</v>
      </c>
      <c r="N1345" s="59" t="s">
        <v>4293</v>
      </c>
    </row>
    <row r="1346" spans="1:14" s="56" customFormat="1" ht="17.25" customHeight="1" x14ac:dyDescent="0.2">
      <c r="A1346" s="56" t="s">
        <v>4890</v>
      </c>
      <c r="B1346" s="56" t="s">
        <v>619</v>
      </c>
      <c r="C1346" s="56">
        <v>3754</v>
      </c>
      <c r="D1346" s="56" t="s">
        <v>1471</v>
      </c>
      <c r="E1346" s="57">
        <v>12587.33</v>
      </c>
      <c r="F1346" s="57">
        <v>59026331.840000004</v>
      </c>
      <c r="G1346" s="57">
        <v>61290012.200000003</v>
      </c>
      <c r="H1346" s="58">
        <v>-3.6929999999999998E-2</v>
      </c>
      <c r="I1346" s="57">
        <v>-2263680.35</v>
      </c>
      <c r="J1346" s="57">
        <v>4689.34</v>
      </c>
      <c r="K1346" s="57">
        <v>4869.18</v>
      </c>
      <c r="L1346" s="57">
        <v>4688.68</v>
      </c>
      <c r="M1346" s="56" t="s">
        <v>4295</v>
      </c>
      <c r="N1346" s="59" t="s">
        <v>4293</v>
      </c>
    </row>
    <row r="1347" spans="1:14" s="56" customFormat="1" ht="17.25" customHeight="1" x14ac:dyDescent="0.2">
      <c r="A1347" s="56" t="s">
        <v>4891</v>
      </c>
      <c r="B1347" s="56" t="s">
        <v>620</v>
      </c>
      <c r="C1347" s="56">
        <v>3755</v>
      </c>
      <c r="D1347" s="56" t="s">
        <v>1472</v>
      </c>
      <c r="E1347" s="57">
        <v>2953.54</v>
      </c>
      <c r="F1347" s="57">
        <v>18141437.84</v>
      </c>
      <c r="G1347" s="57">
        <v>17198847.59</v>
      </c>
      <c r="H1347" s="58">
        <v>5.4809999999999998E-2</v>
      </c>
      <c r="I1347" s="57">
        <v>942590.25</v>
      </c>
      <c r="J1347" s="57">
        <v>6142.27</v>
      </c>
      <c r="K1347" s="57">
        <v>5823.13</v>
      </c>
      <c r="L1347" s="57">
        <v>6121.83</v>
      </c>
      <c r="M1347" s="56" t="s">
        <v>4295</v>
      </c>
      <c r="N1347" s="59" t="s">
        <v>4293</v>
      </c>
    </row>
    <row r="1348" spans="1:14" s="56" customFormat="1" ht="17.25" customHeight="1" x14ac:dyDescent="0.2">
      <c r="A1348" s="56" t="s">
        <v>4892</v>
      </c>
      <c r="B1348" s="56" t="s">
        <v>621</v>
      </c>
      <c r="C1348" s="56">
        <v>3756</v>
      </c>
      <c r="D1348" s="56" t="s">
        <v>1473</v>
      </c>
      <c r="E1348" s="57">
        <v>517.51</v>
      </c>
      <c r="F1348" s="57">
        <v>5911424.9800000004</v>
      </c>
      <c r="G1348" s="57">
        <v>4003416.07</v>
      </c>
      <c r="H1348" s="58">
        <v>0.47660000000000002</v>
      </c>
      <c r="I1348" s="57">
        <v>1908008.9</v>
      </c>
      <c r="J1348" s="57">
        <v>11422.82</v>
      </c>
      <c r="K1348" s="57">
        <v>7735.92</v>
      </c>
      <c r="L1348" s="57">
        <v>11318.48</v>
      </c>
      <c r="M1348" s="56" t="s">
        <v>4297</v>
      </c>
      <c r="N1348" s="59" t="s">
        <v>4300</v>
      </c>
    </row>
    <row r="1349" spans="1:14" s="56" customFormat="1" ht="17.25" customHeight="1" x14ac:dyDescent="0.2">
      <c r="A1349" s="56" t="s">
        <v>5920</v>
      </c>
      <c r="B1349" s="56" t="s">
        <v>2481</v>
      </c>
      <c r="C1349" s="56">
        <v>3757</v>
      </c>
      <c r="D1349" s="56" t="s">
        <v>3755</v>
      </c>
      <c r="E1349" s="57">
        <v>212</v>
      </c>
      <c r="F1349" s="57">
        <v>3758766.95</v>
      </c>
      <c r="G1349" s="57">
        <v>3823311.92</v>
      </c>
      <c r="H1349" s="58">
        <v>-1.6879999999999999E-2</v>
      </c>
      <c r="I1349" s="57">
        <v>-64544.98</v>
      </c>
      <c r="J1349" s="57">
        <v>17730.03</v>
      </c>
      <c r="K1349" s="57">
        <v>18034.490000000002</v>
      </c>
      <c r="L1349" s="57">
        <v>20777.45</v>
      </c>
      <c r="M1349" s="56" t="s">
        <v>4297</v>
      </c>
      <c r="N1349" s="59" t="s">
        <v>4293</v>
      </c>
    </row>
    <row r="1350" spans="1:14" s="56" customFormat="1" ht="17.25" customHeight="1" x14ac:dyDescent="0.2">
      <c r="A1350" s="56" t="s">
        <v>4893</v>
      </c>
      <c r="B1350" s="56" t="s">
        <v>622</v>
      </c>
      <c r="C1350" s="56">
        <v>3911</v>
      </c>
      <c r="D1350" s="56" t="s">
        <v>1474</v>
      </c>
      <c r="E1350" s="57">
        <v>20697.2</v>
      </c>
      <c r="F1350" s="57">
        <v>37173351.890000001</v>
      </c>
      <c r="G1350" s="57">
        <v>39577047.189999998</v>
      </c>
      <c r="H1350" s="58">
        <v>-6.0729999999999999E-2</v>
      </c>
      <c r="I1350" s="57">
        <v>-2403695.31</v>
      </c>
      <c r="J1350" s="57">
        <v>1796.06</v>
      </c>
      <c r="K1350" s="57">
        <v>1912.19</v>
      </c>
      <c r="L1350" s="57">
        <v>1862.53</v>
      </c>
      <c r="M1350" s="56" t="s">
        <v>4292</v>
      </c>
      <c r="N1350" s="59" t="s">
        <v>4293</v>
      </c>
    </row>
    <row r="1351" spans="1:14" s="56" customFormat="1" ht="17.25" customHeight="1" x14ac:dyDescent="0.2">
      <c r="A1351" s="56" t="s">
        <v>4894</v>
      </c>
      <c r="B1351" s="56" t="s">
        <v>623</v>
      </c>
      <c r="C1351" s="56">
        <v>3912</v>
      </c>
      <c r="D1351" s="56" t="s">
        <v>1475</v>
      </c>
      <c r="E1351" s="57">
        <v>19523.97</v>
      </c>
      <c r="F1351" s="57">
        <v>57200195.520000003</v>
      </c>
      <c r="G1351" s="57">
        <v>51754053.729999997</v>
      </c>
      <c r="H1351" s="58">
        <v>0.10523</v>
      </c>
      <c r="I1351" s="57">
        <v>5446141.79</v>
      </c>
      <c r="J1351" s="57">
        <v>2929.74</v>
      </c>
      <c r="K1351" s="57">
        <v>2650.8</v>
      </c>
      <c r="L1351" s="57">
        <v>2918.87</v>
      </c>
      <c r="M1351" s="56" t="s">
        <v>4292</v>
      </c>
      <c r="N1351" s="59" t="s">
        <v>4293</v>
      </c>
    </row>
    <row r="1352" spans="1:14" s="56" customFormat="1" ht="17.25" customHeight="1" x14ac:dyDescent="0.2">
      <c r="A1352" s="56" t="s">
        <v>5921</v>
      </c>
      <c r="B1352" s="56" t="s">
        <v>2482</v>
      </c>
      <c r="C1352" s="56">
        <v>3913</v>
      </c>
      <c r="D1352" s="56" t="s">
        <v>3756</v>
      </c>
      <c r="E1352" s="57">
        <v>8988.4599999999991</v>
      </c>
      <c r="F1352" s="57">
        <v>38485025.670000002</v>
      </c>
      <c r="G1352" s="57">
        <v>35722503.909999996</v>
      </c>
      <c r="H1352" s="58">
        <v>7.7329999999999996E-2</v>
      </c>
      <c r="I1352" s="57">
        <v>2762521.76</v>
      </c>
      <c r="J1352" s="57">
        <v>4281.6000000000004</v>
      </c>
      <c r="K1352" s="57">
        <v>3974.26</v>
      </c>
      <c r="L1352" s="57">
        <v>4248.32</v>
      </c>
      <c r="M1352" s="56" t="s">
        <v>4292</v>
      </c>
      <c r="N1352" s="59" t="s">
        <v>4293</v>
      </c>
    </row>
    <row r="1353" spans="1:14" s="56" customFormat="1" ht="17.25" customHeight="1" x14ac:dyDescent="0.2">
      <c r="A1353" s="56" t="s">
        <v>5922</v>
      </c>
      <c r="B1353" s="56" t="s">
        <v>2483</v>
      </c>
      <c r="C1353" s="56">
        <v>3914</v>
      </c>
      <c r="D1353" s="56" t="s">
        <v>3757</v>
      </c>
      <c r="E1353" s="57">
        <v>1007.2</v>
      </c>
      <c r="F1353" s="57">
        <v>7366663.0800000001</v>
      </c>
      <c r="G1353" s="57">
        <v>6709430.9699999997</v>
      </c>
      <c r="H1353" s="58">
        <v>9.7960000000000005E-2</v>
      </c>
      <c r="I1353" s="57">
        <v>657232.12</v>
      </c>
      <c r="J1353" s="57">
        <v>7314</v>
      </c>
      <c r="K1353" s="57">
        <v>6661.47</v>
      </c>
      <c r="L1353" s="57">
        <v>7149.95</v>
      </c>
      <c r="M1353" s="56" t="s">
        <v>4292</v>
      </c>
      <c r="N1353" s="59" t="s">
        <v>4294</v>
      </c>
    </row>
    <row r="1354" spans="1:14" s="56" customFormat="1" ht="17.25" customHeight="1" x14ac:dyDescent="0.2">
      <c r="A1354" s="56" t="s">
        <v>4895</v>
      </c>
      <c r="B1354" s="56" t="s">
        <v>624</v>
      </c>
      <c r="C1354" s="56">
        <v>3915</v>
      </c>
      <c r="D1354" s="56" t="s">
        <v>1476</v>
      </c>
      <c r="E1354" s="57">
        <v>7788.43</v>
      </c>
      <c r="F1354" s="57">
        <v>3674113.97</v>
      </c>
      <c r="G1354" s="57">
        <v>4384091.0599999996</v>
      </c>
      <c r="H1354" s="58">
        <v>-0.16194</v>
      </c>
      <c r="I1354" s="57">
        <v>-709977.09</v>
      </c>
      <c r="J1354" s="57">
        <v>471.74</v>
      </c>
      <c r="K1354" s="57">
        <v>562.9</v>
      </c>
      <c r="L1354" s="57">
        <v>471.74</v>
      </c>
      <c r="M1354" s="56" t="s">
        <v>4296</v>
      </c>
      <c r="N1354" s="59" t="s">
        <v>4294</v>
      </c>
    </row>
    <row r="1355" spans="1:14" s="56" customFormat="1" ht="17.25" customHeight="1" x14ac:dyDescent="0.2">
      <c r="A1355" s="56" t="s">
        <v>5923</v>
      </c>
      <c r="B1355" s="56" t="s">
        <v>2484</v>
      </c>
      <c r="C1355" s="56">
        <v>3916</v>
      </c>
      <c r="D1355" s="56" t="s">
        <v>3758</v>
      </c>
      <c r="E1355" s="57">
        <v>6810.91</v>
      </c>
      <c r="F1355" s="57">
        <v>13801920.800000001</v>
      </c>
      <c r="G1355" s="57">
        <v>15583499.789999999</v>
      </c>
      <c r="H1355" s="58">
        <v>-0.11432</v>
      </c>
      <c r="I1355" s="57">
        <v>-1781579</v>
      </c>
      <c r="J1355" s="57">
        <v>2026.44</v>
      </c>
      <c r="K1355" s="57">
        <v>2288.02</v>
      </c>
      <c r="L1355" s="57">
        <v>2108.4699999999998</v>
      </c>
      <c r="M1355" s="56" t="s">
        <v>4292</v>
      </c>
      <c r="N1355" s="59" t="s">
        <v>4293</v>
      </c>
    </row>
    <row r="1356" spans="1:14" s="56" customFormat="1" ht="17.25" customHeight="1" x14ac:dyDescent="0.2">
      <c r="A1356" s="56" t="s">
        <v>5924</v>
      </c>
      <c r="B1356" s="56" t="s">
        <v>2485</v>
      </c>
      <c r="C1356" s="56">
        <v>3917</v>
      </c>
      <c r="D1356" s="56" t="s">
        <v>3759</v>
      </c>
      <c r="E1356" s="57">
        <v>2458.9499999999998</v>
      </c>
      <c r="F1356" s="57">
        <v>8210204.8799999999</v>
      </c>
      <c r="G1356" s="57">
        <v>7553718.0499999998</v>
      </c>
      <c r="H1356" s="58">
        <v>8.6910000000000001E-2</v>
      </c>
      <c r="I1356" s="57">
        <v>656486.82999999996</v>
      </c>
      <c r="J1356" s="57">
        <v>3338.91</v>
      </c>
      <c r="K1356" s="57">
        <v>3071.93</v>
      </c>
      <c r="L1356" s="57">
        <v>3326.31</v>
      </c>
      <c r="M1356" s="56" t="s">
        <v>4292</v>
      </c>
      <c r="N1356" s="59" t="s">
        <v>4293</v>
      </c>
    </row>
    <row r="1357" spans="1:14" s="56" customFormat="1" ht="17.25" customHeight="1" x14ac:dyDescent="0.2">
      <c r="A1357" s="56" t="s">
        <v>5925</v>
      </c>
      <c r="B1357" s="56" t="s">
        <v>2486</v>
      </c>
      <c r="C1357" s="56">
        <v>3918</v>
      </c>
      <c r="D1357" s="56" t="s">
        <v>3760</v>
      </c>
      <c r="E1357" s="57">
        <v>355.54</v>
      </c>
      <c r="F1357" s="57">
        <v>1493712.97</v>
      </c>
      <c r="G1357" s="57">
        <v>1404858.45</v>
      </c>
      <c r="H1357" s="58">
        <v>6.3250000000000001E-2</v>
      </c>
      <c r="I1357" s="57">
        <v>88854.52</v>
      </c>
      <c r="J1357" s="57">
        <v>4201.25</v>
      </c>
      <c r="K1357" s="57">
        <v>3951.34</v>
      </c>
      <c r="L1357" s="57">
        <v>4129.72</v>
      </c>
      <c r="M1357" s="56" t="s">
        <v>4296</v>
      </c>
      <c r="N1357" s="59" t="s">
        <v>4293</v>
      </c>
    </row>
    <row r="1358" spans="1:14" s="56" customFormat="1" ht="17.25" customHeight="1" x14ac:dyDescent="0.2">
      <c r="A1358" s="56" t="s">
        <v>5926</v>
      </c>
      <c r="B1358" s="56" t="s">
        <v>2487</v>
      </c>
      <c r="C1358" s="56">
        <v>3920</v>
      </c>
      <c r="D1358" s="56" t="s">
        <v>3761</v>
      </c>
      <c r="E1358" s="57">
        <v>2387.79</v>
      </c>
      <c r="F1358" s="57">
        <v>1064476.78</v>
      </c>
      <c r="G1358" s="57">
        <v>1272160.23</v>
      </c>
      <c r="H1358" s="58">
        <v>-0.16325000000000001</v>
      </c>
      <c r="I1358" s="57">
        <v>-207683.45</v>
      </c>
      <c r="J1358" s="57">
        <v>445.8</v>
      </c>
      <c r="K1358" s="57">
        <v>532.78</v>
      </c>
      <c r="L1358" s="57">
        <v>445.8</v>
      </c>
      <c r="M1358" s="56" t="s">
        <v>4292</v>
      </c>
      <c r="N1358" s="59" t="s">
        <v>4298</v>
      </c>
    </row>
    <row r="1359" spans="1:14" s="56" customFormat="1" ht="17.25" customHeight="1" x14ac:dyDescent="0.2">
      <c r="A1359" s="56" t="s">
        <v>5927</v>
      </c>
      <c r="B1359" s="56" t="s">
        <v>2488</v>
      </c>
      <c r="C1359" s="56">
        <v>3921</v>
      </c>
      <c r="D1359" s="56" t="s">
        <v>3762</v>
      </c>
      <c r="E1359" s="57">
        <v>4385.21</v>
      </c>
      <c r="F1359" s="57">
        <v>7788804.3700000001</v>
      </c>
      <c r="G1359" s="57">
        <v>8121734.5800000001</v>
      </c>
      <c r="H1359" s="58">
        <v>-4.0989999999999999E-2</v>
      </c>
      <c r="I1359" s="57">
        <v>-332930.21000000002</v>
      </c>
      <c r="J1359" s="57">
        <v>1776.15</v>
      </c>
      <c r="K1359" s="57">
        <v>1852.07</v>
      </c>
      <c r="L1359" s="57">
        <v>1755.35</v>
      </c>
      <c r="M1359" s="56" t="s">
        <v>4292</v>
      </c>
      <c r="N1359" s="59" t="s">
        <v>4293</v>
      </c>
    </row>
    <row r="1360" spans="1:14" s="56" customFormat="1" ht="17.25" customHeight="1" x14ac:dyDescent="0.2">
      <c r="A1360" s="56" t="s">
        <v>5928</v>
      </c>
      <c r="B1360" s="56" t="s">
        <v>2489</v>
      </c>
      <c r="C1360" s="56">
        <v>3922</v>
      </c>
      <c r="D1360" s="56" t="s">
        <v>3763</v>
      </c>
      <c r="E1360" s="57">
        <v>3352.41</v>
      </c>
      <c r="F1360" s="57">
        <v>11386963.41</v>
      </c>
      <c r="G1360" s="57">
        <v>9903689.7799999993</v>
      </c>
      <c r="H1360" s="58">
        <v>0.14976999999999999</v>
      </c>
      <c r="I1360" s="57">
        <v>1483273.63</v>
      </c>
      <c r="J1360" s="57">
        <v>3396.65</v>
      </c>
      <c r="K1360" s="57">
        <v>2954.2</v>
      </c>
      <c r="L1360" s="57">
        <v>3379.7</v>
      </c>
      <c r="M1360" s="56" t="s">
        <v>4292</v>
      </c>
      <c r="N1360" s="59" t="s">
        <v>4293</v>
      </c>
    </row>
    <row r="1361" spans="1:14" s="56" customFormat="1" ht="17.25" customHeight="1" x14ac:dyDescent="0.2">
      <c r="A1361" s="56" t="s">
        <v>5929</v>
      </c>
      <c r="B1361" s="56" t="s">
        <v>2490</v>
      </c>
      <c r="C1361" s="56">
        <v>3923</v>
      </c>
      <c r="D1361" s="56" t="s">
        <v>3764</v>
      </c>
      <c r="E1361" s="57">
        <v>3159.57</v>
      </c>
      <c r="F1361" s="57">
        <v>15720086.380000001</v>
      </c>
      <c r="G1361" s="57">
        <v>15157397.199999999</v>
      </c>
      <c r="H1361" s="58">
        <v>3.712E-2</v>
      </c>
      <c r="I1361" s="57">
        <v>562689.18000000005</v>
      </c>
      <c r="J1361" s="57">
        <v>4975.3900000000003</v>
      </c>
      <c r="K1361" s="57">
        <v>4797.3</v>
      </c>
      <c r="L1361" s="57">
        <v>4843.6499999999996</v>
      </c>
      <c r="M1361" s="56" t="s">
        <v>4292</v>
      </c>
      <c r="N1361" s="59" t="s">
        <v>4293</v>
      </c>
    </row>
    <row r="1362" spans="1:14" s="56" customFormat="1" ht="17.25" customHeight="1" x14ac:dyDescent="0.2">
      <c r="A1362" s="56" t="s">
        <v>5930</v>
      </c>
      <c r="B1362" s="56" t="s">
        <v>2491</v>
      </c>
      <c r="C1362" s="56">
        <v>3924</v>
      </c>
      <c r="D1362" s="56" t="s">
        <v>3765</v>
      </c>
      <c r="E1362" s="57">
        <v>358.65</v>
      </c>
      <c r="F1362" s="57">
        <v>3198117.23</v>
      </c>
      <c r="G1362" s="57">
        <v>3217833.22</v>
      </c>
      <c r="H1362" s="58">
        <v>-6.13E-3</v>
      </c>
      <c r="I1362" s="57">
        <v>-19715.990000000002</v>
      </c>
      <c r="J1362" s="57">
        <v>8917.1</v>
      </c>
      <c r="K1362" s="57">
        <v>8972.07</v>
      </c>
      <c r="L1362" s="57">
        <v>7739.72</v>
      </c>
      <c r="M1362" s="56" t="s">
        <v>4296</v>
      </c>
      <c r="N1362" s="59" t="s">
        <v>4293</v>
      </c>
    </row>
    <row r="1363" spans="1:14" s="56" customFormat="1" ht="17.25" customHeight="1" x14ac:dyDescent="0.2">
      <c r="A1363" s="56" t="s">
        <v>5931</v>
      </c>
      <c r="B1363" s="56" t="s">
        <v>2492</v>
      </c>
      <c r="C1363" s="56">
        <v>3925</v>
      </c>
      <c r="D1363" s="56" t="s">
        <v>3766</v>
      </c>
      <c r="E1363" s="57">
        <v>14780.73</v>
      </c>
      <c r="F1363" s="57">
        <v>9025704.9700000007</v>
      </c>
      <c r="G1363" s="57">
        <v>10325525.99</v>
      </c>
      <c r="H1363" s="58">
        <v>-0.12587999999999999</v>
      </c>
      <c r="I1363" s="57">
        <v>-1299821.02</v>
      </c>
      <c r="J1363" s="57">
        <v>610.64</v>
      </c>
      <c r="K1363" s="57">
        <v>698.58</v>
      </c>
      <c r="L1363" s="57">
        <v>610.64</v>
      </c>
      <c r="M1363" s="56" t="s">
        <v>4295</v>
      </c>
      <c r="N1363" s="59" t="s">
        <v>4293</v>
      </c>
    </row>
    <row r="1364" spans="1:14" s="56" customFormat="1" ht="17.25" customHeight="1" x14ac:dyDescent="0.2">
      <c r="A1364" s="56" t="s">
        <v>5932</v>
      </c>
      <c r="B1364" s="56" t="s">
        <v>2493</v>
      </c>
      <c r="C1364" s="56">
        <v>3926</v>
      </c>
      <c r="D1364" s="56" t="s">
        <v>3767</v>
      </c>
      <c r="E1364" s="57">
        <v>4623.3999999999996</v>
      </c>
      <c r="F1364" s="57">
        <v>11126046.300000001</v>
      </c>
      <c r="G1364" s="57">
        <v>12276089.41</v>
      </c>
      <c r="H1364" s="58">
        <v>-9.3679999999999999E-2</v>
      </c>
      <c r="I1364" s="57">
        <v>-1150043.1100000001</v>
      </c>
      <c r="J1364" s="57">
        <v>2406.46</v>
      </c>
      <c r="K1364" s="57">
        <v>2655.21</v>
      </c>
      <c r="L1364" s="57">
        <v>2392.4299999999998</v>
      </c>
      <c r="M1364" s="56" t="s">
        <v>4292</v>
      </c>
      <c r="N1364" s="59" t="s">
        <v>4293</v>
      </c>
    </row>
    <row r="1365" spans="1:14" s="56" customFormat="1" ht="17.25" customHeight="1" x14ac:dyDescent="0.2">
      <c r="A1365" s="56" t="s">
        <v>5933</v>
      </c>
      <c r="B1365" s="56" t="s">
        <v>2494</v>
      </c>
      <c r="C1365" s="56">
        <v>3927</v>
      </c>
      <c r="D1365" s="56" t="s">
        <v>3768</v>
      </c>
      <c r="E1365" s="57">
        <v>4214.01</v>
      </c>
      <c r="F1365" s="57">
        <v>13277475.98</v>
      </c>
      <c r="G1365" s="57">
        <v>14787772.029999999</v>
      </c>
      <c r="H1365" s="58">
        <v>-0.10213</v>
      </c>
      <c r="I1365" s="57">
        <v>-1510296.05</v>
      </c>
      <c r="J1365" s="57">
        <v>3150.79</v>
      </c>
      <c r="K1365" s="57">
        <v>3509.19</v>
      </c>
      <c r="L1365" s="57">
        <v>3129.29</v>
      </c>
      <c r="M1365" s="56" t="s">
        <v>4292</v>
      </c>
      <c r="N1365" s="59" t="s">
        <v>4294</v>
      </c>
    </row>
    <row r="1366" spans="1:14" s="56" customFormat="1" ht="17.25" customHeight="1" x14ac:dyDescent="0.2">
      <c r="A1366" s="56" t="s">
        <v>5934</v>
      </c>
      <c r="B1366" s="56" t="s">
        <v>2495</v>
      </c>
      <c r="C1366" s="56">
        <v>3928</v>
      </c>
      <c r="D1366" s="56" t="s">
        <v>3769</v>
      </c>
      <c r="E1366" s="57">
        <v>3079.45</v>
      </c>
      <c r="F1366" s="57">
        <v>13396747.710000001</v>
      </c>
      <c r="G1366" s="57">
        <v>14757397.91</v>
      </c>
      <c r="H1366" s="58">
        <v>-9.2200000000000004E-2</v>
      </c>
      <c r="I1366" s="57">
        <v>-1360650.19</v>
      </c>
      <c r="J1366" s="57">
        <v>4350.37</v>
      </c>
      <c r="K1366" s="57">
        <v>4792.22</v>
      </c>
      <c r="L1366" s="57">
        <v>4351.49</v>
      </c>
      <c r="M1366" s="56" t="s">
        <v>4292</v>
      </c>
      <c r="N1366" s="59" t="s">
        <v>4293</v>
      </c>
    </row>
    <row r="1367" spans="1:14" s="56" customFormat="1" ht="17.25" customHeight="1" x14ac:dyDescent="0.2">
      <c r="A1367" s="56" t="s">
        <v>5935</v>
      </c>
      <c r="B1367" s="56" t="s">
        <v>2496</v>
      </c>
      <c r="C1367" s="56">
        <v>3929</v>
      </c>
      <c r="D1367" s="56" t="s">
        <v>3770</v>
      </c>
      <c r="E1367" s="57">
        <v>868.61</v>
      </c>
      <c r="F1367" s="57">
        <v>7089221.9699999997</v>
      </c>
      <c r="G1367" s="57">
        <v>7150826.4699999997</v>
      </c>
      <c r="H1367" s="58">
        <v>-8.6199999999999992E-3</v>
      </c>
      <c r="I1367" s="57">
        <v>-61604.5</v>
      </c>
      <c r="J1367" s="57">
        <v>8161.57</v>
      </c>
      <c r="K1367" s="57">
        <v>8232.49</v>
      </c>
      <c r="L1367" s="57">
        <v>7746.3</v>
      </c>
      <c r="M1367" s="56" t="s">
        <v>4296</v>
      </c>
      <c r="N1367" s="59" t="s">
        <v>4293</v>
      </c>
    </row>
    <row r="1368" spans="1:14" s="56" customFormat="1" ht="17.25" customHeight="1" x14ac:dyDescent="0.2">
      <c r="A1368" s="56" t="s">
        <v>5936</v>
      </c>
      <c r="B1368" s="56" t="s">
        <v>2497</v>
      </c>
      <c r="C1368" s="56">
        <v>3930</v>
      </c>
      <c r="D1368" s="56" t="s">
        <v>3771</v>
      </c>
      <c r="E1368" s="57">
        <v>2186.4899999999998</v>
      </c>
      <c r="F1368" s="57">
        <v>1283732.01</v>
      </c>
      <c r="G1368" s="57">
        <v>1331577.47</v>
      </c>
      <c r="H1368" s="58">
        <v>-3.5929999999999997E-2</v>
      </c>
      <c r="I1368" s="57">
        <v>-47845.46</v>
      </c>
      <c r="J1368" s="57">
        <v>587.12</v>
      </c>
      <c r="K1368" s="57">
        <v>609</v>
      </c>
      <c r="L1368" s="57">
        <v>587.12</v>
      </c>
      <c r="M1368" s="56" t="s">
        <v>4296</v>
      </c>
      <c r="N1368" s="59" t="s">
        <v>4293</v>
      </c>
    </row>
    <row r="1369" spans="1:14" s="56" customFormat="1" ht="17.25" customHeight="1" x14ac:dyDescent="0.2">
      <c r="A1369" s="56" t="s">
        <v>4896</v>
      </c>
      <c r="B1369" s="56" t="s">
        <v>625</v>
      </c>
      <c r="C1369" s="56">
        <v>3931</v>
      </c>
      <c r="D1369" s="56" t="s">
        <v>1477</v>
      </c>
      <c r="E1369" s="57">
        <v>4594.3900000000003</v>
      </c>
      <c r="F1369" s="57">
        <v>6439510.4699999997</v>
      </c>
      <c r="G1369" s="57">
        <v>6525319.0999999996</v>
      </c>
      <c r="H1369" s="58">
        <v>-1.315E-2</v>
      </c>
      <c r="I1369" s="57">
        <v>-85808.63</v>
      </c>
      <c r="J1369" s="57">
        <v>1401.6</v>
      </c>
      <c r="K1369" s="57">
        <v>1420.28</v>
      </c>
      <c r="L1369" s="57">
        <v>1490.63</v>
      </c>
      <c r="M1369" s="56" t="s">
        <v>4292</v>
      </c>
      <c r="N1369" s="59" t="s">
        <v>4293</v>
      </c>
    </row>
    <row r="1370" spans="1:14" s="56" customFormat="1" ht="17.25" customHeight="1" x14ac:dyDescent="0.2">
      <c r="A1370" s="56" t="s">
        <v>5937</v>
      </c>
      <c r="B1370" s="56" t="s">
        <v>2498</v>
      </c>
      <c r="C1370" s="56">
        <v>3932</v>
      </c>
      <c r="D1370" s="56" t="s">
        <v>3772</v>
      </c>
      <c r="E1370" s="57">
        <v>2153.1</v>
      </c>
      <c r="F1370" s="57">
        <v>5869931.9100000001</v>
      </c>
      <c r="G1370" s="57">
        <v>4988186.75</v>
      </c>
      <c r="H1370" s="58">
        <v>0.17677000000000001</v>
      </c>
      <c r="I1370" s="57">
        <v>881745.15</v>
      </c>
      <c r="J1370" s="57">
        <v>2726.27</v>
      </c>
      <c r="K1370" s="57">
        <v>2316.75</v>
      </c>
      <c r="L1370" s="57">
        <v>2721.44</v>
      </c>
      <c r="M1370" s="56" t="s">
        <v>4292</v>
      </c>
      <c r="N1370" s="59" t="s">
        <v>4293</v>
      </c>
    </row>
    <row r="1371" spans="1:14" s="56" customFormat="1" ht="17.25" customHeight="1" x14ac:dyDescent="0.2">
      <c r="A1371" s="56" t="s">
        <v>5938</v>
      </c>
      <c r="B1371" s="56" t="s">
        <v>2499</v>
      </c>
      <c r="C1371" s="56">
        <v>3933</v>
      </c>
      <c r="D1371" s="56" t="s">
        <v>3773</v>
      </c>
      <c r="E1371" s="57">
        <v>506.87</v>
      </c>
      <c r="F1371" s="57">
        <v>1846861.82</v>
      </c>
      <c r="G1371" s="57">
        <v>2247540.6800000002</v>
      </c>
      <c r="H1371" s="58">
        <v>-0.17827000000000001</v>
      </c>
      <c r="I1371" s="57">
        <v>-400678.86</v>
      </c>
      <c r="J1371" s="57">
        <v>3643.66</v>
      </c>
      <c r="K1371" s="57">
        <v>4434.16</v>
      </c>
      <c r="L1371" s="57">
        <v>3624.39</v>
      </c>
      <c r="M1371" s="56" t="s">
        <v>4296</v>
      </c>
      <c r="N1371" s="59" t="s">
        <v>4293</v>
      </c>
    </row>
    <row r="1372" spans="1:14" s="56" customFormat="1" ht="17.25" customHeight="1" x14ac:dyDescent="0.2">
      <c r="A1372" s="56" t="s">
        <v>5939</v>
      </c>
      <c r="B1372" s="56" t="s">
        <v>2500</v>
      </c>
      <c r="C1372" s="56">
        <v>3935</v>
      </c>
      <c r="D1372" s="56" t="s">
        <v>3774</v>
      </c>
      <c r="E1372" s="57">
        <v>10309.01</v>
      </c>
      <c r="F1372" s="57">
        <v>5246976.82</v>
      </c>
      <c r="G1372" s="57">
        <v>5574797.29</v>
      </c>
      <c r="H1372" s="58">
        <v>-5.8799999999999998E-2</v>
      </c>
      <c r="I1372" s="57">
        <v>-327820.46999999997</v>
      </c>
      <c r="J1372" s="57">
        <v>508.97</v>
      </c>
      <c r="K1372" s="57">
        <v>540.77</v>
      </c>
      <c r="L1372" s="57">
        <v>508.97</v>
      </c>
      <c r="M1372" s="56" t="s">
        <v>4297</v>
      </c>
      <c r="N1372" s="59" t="s">
        <v>4293</v>
      </c>
    </row>
    <row r="1373" spans="1:14" s="56" customFormat="1" ht="17.25" customHeight="1" x14ac:dyDescent="0.2">
      <c r="A1373" s="56" t="s">
        <v>5940</v>
      </c>
      <c r="B1373" s="56" t="s">
        <v>2501</v>
      </c>
      <c r="C1373" s="56">
        <v>3936</v>
      </c>
      <c r="D1373" s="56" t="s">
        <v>3775</v>
      </c>
      <c r="E1373" s="57">
        <v>366.33</v>
      </c>
      <c r="F1373" s="57">
        <v>877791.55</v>
      </c>
      <c r="G1373" s="57">
        <v>849306.42</v>
      </c>
      <c r="H1373" s="58">
        <v>3.354E-2</v>
      </c>
      <c r="I1373" s="57">
        <v>28485.119999999999</v>
      </c>
      <c r="J1373" s="57">
        <v>2396.1799999999998</v>
      </c>
      <c r="K1373" s="57">
        <v>2318.42</v>
      </c>
      <c r="L1373" s="57">
        <v>2358.54</v>
      </c>
      <c r="M1373" s="56" t="s">
        <v>4296</v>
      </c>
      <c r="N1373" s="59" t="s">
        <v>4294</v>
      </c>
    </row>
    <row r="1374" spans="1:14" s="56" customFormat="1" ht="17.25" customHeight="1" x14ac:dyDescent="0.2">
      <c r="A1374" s="56" t="s">
        <v>5941</v>
      </c>
      <c r="B1374" s="56" t="s">
        <v>2502</v>
      </c>
      <c r="C1374" s="56">
        <v>3937</v>
      </c>
      <c r="D1374" s="56" t="s">
        <v>3776</v>
      </c>
      <c r="E1374" s="57">
        <v>321.31</v>
      </c>
      <c r="F1374" s="57">
        <v>1991158.65</v>
      </c>
      <c r="G1374" s="57">
        <v>1443017.21</v>
      </c>
      <c r="H1374" s="58">
        <v>0.37985999999999998</v>
      </c>
      <c r="I1374" s="57">
        <v>548141.44999999995</v>
      </c>
      <c r="J1374" s="57">
        <v>6197</v>
      </c>
      <c r="K1374" s="57">
        <v>4491.04</v>
      </c>
      <c r="L1374" s="57">
        <v>6128.17</v>
      </c>
      <c r="M1374" s="56" t="s">
        <v>4296</v>
      </c>
      <c r="N1374" s="59" t="s">
        <v>4293</v>
      </c>
    </row>
    <row r="1375" spans="1:14" s="56" customFormat="1" ht="17.25" customHeight="1" x14ac:dyDescent="0.2">
      <c r="A1375" s="56" t="s">
        <v>5942</v>
      </c>
      <c r="B1375" s="56" t="s">
        <v>2503</v>
      </c>
      <c r="C1375" s="56">
        <v>3938</v>
      </c>
      <c r="D1375" s="56" t="s">
        <v>3777</v>
      </c>
      <c r="E1375" s="57">
        <v>93.14</v>
      </c>
      <c r="F1375" s="57">
        <v>882975.11</v>
      </c>
      <c r="G1375" s="57">
        <v>850077.44</v>
      </c>
      <c r="H1375" s="58">
        <v>3.8699999999999998E-2</v>
      </c>
      <c r="I1375" s="57">
        <v>32897.68</v>
      </c>
      <c r="J1375" s="57">
        <v>9480.08</v>
      </c>
      <c r="K1375" s="57">
        <v>9126.8799999999992</v>
      </c>
      <c r="L1375" s="57">
        <v>8318.9</v>
      </c>
      <c r="M1375" s="56" t="s">
        <v>4297</v>
      </c>
      <c r="N1375" s="59" t="s">
        <v>4300</v>
      </c>
    </row>
    <row r="1376" spans="1:14" s="56" customFormat="1" ht="17.25" customHeight="1" x14ac:dyDescent="0.2">
      <c r="A1376" s="56" t="s">
        <v>5943</v>
      </c>
      <c r="B1376" s="56" t="s">
        <v>2504</v>
      </c>
      <c r="C1376" s="56">
        <v>3939</v>
      </c>
      <c r="D1376" s="56" t="s">
        <v>3778</v>
      </c>
      <c r="E1376" s="57">
        <v>50.22</v>
      </c>
      <c r="F1376" s="57">
        <v>642466.47</v>
      </c>
      <c r="G1376" s="57">
        <v>629685.87</v>
      </c>
      <c r="H1376" s="58">
        <v>2.0299999999999999E-2</v>
      </c>
      <c r="I1376" s="57">
        <v>12780.6</v>
      </c>
      <c r="J1376" s="57">
        <v>12793.04</v>
      </c>
      <c r="K1376" s="57">
        <v>12538.55</v>
      </c>
      <c r="L1376" s="57">
        <v>12793.04</v>
      </c>
      <c r="M1376" s="56" t="s">
        <v>4297</v>
      </c>
      <c r="N1376" s="59" t="s">
        <v>4299</v>
      </c>
    </row>
    <row r="1377" spans="1:14" s="56" customFormat="1" ht="17.25" customHeight="1" x14ac:dyDescent="0.2">
      <c r="A1377" s="56" t="s">
        <v>5944</v>
      </c>
      <c r="B1377" s="56" t="s">
        <v>2505</v>
      </c>
      <c r="C1377" s="56">
        <v>3940</v>
      </c>
      <c r="D1377" s="56" t="s">
        <v>3779</v>
      </c>
      <c r="E1377" s="57">
        <v>494.6</v>
      </c>
      <c r="F1377" s="57">
        <v>373843.41</v>
      </c>
      <c r="G1377" s="57">
        <v>343405.97</v>
      </c>
      <c r="H1377" s="58">
        <v>8.863E-2</v>
      </c>
      <c r="I1377" s="57">
        <v>30437.439999999999</v>
      </c>
      <c r="J1377" s="57">
        <v>755.85</v>
      </c>
      <c r="K1377" s="57">
        <v>694.31</v>
      </c>
      <c r="L1377" s="57">
        <v>755.85</v>
      </c>
      <c r="M1377" s="56" t="s">
        <v>4296</v>
      </c>
      <c r="N1377" s="59" t="s">
        <v>4298</v>
      </c>
    </row>
    <row r="1378" spans="1:14" s="56" customFormat="1" ht="17.25" customHeight="1" x14ac:dyDescent="0.2">
      <c r="A1378" s="56" t="s">
        <v>5945</v>
      </c>
      <c r="B1378" s="56" t="s">
        <v>2506</v>
      </c>
      <c r="C1378" s="56">
        <v>3941</v>
      </c>
      <c r="D1378" s="56" t="s">
        <v>3780</v>
      </c>
      <c r="E1378" s="57">
        <v>910.89</v>
      </c>
      <c r="F1378" s="57">
        <v>1501448.42</v>
      </c>
      <c r="G1378" s="57">
        <v>1354937.41</v>
      </c>
      <c r="H1378" s="58">
        <v>0.10813</v>
      </c>
      <c r="I1378" s="57">
        <v>146511.01</v>
      </c>
      <c r="J1378" s="57">
        <v>1648.33</v>
      </c>
      <c r="K1378" s="57">
        <v>1487.49</v>
      </c>
      <c r="L1378" s="57">
        <v>1625.91</v>
      </c>
      <c r="M1378" s="56" t="s">
        <v>4292</v>
      </c>
      <c r="N1378" s="59" t="s">
        <v>4293</v>
      </c>
    </row>
    <row r="1379" spans="1:14" s="56" customFormat="1" ht="17.25" customHeight="1" x14ac:dyDescent="0.2">
      <c r="A1379" s="56" t="s">
        <v>5946</v>
      </c>
      <c r="B1379" s="56" t="s">
        <v>2507</v>
      </c>
      <c r="C1379" s="56">
        <v>3942</v>
      </c>
      <c r="D1379" s="56" t="s">
        <v>3781</v>
      </c>
      <c r="E1379" s="57">
        <v>571.39</v>
      </c>
      <c r="F1379" s="57">
        <v>2246418.2799999998</v>
      </c>
      <c r="G1379" s="57">
        <v>1862869.9</v>
      </c>
      <c r="H1379" s="58">
        <v>0.20588999999999999</v>
      </c>
      <c r="I1379" s="57">
        <v>383548.38</v>
      </c>
      <c r="J1379" s="57">
        <v>3931.5</v>
      </c>
      <c r="K1379" s="57">
        <v>3260.24</v>
      </c>
      <c r="L1379" s="57">
        <v>3898.97</v>
      </c>
      <c r="M1379" s="56" t="s">
        <v>4292</v>
      </c>
      <c r="N1379" s="59" t="s">
        <v>4293</v>
      </c>
    </row>
    <row r="1380" spans="1:14" s="56" customFormat="1" ht="17.25" customHeight="1" x14ac:dyDescent="0.2">
      <c r="A1380" s="56" t="s">
        <v>5947</v>
      </c>
      <c r="B1380" s="56" t="s">
        <v>2508</v>
      </c>
      <c r="C1380" s="56">
        <v>3943</v>
      </c>
      <c r="D1380" s="56" t="s">
        <v>3782</v>
      </c>
      <c r="E1380" s="57">
        <v>261.01</v>
      </c>
      <c r="F1380" s="57">
        <v>1835923.3</v>
      </c>
      <c r="G1380" s="57">
        <v>1704521.85</v>
      </c>
      <c r="H1380" s="58">
        <v>7.7090000000000006E-2</v>
      </c>
      <c r="I1380" s="57">
        <v>131401.45000000001</v>
      </c>
      <c r="J1380" s="57">
        <v>7033.92</v>
      </c>
      <c r="K1380" s="57">
        <v>6530.48</v>
      </c>
      <c r="L1380" s="57">
        <v>6882.89</v>
      </c>
      <c r="M1380" s="56" t="s">
        <v>4297</v>
      </c>
      <c r="N1380" s="59" t="s">
        <v>4300</v>
      </c>
    </row>
    <row r="1381" spans="1:14" s="56" customFormat="1" ht="17.25" customHeight="1" x14ac:dyDescent="0.2">
      <c r="A1381" s="56" t="s">
        <v>5948</v>
      </c>
      <c r="B1381" s="56" t="s">
        <v>2509</v>
      </c>
      <c r="C1381" s="56">
        <v>3945</v>
      </c>
      <c r="D1381" s="56" t="s">
        <v>3783</v>
      </c>
      <c r="E1381" s="57">
        <v>2812.92</v>
      </c>
      <c r="F1381" s="57">
        <v>5270128.57</v>
      </c>
      <c r="G1381" s="57">
        <v>4822290.8499999996</v>
      </c>
      <c r="H1381" s="58">
        <v>9.2869999999999994E-2</v>
      </c>
      <c r="I1381" s="57">
        <v>447837.71</v>
      </c>
      <c r="J1381" s="57">
        <v>1873.54</v>
      </c>
      <c r="K1381" s="57">
        <v>1714.34</v>
      </c>
      <c r="L1381" s="57">
        <v>1859.26</v>
      </c>
      <c r="M1381" s="56" t="s">
        <v>4295</v>
      </c>
      <c r="N1381" s="59" t="s">
        <v>4293</v>
      </c>
    </row>
    <row r="1382" spans="1:14" s="56" customFormat="1" ht="17.25" customHeight="1" x14ac:dyDescent="0.2">
      <c r="A1382" s="56" t="s">
        <v>5949</v>
      </c>
      <c r="B1382" s="56" t="s">
        <v>2510</v>
      </c>
      <c r="C1382" s="56">
        <v>3946</v>
      </c>
      <c r="D1382" s="56" t="s">
        <v>3784</v>
      </c>
      <c r="E1382" s="57">
        <v>1391.97</v>
      </c>
      <c r="F1382" s="57">
        <v>4399113.6500000004</v>
      </c>
      <c r="G1382" s="57">
        <v>3727734.08</v>
      </c>
      <c r="H1382" s="58">
        <v>0.18010000000000001</v>
      </c>
      <c r="I1382" s="57">
        <v>671379.57</v>
      </c>
      <c r="J1382" s="57">
        <v>3160.35</v>
      </c>
      <c r="K1382" s="57">
        <v>2678.03</v>
      </c>
      <c r="L1382" s="57">
        <v>3143.26</v>
      </c>
      <c r="M1382" s="56" t="s">
        <v>4292</v>
      </c>
      <c r="N1382" s="59" t="s">
        <v>4293</v>
      </c>
    </row>
    <row r="1383" spans="1:14" s="56" customFormat="1" ht="17.25" customHeight="1" x14ac:dyDescent="0.2">
      <c r="A1383" s="56" t="s">
        <v>5950</v>
      </c>
      <c r="B1383" s="56" t="s">
        <v>2511</v>
      </c>
      <c r="C1383" s="56">
        <v>3947</v>
      </c>
      <c r="D1383" s="56" t="s">
        <v>3785</v>
      </c>
      <c r="E1383" s="57">
        <v>499.39</v>
      </c>
      <c r="F1383" s="57">
        <v>3028130.88</v>
      </c>
      <c r="G1383" s="57">
        <v>2698037.91</v>
      </c>
      <c r="H1383" s="58">
        <v>0.12235</v>
      </c>
      <c r="I1383" s="57">
        <v>330092.96999999997</v>
      </c>
      <c r="J1383" s="57">
        <v>6063.66</v>
      </c>
      <c r="K1383" s="57">
        <v>5402.67</v>
      </c>
      <c r="L1383" s="57">
        <v>5991.75</v>
      </c>
      <c r="M1383" s="56" t="s">
        <v>4292</v>
      </c>
      <c r="N1383" s="59" t="s">
        <v>4294</v>
      </c>
    </row>
    <row r="1384" spans="1:14" s="56" customFormat="1" ht="17.25" customHeight="1" x14ac:dyDescent="0.2">
      <c r="A1384" s="56" t="s">
        <v>5951</v>
      </c>
      <c r="B1384" s="56" t="s">
        <v>2512</v>
      </c>
      <c r="C1384" s="56">
        <v>3948</v>
      </c>
      <c r="D1384" s="56" t="s">
        <v>3786</v>
      </c>
      <c r="E1384" s="57">
        <v>214.25</v>
      </c>
      <c r="F1384" s="57">
        <v>1970204.12</v>
      </c>
      <c r="G1384" s="57">
        <v>1916349.02</v>
      </c>
      <c r="H1384" s="58">
        <v>2.81E-2</v>
      </c>
      <c r="I1384" s="57">
        <v>53855.1</v>
      </c>
      <c r="J1384" s="57">
        <v>9195.82</v>
      </c>
      <c r="K1384" s="57">
        <v>8944.4500000000007</v>
      </c>
      <c r="L1384" s="57">
        <v>9272.99</v>
      </c>
      <c r="M1384" s="56" t="s">
        <v>4295</v>
      </c>
      <c r="N1384" s="59" t="s">
        <v>4293</v>
      </c>
    </row>
    <row r="1385" spans="1:14" s="56" customFormat="1" ht="17.25" customHeight="1" x14ac:dyDescent="0.2">
      <c r="A1385" s="56" t="s">
        <v>5952</v>
      </c>
      <c r="B1385" s="56" t="s">
        <v>2513</v>
      </c>
      <c r="C1385" s="56">
        <v>3949</v>
      </c>
      <c r="D1385" s="56" t="s">
        <v>3787</v>
      </c>
      <c r="E1385" s="57">
        <v>3432.6</v>
      </c>
      <c r="F1385" s="57">
        <v>2138990.36</v>
      </c>
      <c r="G1385" s="57">
        <v>2405384.63</v>
      </c>
      <c r="H1385" s="58">
        <v>-0.11075</v>
      </c>
      <c r="I1385" s="57">
        <v>-266394.27</v>
      </c>
      <c r="J1385" s="57">
        <v>623.14</v>
      </c>
      <c r="K1385" s="57">
        <v>700.75</v>
      </c>
      <c r="L1385" s="57">
        <v>623.14</v>
      </c>
      <c r="M1385" s="56" t="s">
        <v>4295</v>
      </c>
      <c r="N1385" s="59" t="s">
        <v>4293</v>
      </c>
    </row>
    <row r="1386" spans="1:14" s="56" customFormat="1" ht="17.25" customHeight="1" x14ac:dyDescent="0.2">
      <c r="A1386" s="56" t="s">
        <v>4897</v>
      </c>
      <c r="B1386" s="56" t="s">
        <v>626</v>
      </c>
      <c r="C1386" s="56">
        <v>3950</v>
      </c>
      <c r="D1386" s="56" t="s">
        <v>1478</v>
      </c>
      <c r="E1386" s="57">
        <v>7012.29</v>
      </c>
      <c r="F1386" s="57">
        <v>11061745.460000001</v>
      </c>
      <c r="G1386" s="57">
        <v>11340531.060000001</v>
      </c>
      <c r="H1386" s="58">
        <v>-2.4580000000000001E-2</v>
      </c>
      <c r="I1386" s="57">
        <v>-278785.59999999998</v>
      </c>
      <c r="J1386" s="57">
        <v>1577.48</v>
      </c>
      <c r="K1386" s="57">
        <v>1617.24</v>
      </c>
      <c r="L1386" s="57">
        <v>1548.68</v>
      </c>
      <c r="M1386" s="56" t="s">
        <v>4296</v>
      </c>
      <c r="N1386" s="59" t="s">
        <v>4293</v>
      </c>
    </row>
    <row r="1387" spans="1:14" s="56" customFormat="1" ht="17.25" customHeight="1" x14ac:dyDescent="0.2">
      <c r="A1387" s="56" t="s">
        <v>5953</v>
      </c>
      <c r="B1387" s="56" t="s">
        <v>2514</v>
      </c>
      <c r="C1387" s="56">
        <v>3951</v>
      </c>
      <c r="D1387" s="56" t="s">
        <v>3788</v>
      </c>
      <c r="E1387" s="57">
        <v>3949.57</v>
      </c>
      <c r="F1387" s="57">
        <v>7307254.2999999998</v>
      </c>
      <c r="G1387" s="57">
        <v>6147031.4400000004</v>
      </c>
      <c r="H1387" s="58">
        <v>0.18875</v>
      </c>
      <c r="I1387" s="57">
        <v>1160222.8500000001</v>
      </c>
      <c r="J1387" s="57">
        <v>1850.14</v>
      </c>
      <c r="K1387" s="57">
        <v>1556.38</v>
      </c>
      <c r="L1387" s="57">
        <v>1603.71</v>
      </c>
      <c r="M1387" s="56" t="s">
        <v>4292</v>
      </c>
      <c r="N1387" s="59" t="s">
        <v>4293</v>
      </c>
    </row>
    <row r="1388" spans="1:14" s="56" customFormat="1" ht="17.25" customHeight="1" x14ac:dyDescent="0.2">
      <c r="A1388" s="56" t="s">
        <v>5954</v>
      </c>
      <c r="B1388" s="56" t="s">
        <v>2515</v>
      </c>
      <c r="C1388" s="56">
        <v>3952</v>
      </c>
      <c r="D1388" s="56" t="s">
        <v>3789</v>
      </c>
      <c r="E1388" s="57">
        <v>2871.32</v>
      </c>
      <c r="F1388" s="57">
        <v>4648376.96</v>
      </c>
      <c r="G1388" s="57">
        <v>4494351.55</v>
      </c>
      <c r="H1388" s="58">
        <v>3.4270000000000002E-2</v>
      </c>
      <c r="I1388" s="57">
        <v>154025.41</v>
      </c>
      <c r="J1388" s="57">
        <v>1618.9</v>
      </c>
      <c r="K1388" s="57">
        <v>1565.26</v>
      </c>
      <c r="L1388" s="57">
        <v>1588.32</v>
      </c>
      <c r="M1388" s="56" t="s">
        <v>4292</v>
      </c>
      <c r="N1388" s="59" t="s">
        <v>4298</v>
      </c>
    </row>
    <row r="1389" spans="1:14" s="56" customFormat="1" ht="17.25" customHeight="1" x14ac:dyDescent="0.2">
      <c r="A1389" s="56" t="s">
        <v>5955</v>
      </c>
      <c r="B1389" s="56" t="s">
        <v>2516</v>
      </c>
      <c r="C1389" s="56">
        <v>3953</v>
      </c>
      <c r="D1389" s="56" t="s">
        <v>3790</v>
      </c>
      <c r="E1389" s="57">
        <v>520.29999999999995</v>
      </c>
      <c r="F1389" s="57">
        <v>1537362.39</v>
      </c>
      <c r="G1389" s="57">
        <v>1563302.71</v>
      </c>
      <c r="H1389" s="58">
        <v>-1.6590000000000001E-2</v>
      </c>
      <c r="I1389" s="57">
        <v>-25940.32</v>
      </c>
      <c r="J1389" s="57">
        <v>2954.76</v>
      </c>
      <c r="K1389" s="57">
        <v>3004.62</v>
      </c>
      <c r="L1389" s="57">
        <v>2896.91</v>
      </c>
      <c r="M1389" s="56" t="s">
        <v>4292</v>
      </c>
      <c r="N1389" s="59" t="s">
        <v>4298</v>
      </c>
    </row>
    <row r="1390" spans="1:14" s="56" customFormat="1" ht="17.25" customHeight="1" x14ac:dyDescent="0.2">
      <c r="A1390" s="56" t="s">
        <v>5956</v>
      </c>
      <c r="B1390" s="56" t="s">
        <v>2517</v>
      </c>
      <c r="C1390" s="56">
        <v>3954</v>
      </c>
      <c r="D1390" s="56" t="s">
        <v>3791</v>
      </c>
      <c r="E1390" s="57">
        <v>144.27000000000001</v>
      </c>
      <c r="F1390" s="57">
        <v>751902.1</v>
      </c>
      <c r="G1390" s="57">
        <v>732796.48</v>
      </c>
      <c r="H1390" s="58">
        <v>2.6069999999999999E-2</v>
      </c>
      <c r="I1390" s="57">
        <v>19105.61</v>
      </c>
      <c r="J1390" s="57">
        <v>5211.7700000000004</v>
      </c>
      <c r="K1390" s="57">
        <v>5079.34</v>
      </c>
      <c r="L1390" s="57">
        <v>4787.13</v>
      </c>
      <c r="M1390" s="56" t="s">
        <v>4297</v>
      </c>
      <c r="N1390" s="59" t="s">
        <v>4293</v>
      </c>
    </row>
    <row r="1391" spans="1:14" s="56" customFormat="1" ht="17.25" customHeight="1" x14ac:dyDescent="0.2">
      <c r="A1391" s="56" t="s">
        <v>5957</v>
      </c>
      <c r="B1391" s="56" t="s">
        <v>2518</v>
      </c>
      <c r="C1391" s="56">
        <v>3956</v>
      </c>
      <c r="D1391" s="56" t="s">
        <v>3792</v>
      </c>
      <c r="E1391" s="57">
        <v>2131.5700000000002</v>
      </c>
      <c r="F1391" s="57">
        <v>1163538.8</v>
      </c>
      <c r="G1391" s="57">
        <v>1331230.52</v>
      </c>
      <c r="H1391" s="58">
        <v>-0.12597</v>
      </c>
      <c r="I1391" s="57">
        <v>-167691.72</v>
      </c>
      <c r="J1391" s="57">
        <v>545.86</v>
      </c>
      <c r="K1391" s="57">
        <v>624.53</v>
      </c>
      <c r="L1391" s="57">
        <v>545.86</v>
      </c>
      <c r="M1391" s="56" t="s">
        <v>4292</v>
      </c>
      <c r="N1391" s="59" t="s">
        <v>4293</v>
      </c>
    </row>
    <row r="1392" spans="1:14" s="56" customFormat="1" ht="17.25" customHeight="1" x14ac:dyDescent="0.2">
      <c r="A1392" s="56" t="s">
        <v>4898</v>
      </c>
      <c r="B1392" s="56" t="s">
        <v>627</v>
      </c>
      <c r="C1392" s="56">
        <v>3957</v>
      </c>
      <c r="D1392" s="56" t="s">
        <v>1479</v>
      </c>
      <c r="E1392" s="57">
        <v>5560.82</v>
      </c>
      <c r="F1392" s="57">
        <v>6878818.71</v>
      </c>
      <c r="G1392" s="57">
        <v>7951811.1500000004</v>
      </c>
      <c r="H1392" s="58">
        <v>-0.13494</v>
      </c>
      <c r="I1392" s="57">
        <v>-1072992.44</v>
      </c>
      <c r="J1392" s="57">
        <v>1237.02</v>
      </c>
      <c r="K1392" s="57">
        <v>1429.97</v>
      </c>
      <c r="L1392" s="57">
        <v>1216.25</v>
      </c>
      <c r="M1392" s="56" t="s">
        <v>4292</v>
      </c>
      <c r="N1392" s="59" t="s">
        <v>4293</v>
      </c>
    </row>
    <row r="1393" spans="1:14" s="56" customFormat="1" ht="17.25" customHeight="1" x14ac:dyDescent="0.2">
      <c r="A1393" s="56" t="s">
        <v>4899</v>
      </c>
      <c r="B1393" s="56" t="s">
        <v>628</v>
      </c>
      <c r="C1393" s="56">
        <v>3958</v>
      </c>
      <c r="D1393" s="56" t="s">
        <v>1480</v>
      </c>
      <c r="E1393" s="57">
        <v>8012.57</v>
      </c>
      <c r="F1393" s="57">
        <v>20045871.859999999</v>
      </c>
      <c r="G1393" s="57">
        <v>20338106.140000001</v>
      </c>
      <c r="H1393" s="58">
        <v>-1.4370000000000001E-2</v>
      </c>
      <c r="I1393" s="57">
        <v>-292234.28999999998</v>
      </c>
      <c r="J1393" s="57">
        <v>2501.8000000000002</v>
      </c>
      <c r="K1393" s="57">
        <v>2538.2800000000002</v>
      </c>
      <c r="L1393" s="57">
        <v>2488.65</v>
      </c>
      <c r="M1393" s="56" t="s">
        <v>4292</v>
      </c>
      <c r="N1393" s="59" t="s">
        <v>4293</v>
      </c>
    </row>
    <row r="1394" spans="1:14" s="56" customFormat="1" ht="17.25" customHeight="1" x14ac:dyDescent="0.2">
      <c r="A1394" s="56" t="s">
        <v>4900</v>
      </c>
      <c r="B1394" s="56" t="s">
        <v>629</v>
      </c>
      <c r="C1394" s="56">
        <v>3959</v>
      </c>
      <c r="D1394" s="56" t="s">
        <v>1481</v>
      </c>
      <c r="E1394" s="57">
        <v>20215.28</v>
      </c>
      <c r="F1394" s="57">
        <v>72626070.329999998</v>
      </c>
      <c r="G1394" s="57">
        <v>84810699.939999998</v>
      </c>
      <c r="H1394" s="58">
        <v>-0.14366999999999999</v>
      </c>
      <c r="I1394" s="57">
        <v>-12184629.609999999</v>
      </c>
      <c r="J1394" s="57">
        <v>3592.63</v>
      </c>
      <c r="K1394" s="57">
        <v>4195.38</v>
      </c>
      <c r="L1394" s="57">
        <v>3645.93</v>
      </c>
      <c r="M1394" s="56" t="s">
        <v>4292</v>
      </c>
      <c r="N1394" s="59" t="s">
        <v>4293</v>
      </c>
    </row>
    <row r="1395" spans="1:14" s="56" customFormat="1" ht="17.25" customHeight="1" x14ac:dyDescent="0.2">
      <c r="A1395" s="56" t="s">
        <v>5958</v>
      </c>
      <c r="B1395" s="56" t="s">
        <v>2519</v>
      </c>
      <c r="C1395" s="56">
        <v>3960</v>
      </c>
      <c r="D1395" s="56" t="s">
        <v>3793</v>
      </c>
      <c r="E1395" s="57">
        <v>3079.88</v>
      </c>
      <c r="F1395" s="57">
        <v>16719863.199999999</v>
      </c>
      <c r="G1395" s="57">
        <v>20057290.289999999</v>
      </c>
      <c r="H1395" s="58">
        <v>-0.16639000000000001</v>
      </c>
      <c r="I1395" s="57">
        <v>-3337427.09</v>
      </c>
      <c r="J1395" s="57">
        <v>5428.74</v>
      </c>
      <c r="K1395" s="57">
        <v>6512.36</v>
      </c>
      <c r="L1395" s="57">
        <v>5137.74</v>
      </c>
      <c r="M1395" s="56" t="s">
        <v>4296</v>
      </c>
      <c r="N1395" s="59" t="s">
        <v>4293</v>
      </c>
    </row>
    <row r="1396" spans="1:14" s="56" customFormat="1" ht="17.25" customHeight="1" x14ac:dyDescent="0.2">
      <c r="A1396" s="56" t="s">
        <v>4901</v>
      </c>
      <c r="B1396" s="56" t="s">
        <v>630</v>
      </c>
      <c r="C1396" s="56">
        <v>3961</v>
      </c>
      <c r="D1396" s="56" t="s">
        <v>1482</v>
      </c>
      <c r="E1396" s="57">
        <v>13038.12</v>
      </c>
      <c r="F1396" s="57">
        <v>7290655.9400000004</v>
      </c>
      <c r="G1396" s="57">
        <v>7578337.7999999998</v>
      </c>
      <c r="H1396" s="58">
        <v>-3.7960000000000001E-2</v>
      </c>
      <c r="I1396" s="57">
        <v>-287681.86</v>
      </c>
      <c r="J1396" s="57">
        <v>559.17999999999995</v>
      </c>
      <c r="K1396" s="57">
        <v>581.24</v>
      </c>
      <c r="L1396" s="57">
        <v>559.17999999999995</v>
      </c>
      <c r="M1396" s="56" t="s">
        <v>4292</v>
      </c>
      <c r="N1396" s="59" t="s">
        <v>4293</v>
      </c>
    </row>
    <row r="1397" spans="1:14" s="56" customFormat="1" ht="17.25" customHeight="1" x14ac:dyDescent="0.2">
      <c r="A1397" s="56" t="s">
        <v>5959</v>
      </c>
      <c r="B1397" s="56" t="s">
        <v>2520</v>
      </c>
      <c r="C1397" s="56">
        <v>3962</v>
      </c>
      <c r="D1397" s="56" t="s">
        <v>3794</v>
      </c>
      <c r="E1397" s="57">
        <v>1897.57</v>
      </c>
      <c r="F1397" s="57">
        <v>4339815.76</v>
      </c>
      <c r="G1397" s="57">
        <v>5198452.28</v>
      </c>
      <c r="H1397" s="58">
        <v>-0.16517000000000001</v>
      </c>
      <c r="I1397" s="57">
        <v>-858636.52</v>
      </c>
      <c r="J1397" s="57">
        <v>2287.04</v>
      </c>
      <c r="K1397" s="57">
        <v>2739.53</v>
      </c>
      <c r="L1397" s="57">
        <v>2177.3200000000002</v>
      </c>
      <c r="M1397" s="56" t="s">
        <v>4292</v>
      </c>
      <c r="N1397" s="59" t="s">
        <v>4293</v>
      </c>
    </row>
    <row r="1398" spans="1:14" s="56" customFormat="1" ht="17.25" customHeight="1" x14ac:dyDescent="0.2">
      <c r="A1398" s="56" t="s">
        <v>5960</v>
      </c>
      <c r="B1398" s="56" t="s">
        <v>2521</v>
      </c>
      <c r="C1398" s="56">
        <v>3963</v>
      </c>
      <c r="D1398" s="56" t="s">
        <v>3795</v>
      </c>
      <c r="E1398" s="57">
        <v>780.71</v>
      </c>
      <c r="F1398" s="57">
        <v>4126438.78</v>
      </c>
      <c r="G1398" s="57">
        <v>3954827.38</v>
      </c>
      <c r="H1398" s="58">
        <v>4.3389999999999998E-2</v>
      </c>
      <c r="I1398" s="57">
        <v>171611.4</v>
      </c>
      <c r="J1398" s="57">
        <v>5285.49</v>
      </c>
      <c r="K1398" s="57">
        <v>5065.68</v>
      </c>
      <c r="L1398" s="57">
        <v>5146.49</v>
      </c>
      <c r="M1398" s="56" t="s">
        <v>4292</v>
      </c>
      <c r="N1398" s="59" t="s">
        <v>4298</v>
      </c>
    </row>
    <row r="1399" spans="1:14" s="56" customFormat="1" ht="17.25" customHeight="1" x14ac:dyDescent="0.2">
      <c r="A1399" s="56" t="s">
        <v>5961</v>
      </c>
      <c r="B1399" s="56" t="s">
        <v>2522</v>
      </c>
      <c r="C1399" s="56">
        <v>3964</v>
      </c>
      <c r="D1399" s="56" t="s">
        <v>3796</v>
      </c>
      <c r="E1399" s="57">
        <v>250.09</v>
      </c>
      <c r="F1399" s="57">
        <v>2018492.1</v>
      </c>
      <c r="G1399" s="57">
        <v>1632417.67</v>
      </c>
      <c r="H1399" s="58">
        <v>0.23649999999999999</v>
      </c>
      <c r="I1399" s="57">
        <v>386074.43</v>
      </c>
      <c r="J1399" s="57">
        <v>8071.06</v>
      </c>
      <c r="K1399" s="57">
        <v>6527.32</v>
      </c>
      <c r="L1399" s="57">
        <v>7897.49</v>
      </c>
      <c r="M1399" s="56" t="s">
        <v>4296</v>
      </c>
      <c r="N1399" s="59" t="s">
        <v>4298</v>
      </c>
    </row>
    <row r="1400" spans="1:14" s="56" customFormat="1" ht="17.25" customHeight="1" x14ac:dyDescent="0.2">
      <c r="A1400" s="56" t="s">
        <v>5962</v>
      </c>
      <c r="B1400" s="56" t="s">
        <v>2523</v>
      </c>
      <c r="C1400" s="56">
        <v>3965</v>
      </c>
      <c r="D1400" s="56" t="s">
        <v>3797</v>
      </c>
      <c r="E1400" s="57">
        <v>416.22</v>
      </c>
      <c r="F1400" s="57">
        <v>6497489.8300000001</v>
      </c>
      <c r="G1400" s="57">
        <v>7171334.0800000001</v>
      </c>
      <c r="H1400" s="58">
        <v>-9.3960000000000002E-2</v>
      </c>
      <c r="I1400" s="57">
        <v>-673844.25</v>
      </c>
      <c r="J1400" s="57">
        <v>15610.71</v>
      </c>
      <c r="K1400" s="57">
        <v>17229.669999999998</v>
      </c>
      <c r="L1400" s="57">
        <v>14882.48</v>
      </c>
      <c r="M1400" s="56" t="s">
        <v>4292</v>
      </c>
      <c r="N1400" s="59" t="s">
        <v>4294</v>
      </c>
    </row>
    <row r="1401" spans="1:14" s="56" customFormat="1" ht="17.25" customHeight="1" x14ac:dyDescent="0.2">
      <c r="A1401" s="56" t="s">
        <v>5963</v>
      </c>
      <c r="B1401" s="56" t="s">
        <v>2524</v>
      </c>
      <c r="C1401" s="56">
        <v>3966</v>
      </c>
      <c r="D1401" s="56" t="s">
        <v>3798</v>
      </c>
      <c r="E1401" s="57">
        <v>1559.85</v>
      </c>
      <c r="F1401" s="57">
        <v>1030218.53</v>
      </c>
      <c r="G1401" s="57">
        <v>1068755.94</v>
      </c>
      <c r="H1401" s="58">
        <v>-3.6060000000000002E-2</v>
      </c>
      <c r="I1401" s="57">
        <v>-38537.410000000003</v>
      </c>
      <c r="J1401" s="57">
        <v>660.46</v>
      </c>
      <c r="K1401" s="57">
        <v>685.17</v>
      </c>
      <c r="L1401" s="57">
        <v>660.46</v>
      </c>
      <c r="M1401" s="56" t="s">
        <v>4292</v>
      </c>
      <c r="N1401" s="59" t="s">
        <v>4298</v>
      </c>
    </row>
    <row r="1402" spans="1:14" s="56" customFormat="1" ht="17.25" customHeight="1" x14ac:dyDescent="0.2">
      <c r="A1402" s="56" t="s">
        <v>4902</v>
      </c>
      <c r="B1402" s="56" t="s">
        <v>631</v>
      </c>
      <c r="C1402" s="56">
        <v>3967</v>
      </c>
      <c r="D1402" s="56" t="s">
        <v>1483</v>
      </c>
      <c r="E1402" s="57">
        <v>2016.95</v>
      </c>
      <c r="F1402" s="57">
        <v>3835803.72</v>
      </c>
      <c r="G1402" s="57">
        <v>4241041.07</v>
      </c>
      <c r="H1402" s="58">
        <v>-9.5549999999999996E-2</v>
      </c>
      <c r="I1402" s="57">
        <v>-405237.35</v>
      </c>
      <c r="J1402" s="57">
        <v>1901.78</v>
      </c>
      <c r="K1402" s="57">
        <v>2102.6999999999998</v>
      </c>
      <c r="L1402" s="57">
        <v>1863.13</v>
      </c>
      <c r="M1402" s="56" t="s">
        <v>4292</v>
      </c>
      <c r="N1402" s="59" t="s">
        <v>4293</v>
      </c>
    </row>
    <row r="1403" spans="1:14" s="56" customFormat="1" ht="17.25" customHeight="1" x14ac:dyDescent="0.2">
      <c r="A1403" s="56" t="s">
        <v>4903</v>
      </c>
      <c r="B1403" s="56" t="s">
        <v>632</v>
      </c>
      <c r="C1403" s="56">
        <v>3968</v>
      </c>
      <c r="D1403" s="56" t="s">
        <v>1484</v>
      </c>
      <c r="E1403" s="57">
        <v>7013.94</v>
      </c>
      <c r="F1403" s="57">
        <v>27894370.41</v>
      </c>
      <c r="G1403" s="57">
        <v>25448791.399999999</v>
      </c>
      <c r="H1403" s="58">
        <v>9.6100000000000005E-2</v>
      </c>
      <c r="I1403" s="57">
        <v>2445579.0099999998</v>
      </c>
      <c r="J1403" s="57">
        <v>3976.99</v>
      </c>
      <c r="K1403" s="57">
        <v>3628.32</v>
      </c>
      <c r="L1403" s="57">
        <v>3958.97</v>
      </c>
      <c r="M1403" s="56" t="s">
        <v>4292</v>
      </c>
      <c r="N1403" s="59" t="s">
        <v>4293</v>
      </c>
    </row>
    <row r="1404" spans="1:14" s="56" customFormat="1" ht="17.25" customHeight="1" x14ac:dyDescent="0.2">
      <c r="A1404" s="56" t="s">
        <v>5964</v>
      </c>
      <c r="B1404" s="56" t="s">
        <v>2525</v>
      </c>
      <c r="C1404" s="56">
        <v>3969</v>
      </c>
      <c r="D1404" s="56" t="s">
        <v>3799</v>
      </c>
      <c r="E1404" s="57">
        <v>5365.02</v>
      </c>
      <c r="F1404" s="57">
        <v>31019937.170000002</v>
      </c>
      <c r="G1404" s="57">
        <v>28812280.059999999</v>
      </c>
      <c r="H1404" s="58">
        <v>7.6619999999999994E-2</v>
      </c>
      <c r="I1404" s="57">
        <v>2207657.11</v>
      </c>
      <c r="J1404" s="57">
        <v>5781.89</v>
      </c>
      <c r="K1404" s="57">
        <v>5370.4</v>
      </c>
      <c r="L1404" s="57">
        <v>5765.16</v>
      </c>
      <c r="M1404" s="56" t="s">
        <v>4292</v>
      </c>
      <c r="N1404" s="59" t="s">
        <v>4293</v>
      </c>
    </row>
    <row r="1405" spans="1:14" s="56" customFormat="1" ht="17.25" customHeight="1" x14ac:dyDescent="0.2">
      <c r="A1405" s="56" t="s">
        <v>5965</v>
      </c>
      <c r="B1405" s="56" t="s">
        <v>2526</v>
      </c>
      <c r="C1405" s="56">
        <v>3970</v>
      </c>
      <c r="D1405" s="56" t="s">
        <v>3800</v>
      </c>
      <c r="E1405" s="57">
        <v>2401.35</v>
      </c>
      <c r="F1405" s="57">
        <v>18066787.079999998</v>
      </c>
      <c r="G1405" s="57">
        <v>18273963.800000001</v>
      </c>
      <c r="H1405" s="58">
        <v>-1.1339999999999999E-2</v>
      </c>
      <c r="I1405" s="57">
        <v>-207176.71</v>
      </c>
      <c r="J1405" s="57">
        <v>7523.6</v>
      </c>
      <c r="K1405" s="57">
        <v>7609.87</v>
      </c>
      <c r="L1405" s="57">
        <v>7301.69</v>
      </c>
      <c r="M1405" s="56" t="s">
        <v>4292</v>
      </c>
      <c r="N1405" s="59" t="s">
        <v>4293</v>
      </c>
    </row>
    <row r="1406" spans="1:14" s="56" customFormat="1" ht="17.25" customHeight="1" x14ac:dyDescent="0.2">
      <c r="A1406" s="56" t="s">
        <v>4904</v>
      </c>
      <c r="B1406" s="56" t="s">
        <v>633</v>
      </c>
      <c r="C1406" s="56">
        <v>3971</v>
      </c>
      <c r="D1406" s="56" t="s">
        <v>1485</v>
      </c>
      <c r="E1406" s="57">
        <v>3930.05</v>
      </c>
      <c r="F1406" s="57">
        <v>2356104.2799999998</v>
      </c>
      <c r="G1406" s="57">
        <v>2488082.2400000002</v>
      </c>
      <c r="H1406" s="58">
        <v>-5.3039999999999997E-2</v>
      </c>
      <c r="I1406" s="57">
        <v>-131977.97</v>
      </c>
      <c r="J1406" s="57">
        <v>599.51</v>
      </c>
      <c r="K1406" s="57">
        <v>633.09</v>
      </c>
      <c r="L1406" s="57">
        <v>599.51</v>
      </c>
      <c r="M1406" s="56" t="s">
        <v>4292</v>
      </c>
      <c r="N1406" s="59" t="s">
        <v>4293</v>
      </c>
    </row>
    <row r="1407" spans="1:14" s="56" customFormat="1" ht="17.25" customHeight="1" x14ac:dyDescent="0.2">
      <c r="A1407" s="56" t="s">
        <v>4905</v>
      </c>
      <c r="B1407" s="56" t="s">
        <v>634</v>
      </c>
      <c r="C1407" s="56">
        <v>3972</v>
      </c>
      <c r="D1407" s="56" t="s">
        <v>1486</v>
      </c>
      <c r="E1407" s="57">
        <v>3300.03</v>
      </c>
      <c r="F1407" s="57">
        <v>1710537.55</v>
      </c>
      <c r="G1407" s="57">
        <v>2037975.27</v>
      </c>
      <c r="H1407" s="58">
        <v>-0.16067000000000001</v>
      </c>
      <c r="I1407" s="57">
        <v>-327437.71999999997</v>
      </c>
      <c r="J1407" s="57">
        <v>518.34</v>
      </c>
      <c r="K1407" s="57">
        <v>617.55999999999995</v>
      </c>
      <c r="L1407" s="57">
        <v>518.34</v>
      </c>
      <c r="M1407" s="56" t="s">
        <v>4295</v>
      </c>
      <c r="N1407" s="59" t="s">
        <v>4301</v>
      </c>
    </row>
    <row r="1408" spans="1:14" s="56" customFormat="1" ht="17.25" customHeight="1" x14ac:dyDescent="0.2">
      <c r="A1408" s="56" t="s">
        <v>5966</v>
      </c>
      <c r="B1408" s="56" t="s">
        <v>2527</v>
      </c>
      <c r="C1408" s="56">
        <v>3973</v>
      </c>
      <c r="D1408" s="56" t="s">
        <v>3801</v>
      </c>
      <c r="E1408" s="57">
        <v>6858.73</v>
      </c>
      <c r="F1408" s="57">
        <v>4532797.4800000004</v>
      </c>
      <c r="G1408" s="57">
        <v>4946235.0199999996</v>
      </c>
      <c r="H1408" s="58">
        <v>-8.3589999999999998E-2</v>
      </c>
      <c r="I1408" s="57">
        <v>-413437.54</v>
      </c>
      <c r="J1408" s="57">
        <v>660.88</v>
      </c>
      <c r="K1408" s="57">
        <v>721.16</v>
      </c>
      <c r="L1408" s="57">
        <v>660.88</v>
      </c>
      <c r="M1408" s="56" t="s">
        <v>4295</v>
      </c>
      <c r="N1408" s="59" t="s">
        <v>4293</v>
      </c>
    </row>
    <row r="1409" spans="1:14" s="56" customFormat="1" ht="17.25" customHeight="1" x14ac:dyDescent="0.2">
      <c r="A1409" s="56" t="s">
        <v>5967</v>
      </c>
      <c r="B1409" s="56" t="s">
        <v>2528</v>
      </c>
      <c r="C1409" s="56">
        <v>3974</v>
      </c>
      <c r="D1409" s="56" t="s">
        <v>3802</v>
      </c>
      <c r="E1409" s="57">
        <v>706.54</v>
      </c>
      <c r="F1409" s="57">
        <v>1060477.6599999999</v>
      </c>
      <c r="G1409" s="57">
        <v>1256227.24</v>
      </c>
      <c r="H1409" s="58">
        <v>-0.15581999999999999</v>
      </c>
      <c r="I1409" s="57">
        <v>-195749.59</v>
      </c>
      <c r="J1409" s="57">
        <v>1500.94</v>
      </c>
      <c r="K1409" s="57">
        <v>1778</v>
      </c>
      <c r="L1409" s="57">
        <v>1475.37</v>
      </c>
      <c r="M1409" s="56" t="s">
        <v>4292</v>
      </c>
      <c r="N1409" s="59" t="s">
        <v>4293</v>
      </c>
    </row>
    <row r="1410" spans="1:14" s="56" customFormat="1" ht="17.25" customHeight="1" x14ac:dyDescent="0.2">
      <c r="A1410" s="56" t="s">
        <v>5968</v>
      </c>
      <c r="B1410" s="56" t="s">
        <v>2529</v>
      </c>
      <c r="C1410" s="56">
        <v>3975</v>
      </c>
      <c r="D1410" s="56" t="s">
        <v>3803</v>
      </c>
      <c r="E1410" s="57">
        <v>253.18</v>
      </c>
      <c r="F1410" s="57">
        <v>880262.25</v>
      </c>
      <c r="G1410" s="57">
        <v>915943.62</v>
      </c>
      <c r="H1410" s="58">
        <v>-3.8960000000000002E-2</v>
      </c>
      <c r="I1410" s="57">
        <v>-35681.379999999997</v>
      </c>
      <c r="J1410" s="57">
        <v>3476.82</v>
      </c>
      <c r="K1410" s="57">
        <v>3617.76</v>
      </c>
      <c r="L1410" s="57">
        <v>3801.09</v>
      </c>
      <c r="M1410" s="56" t="s">
        <v>4297</v>
      </c>
      <c r="N1410" s="59" t="s">
        <v>4293</v>
      </c>
    </row>
    <row r="1411" spans="1:14" s="56" customFormat="1" ht="17.25" customHeight="1" x14ac:dyDescent="0.2">
      <c r="A1411" s="56" t="s">
        <v>5969</v>
      </c>
      <c r="B1411" s="56" t="s">
        <v>2530</v>
      </c>
      <c r="C1411" s="56">
        <v>3976</v>
      </c>
      <c r="D1411" s="56" t="s">
        <v>3804</v>
      </c>
      <c r="E1411" s="57">
        <v>210.8</v>
      </c>
      <c r="F1411" s="57">
        <v>911718.83</v>
      </c>
      <c r="G1411" s="57">
        <v>1088141.31</v>
      </c>
      <c r="H1411" s="58">
        <v>-0.16213</v>
      </c>
      <c r="I1411" s="57">
        <v>-176422.48</v>
      </c>
      <c r="J1411" s="57">
        <v>4325.04</v>
      </c>
      <c r="K1411" s="57">
        <v>5161.96</v>
      </c>
      <c r="L1411" s="57">
        <v>4389.6400000000003</v>
      </c>
      <c r="M1411" s="56" t="s">
        <v>4296</v>
      </c>
      <c r="N1411" s="59" t="s">
        <v>4298</v>
      </c>
    </row>
    <row r="1412" spans="1:14" s="56" customFormat="1" ht="17.25" customHeight="1" x14ac:dyDescent="0.2">
      <c r="A1412" s="56" t="s">
        <v>5970</v>
      </c>
      <c r="B1412" s="56" t="s">
        <v>2531</v>
      </c>
      <c r="C1412" s="56">
        <v>3977</v>
      </c>
      <c r="D1412" s="56" t="s">
        <v>3805</v>
      </c>
      <c r="E1412" s="57">
        <v>587.61</v>
      </c>
      <c r="F1412" s="57">
        <v>2793562.2</v>
      </c>
      <c r="G1412" s="57">
        <v>3053129.48</v>
      </c>
      <c r="H1412" s="58">
        <v>-8.5019999999999998E-2</v>
      </c>
      <c r="I1412" s="57">
        <v>-259567.28</v>
      </c>
      <c r="J1412" s="57">
        <v>4754.1099999999997</v>
      </c>
      <c r="K1412" s="57">
        <v>5195.84</v>
      </c>
      <c r="L1412" s="57">
        <v>4822.3599999999997</v>
      </c>
      <c r="M1412" s="56" t="s">
        <v>4296</v>
      </c>
      <c r="N1412" s="59" t="s">
        <v>4293</v>
      </c>
    </row>
    <row r="1413" spans="1:14" s="56" customFormat="1" ht="17.25" customHeight="1" x14ac:dyDescent="0.2">
      <c r="A1413" s="56" t="s">
        <v>5971</v>
      </c>
      <c r="B1413" s="56" t="s">
        <v>2532</v>
      </c>
      <c r="C1413" s="56">
        <v>3978</v>
      </c>
      <c r="D1413" s="56" t="s">
        <v>3806</v>
      </c>
      <c r="E1413" s="57">
        <v>3722.03</v>
      </c>
      <c r="F1413" s="57">
        <v>4100112.2</v>
      </c>
      <c r="G1413" s="57">
        <v>4624838.3</v>
      </c>
      <c r="H1413" s="58">
        <v>-0.11346000000000001</v>
      </c>
      <c r="I1413" s="57">
        <v>-524726.1</v>
      </c>
      <c r="J1413" s="57">
        <v>1101.58</v>
      </c>
      <c r="K1413" s="57">
        <v>1242.56</v>
      </c>
      <c r="L1413" s="57">
        <v>1086.48</v>
      </c>
      <c r="M1413" s="56" t="s">
        <v>4292</v>
      </c>
      <c r="N1413" s="59" t="s">
        <v>4293</v>
      </c>
    </row>
    <row r="1414" spans="1:14" s="56" customFormat="1" ht="17.25" customHeight="1" x14ac:dyDescent="0.2">
      <c r="A1414" s="56" t="s">
        <v>5972</v>
      </c>
      <c r="B1414" s="56" t="s">
        <v>2533</v>
      </c>
      <c r="C1414" s="56">
        <v>3979</v>
      </c>
      <c r="D1414" s="56" t="s">
        <v>3807</v>
      </c>
      <c r="E1414" s="57">
        <v>295.91000000000003</v>
      </c>
      <c r="F1414" s="57">
        <v>686134.24</v>
      </c>
      <c r="G1414" s="57">
        <v>728096.82</v>
      </c>
      <c r="H1414" s="58">
        <v>-5.7630000000000001E-2</v>
      </c>
      <c r="I1414" s="57">
        <v>-41962.59</v>
      </c>
      <c r="J1414" s="57">
        <v>2318.73</v>
      </c>
      <c r="K1414" s="57">
        <v>2460.5300000000002</v>
      </c>
      <c r="L1414" s="57">
        <v>2290.8200000000002</v>
      </c>
      <c r="M1414" s="56" t="s">
        <v>4296</v>
      </c>
      <c r="N1414" s="59" t="s">
        <v>4293</v>
      </c>
    </row>
    <row r="1415" spans="1:14" s="56" customFormat="1" ht="17.25" customHeight="1" x14ac:dyDescent="0.2">
      <c r="A1415" s="56" t="s">
        <v>5973</v>
      </c>
      <c r="B1415" s="56" t="s">
        <v>2534</v>
      </c>
      <c r="C1415" s="56">
        <v>3980</v>
      </c>
      <c r="D1415" s="56" t="s">
        <v>3808</v>
      </c>
      <c r="E1415" s="57">
        <v>116.51</v>
      </c>
      <c r="F1415" s="57">
        <v>393547.53</v>
      </c>
      <c r="G1415" s="57">
        <v>564089.74</v>
      </c>
      <c r="H1415" s="58">
        <v>-0.30232999999999999</v>
      </c>
      <c r="I1415" s="57">
        <v>-170542.2</v>
      </c>
      <c r="J1415" s="57">
        <v>3377.8</v>
      </c>
      <c r="K1415" s="57">
        <v>4841.5600000000004</v>
      </c>
      <c r="L1415" s="57">
        <v>3356.57</v>
      </c>
      <c r="M1415" s="56" t="s">
        <v>4296</v>
      </c>
      <c r="N1415" s="59" t="s">
        <v>4294</v>
      </c>
    </row>
    <row r="1416" spans="1:14" s="56" customFormat="1" ht="17.25" customHeight="1" x14ac:dyDescent="0.2">
      <c r="A1416" s="56" t="s">
        <v>5974</v>
      </c>
      <c r="B1416" s="56" t="s">
        <v>2535</v>
      </c>
      <c r="C1416" s="56">
        <v>3982</v>
      </c>
      <c r="D1416" s="56" t="s">
        <v>3809</v>
      </c>
      <c r="E1416" s="57">
        <v>86589.19</v>
      </c>
      <c r="F1416" s="57">
        <v>54888021.649999999</v>
      </c>
      <c r="G1416" s="57">
        <v>54922070.670000002</v>
      </c>
      <c r="H1416" s="58">
        <v>-6.2E-4</v>
      </c>
      <c r="I1416" s="57">
        <v>-34049.019999999997</v>
      </c>
      <c r="J1416" s="57">
        <v>633.89</v>
      </c>
      <c r="K1416" s="57">
        <v>634.28</v>
      </c>
      <c r="L1416" s="57">
        <v>633.89</v>
      </c>
      <c r="M1416" s="56" t="s">
        <v>4292</v>
      </c>
      <c r="N1416" s="59" t="s">
        <v>4298</v>
      </c>
    </row>
    <row r="1417" spans="1:14" s="56" customFormat="1" ht="17.25" customHeight="1" x14ac:dyDescent="0.2">
      <c r="A1417" s="56" t="s">
        <v>4906</v>
      </c>
      <c r="B1417" s="56" t="s">
        <v>635</v>
      </c>
      <c r="C1417" s="56">
        <v>4112</v>
      </c>
      <c r="D1417" s="56" t="s">
        <v>1487</v>
      </c>
      <c r="E1417" s="57">
        <v>3427.81</v>
      </c>
      <c r="F1417" s="57">
        <v>24324862.379999999</v>
      </c>
      <c r="G1417" s="57">
        <v>23380757.239999998</v>
      </c>
      <c r="H1417" s="58">
        <v>4.0379999999999999E-2</v>
      </c>
      <c r="I1417" s="57">
        <v>944105.14</v>
      </c>
      <c r="J1417" s="57">
        <v>7096.33</v>
      </c>
      <c r="K1417" s="57">
        <v>6820.9</v>
      </c>
      <c r="L1417" s="57">
        <v>7092.12</v>
      </c>
      <c r="M1417" s="56" t="s">
        <v>4296</v>
      </c>
      <c r="N1417" s="59" t="s">
        <v>4293</v>
      </c>
    </row>
    <row r="1418" spans="1:14" s="56" customFormat="1" ht="17.25" customHeight="1" x14ac:dyDescent="0.2">
      <c r="A1418" s="56" t="s">
        <v>4907</v>
      </c>
      <c r="B1418" s="56" t="s">
        <v>636</v>
      </c>
      <c r="C1418" s="56">
        <v>4113</v>
      </c>
      <c r="D1418" s="56" t="s">
        <v>1488</v>
      </c>
      <c r="E1418" s="57">
        <v>2711.22</v>
      </c>
      <c r="F1418" s="57">
        <v>25750211.82</v>
      </c>
      <c r="G1418" s="57">
        <v>23679355.379999999</v>
      </c>
      <c r="H1418" s="58">
        <v>8.745E-2</v>
      </c>
      <c r="I1418" s="57">
        <v>2070856.45</v>
      </c>
      <c r="J1418" s="57">
        <v>9497.65</v>
      </c>
      <c r="K1418" s="57">
        <v>8733.84</v>
      </c>
      <c r="L1418" s="57">
        <v>9595.7099999999991</v>
      </c>
      <c r="M1418" s="56" t="s">
        <v>4295</v>
      </c>
      <c r="N1418" s="59" t="s">
        <v>4294</v>
      </c>
    </row>
    <row r="1419" spans="1:14" s="56" customFormat="1" ht="17.25" customHeight="1" x14ac:dyDescent="0.2">
      <c r="A1419" s="56" t="s">
        <v>4908</v>
      </c>
      <c r="B1419" s="56" t="s">
        <v>637</v>
      </c>
      <c r="C1419" s="56">
        <v>4114</v>
      </c>
      <c r="D1419" s="56" t="s">
        <v>1489</v>
      </c>
      <c r="E1419" s="57">
        <v>1878.05</v>
      </c>
      <c r="F1419" s="57">
        <v>23545616.920000002</v>
      </c>
      <c r="G1419" s="57">
        <v>23780504.390000001</v>
      </c>
      <c r="H1419" s="58">
        <v>-9.8799999999999999E-3</v>
      </c>
      <c r="I1419" s="57">
        <v>-234887.48</v>
      </c>
      <c r="J1419" s="57">
        <v>12537.27</v>
      </c>
      <c r="K1419" s="57">
        <v>12662.34</v>
      </c>
      <c r="L1419" s="57">
        <v>12567.27</v>
      </c>
      <c r="M1419" s="56" t="s">
        <v>4295</v>
      </c>
      <c r="N1419" s="59" t="s">
        <v>4293</v>
      </c>
    </row>
    <row r="1420" spans="1:14" s="56" customFormat="1" ht="17.25" customHeight="1" x14ac:dyDescent="0.2">
      <c r="A1420" s="56" t="s">
        <v>4909</v>
      </c>
      <c r="B1420" s="56" t="s">
        <v>638</v>
      </c>
      <c r="C1420" s="56">
        <v>4115</v>
      </c>
      <c r="D1420" s="56" t="s">
        <v>1490</v>
      </c>
      <c r="E1420" s="57">
        <v>990.26</v>
      </c>
      <c r="F1420" s="57">
        <v>17357476.379999999</v>
      </c>
      <c r="G1420" s="57">
        <v>19157065.27</v>
      </c>
      <c r="H1420" s="58">
        <v>-9.3939999999999996E-2</v>
      </c>
      <c r="I1420" s="57">
        <v>-1799588.89</v>
      </c>
      <c r="J1420" s="57">
        <v>17528.2</v>
      </c>
      <c r="K1420" s="57">
        <v>19345.490000000002</v>
      </c>
      <c r="L1420" s="57">
        <v>17361.150000000001</v>
      </c>
      <c r="M1420" s="56" t="s">
        <v>4292</v>
      </c>
      <c r="N1420" s="59" t="s">
        <v>4293</v>
      </c>
    </row>
    <row r="1421" spans="1:14" s="56" customFormat="1" ht="17.25" customHeight="1" x14ac:dyDescent="0.2">
      <c r="A1421" s="56" t="s">
        <v>4910</v>
      </c>
      <c r="B1421" s="56" t="s">
        <v>639</v>
      </c>
      <c r="C1421" s="56">
        <v>4116</v>
      </c>
      <c r="D1421" s="56" t="s">
        <v>1491</v>
      </c>
      <c r="E1421" s="57">
        <v>3501.33</v>
      </c>
      <c r="F1421" s="57">
        <v>14426196.609999999</v>
      </c>
      <c r="G1421" s="57">
        <v>17044439.27</v>
      </c>
      <c r="H1421" s="58">
        <v>-0.15361</v>
      </c>
      <c r="I1421" s="57">
        <v>-2618242.65</v>
      </c>
      <c r="J1421" s="57">
        <v>4120.2</v>
      </c>
      <c r="K1421" s="57">
        <v>4867.99</v>
      </c>
      <c r="L1421" s="57">
        <v>4106.9399999999996</v>
      </c>
      <c r="M1421" s="56" t="s">
        <v>4295</v>
      </c>
      <c r="N1421" s="59" t="s">
        <v>4293</v>
      </c>
    </row>
    <row r="1422" spans="1:14" s="56" customFormat="1" ht="17.25" customHeight="1" x14ac:dyDescent="0.2">
      <c r="A1422" s="56" t="s">
        <v>4911</v>
      </c>
      <c r="B1422" s="56" t="s">
        <v>640</v>
      </c>
      <c r="C1422" s="56">
        <v>4117</v>
      </c>
      <c r="D1422" s="56" t="s">
        <v>1492</v>
      </c>
      <c r="E1422" s="57">
        <v>1261.04</v>
      </c>
      <c r="F1422" s="57">
        <v>9115163.6300000008</v>
      </c>
      <c r="G1422" s="57">
        <v>9966954.0399999991</v>
      </c>
      <c r="H1422" s="58">
        <v>-8.5459999999999994E-2</v>
      </c>
      <c r="I1422" s="57">
        <v>-851790.41</v>
      </c>
      <c r="J1422" s="57">
        <v>7228.29</v>
      </c>
      <c r="K1422" s="57">
        <v>7903.76</v>
      </c>
      <c r="L1422" s="57">
        <v>7647.62</v>
      </c>
      <c r="M1422" s="56" t="s">
        <v>4295</v>
      </c>
      <c r="N1422" s="59" t="s">
        <v>4293</v>
      </c>
    </row>
    <row r="1423" spans="1:14" s="56" customFormat="1" ht="17.25" customHeight="1" x14ac:dyDescent="0.2">
      <c r="A1423" s="56" t="s">
        <v>5975</v>
      </c>
      <c r="B1423" s="56" t="s">
        <v>2536</v>
      </c>
      <c r="C1423" s="56">
        <v>4118</v>
      </c>
      <c r="D1423" s="56" t="s">
        <v>3810</v>
      </c>
      <c r="E1423" s="57">
        <v>702.68</v>
      </c>
      <c r="F1423" s="57">
        <v>7969703.7300000004</v>
      </c>
      <c r="G1423" s="57">
        <v>8148353.75</v>
      </c>
      <c r="H1423" s="58">
        <v>-2.1919999999999999E-2</v>
      </c>
      <c r="I1423" s="57">
        <v>-178650.03</v>
      </c>
      <c r="J1423" s="57">
        <v>11341.87</v>
      </c>
      <c r="K1423" s="57">
        <v>11596.11</v>
      </c>
      <c r="L1423" s="57">
        <v>11355.52</v>
      </c>
      <c r="M1423" s="56" t="s">
        <v>4292</v>
      </c>
      <c r="N1423" s="59" t="s">
        <v>4293</v>
      </c>
    </row>
    <row r="1424" spans="1:14" s="56" customFormat="1" ht="17.25" customHeight="1" x14ac:dyDescent="0.2">
      <c r="A1424" s="56" t="s">
        <v>5976</v>
      </c>
      <c r="B1424" s="56" t="s">
        <v>2537</v>
      </c>
      <c r="C1424" s="56">
        <v>4119</v>
      </c>
      <c r="D1424" s="56" t="s">
        <v>3811</v>
      </c>
      <c r="E1424" s="57">
        <v>471.81</v>
      </c>
      <c r="F1424" s="57">
        <v>8315511.2199999997</v>
      </c>
      <c r="G1424" s="57">
        <v>8430463.4499999993</v>
      </c>
      <c r="H1424" s="58">
        <v>-1.3639999999999999E-2</v>
      </c>
      <c r="I1424" s="57">
        <v>-114952.23</v>
      </c>
      <c r="J1424" s="57">
        <v>17624.7</v>
      </c>
      <c r="K1424" s="57">
        <v>17868.34</v>
      </c>
      <c r="L1424" s="57">
        <v>18086.64</v>
      </c>
      <c r="M1424" s="56" t="s">
        <v>4292</v>
      </c>
      <c r="N1424" s="59" t="s">
        <v>4293</v>
      </c>
    </row>
    <row r="1425" spans="1:14" s="56" customFormat="1" ht="17.25" customHeight="1" x14ac:dyDescent="0.2">
      <c r="A1425" s="56" t="s">
        <v>4912</v>
      </c>
      <c r="B1425" s="56" t="s">
        <v>641</v>
      </c>
      <c r="C1425" s="56">
        <v>4120</v>
      </c>
      <c r="D1425" s="56" t="s">
        <v>1493</v>
      </c>
      <c r="E1425" s="57">
        <v>1206.8399999999999</v>
      </c>
      <c r="F1425" s="57">
        <v>3236991.31</v>
      </c>
      <c r="G1425" s="57">
        <v>3902425.74</v>
      </c>
      <c r="H1425" s="58">
        <v>-0.17052</v>
      </c>
      <c r="I1425" s="57">
        <v>-665434.43999999994</v>
      </c>
      <c r="J1425" s="57">
        <v>2682.2</v>
      </c>
      <c r="K1425" s="57">
        <v>3233.59</v>
      </c>
      <c r="L1425" s="57">
        <v>2641.88</v>
      </c>
      <c r="M1425" s="56" t="s">
        <v>4292</v>
      </c>
      <c r="N1425" s="59" t="s">
        <v>4293</v>
      </c>
    </row>
    <row r="1426" spans="1:14" s="56" customFormat="1" ht="17.25" customHeight="1" x14ac:dyDescent="0.2">
      <c r="A1426" s="56" t="s">
        <v>5977</v>
      </c>
      <c r="B1426" s="56" t="s">
        <v>2538</v>
      </c>
      <c r="C1426" s="56">
        <v>4121</v>
      </c>
      <c r="D1426" s="56" t="s">
        <v>3812</v>
      </c>
      <c r="E1426" s="57">
        <v>441.95</v>
      </c>
      <c r="F1426" s="57">
        <v>2439561.73</v>
      </c>
      <c r="G1426" s="57">
        <v>2848114.79</v>
      </c>
      <c r="H1426" s="58">
        <v>-0.14344999999999999</v>
      </c>
      <c r="I1426" s="57">
        <v>-408553.06</v>
      </c>
      <c r="J1426" s="57">
        <v>5519.99</v>
      </c>
      <c r="K1426" s="57">
        <v>6444.43</v>
      </c>
      <c r="L1426" s="57">
        <v>5476.9</v>
      </c>
      <c r="M1426" s="56" t="s">
        <v>4292</v>
      </c>
      <c r="N1426" s="59" t="s">
        <v>4293</v>
      </c>
    </row>
    <row r="1427" spans="1:14" s="56" customFormat="1" ht="17.25" customHeight="1" x14ac:dyDescent="0.2">
      <c r="A1427" s="56" t="s">
        <v>5978</v>
      </c>
      <c r="B1427" s="56" t="s">
        <v>2539</v>
      </c>
      <c r="C1427" s="56">
        <v>4122</v>
      </c>
      <c r="D1427" s="56" t="s">
        <v>3813</v>
      </c>
      <c r="E1427" s="57">
        <v>294.49</v>
      </c>
      <c r="F1427" s="57">
        <v>2703411.77</v>
      </c>
      <c r="G1427" s="57">
        <v>2678996.81</v>
      </c>
      <c r="H1427" s="58">
        <v>9.11E-3</v>
      </c>
      <c r="I1427" s="57">
        <v>24414.95</v>
      </c>
      <c r="J1427" s="57">
        <v>9179.98</v>
      </c>
      <c r="K1427" s="57">
        <v>9097.07</v>
      </c>
      <c r="L1427" s="57">
        <v>9004.7000000000007</v>
      </c>
      <c r="M1427" s="56" t="s">
        <v>4296</v>
      </c>
      <c r="N1427" s="59" t="s">
        <v>4293</v>
      </c>
    </row>
    <row r="1428" spans="1:14" s="56" customFormat="1" ht="17.25" customHeight="1" x14ac:dyDescent="0.2">
      <c r="A1428" s="56" t="s">
        <v>5979</v>
      </c>
      <c r="B1428" s="56" t="s">
        <v>2540</v>
      </c>
      <c r="C1428" s="56">
        <v>4123</v>
      </c>
      <c r="D1428" s="56" t="s">
        <v>3814</v>
      </c>
      <c r="E1428" s="57">
        <v>156.47</v>
      </c>
      <c r="F1428" s="57">
        <v>2173601.62</v>
      </c>
      <c r="G1428" s="57">
        <v>1937055.58</v>
      </c>
      <c r="H1428" s="58">
        <v>0.12212000000000001</v>
      </c>
      <c r="I1428" s="57">
        <v>236546.04</v>
      </c>
      <c r="J1428" s="57">
        <v>13891.49</v>
      </c>
      <c r="K1428" s="57">
        <v>12379.73</v>
      </c>
      <c r="L1428" s="57">
        <v>15113.87</v>
      </c>
      <c r="M1428" s="56" t="s">
        <v>4296</v>
      </c>
      <c r="N1428" s="59" t="s">
        <v>4294</v>
      </c>
    </row>
    <row r="1429" spans="1:14" s="56" customFormat="1" ht="17.25" customHeight="1" x14ac:dyDescent="0.2">
      <c r="A1429" s="56" t="s">
        <v>5980</v>
      </c>
      <c r="B1429" s="56" t="s">
        <v>2541</v>
      </c>
      <c r="C1429" s="56">
        <v>4124</v>
      </c>
      <c r="D1429" s="56" t="s">
        <v>3815</v>
      </c>
      <c r="E1429" s="57">
        <v>395.3</v>
      </c>
      <c r="F1429" s="57">
        <v>1044335.16</v>
      </c>
      <c r="G1429" s="57">
        <v>568100.94999999995</v>
      </c>
      <c r="H1429" s="58">
        <v>0.83828999999999998</v>
      </c>
      <c r="I1429" s="57">
        <v>476234.21</v>
      </c>
      <c r="J1429" s="57">
        <v>2641.88</v>
      </c>
      <c r="K1429" s="57">
        <v>1437.14</v>
      </c>
      <c r="L1429" s="57">
        <v>2641.88</v>
      </c>
      <c r="M1429" s="56" t="s">
        <v>4297</v>
      </c>
      <c r="N1429" s="59" t="s">
        <v>4294</v>
      </c>
    </row>
    <row r="1430" spans="1:14" s="56" customFormat="1" ht="17.25" customHeight="1" x14ac:dyDescent="0.2">
      <c r="A1430" s="56" t="s">
        <v>5981</v>
      </c>
      <c r="B1430" s="56" t="s">
        <v>2542</v>
      </c>
      <c r="C1430" s="56">
        <v>4130</v>
      </c>
      <c r="D1430" s="56" t="s">
        <v>3816</v>
      </c>
      <c r="E1430" s="57">
        <v>553.61</v>
      </c>
      <c r="F1430" s="57">
        <v>925204.17</v>
      </c>
      <c r="G1430" s="57">
        <v>1057402.8700000001</v>
      </c>
      <c r="H1430" s="58">
        <v>-0.12501999999999999</v>
      </c>
      <c r="I1430" s="57">
        <v>-132198.70000000001</v>
      </c>
      <c r="J1430" s="57">
        <v>1671.22</v>
      </c>
      <c r="K1430" s="57">
        <v>1910.01</v>
      </c>
      <c r="L1430" s="57">
        <v>1556.32</v>
      </c>
      <c r="M1430" s="56" t="s">
        <v>4292</v>
      </c>
      <c r="N1430" s="59" t="s">
        <v>4300</v>
      </c>
    </row>
    <row r="1431" spans="1:14" s="56" customFormat="1" ht="17.25" customHeight="1" x14ac:dyDescent="0.2">
      <c r="A1431" s="56" t="s">
        <v>4913</v>
      </c>
      <c r="B1431" s="56" t="s">
        <v>642</v>
      </c>
      <c r="C1431" s="56">
        <v>4134</v>
      </c>
      <c r="D1431" s="56" t="s">
        <v>1494</v>
      </c>
      <c r="E1431" s="57">
        <v>799.93</v>
      </c>
      <c r="F1431" s="57">
        <v>1337218.72</v>
      </c>
      <c r="G1431" s="57">
        <v>1989631.37</v>
      </c>
      <c r="H1431" s="58">
        <v>-0.32790999999999998</v>
      </c>
      <c r="I1431" s="57">
        <v>-652412.65</v>
      </c>
      <c r="J1431" s="57">
        <v>1671.67</v>
      </c>
      <c r="K1431" s="57">
        <v>2487.2600000000002</v>
      </c>
      <c r="L1431" s="57">
        <v>1632.83</v>
      </c>
      <c r="M1431" s="56" t="s">
        <v>4295</v>
      </c>
      <c r="N1431" s="59" t="s">
        <v>4293</v>
      </c>
    </row>
    <row r="1432" spans="1:14" s="56" customFormat="1" ht="17.25" customHeight="1" x14ac:dyDescent="0.2">
      <c r="A1432" s="56" t="s">
        <v>5982</v>
      </c>
      <c r="B1432" s="56" t="s">
        <v>2543</v>
      </c>
      <c r="C1432" s="56">
        <v>4135</v>
      </c>
      <c r="D1432" s="56" t="s">
        <v>3817</v>
      </c>
      <c r="E1432" s="57">
        <v>182.97</v>
      </c>
      <c r="F1432" s="57">
        <v>774059.59</v>
      </c>
      <c r="G1432" s="57">
        <v>754144.66</v>
      </c>
      <c r="H1432" s="58">
        <v>2.6409999999999999E-2</v>
      </c>
      <c r="I1432" s="57">
        <v>19914.93</v>
      </c>
      <c r="J1432" s="57">
        <v>4230.53</v>
      </c>
      <c r="K1432" s="57">
        <v>4121.68</v>
      </c>
      <c r="L1432" s="57">
        <v>4210.4799999999996</v>
      </c>
      <c r="M1432" s="56" t="s">
        <v>4297</v>
      </c>
      <c r="N1432" s="59" t="s">
        <v>4294</v>
      </c>
    </row>
    <row r="1433" spans="1:14" s="56" customFormat="1" ht="17.25" customHeight="1" x14ac:dyDescent="0.2">
      <c r="A1433" s="56" t="s">
        <v>4914</v>
      </c>
      <c r="B1433" s="56" t="s">
        <v>643</v>
      </c>
      <c r="C1433" s="56">
        <v>4138</v>
      </c>
      <c r="D1433" s="56" t="s">
        <v>1495</v>
      </c>
      <c r="E1433" s="57">
        <v>501.68</v>
      </c>
      <c r="F1433" s="57">
        <v>819158.15</v>
      </c>
      <c r="G1433" s="57">
        <v>529600.26</v>
      </c>
      <c r="H1433" s="58">
        <v>0.54674999999999996</v>
      </c>
      <c r="I1433" s="57">
        <v>289557.89</v>
      </c>
      <c r="J1433" s="57">
        <v>1632.83</v>
      </c>
      <c r="K1433" s="57">
        <v>1055.6500000000001</v>
      </c>
      <c r="L1433" s="57">
        <v>1632.83</v>
      </c>
      <c r="M1433" s="56" t="s">
        <v>4296</v>
      </c>
      <c r="N1433" s="59" t="s">
        <v>4293</v>
      </c>
    </row>
    <row r="1434" spans="1:14" s="56" customFormat="1" ht="17.25" customHeight="1" x14ac:dyDescent="0.2">
      <c r="A1434" s="56" t="s">
        <v>4915</v>
      </c>
      <c r="B1434" s="56" t="s">
        <v>644</v>
      </c>
      <c r="C1434" s="56">
        <v>4139</v>
      </c>
      <c r="D1434" s="56" t="s">
        <v>1496</v>
      </c>
      <c r="E1434" s="57">
        <v>1092.6400000000001</v>
      </c>
      <c r="F1434" s="57">
        <v>2228170.25</v>
      </c>
      <c r="G1434" s="57">
        <v>2582616.5099999998</v>
      </c>
      <c r="H1434" s="58">
        <v>-0.13724</v>
      </c>
      <c r="I1434" s="57">
        <v>-354446.26</v>
      </c>
      <c r="J1434" s="57">
        <v>2039.25</v>
      </c>
      <c r="K1434" s="57">
        <v>2363.65</v>
      </c>
      <c r="L1434" s="57">
        <v>2014.02</v>
      </c>
      <c r="M1434" s="56" t="s">
        <v>4295</v>
      </c>
      <c r="N1434" s="59" t="s">
        <v>4293</v>
      </c>
    </row>
    <row r="1435" spans="1:14" s="56" customFormat="1" ht="17.25" customHeight="1" x14ac:dyDescent="0.2">
      <c r="A1435" s="56" t="s">
        <v>5983</v>
      </c>
      <c r="B1435" s="56" t="s">
        <v>2544</v>
      </c>
      <c r="C1435" s="56">
        <v>4140</v>
      </c>
      <c r="D1435" s="56" t="s">
        <v>3818</v>
      </c>
      <c r="E1435" s="57">
        <v>533.58000000000004</v>
      </c>
      <c r="F1435" s="57">
        <v>3247527.04</v>
      </c>
      <c r="G1435" s="57">
        <v>2775116.1</v>
      </c>
      <c r="H1435" s="58">
        <v>0.17022999999999999</v>
      </c>
      <c r="I1435" s="57">
        <v>472410.93</v>
      </c>
      <c r="J1435" s="57">
        <v>6086.3</v>
      </c>
      <c r="K1435" s="57">
        <v>5200.9399999999996</v>
      </c>
      <c r="L1435" s="57">
        <v>6025.74</v>
      </c>
      <c r="M1435" s="56" t="s">
        <v>4295</v>
      </c>
      <c r="N1435" s="59" t="s">
        <v>4299</v>
      </c>
    </row>
    <row r="1436" spans="1:14" s="56" customFormat="1" ht="17.25" customHeight="1" x14ac:dyDescent="0.2">
      <c r="A1436" s="56" t="s">
        <v>5984</v>
      </c>
      <c r="B1436" s="56" t="s">
        <v>2545</v>
      </c>
      <c r="C1436" s="56">
        <v>4141</v>
      </c>
      <c r="D1436" s="56" t="s">
        <v>3819</v>
      </c>
      <c r="E1436" s="57">
        <v>300.32</v>
      </c>
      <c r="F1436" s="57">
        <v>3540647.67</v>
      </c>
      <c r="G1436" s="57">
        <v>3757760.09</v>
      </c>
      <c r="H1436" s="58">
        <v>-5.7779999999999998E-2</v>
      </c>
      <c r="I1436" s="57">
        <v>-217112.42</v>
      </c>
      <c r="J1436" s="57">
        <v>11789.58</v>
      </c>
      <c r="K1436" s="57">
        <v>12512.52</v>
      </c>
      <c r="L1436" s="57">
        <v>12262.75</v>
      </c>
      <c r="M1436" s="56" t="s">
        <v>4297</v>
      </c>
      <c r="N1436" s="59" t="s">
        <v>4293</v>
      </c>
    </row>
    <row r="1437" spans="1:14" s="56" customFormat="1" ht="17.25" customHeight="1" x14ac:dyDescent="0.2">
      <c r="A1437" s="56" t="s">
        <v>5985</v>
      </c>
      <c r="B1437" s="56" t="s">
        <v>2546</v>
      </c>
      <c r="C1437" s="56">
        <v>4142</v>
      </c>
      <c r="D1437" s="56" t="s">
        <v>3820</v>
      </c>
      <c r="E1437" s="57">
        <v>215.83</v>
      </c>
      <c r="F1437" s="57">
        <v>4060517.2</v>
      </c>
      <c r="G1437" s="57">
        <v>4332469.83</v>
      </c>
      <c r="H1437" s="58">
        <v>-6.2770000000000006E-2</v>
      </c>
      <c r="I1437" s="57">
        <v>-271952.63</v>
      </c>
      <c r="J1437" s="57">
        <v>18813.5</v>
      </c>
      <c r="K1437" s="57">
        <v>20073.53</v>
      </c>
      <c r="L1437" s="57">
        <v>18931.53</v>
      </c>
      <c r="M1437" s="56" t="s">
        <v>4295</v>
      </c>
      <c r="N1437" s="59" t="s">
        <v>4293</v>
      </c>
    </row>
    <row r="1438" spans="1:14" s="56" customFormat="1" ht="17.25" customHeight="1" x14ac:dyDescent="0.2">
      <c r="A1438" s="56" t="s">
        <v>5986</v>
      </c>
      <c r="B1438" s="56" t="s">
        <v>2547</v>
      </c>
      <c r="C1438" s="56">
        <v>4143</v>
      </c>
      <c r="D1438" s="56" t="s">
        <v>3821</v>
      </c>
      <c r="E1438" s="57">
        <v>898.93</v>
      </c>
      <c r="F1438" s="57">
        <v>1069735.69</v>
      </c>
      <c r="G1438" s="57">
        <v>1258063.8500000001</v>
      </c>
      <c r="H1438" s="58">
        <v>-0.1497</v>
      </c>
      <c r="I1438" s="57">
        <v>-188328.16</v>
      </c>
      <c r="J1438" s="57">
        <v>1190.01</v>
      </c>
      <c r="K1438" s="57">
        <v>1399.51</v>
      </c>
      <c r="L1438" s="57">
        <v>1190.01</v>
      </c>
      <c r="M1438" s="56" t="s">
        <v>4295</v>
      </c>
      <c r="N1438" s="59" t="s">
        <v>4298</v>
      </c>
    </row>
    <row r="1439" spans="1:14" s="56" customFormat="1" ht="17.25" customHeight="1" x14ac:dyDescent="0.2">
      <c r="A1439" s="56" t="s">
        <v>4916</v>
      </c>
      <c r="B1439" s="56" t="s">
        <v>645</v>
      </c>
      <c r="C1439" s="56">
        <v>4144</v>
      </c>
      <c r="D1439" s="56" t="s">
        <v>1497</v>
      </c>
      <c r="E1439" s="57">
        <v>3934.61</v>
      </c>
      <c r="F1439" s="57">
        <v>7310944.3600000003</v>
      </c>
      <c r="G1439" s="57">
        <v>7849656.71</v>
      </c>
      <c r="H1439" s="58">
        <v>-6.8629999999999997E-2</v>
      </c>
      <c r="I1439" s="57">
        <v>-538712.36</v>
      </c>
      <c r="J1439" s="57">
        <v>1858.11</v>
      </c>
      <c r="K1439" s="57">
        <v>1995.03</v>
      </c>
      <c r="L1439" s="57">
        <v>1846.84</v>
      </c>
      <c r="M1439" s="56" t="s">
        <v>4295</v>
      </c>
      <c r="N1439" s="59" t="s">
        <v>4293</v>
      </c>
    </row>
    <row r="1440" spans="1:14" s="56" customFormat="1" ht="17.25" customHeight="1" x14ac:dyDescent="0.2">
      <c r="A1440" s="56" t="s">
        <v>5987</v>
      </c>
      <c r="B1440" s="56" t="s">
        <v>2548</v>
      </c>
      <c r="C1440" s="56">
        <v>4145</v>
      </c>
      <c r="D1440" s="56" t="s">
        <v>3822</v>
      </c>
      <c r="E1440" s="57">
        <v>1060.8399999999999</v>
      </c>
      <c r="F1440" s="57">
        <v>5914569.5499999998</v>
      </c>
      <c r="G1440" s="57">
        <v>5612541.8700000001</v>
      </c>
      <c r="H1440" s="58">
        <v>5.3809999999999997E-2</v>
      </c>
      <c r="I1440" s="57">
        <v>302027.69</v>
      </c>
      <c r="J1440" s="57">
        <v>5575.36</v>
      </c>
      <c r="K1440" s="57">
        <v>5290.66</v>
      </c>
      <c r="L1440" s="57">
        <v>5528.29</v>
      </c>
      <c r="M1440" s="56" t="s">
        <v>4295</v>
      </c>
      <c r="N1440" s="59" t="s">
        <v>4293</v>
      </c>
    </row>
    <row r="1441" spans="1:14" s="56" customFormat="1" ht="17.25" customHeight="1" x14ac:dyDescent="0.2">
      <c r="A1441" s="56" t="s">
        <v>5988</v>
      </c>
      <c r="B1441" s="56" t="s">
        <v>2549</v>
      </c>
      <c r="C1441" s="56">
        <v>4146</v>
      </c>
      <c r="D1441" s="56" t="s">
        <v>3823</v>
      </c>
      <c r="E1441" s="57">
        <v>378.44</v>
      </c>
      <c r="F1441" s="57">
        <v>3737202.53</v>
      </c>
      <c r="G1441" s="57">
        <v>4558598.45</v>
      </c>
      <c r="H1441" s="58">
        <v>-0.18018999999999999</v>
      </c>
      <c r="I1441" s="57">
        <v>-821395.92</v>
      </c>
      <c r="J1441" s="57">
        <v>9875.2800000000007</v>
      </c>
      <c r="K1441" s="57">
        <v>12045.76</v>
      </c>
      <c r="L1441" s="57">
        <v>10454.719999999999</v>
      </c>
      <c r="M1441" s="56" t="s">
        <v>4296</v>
      </c>
      <c r="N1441" s="59" t="s">
        <v>4293</v>
      </c>
    </row>
    <row r="1442" spans="1:14" s="56" customFormat="1" ht="17.25" customHeight="1" x14ac:dyDescent="0.2">
      <c r="A1442" s="56" t="s">
        <v>5989</v>
      </c>
      <c r="B1442" s="56" t="s">
        <v>2550</v>
      </c>
      <c r="C1442" s="56">
        <v>4147</v>
      </c>
      <c r="D1442" s="56" t="s">
        <v>3824</v>
      </c>
      <c r="E1442" s="57">
        <v>251.98</v>
      </c>
      <c r="F1442" s="57">
        <v>3860938.44</v>
      </c>
      <c r="G1442" s="57">
        <v>4680951.3499999996</v>
      </c>
      <c r="H1442" s="58">
        <v>-0.17518</v>
      </c>
      <c r="I1442" s="57">
        <v>-820012.91</v>
      </c>
      <c r="J1442" s="57">
        <v>15322.4</v>
      </c>
      <c r="K1442" s="57">
        <v>18576.68</v>
      </c>
      <c r="L1442" s="57">
        <v>15062.15</v>
      </c>
      <c r="M1442" s="56" t="s">
        <v>4295</v>
      </c>
      <c r="N1442" s="59" t="s">
        <v>4298</v>
      </c>
    </row>
    <row r="1443" spans="1:14" s="56" customFormat="1" ht="17.25" customHeight="1" x14ac:dyDescent="0.2">
      <c r="A1443" s="56" t="s">
        <v>4917</v>
      </c>
      <c r="B1443" s="56" t="s">
        <v>646</v>
      </c>
      <c r="C1443" s="56">
        <v>4148</v>
      </c>
      <c r="D1443" s="56" t="s">
        <v>1498</v>
      </c>
      <c r="E1443" s="57">
        <v>1288.6500000000001</v>
      </c>
      <c r="F1443" s="57">
        <v>2379930.37</v>
      </c>
      <c r="G1443" s="57">
        <v>1567122.63</v>
      </c>
      <c r="H1443" s="58">
        <v>0.51866000000000001</v>
      </c>
      <c r="I1443" s="57">
        <v>812807.73</v>
      </c>
      <c r="J1443" s="57">
        <v>1846.84</v>
      </c>
      <c r="K1443" s="57">
        <v>1216.0999999999999</v>
      </c>
      <c r="L1443" s="57">
        <v>1846.84</v>
      </c>
      <c r="M1443" s="56" t="s">
        <v>4295</v>
      </c>
      <c r="N1443" s="59" t="s">
        <v>4293</v>
      </c>
    </row>
    <row r="1444" spans="1:14" s="56" customFormat="1" ht="17.25" customHeight="1" x14ac:dyDescent="0.2">
      <c r="A1444" s="56" t="s">
        <v>5990</v>
      </c>
      <c r="B1444" s="56" t="s">
        <v>639</v>
      </c>
      <c r="C1444" s="56">
        <v>4149</v>
      </c>
      <c r="D1444" s="56" t="s">
        <v>1491</v>
      </c>
      <c r="E1444" s="57">
        <v>332.07</v>
      </c>
      <c r="F1444" s="57">
        <v>1589411.12</v>
      </c>
      <c r="G1444" s="57">
        <v>601927.16</v>
      </c>
      <c r="H1444" s="58">
        <v>1.6405400000000001</v>
      </c>
      <c r="I1444" s="57">
        <v>987483.96</v>
      </c>
      <c r="J1444" s="57">
        <v>4786.37</v>
      </c>
      <c r="K1444" s="57">
        <v>1812.65</v>
      </c>
      <c r="L1444" s="57">
        <v>4783.3</v>
      </c>
      <c r="M1444" s="56" t="s">
        <v>4295</v>
      </c>
      <c r="N1444" s="59" t="s">
        <v>4298</v>
      </c>
    </row>
    <row r="1445" spans="1:14" s="56" customFormat="1" ht="17.25" customHeight="1" x14ac:dyDescent="0.2">
      <c r="A1445" s="56" t="s">
        <v>4918</v>
      </c>
      <c r="B1445" s="56" t="s">
        <v>647</v>
      </c>
      <c r="C1445" s="56">
        <v>4153</v>
      </c>
      <c r="D1445" s="56" t="s">
        <v>1499</v>
      </c>
      <c r="E1445" s="57">
        <v>1529.09</v>
      </c>
      <c r="F1445" s="57">
        <v>4276554.2699999996</v>
      </c>
      <c r="G1445" s="57">
        <v>4720140.62</v>
      </c>
      <c r="H1445" s="58">
        <v>-9.3979999999999994E-2</v>
      </c>
      <c r="I1445" s="57">
        <v>-443586.35</v>
      </c>
      <c r="J1445" s="57">
        <v>2796.8</v>
      </c>
      <c r="K1445" s="57">
        <v>3086.9</v>
      </c>
      <c r="L1445" s="57">
        <v>2778.32</v>
      </c>
      <c r="M1445" s="56" t="s">
        <v>4292</v>
      </c>
      <c r="N1445" s="59" t="s">
        <v>4293</v>
      </c>
    </row>
    <row r="1446" spans="1:14" s="56" customFormat="1" ht="17.25" customHeight="1" x14ac:dyDescent="0.2">
      <c r="A1446" s="56" t="s">
        <v>5991</v>
      </c>
      <c r="B1446" s="56" t="s">
        <v>2551</v>
      </c>
      <c r="C1446" s="56">
        <v>4154</v>
      </c>
      <c r="D1446" s="56" t="s">
        <v>3825</v>
      </c>
      <c r="E1446" s="57">
        <v>328.76</v>
      </c>
      <c r="F1446" s="57">
        <v>1404573.17</v>
      </c>
      <c r="G1446" s="57">
        <v>1269301.51</v>
      </c>
      <c r="H1446" s="58">
        <v>0.10657</v>
      </c>
      <c r="I1446" s="57">
        <v>135271.66</v>
      </c>
      <c r="J1446" s="57">
        <v>4272.34</v>
      </c>
      <c r="K1446" s="57">
        <v>3860.88</v>
      </c>
      <c r="L1446" s="57">
        <v>4107.6400000000003</v>
      </c>
      <c r="M1446" s="56" t="s">
        <v>4296</v>
      </c>
      <c r="N1446" s="59" t="s">
        <v>4293</v>
      </c>
    </row>
    <row r="1447" spans="1:14" s="56" customFormat="1" ht="17.25" customHeight="1" x14ac:dyDescent="0.2">
      <c r="A1447" s="56" t="s">
        <v>5992</v>
      </c>
      <c r="B1447" s="56" t="s">
        <v>2552</v>
      </c>
      <c r="C1447" s="56">
        <v>4157</v>
      </c>
      <c r="D1447" s="56" t="s">
        <v>3826</v>
      </c>
      <c r="E1447" s="57">
        <v>308.83</v>
      </c>
      <c r="F1447" s="57">
        <v>858028.57</v>
      </c>
      <c r="G1447" s="57">
        <v>667058.94999999995</v>
      </c>
      <c r="H1447" s="58">
        <v>0.28628999999999999</v>
      </c>
      <c r="I1447" s="57">
        <v>190969.61</v>
      </c>
      <c r="J1447" s="57">
        <v>2778.32</v>
      </c>
      <c r="K1447" s="57">
        <v>2159.96</v>
      </c>
      <c r="L1447" s="57">
        <v>2778.32</v>
      </c>
      <c r="M1447" s="56" t="s">
        <v>4297</v>
      </c>
      <c r="N1447" s="59" t="s">
        <v>4294</v>
      </c>
    </row>
    <row r="1448" spans="1:14" s="56" customFormat="1" ht="17.25" customHeight="1" x14ac:dyDescent="0.2">
      <c r="A1448" s="56" t="s">
        <v>4919</v>
      </c>
      <c r="B1448" s="56" t="s">
        <v>648</v>
      </c>
      <c r="C1448" s="56">
        <v>4158</v>
      </c>
      <c r="D1448" s="56" t="s">
        <v>1500</v>
      </c>
      <c r="E1448" s="57">
        <v>26999.74</v>
      </c>
      <c r="F1448" s="57">
        <v>47331259.119999997</v>
      </c>
      <c r="G1448" s="57">
        <v>58515193.859999999</v>
      </c>
      <c r="H1448" s="58">
        <v>-0.19112999999999999</v>
      </c>
      <c r="I1448" s="57">
        <v>-11183934.74</v>
      </c>
      <c r="J1448" s="57">
        <v>1753.03</v>
      </c>
      <c r="K1448" s="57">
        <v>2167.25</v>
      </c>
      <c r="L1448" s="57">
        <v>1744.93</v>
      </c>
      <c r="M1448" s="56" t="s">
        <v>4295</v>
      </c>
      <c r="N1448" s="59" t="s">
        <v>4293</v>
      </c>
    </row>
    <row r="1449" spans="1:14" s="56" customFormat="1" ht="17.25" customHeight="1" x14ac:dyDescent="0.2">
      <c r="A1449" s="56" t="s">
        <v>4920</v>
      </c>
      <c r="B1449" s="56" t="s">
        <v>649</v>
      </c>
      <c r="C1449" s="56">
        <v>4159</v>
      </c>
      <c r="D1449" s="56" t="s">
        <v>1501</v>
      </c>
      <c r="E1449" s="57">
        <v>2985.05</v>
      </c>
      <c r="F1449" s="57">
        <v>10000474.27</v>
      </c>
      <c r="G1449" s="57">
        <v>9517943.1400000006</v>
      </c>
      <c r="H1449" s="58">
        <v>5.0700000000000002E-2</v>
      </c>
      <c r="I1449" s="57">
        <v>482531.13</v>
      </c>
      <c r="J1449" s="57">
        <v>3350.19</v>
      </c>
      <c r="K1449" s="57">
        <v>3188.54</v>
      </c>
      <c r="L1449" s="57">
        <v>3334.44</v>
      </c>
      <c r="M1449" s="56" t="s">
        <v>4295</v>
      </c>
      <c r="N1449" s="59" t="s">
        <v>4293</v>
      </c>
    </row>
    <row r="1450" spans="1:14" s="56" customFormat="1" ht="17.25" customHeight="1" x14ac:dyDescent="0.2">
      <c r="A1450" s="56" t="s">
        <v>5993</v>
      </c>
      <c r="B1450" s="56" t="s">
        <v>2553</v>
      </c>
      <c r="C1450" s="56">
        <v>4160</v>
      </c>
      <c r="D1450" s="56" t="s">
        <v>3827</v>
      </c>
      <c r="E1450" s="57">
        <v>864.1</v>
      </c>
      <c r="F1450" s="57">
        <v>4393314.16</v>
      </c>
      <c r="G1450" s="57">
        <v>4241368.2300000004</v>
      </c>
      <c r="H1450" s="58">
        <v>3.5819999999999998E-2</v>
      </c>
      <c r="I1450" s="57">
        <v>151945.93</v>
      </c>
      <c r="J1450" s="57">
        <v>5084.2700000000004</v>
      </c>
      <c r="K1450" s="57">
        <v>4908.42</v>
      </c>
      <c r="L1450" s="57">
        <v>4986.16</v>
      </c>
      <c r="M1450" s="56" t="s">
        <v>4292</v>
      </c>
      <c r="N1450" s="59" t="s">
        <v>4293</v>
      </c>
    </row>
    <row r="1451" spans="1:14" s="56" customFormat="1" ht="17.25" customHeight="1" x14ac:dyDescent="0.2">
      <c r="A1451" s="56" t="s">
        <v>5994</v>
      </c>
      <c r="B1451" s="56" t="s">
        <v>2554</v>
      </c>
      <c r="C1451" s="56">
        <v>4161</v>
      </c>
      <c r="D1451" s="56" t="s">
        <v>3828</v>
      </c>
      <c r="E1451" s="57">
        <v>586.61</v>
      </c>
      <c r="F1451" s="57">
        <v>4937427.1100000003</v>
      </c>
      <c r="G1451" s="57">
        <v>4473219.7300000004</v>
      </c>
      <c r="H1451" s="58">
        <v>0.10377</v>
      </c>
      <c r="I1451" s="57">
        <v>464207.38</v>
      </c>
      <c r="J1451" s="57">
        <v>8416.8799999999992</v>
      </c>
      <c r="K1451" s="57">
        <v>7625.54</v>
      </c>
      <c r="L1451" s="57">
        <v>8178.55</v>
      </c>
      <c r="M1451" s="56" t="s">
        <v>4295</v>
      </c>
      <c r="N1451" s="59" t="s">
        <v>4293</v>
      </c>
    </row>
    <row r="1452" spans="1:14" s="56" customFormat="1" ht="17.25" customHeight="1" x14ac:dyDescent="0.2">
      <c r="A1452" s="56" t="s">
        <v>4921</v>
      </c>
      <c r="B1452" s="56" t="s">
        <v>650</v>
      </c>
      <c r="C1452" s="56">
        <v>4162</v>
      </c>
      <c r="D1452" s="56" t="s">
        <v>1502</v>
      </c>
      <c r="E1452" s="57">
        <v>5234.33</v>
      </c>
      <c r="F1452" s="57">
        <v>9133539.4499999993</v>
      </c>
      <c r="G1452" s="57">
        <v>8736816.0399999991</v>
      </c>
      <c r="H1452" s="58">
        <v>4.5409999999999999E-2</v>
      </c>
      <c r="I1452" s="57">
        <v>396723.41</v>
      </c>
      <c r="J1452" s="57">
        <v>1744.93</v>
      </c>
      <c r="K1452" s="57">
        <v>1669.14</v>
      </c>
      <c r="L1452" s="57">
        <v>1744.93</v>
      </c>
      <c r="M1452" s="56" t="s">
        <v>4297</v>
      </c>
      <c r="N1452" s="59" t="s">
        <v>4293</v>
      </c>
    </row>
    <row r="1453" spans="1:14" s="56" customFormat="1" ht="17.25" customHeight="1" x14ac:dyDescent="0.2">
      <c r="A1453" s="56" t="s">
        <v>5995</v>
      </c>
      <c r="B1453" s="56" t="s">
        <v>2555</v>
      </c>
      <c r="C1453" s="56">
        <v>4163</v>
      </c>
      <c r="D1453" s="56" t="s">
        <v>3829</v>
      </c>
      <c r="E1453" s="57">
        <v>533.39</v>
      </c>
      <c r="F1453" s="57">
        <v>550318.89</v>
      </c>
      <c r="G1453" s="57">
        <v>588093.11</v>
      </c>
      <c r="H1453" s="58">
        <v>-6.4229999999999995E-2</v>
      </c>
      <c r="I1453" s="57">
        <v>-37774.22</v>
      </c>
      <c r="J1453" s="57">
        <v>1031.74</v>
      </c>
      <c r="K1453" s="57">
        <v>1102.56</v>
      </c>
      <c r="L1453" s="57">
        <v>1030.96</v>
      </c>
      <c r="M1453" s="56" t="s">
        <v>4295</v>
      </c>
      <c r="N1453" s="59" t="s">
        <v>4294</v>
      </c>
    </row>
    <row r="1454" spans="1:14" s="56" customFormat="1" ht="17.25" customHeight="1" x14ac:dyDescent="0.2">
      <c r="A1454" s="56" t="s">
        <v>5996</v>
      </c>
      <c r="B1454" s="56" t="s">
        <v>2556</v>
      </c>
      <c r="C1454" s="56">
        <v>4167</v>
      </c>
      <c r="D1454" s="56" t="s">
        <v>3830</v>
      </c>
      <c r="E1454" s="57">
        <v>4363.8999999999996</v>
      </c>
      <c r="F1454" s="57">
        <v>4499006.34</v>
      </c>
      <c r="G1454" s="57">
        <v>3325549.77</v>
      </c>
      <c r="H1454" s="58">
        <v>0.35286000000000001</v>
      </c>
      <c r="I1454" s="57">
        <v>1173456.57</v>
      </c>
      <c r="J1454" s="57">
        <v>1030.96</v>
      </c>
      <c r="K1454" s="57">
        <v>762.06</v>
      </c>
      <c r="L1454" s="57">
        <v>1030.96</v>
      </c>
      <c r="M1454" s="56" t="s">
        <v>4297</v>
      </c>
      <c r="N1454" s="59" t="s">
        <v>4293</v>
      </c>
    </row>
    <row r="1455" spans="1:14" s="56" customFormat="1" ht="17.25" customHeight="1" x14ac:dyDescent="0.2">
      <c r="A1455" s="56" t="s">
        <v>4922</v>
      </c>
      <c r="B1455" s="56" t="s">
        <v>651</v>
      </c>
      <c r="C1455" s="56">
        <v>4168</v>
      </c>
      <c r="D1455" s="56" t="s">
        <v>1503</v>
      </c>
      <c r="E1455" s="57">
        <v>24116.82</v>
      </c>
      <c r="F1455" s="57">
        <v>41127597.979999997</v>
      </c>
      <c r="G1455" s="57">
        <v>47534982.979999997</v>
      </c>
      <c r="H1455" s="58">
        <v>-0.13478999999999999</v>
      </c>
      <c r="I1455" s="57">
        <v>-6407385.0099999998</v>
      </c>
      <c r="J1455" s="57">
        <v>1705.35</v>
      </c>
      <c r="K1455" s="57">
        <v>1971.03</v>
      </c>
      <c r="L1455" s="57">
        <v>1695.33</v>
      </c>
      <c r="M1455" s="56" t="s">
        <v>4292</v>
      </c>
      <c r="N1455" s="59" t="s">
        <v>4293</v>
      </c>
    </row>
    <row r="1456" spans="1:14" s="56" customFormat="1" ht="17.25" customHeight="1" x14ac:dyDescent="0.2">
      <c r="A1456" s="56" t="s">
        <v>4923</v>
      </c>
      <c r="B1456" s="56" t="s">
        <v>652</v>
      </c>
      <c r="C1456" s="56">
        <v>4169</v>
      </c>
      <c r="D1456" s="56" t="s">
        <v>1504</v>
      </c>
      <c r="E1456" s="57">
        <v>10066.35</v>
      </c>
      <c r="F1456" s="57">
        <v>34337651.200000003</v>
      </c>
      <c r="G1456" s="57">
        <v>34341300.640000001</v>
      </c>
      <c r="H1456" s="58">
        <v>-1.1E-4</v>
      </c>
      <c r="I1456" s="57">
        <v>-3649.44</v>
      </c>
      <c r="J1456" s="57">
        <v>3411.13</v>
      </c>
      <c r="K1456" s="57">
        <v>3411.49</v>
      </c>
      <c r="L1456" s="57">
        <v>3377.98</v>
      </c>
      <c r="M1456" s="56" t="s">
        <v>4292</v>
      </c>
      <c r="N1456" s="59" t="s">
        <v>4293</v>
      </c>
    </row>
    <row r="1457" spans="1:14" s="56" customFormat="1" ht="17.25" customHeight="1" x14ac:dyDescent="0.2">
      <c r="A1457" s="56" t="s">
        <v>4924</v>
      </c>
      <c r="B1457" s="56" t="s">
        <v>653</v>
      </c>
      <c r="C1457" s="56">
        <v>4170</v>
      </c>
      <c r="D1457" s="56" t="s">
        <v>1505</v>
      </c>
      <c r="E1457" s="57">
        <v>4730.25</v>
      </c>
      <c r="F1457" s="57">
        <v>28709591.32</v>
      </c>
      <c r="G1457" s="57">
        <v>28006136.23</v>
      </c>
      <c r="H1457" s="58">
        <v>2.512E-2</v>
      </c>
      <c r="I1457" s="57">
        <v>703455.09</v>
      </c>
      <c r="J1457" s="57">
        <v>6069.36</v>
      </c>
      <c r="K1457" s="57">
        <v>5920.65</v>
      </c>
      <c r="L1457" s="57">
        <v>6004.97</v>
      </c>
      <c r="M1457" s="56" t="s">
        <v>4292</v>
      </c>
      <c r="N1457" s="59" t="s">
        <v>4293</v>
      </c>
    </row>
    <row r="1458" spans="1:14" s="56" customFormat="1" ht="17.25" customHeight="1" x14ac:dyDescent="0.2">
      <c r="A1458" s="56" t="s">
        <v>4925</v>
      </c>
      <c r="B1458" s="56" t="s">
        <v>654</v>
      </c>
      <c r="C1458" s="56">
        <v>4171</v>
      </c>
      <c r="D1458" s="56" t="s">
        <v>1506</v>
      </c>
      <c r="E1458" s="57">
        <v>3076.87</v>
      </c>
      <c r="F1458" s="57">
        <v>27555902.609999999</v>
      </c>
      <c r="G1458" s="57">
        <v>28580694.73</v>
      </c>
      <c r="H1458" s="58">
        <v>-3.5860000000000003E-2</v>
      </c>
      <c r="I1458" s="57">
        <v>-1024792.12</v>
      </c>
      <c r="J1458" s="57">
        <v>8955.82</v>
      </c>
      <c r="K1458" s="57">
        <v>9288.89</v>
      </c>
      <c r="L1458" s="57">
        <v>8760.5499999999993</v>
      </c>
      <c r="M1458" s="56" t="s">
        <v>4292</v>
      </c>
      <c r="N1458" s="59" t="s">
        <v>4294</v>
      </c>
    </row>
    <row r="1459" spans="1:14" s="56" customFormat="1" ht="17.25" customHeight="1" x14ac:dyDescent="0.2">
      <c r="A1459" s="56" t="s">
        <v>4926</v>
      </c>
      <c r="B1459" s="56" t="s">
        <v>655</v>
      </c>
      <c r="C1459" s="56">
        <v>4172</v>
      </c>
      <c r="D1459" s="56" t="s">
        <v>1507</v>
      </c>
      <c r="E1459" s="57">
        <v>6860.79</v>
      </c>
      <c r="F1459" s="57">
        <v>11631303.109999999</v>
      </c>
      <c r="G1459" s="57">
        <v>7779367.5</v>
      </c>
      <c r="H1459" s="58">
        <v>0.49514999999999998</v>
      </c>
      <c r="I1459" s="57">
        <v>3851935.61</v>
      </c>
      <c r="J1459" s="57">
        <v>1695.33</v>
      </c>
      <c r="K1459" s="57">
        <v>1133.8900000000001</v>
      </c>
      <c r="L1459" s="57">
        <v>1695.33</v>
      </c>
      <c r="M1459" s="56" t="s">
        <v>4292</v>
      </c>
      <c r="N1459" s="59" t="s">
        <v>4293</v>
      </c>
    </row>
    <row r="1460" spans="1:14" s="56" customFormat="1" ht="17.25" customHeight="1" x14ac:dyDescent="0.2">
      <c r="A1460" s="56" t="s">
        <v>4927</v>
      </c>
      <c r="B1460" s="56" t="s">
        <v>656</v>
      </c>
      <c r="C1460" s="56">
        <v>4273</v>
      </c>
      <c r="D1460" s="56" t="s">
        <v>1508</v>
      </c>
      <c r="E1460" s="57">
        <v>1854.62</v>
      </c>
      <c r="F1460" s="57">
        <v>4047799.84</v>
      </c>
      <c r="G1460" s="57">
        <v>3555982.6</v>
      </c>
      <c r="H1460" s="58">
        <v>0.13830999999999999</v>
      </c>
      <c r="I1460" s="57">
        <v>491817.23</v>
      </c>
      <c r="J1460" s="57">
        <v>2182.5500000000002</v>
      </c>
      <c r="K1460" s="57">
        <v>1917.36</v>
      </c>
      <c r="L1460" s="57">
        <v>2139.2199999999998</v>
      </c>
      <c r="M1460" s="56" t="s">
        <v>4292</v>
      </c>
      <c r="N1460" s="59" t="s">
        <v>4293</v>
      </c>
    </row>
    <row r="1461" spans="1:14" s="56" customFormat="1" ht="17.25" customHeight="1" x14ac:dyDescent="0.2">
      <c r="A1461" s="56" t="s">
        <v>5997</v>
      </c>
      <c r="B1461" s="56" t="s">
        <v>2557</v>
      </c>
      <c r="C1461" s="56">
        <v>4274</v>
      </c>
      <c r="D1461" s="56" t="s">
        <v>3831</v>
      </c>
      <c r="E1461" s="57">
        <v>2409.44</v>
      </c>
      <c r="F1461" s="57">
        <v>15674474.07</v>
      </c>
      <c r="G1461" s="57">
        <v>13954441.66</v>
      </c>
      <c r="H1461" s="58">
        <v>0.12325999999999999</v>
      </c>
      <c r="I1461" s="57">
        <v>1720032.4</v>
      </c>
      <c r="J1461" s="57">
        <v>6505.44</v>
      </c>
      <c r="K1461" s="57">
        <v>5791.57</v>
      </c>
      <c r="L1461" s="57">
        <v>6413.71</v>
      </c>
      <c r="M1461" s="56" t="s">
        <v>4292</v>
      </c>
      <c r="N1461" s="59" t="s">
        <v>4293</v>
      </c>
    </row>
    <row r="1462" spans="1:14" s="56" customFormat="1" ht="17.25" customHeight="1" x14ac:dyDescent="0.2">
      <c r="A1462" s="56" t="s">
        <v>5998</v>
      </c>
      <c r="B1462" s="56" t="s">
        <v>2558</v>
      </c>
      <c r="C1462" s="56">
        <v>4275</v>
      </c>
      <c r="D1462" s="56" t="s">
        <v>3832</v>
      </c>
      <c r="E1462" s="57">
        <v>2320.9499999999998</v>
      </c>
      <c r="F1462" s="57">
        <v>25665825.190000001</v>
      </c>
      <c r="G1462" s="57">
        <v>21147766.190000001</v>
      </c>
      <c r="H1462" s="58">
        <v>0.21364</v>
      </c>
      <c r="I1462" s="57">
        <v>4518059</v>
      </c>
      <c r="J1462" s="57">
        <v>11058.33</v>
      </c>
      <c r="K1462" s="57">
        <v>9111.69</v>
      </c>
      <c r="L1462" s="57">
        <v>11279.95</v>
      </c>
      <c r="M1462" s="56" t="s">
        <v>4296</v>
      </c>
      <c r="N1462" s="59" t="s">
        <v>4300</v>
      </c>
    </row>
    <row r="1463" spans="1:14" s="56" customFormat="1" ht="17.25" customHeight="1" x14ac:dyDescent="0.2">
      <c r="A1463" s="56" t="s">
        <v>5999</v>
      </c>
      <c r="B1463" s="56" t="s">
        <v>2559</v>
      </c>
      <c r="C1463" s="56">
        <v>4276</v>
      </c>
      <c r="D1463" s="56" t="s">
        <v>3833</v>
      </c>
      <c r="E1463" s="57">
        <v>1673.14</v>
      </c>
      <c r="F1463" s="57">
        <v>22677281.140000001</v>
      </c>
      <c r="G1463" s="57">
        <v>22561183.280000001</v>
      </c>
      <c r="H1463" s="58">
        <v>5.1500000000000001E-3</v>
      </c>
      <c r="I1463" s="57">
        <v>116097.86</v>
      </c>
      <c r="J1463" s="57">
        <v>13553.73</v>
      </c>
      <c r="K1463" s="57">
        <v>13484.34</v>
      </c>
      <c r="L1463" s="57">
        <v>13496.49</v>
      </c>
      <c r="M1463" s="56" t="s">
        <v>4296</v>
      </c>
      <c r="N1463" s="59" t="s">
        <v>4293</v>
      </c>
    </row>
    <row r="1464" spans="1:14" s="56" customFormat="1" ht="17.25" customHeight="1" x14ac:dyDescent="0.2">
      <c r="A1464" s="56" t="s">
        <v>6000</v>
      </c>
      <c r="B1464" s="56" t="s">
        <v>2560</v>
      </c>
      <c r="C1464" s="56">
        <v>4277</v>
      </c>
      <c r="D1464" s="56" t="s">
        <v>3834</v>
      </c>
      <c r="E1464" s="57">
        <v>2164.5500000000002</v>
      </c>
      <c r="F1464" s="57">
        <v>1306955.29</v>
      </c>
      <c r="G1464" s="57">
        <v>1288074.48</v>
      </c>
      <c r="H1464" s="58">
        <v>1.4659999999999999E-2</v>
      </c>
      <c r="I1464" s="57">
        <v>18880.810000000001</v>
      </c>
      <c r="J1464" s="57">
        <v>603.79999999999995</v>
      </c>
      <c r="K1464" s="57">
        <v>595.08000000000004</v>
      </c>
      <c r="L1464" s="57">
        <v>603.79999999999995</v>
      </c>
      <c r="M1464" s="56" t="s">
        <v>4297</v>
      </c>
      <c r="N1464" s="59" t="s">
        <v>4301</v>
      </c>
    </row>
    <row r="1465" spans="1:14" s="56" customFormat="1" ht="17.25" customHeight="1" x14ac:dyDescent="0.2">
      <c r="A1465" s="56" t="s">
        <v>4928</v>
      </c>
      <c r="B1465" s="56" t="s">
        <v>657</v>
      </c>
      <c r="C1465" s="56">
        <v>4278</v>
      </c>
      <c r="D1465" s="56" t="s">
        <v>1509</v>
      </c>
      <c r="E1465" s="57">
        <v>3364.96</v>
      </c>
      <c r="F1465" s="57">
        <v>2656804.17</v>
      </c>
      <c r="G1465" s="57">
        <v>2987257.13</v>
      </c>
      <c r="H1465" s="58">
        <v>-0.11062</v>
      </c>
      <c r="I1465" s="57">
        <v>-330452.96000000002</v>
      </c>
      <c r="J1465" s="57">
        <v>789.55</v>
      </c>
      <c r="K1465" s="57">
        <v>887.75</v>
      </c>
      <c r="L1465" s="57">
        <v>789.55</v>
      </c>
      <c r="M1465" s="56" t="s">
        <v>4292</v>
      </c>
      <c r="N1465" s="59" t="s">
        <v>4293</v>
      </c>
    </row>
    <row r="1466" spans="1:14" s="56" customFormat="1" ht="17.25" customHeight="1" x14ac:dyDescent="0.2">
      <c r="A1466" s="56" t="s">
        <v>4929</v>
      </c>
      <c r="B1466" s="56" t="s">
        <v>658</v>
      </c>
      <c r="C1466" s="56">
        <v>4279</v>
      </c>
      <c r="D1466" s="56" t="s">
        <v>1510</v>
      </c>
      <c r="E1466" s="57">
        <v>982.21</v>
      </c>
      <c r="F1466" s="57">
        <v>482903.55</v>
      </c>
      <c r="G1466" s="57">
        <v>603912.43000000005</v>
      </c>
      <c r="H1466" s="58">
        <v>-0.20036999999999999</v>
      </c>
      <c r="I1466" s="57">
        <v>-121008.89</v>
      </c>
      <c r="J1466" s="57">
        <v>491.65</v>
      </c>
      <c r="K1466" s="57">
        <v>614.85</v>
      </c>
      <c r="L1466" s="57">
        <v>491.65</v>
      </c>
      <c r="M1466" s="56" t="s">
        <v>4296</v>
      </c>
      <c r="N1466" s="59" t="s">
        <v>4300</v>
      </c>
    </row>
    <row r="1467" spans="1:14" s="56" customFormat="1" ht="17.25" customHeight="1" x14ac:dyDescent="0.2">
      <c r="A1467" s="56" t="s">
        <v>4930</v>
      </c>
      <c r="B1467" s="56" t="s">
        <v>659</v>
      </c>
      <c r="C1467" s="56">
        <v>4280</v>
      </c>
      <c r="D1467" s="56" t="s">
        <v>1511</v>
      </c>
      <c r="E1467" s="57">
        <v>1952.01</v>
      </c>
      <c r="F1467" s="57">
        <v>1602014.61</v>
      </c>
      <c r="G1467" s="57">
        <v>1573651.42</v>
      </c>
      <c r="H1467" s="58">
        <v>1.8020000000000001E-2</v>
      </c>
      <c r="I1467" s="57">
        <v>28363.18</v>
      </c>
      <c r="J1467" s="57">
        <v>820.7</v>
      </c>
      <c r="K1467" s="57">
        <v>806.17</v>
      </c>
      <c r="L1467" s="57">
        <v>820.7</v>
      </c>
      <c r="M1467" s="56" t="s">
        <v>4292</v>
      </c>
      <c r="N1467" s="59" t="s">
        <v>4294</v>
      </c>
    </row>
    <row r="1468" spans="1:14" s="56" customFormat="1" ht="17.25" customHeight="1" x14ac:dyDescent="0.2">
      <c r="A1468" s="56" t="s">
        <v>4931</v>
      </c>
      <c r="B1468" s="56" t="s">
        <v>660</v>
      </c>
      <c r="C1468" s="56">
        <v>4281</v>
      </c>
      <c r="D1468" s="56" t="s">
        <v>1512</v>
      </c>
      <c r="E1468" s="57">
        <v>1728.26</v>
      </c>
      <c r="F1468" s="57">
        <v>746521.91</v>
      </c>
      <c r="G1468" s="57">
        <v>983899.97</v>
      </c>
      <c r="H1468" s="58">
        <v>-0.24126</v>
      </c>
      <c r="I1468" s="57">
        <v>-237378.06</v>
      </c>
      <c r="J1468" s="57">
        <v>431.95</v>
      </c>
      <c r="K1468" s="57">
        <v>569.29999999999995</v>
      </c>
      <c r="L1468" s="57">
        <v>431.95</v>
      </c>
      <c r="M1468" s="56" t="s">
        <v>4296</v>
      </c>
      <c r="N1468" s="59" t="s">
        <v>4293</v>
      </c>
    </row>
    <row r="1469" spans="1:14" s="56" customFormat="1" ht="17.25" customHeight="1" x14ac:dyDescent="0.2">
      <c r="A1469" s="56" t="s">
        <v>4932</v>
      </c>
      <c r="B1469" s="56" t="s">
        <v>661</v>
      </c>
      <c r="C1469" s="56">
        <v>4282</v>
      </c>
      <c r="D1469" s="56" t="s">
        <v>1513</v>
      </c>
      <c r="E1469" s="57">
        <v>640.83000000000004</v>
      </c>
      <c r="F1469" s="57">
        <v>505390.58</v>
      </c>
      <c r="G1469" s="57">
        <v>666458.17000000004</v>
      </c>
      <c r="H1469" s="58">
        <v>-0.24168000000000001</v>
      </c>
      <c r="I1469" s="57">
        <v>-161067.59</v>
      </c>
      <c r="J1469" s="57">
        <v>788.65</v>
      </c>
      <c r="K1469" s="57">
        <v>1039.99</v>
      </c>
      <c r="L1469" s="57">
        <v>788.65</v>
      </c>
      <c r="M1469" s="56" t="s">
        <v>4297</v>
      </c>
      <c r="N1469" s="59" t="s">
        <v>4300</v>
      </c>
    </row>
    <row r="1470" spans="1:14" s="56" customFormat="1" ht="17.25" customHeight="1" x14ac:dyDescent="0.2">
      <c r="A1470" s="56" t="s">
        <v>4933</v>
      </c>
      <c r="B1470" s="56" t="s">
        <v>662</v>
      </c>
      <c r="C1470" s="56">
        <v>4283</v>
      </c>
      <c r="D1470" s="56" t="s">
        <v>1514</v>
      </c>
      <c r="E1470" s="57">
        <v>9730.48</v>
      </c>
      <c r="F1470" s="57">
        <v>8707320.0299999993</v>
      </c>
      <c r="G1470" s="57">
        <v>10050827.92</v>
      </c>
      <c r="H1470" s="58">
        <v>-0.13367000000000001</v>
      </c>
      <c r="I1470" s="57">
        <v>-1343507.89</v>
      </c>
      <c r="J1470" s="57">
        <v>894.85</v>
      </c>
      <c r="K1470" s="57">
        <v>1032.92</v>
      </c>
      <c r="L1470" s="57">
        <v>894.85</v>
      </c>
      <c r="M1470" s="56" t="s">
        <v>4292</v>
      </c>
      <c r="N1470" s="59" t="s">
        <v>4293</v>
      </c>
    </row>
    <row r="1471" spans="1:14" s="56" customFormat="1" ht="17.25" customHeight="1" x14ac:dyDescent="0.2">
      <c r="A1471" s="56" t="s">
        <v>4934</v>
      </c>
      <c r="B1471" s="56" t="s">
        <v>663</v>
      </c>
      <c r="C1471" s="56">
        <v>4284</v>
      </c>
      <c r="D1471" s="56" t="s">
        <v>1515</v>
      </c>
      <c r="E1471" s="57">
        <v>9385.11</v>
      </c>
      <c r="F1471" s="57">
        <v>11526056.050000001</v>
      </c>
      <c r="G1471" s="57">
        <v>12183468.58</v>
      </c>
      <c r="H1471" s="58">
        <v>-5.3960000000000001E-2</v>
      </c>
      <c r="I1471" s="57">
        <v>-657412.53</v>
      </c>
      <c r="J1471" s="57">
        <v>1228.1199999999999</v>
      </c>
      <c r="K1471" s="57">
        <v>1298.17</v>
      </c>
      <c r="L1471" s="57">
        <v>1224.5999999999999</v>
      </c>
      <c r="M1471" s="56" t="s">
        <v>4292</v>
      </c>
      <c r="N1471" s="59" t="s">
        <v>4293</v>
      </c>
    </row>
    <row r="1472" spans="1:14" s="56" customFormat="1" ht="17.25" customHeight="1" x14ac:dyDescent="0.2">
      <c r="A1472" s="56" t="s">
        <v>4935</v>
      </c>
      <c r="B1472" s="56" t="s">
        <v>664</v>
      </c>
      <c r="C1472" s="56">
        <v>4285</v>
      </c>
      <c r="D1472" s="56" t="s">
        <v>1516</v>
      </c>
      <c r="E1472" s="57">
        <v>1582.87</v>
      </c>
      <c r="F1472" s="57">
        <v>3225482.3</v>
      </c>
      <c r="G1472" s="57">
        <v>3116592.56</v>
      </c>
      <c r="H1472" s="58">
        <v>3.4939999999999999E-2</v>
      </c>
      <c r="I1472" s="57">
        <v>108889.73</v>
      </c>
      <c r="J1472" s="57">
        <v>2037.74</v>
      </c>
      <c r="K1472" s="57">
        <v>1968.95</v>
      </c>
      <c r="L1472" s="57">
        <v>2032.85</v>
      </c>
      <c r="M1472" s="56" t="s">
        <v>4292</v>
      </c>
      <c r="N1472" s="59" t="s">
        <v>4293</v>
      </c>
    </row>
    <row r="1473" spans="1:14" s="56" customFormat="1" ht="17.25" customHeight="1" x14ac:dyDescent="0.2">
      <c r="A1473" s="56" t="s">
        <v>6001</v>
      </c>
      <c r="B1473" s="56" t="s">
        <v>2561</v>
      </c>
      <c r="C1473" s="56">
        <v>4286</v>
      </c>
      <c r="D1473" s="56" t="s">
        <v>3835</v>
      </c>
      <c r="E1473" s="57">
        <v>624.95000000000005</v>
      </c>
      <c r="F1473" s="57">
        <v>2111174.62</v>
      </c>
      <c r="G1473" s="57">
        <v>2072273.37</v>
      </c>
      <c r="H1473" s="58">
        <v>1.8769999999999998E-2</v>
      </c>
      <c r="I1473" s="57">
        <v>38901.25</v>
      </c>
      <c r="J1473" s="57">
        <v>3378.15</v>
      </c>
      <c r="K1473" s="57">
        <v>3315.9</v>
      </c>
      <c r="L1473" s="57">
        <v>3373.06</v>
      </c>
      <c r="M1473" s="56" t="s">
        <v>4296</v>
      </c>
      <c r="N1473" s="59" t="s">
        <v>4293</v>
      </c>
    </row>
    <row r="1474" spans="1:14" s="56" customFormat="1" ht="17.25" customHeight="1" x14ac:dyDescent="0.2">
      <c r="A1474" s="56" t="s">
        <v>6002</v>
      </c>
      <c r="B1474" s="56" t="s">
        <v>2562</v>
      </c>
      <c r="C1474" s="56">
        <v>4288</v>
      </c>
      <c r="D1474" s="56" t="s">
        <v>3836</v>
      </c>
      <c r="E1474" s="57">
        <v>20604.22</v>
      </c>
      <c r="F1474" s="57">
        <v>32233323.27</v>
      </c>
      <c r="G1474" s="57">
        <v>34052582.409999996</v>
      </c>
      <c r="H1474" s="58">
        <v>-5.3420000000000002E-2</v>
      </c>
      <c r="I1474" s="57">
        <v>-1819259.14</v>
      </c>
      <c r="J1474" s="57">
        <v>1564.4</v>
      </c>
      <c r="K1474" s="57">
        <v>1652.7</v>
      </c>
      <c r="L1474" s="57">
        <v>1648.8</v>
      </c>
      <c r="M1474" s="56" t="s">
        <v>4292</v>
      </c>
      <c r="N1474" s="59" t="s">
        <v>4293</v>
      </c>
    </row>
    <row r="1475" spans="1:14" s="56" customFormat="1" ht="17.25" customHeight="1" x14ac:dyDescent="0.2">
      <c r="A1475" s="56" t="s">
        <v>6003</v>
      </c>
      <c r="B1475" s="56" t="s">
        <v>2563</v>
      </c>
      <c r="C1475" s="56">
        <v>4289</v>
      </c>
      <c r="D1475" s="56" t="s">
        <v>3837</v>
      </c>
      <c r="E1475" s="57">
        <v>3879.05</v>
      </c>
      <c r="F1475" s="57">
        <v>10448137.640000001</v>
      </c>
      <c r="G1475" s="57">
        <v>10579077.779999999</v>
      </c>
      <c r="H1475" s="58">
        <v>-1.238E-2</v>
      </c>
      <c r="I1475" s="57">
        <v>-130940.14</v>
      </c>
      <c r="J1475" s="57">
        <v>2693.48</v>
      </c>
      <c r="K1475" s="57">
        <v>2727.23</v>
      </c>
      <c r="L1475" s="57">
        <v>2687.57</v>
      </c>
      <c r="M1475" s="56" t="s">
        <v>4292</v>
      </c>
      <c r="N1475" s="59" t="s">
        <v>4293</v>
      </c>
    </row>
    <row r="1476" spans="1:14" s="56" customFormat="1" ht="17.25" customHeight="1" x14ac:dyDescent="0.2">
      <c r="A1476" s="56" t="s">
        <v>6004</v>
      </c>
      <c r="B1476" s="56" t="s">
        <v>2564</v>
      </c>
      <c r="C1476" s="56">
        <v>4290</v>
      </c>
      <c r="D1476" s="56" t="s">
        <v>3838</v>
      </c>
      <c r="E1476" s="57">
        <v>645.82000000000005</v>
      </c>
      <c r="F1476" s="57">
        <v>2354796.58</v>
      </c>
      <c r="G1476" s="57">
        <v>2378814.4700000002</v>
      </c>
      <c r="H1476" s="58">
        <v>-1.01E-2</v>
      </c>
      <c r="I1476" s="57">
        <v>-24017.89</v>
      </c>
      <c r="J1476" s="57">
        <v>3646.21</v>
      </c>
      <c r="K1476" s="57">
        <v>3683.4</v>
      </c>
      <c r="L1476" s="57">
        <v>3636.13</v>
      </c>
      <c r="M1476" s="56" t="s">
        <v>4292</v>
      </c>
      <c r="N1476" s="59" t="s">
        <v>4300</v>
      </c>
    </row>
    <row r="1477" spans="1:14" s="56" customFormat="1" ht="17.25" customHeight="1" x14ac:dyDescent="0.2">
      <c r="A1477" s="56" t="s">
        <v>6005</v>
      </c>
      <c r="B1477" s="56" t="s">
        <v>2565</v>
      </c>
      <c r="C1477" s="56">
        <v>4291</v>
      </c>
      <c r="D1477" s="56" t="s">
        <v>3839</v>
      </c>
      <c r="E1477" s="57">
        <v>221.52</v>
      </c>
      <c r="F1477" s="57">
        <v>1019226.28</v>
      </c>
      <c r="G1477" s="57">
        <v>1146816.6100000001</v>
      </c>
      <c r="H1477" s="58">
        <v>-0.11126</v>
      </c>
      <c r="I1477" s="57">
        <v>-127590.33</v>
      </c>
      <c r="J1477" s="57">
        <v>4601.0600000000004</v>
      </c>
      <c r="K1477" s="57">
        <v>5177.03</v>
      </c>
      <c r="L1477" s="57">
        <v>4177.66</v>
      </c>
      <c r="M1477" s="56" t="s">
        <v>4296</v>
      </c>
      <c r="N1477" s="59" t="s">
        <v>4300</v>
      </c>
    </row>
    <row r="1478" spans="1:14" s="56" customFormat="1" ht="17.25" customHeight="1" x14ac:dyDescent="0.2">
      <c r="A1478" s="56" t="s">
        <v>6006</v>
      </c>
      <c r="B1478" s="56" t="s">
        <v>2566</v>
      </c>
      <c r="C1478" s="56">
        <v>4292</v>
      </c>
      <c r="D1478" s="56" t="s">
        <v>3840</v>
      </c>
      <c r="E1478" s="57">
        <v>2088.6799999999998</v>
      </c>
      <c r="F1478" s="57">
        <v>1233992.1399999999</v>
      </c>
      <c r="G1478" s="57">
        <v>1145845.19</v>
      </c>
      <c r="H1478" s="58">
        <v>7.6929999999999998E-2</v>
      </c>
      <c r="I1478" s="57">
        <v>88146.96</v>
      </c>
      <c r="J1478" s="57">
        <v>590.79999999999995</v>
      </c>
      <c r="K1478" s="57">
        <v>548.6</v>
      </c>
      <c r="L1478" s="57">
        <v>590.79999999999995</v>
      </c>
      <c r="M1478" s="56" t="s">
        <v>4292</v>
      </c>
      <c r="N1478" s="59" t="s">
        <v>4293</v>
      </c>
    </row>
    <row r="1479" spans="1:14" s="56" customFormat="1" ht="17.25" customHeight="1" x14ac:dyDescent="0.2">
      <c r="A1479" s="56" t="s">
        <v>4936</v>
      </c>
      <c r="B1479" s="56" t="s">
        <v>665</v>
      </c>
      <c r="C1479" s="56">
        <v>4293</v>
      </c>
      <c r="D1479" s="56" t="s">
        <v>1517</v>
      </c>
      <c r="E1479" s="57">
        <v>26462.67</v>
      </c>
      <c r="F1479" s="57">
        <v>32578302.23</v>
      </c>
      <c r="G1479" s="57">
        <v>34425672.659999996</v>
      </c>
      <c r="H1479" s="58">
        <v>-5.3659999999999999E-2</v>
      </c>
      <c r="I1479" s="57">
        <v>-1847370.43</v>
      </c>
      <c r="J1479" s="57">
        <v>1231.0999999999999</v>
      </c>
      <c r="K1479" s="57">
        <v>1300.9100000000001</v>
      </c>
      <c r="L1479" s="57">
        <v>1222.5999999999999</v>
      </c>
      <c r="M1479" s="56" t="s">
        <v>4292</v>
      </c>
      <c r="N1479" s="59" t="s">
        <v>4293</v>
      </c>
    </row>
    <row r="1480" spans="1:14" s="56" customFormat="1" ht="17.25" customHeight="1" x14ac:dyDescent="0.2">
      <c r="A1480" s="56" t="s">
        <v>4937</v>
      </c>
      <c r="B1480" s="56" t="s">
        <v>666</v>
      </c>
      <c r="C1480" s="56">
        <v>4294</v>
      </c>
      <c r="D1480" s="56" t="s">
        <v>1518</v>
      </c>
      <c r="E1480" s="57">
        <v>15413.66</v>
      </c>
      <c r="F1480" s="57">
        <v>43510162.840000004</v>
      </c>
      <c r="G1480" s="57">
        <v>41848304.109999999</v>
      </c>
      <c r="H1480" s="58">
        <v>3.9710000000000002E-2</v>
      </c>
      <c r="I1480" s="57">
        <v>1661858.73</v>
      </c>
      <c r="J1480" s="57">
        <v>2822.83</v>
      </c>
      <c r="K1480" s="57">
        <v>2715.01</v>
      </c>
      <c r="L1480" s="57">
        <v>2811.97</v>
      </c>
      <c r="M1480" s="56" t="s">
        <v>4292</v>
      </c>
      <c r="N1480" s="59" t="s">
        <v>4293</v>
      </c>
    </row>
    <row r="1481" spans="1:14" s="56" customFormat="1" ht="17.25" customHeight="1" x14ac:dyDescent="0.2">
      <c r="A1481" s="56" t="s">
        <v>4938</v>
      </c>
      <c r="B1481" s="56" t="s">
        <v>667</v>
      </c>
      <c r="C1481" s="56">
        <v>4295</v>
      </c>
      <c r="D1481" s="56" t="s">
        <v>1519</v>
      </c>
      <c r="E1481" s="57">
        <v>16007.9</v>
      </c>
      <c r="F1481" s="57">
        <v>58616274.32</v>
      </c>
      <c r="G1481" s="57">
        <v>60242521.310000002</v>
      </c>
      <c r="H1481" s="58">
        <v>-2.7E-2</v>
      </c>
      <c r="I1481" s="57">
        <v>-1626246.99</v>
      </c>
      <c r="J1481" s="57">
        <v>3661.71</v>
      </c>
      <c r="K1481" s="57">
        <v>3763.3</v>
      </c>
      <c r="L1481" s="57">
        <v>3629.17</v>
      </c>
      <c r="M1481" s="56" t="s">
        <v>4292</v>
      </c>
      <c r="N1481" s="59" t="s">
        <v>4293</v>
      </c>
    </row>
    <row r="1482" spans="1:14" s="56" customFormat="1" ht="17.25" customHeight="1" x14ac:dyDescent="0.2">
      <c r="A1482" s="56" t="s">
        <v>4939</v>
      </c>
      <c r="B1482" s="56" t="s">
        <v>668</v>
      </c>
      <c r="C1482" s="56">
        <v>4296</v>
      </c>
      <c r="D1482" s="56" t="s">
        <v>1520</v>
      </c>
      <c r="E1482" s="57">
        <v>18256.080000000002</v>
      </c>
      <c r="F1482" s="57">
        <v>90846544.989999995</v>
      </c>
      <c r="G1482" s="57">
        <v>95329995.640000001</v>
      </c>
      <c r="H1482" s="58">
        <v>-4.7030000000000002E-2</v>
      </c>
      <c r="I1482" s="57">
        <v>-4483450.6500000004</v>
      </c>
      <c r="J1482" s="57">
        <v>4976.24</v>
      </c>
      <c r="K1482" s="57">
        <v>5221.82</v>
      </c>
      <c r="L1482" s="57">
        <v>4841.45</v>
      </c>
      <c r="M1482" s="56" t="s">
        <v>4292</v>
      </c>
      <c r="N1482" s="59" t="s">
        <v>4293</v>
      </c>
    </row>
    <row r="1483" spans="1:14" s="56" customFormat="1" ht="17.25" customHeight="1" x14ac:dyDescent="0.2">
      <c r="A1483" s="56" t="s">
        <v>4940</v>
      </c>
      <c r="B1483" s="56" t="s">
        <v>669</v>
      </c>
      <c r="C1483" s="56">
        <v>4297</v>
      </c>
      <c r="D1483" s="56" t="s">
        <v>1521</v>
      </c>
      <c r="E1483" s="57">
        <v>5284.87</v>
      </c>
      <c r="F1483" s="57">
        <v>2609985.9</v>
      </c>
      <c r="G1483" s="57">
        <v>2987107.17</v>
      </c>
      <c r="H1483" s="58">
        <v>-0.12625</v>
      </c>
      <c r="I1483" s="57">
        <v>-377121.27</v>
      </c>
      <c r="J1483" s="57">
        <v>493.86</v>
      </c>
      <c r="K1483" s="57">
        <v>565.22</v>
      </c>
      <c r="L1483" s="57">
        <v>493.86</v>
      </c>
      <c r="M1483" s="56" t="s">
        <v>4292</v>
      </c>
      <c r="N1483" s="59" t="s">
        <v>4293</v>
      </c>
    </row>
    <row r="1484" spans="1:14" s="56" customFormat="1" ht="17.25" customHeight="1" x14ac:dyDescent="0.2">
      <c r="A1484" s="56" t="s">
        <v>6007</v>
      </c>
      <c r="B1484" s="56" t="s">
        <v>2567</v>
      </c>
      <c r="C1484" s="56">
        <v>4298</v>
      </c>
      <c r="D1484" s="56" t="s">
        <v>3841</v>
      </c>
      <c r="E1484" s="57">
        <v>4679.92</v>
      </c>
      <c r="F1484" s="57">
        <v>8151836.0599999996</v>
      </c>
      <c r="G1484" s="57">
        <v>8357196.1399999997</v>
      </c>
      <c r="H1484" s="58">
        <v>-2.4570000000000002E-2</v>
      </c>
      <c r="I1484" s="57">
        <v>-205360.08</v>
      </c>
      <c r="J1484" s="57">
        <v>1741.88</v>
      </c>
      <c r="K1484" s="57">
        <v>1785.76</v>
      </c>
      <c r="L1484" s="57">
        <v>1727.12</v>
      </c>
      <c r="M1484" s="56" t="s">
        <v>4292</v>
      </c>
      <c r="N1484" s="59" t="s">
        <v>4293</v>
      </c>
    </row>
    <row r="1485" spans="1:14" s="56" customFormat="1" ht="17.25" customHeight="1" x14ac:dyDescent="0.2">
      <c r="A1485" s="56" t="s">
        <v>4941</v>
      </c>
      <c r="B1485" s="56" t="s">
        <v>670</v>
      </c>
      <c r="C1485" s="56">
        <v>4299</v>
      </c>
      <c r="D1485" s="56" t="s">
        <v>1522</v>
      </c>
      <c r="E1485" s="57">
        <v>10603.89</v>
      </c>
      <c r="F1485" s="57">
        <v>39967654.399999999</v>
      </c>
      <c r="G1485" s="57">
        <v>37753012.210000001</v>
      </c>
      <c r="H1485" s="58">
        <v>5.8659999999999997E-2</v>
      </c>
      <c r="I1485" s="57">
        <v>2214642.19</v>
      </c>
      <c r="J1485" s="57">
        <v>3769.15</v>
      </c>
      <c r="K1485" s="57">
        <v>3560.3</v>
      </c>
      <c r="L1485" s="57">
        <v>3756.21</v>
      </c>
      <c r="M1485" s="56" t="s">
        <v>4292</v>
      </c>
      <c r="N1485" s="59" t="s">
        <v>4293</v>
      </c>
    </row>
    <row r="1486" spans="1:14" s="56" customFormat="1" ht="17.25" customHeight="1" x14ac:dyDescent="0.2">
      <c r="A1486" s="56" t="s">
        <v>6008</v>
      </c>
      <c r="B1486" s="56" t="s">
        <v>2568</v>
      </c>
      <c r="C1486" s="56">
        <v>4300</v>
      </c>
      <c r="D1486" s="56" t="s">
        <v>3842</v>
      </c>
      <c r="E1486" s="57">
        <v>7448.56</v>
      </c>
      <c r="F1486" s="57">
        <v>40689813.659999996</v>
      </c>
      <c r="G1486" s="57">
        <v>40093635.130000003</v>
      </c>
      <c r="H1486" s="58">
        <v>1.487E-2</v>
      </c>
      <c r="I1486" s="57">
        <v>596178.54</v>
      </c>
      <c r="J1486" s="57">
        <v>5462.78</v>
      </c>
      <c r="K1486" s="57">
        <v>5382.74</v>
      </c>
      <c r="L1486" s="57">
        <v>5654.97</v>
      </c>
      <c r="M1486" s="56" t="s">
        <v>4292</v>
      </c>
      <c r="N1486" s="59" t="s">
        <v>4293</v>
      </c>
    </row>
    <row r="1487" spans="1:14" s="56" customFormat="1" ht="17.25" customHeight="1" x14ac:dyDescent="0.2">
      <c r="A1487" s="56" t="s">
        <v>6009</v>
      </c>
      <c r="B1487" s="56" t="s">
        <v>2569</v>
      </c>
      <c r="C1487" s="56">
        <v>4301</v>
      </c>
      <c r="D1487" s="56" t="s">
        <v>3843</v>
      </c>
      <c r="E1487" s="57">
        <v>2373.7600000000002</v>
      </c>
      <c r="F1487" s="57">
        <v>16870717.940000001</v>
      </c>
      <c r="G1487" s="57">
        <v>18210083.219999999</v>
      </c>
      <c r="H1487" s="58">
        <v>-7.3550000000000004E-2</v>
      </c>
      <c r="I1487" s="57">
        <v>-1339365.28</v>
      </c>
      <c r="J1487" s="57">
        <v>7107.17</v>
      </c>
      <c r="K1487" s="57">
        <v>7671.41</v>
      </c>
      <c r="L1487" s="57">
        <v>6978.48</v>
      </c>
      <c r="M1487" s="56" t="s">
        <v>4292</v>
      </c>
      <c r="N1487" s="59" t="s">
        <v>4293</v>
      </c>
    </row>
    <row r="1488" spans="1:14" s="56" customFormat="1" ht="17.25" customHeight="1" x14ac:dyDescent="0.2">
      <c r="A1488" s="56" t="s">
        <v>4942</v>
      </c>
      <c r="B1488" s="56" t="s">
        <v>671</v>
      </c>
      <c r="C1488" s="56">
        <v>4302</v>
      </c>
      <c r="D1488" s="56" t="s">
        <v>1523</v>
      </c>
      <c r="E1488" s="57">
        <v>8706.33</v>
      </c>
      <c r="F1488" s="57">
        <v>5161199.49</v>
      </c>
      <c r="G1488" s="57">
        <v>6041374.9199999999</v>
      </c>
      <c r="H1488" s="58">
        <v>-0.14568999999999999</v>
      </c>
      <c r="I1488" s="57">
        <v>-880175.44</v>
      </c>
      <c r="J1488" s="57">
        <v>592.80999999999995</v>
      </c>
      <c r="K1488" s="57">
        <v>693.91</v>
      </c>
      <c r="L1488" s="57">
        <v>592.80999999999995</v>
      </c>
      <c r="M1488" s="56" t="s">
        <v>4292</v>
      </c>
      <c r="N1488" s="59" t="s">
        <v>4294</v>
      </c>
    </row>
    <row r="1489" spans="1:14" s="56" customFormat="1" ht="17.25" customHeight="1" x14ac:dyDescent="0.2">
      <c r="A1489" s="56" t="s">
        <v>4943</v>
      </c>
      <c r="B1489" s="56" t="s">
        <v>672</v>
      </c>
      <c r="C1489" s="56">
        <v>4303</v>
      </c>
      <c r="D1489" s="56" t="s">
        <v>1524</v>
      </c>
      <c r="E1489" s="57">
        <v>2471.12</v>
      </c>
      <c r="F1489" s="57">
        <v>4465986.92</v>
      </c>
      <c r="G1489" s="57">
        <v>4624878.1100000003</v>
      </c>
      <c r="H1489" s="58">
        <v>-3.4360000000000002E-2</v>
      </c>
      <c r="I1489" s="57">
        <v>-158891.19</v>
      </c>
      <c r="J1489" s="57">
        <v>1807.27</v>
      </c>
      <c r="K1489" s="57">
        <v>1871.57</v>
      </c>
      <c r="L1489" s="57">
        <v>1794.43</v>
      </c>
      <c r="M1489" s="56" t="s">
        <v>4295</v>
      </c>
      <c r="N1489" s="59" t="s">
        <v>4293</v>
      </c>
    </row>
    <row r="1490" spans="1:14" s="56" customFormat="1" ht="17.25" customHeight="1" x14ac:dyDescent="0.2">
      <c r="A1490" s="56" t="s">
        <v>4944</v>
      </c>
      <c r="B1490" s="56" t="s">
        <v>673</v>
      </c>
      <c r="C1490" s="56">
        <v>4304</v>
      </c>
      <c r="D1490" s="56" t="s">
        <v>1525</v>
      </c>
      <c r="E1490" s="57">
        <v>1436.65</v>
      </c>
      <c r="F1490" s="57">
        <v>6211147.1299999999</v>
      </c>
      <c r="G1490" s="57">
        <v>5136381.26</v>
      </c>
      <c r="H1490" s="58">
        <v>0.20924999999999999</v>
      </c>
      <c r="I1490" s="57">
        <v>1074765.8700000001</v>
      </c>
      <c r="J1490" s="57">
        <v>4323.3500000000004</v>
      </c>
      <c r="K1490" s="57">
        <v>3575.25</v>
      </c>
      <c r="L1490" s="57">
        <v>4287.37</v>
      </c>
      <c r="M1490" s="56" t="s">
        <v>4292</v>
      </c>
      <c r="N1490" s="59" t="s">
        <v>4293</v>
      </c>
    </row>
    <row r="1491" spans="1:14" s="56" customFormat="1" ht="17.25" customHeight="1" x14ac:dyDescent="0.2">
      <c r="A1491" s="56" t="s">
        <v>6010</v>
      </c>
      <c r="B1491" s="56" t="s">
        <v>2570</v>
      </c>
      <c r="C1491" s="56">
        <v>4305</v>
      </c>
      <c r="D1491" s="56" t="s">
        <v>3844</v>
      </c>
      <c r="E1491" s="57">
        <v>1803.44</v>
      </c>
      <c r="F1491" s="57">
        <v>11863535.42</v>
      </c>
      <c r="G1491" s="57">
        <v>11030436.939999999</v>
      </c>
      <c r="H1491" s="58">
        <v>7.553E-2</v>
      </c>
      <c r="I1491" s="57">
        <v>833098.48</v>
      </c>
      <c r="J1491" s="57">
        <v>6578.28</v>
      </c>
      <c r="K1491" s="57">
        <v>6116.33</v>
      </c>
      <c r="L1491" s="57">
        <v>6537.88</v>
      </c>
      <c r="M1491" s="56" t="s">
        <v>4292</v>
      </c>
      <c r="N1491" s="59" t="s">
        <v>4293</v>
      </c>
    </row>
    <row r="1492" spans="1:14" s="56" customFormat="1" ht="17.25" customHeight="1" x14ac:dyDescent="0.2">
      <c r="A1492" s="56" t="s">
        <v>6011</v>
      </c>
      <c r="B1492" s="56" t="s">
        <v>2571</v>
      </c>
      <c r="C1492" s="56">
        <v>4306</v>
      </c>
      <c r="D1492" s="56" t="s">
        <v>3845</v>
      </c>
      <c r="E1492" s="57">
        <v>448.18</v>
      </c>
      <c r="F1492" s="57">
        <v>3605794.33</v>
      </c>
      <c r="G1492" s="57">
        <v>3958136.76</v>
      </c>
      <c r="H1492" s="58">
        <v>-8.9020000000000002E-2</v>
      </c>
      <c r="I1492" s="57">
        <v>-352342.43</v>
      </c>
      <c r="J1492" s="57">
        <v>8045.42</v>
      </c>
      <c r="K1492" s="57">
        <v>8831.58</v>
      </c>
      <c r="L1492" s="57">
        <v>7855.5</v>
      </c>
      <c r="M1492" s="56" t="s">
        <v>4296</v>
      </c>
      <c r="N1492" s="59" t="s">
        <v>4293</v>
      </c>
    </row>
    <row r="1493" spans="1:14" s="56" customFormat="1" ht="17.25" customHeight="1" x14ac:dyDescent="0.2">
      <c r="A1493" s="56" t="s">
        <v>4945</v>
      </c>
      <c r="B1493" s="56" t="s">
        <v>674</v>
      </c>
      <c r="C1493" s="56">
        <v>4307</v>
      </c>
      <c r="D1493" s="56" t="s">
        <v>1526</v>
      </c>
      <c r="E1493" s="57">
        <v>2830.17</v>
      </c>
      <c r="F1493" s="57">
        <v>1423801.92</v>
      </c>
      <c r="G1493" s="57">
        <v>1694385.41</v>
      </c>
      <c r="H1493" s="58">
        <v>-0.15969</v>
      </c>
      <c r="I1493" s="57">
        <v>-270583.48</v>
      </c>
      <c r="J1493" s="57">
        <v>503.08</v>
      </c>
      <c r="K1493" s="57">
        <v>598.69000000000005</v>
      </c>
      <c r="L1493" s="57">
        <v>503.08</v>
      </c>
      <c r="M1493" s="56" t="s">
        <v>4292</v>
      </c>
      <c r="N1493" s="59" t="s">
        <v>4293</v>
      </c>
    </row>
    <row r="1494" spans="1:14" s="56" customFormat="1" ht="17.25" customHeight="1" x14ac:dyDescent="0.2">
      <c r="A1494" s="56" t="s">
        <v>6012</v>
      </c>
      <c r="B1494" s="56" t="s">
        <v>2572</v>
      </c>
      <c r="C1494" s="56">
        <v>4308</v>
      </c>
      <c r="D1494" s="56" t="s">
        <v>3846</v>
      </c>
      <c r="E1494" s="57">
        <v>1920.64</v>
      </c>
      <c r="F1494" s="57">
        <v>3437789.02</v>
      </c>
      <c r="G1494" s="57">
        <v>4263130.3</v>
      </c>
      <c r="H1494" s="58">
        <v>-0.19359999999999999</v>
      </c>
      <c r="I1494" s="57">
        <v>-825341.29</v>
      </c>
      <c r="J1494" s="57">
        <v>1789.92</v>
      </c>
      <c r="K1494" s="57">
        <v>2219.64</v>
      </c>
      <c r="L1494" s="57">
        <v>1747.72</v>
      </c>
      <c r="M1494" s="56" t="s">
        <v>4292</v>
      </c>
      <c r="N1494" s="59" t="s">
        <v>4293</v>
      </c>
    </row>
    <row r="1495" spans="1:14" s="56" customFormat="1" ht="17.25" customHeight="1" x14ac:dyDescent="0.2">
      <c r="A1495" s="56" t="s">
        <v>6013</v>
      </c>
      <c r="B1495" s="56" t="s">
        <v>2573</v>
      </c>
      <c r="C1495" s="56">
        <v>4309</v>
      </c>
      <c r="D1495" s="56" t="s">
        <v>3847</v>
      </c>
      <c r="E1495" s="57">
        <v>452.13</v>
      </c>
      <c r="F1495" s="57">
        <v>2020840.78</v>
      </c>
      <c r="G1495" s="57">
        <v>1955208.71</v>
      </c>
      <c r="H1495" s="58">
        <v>3.3570000000000003E-2</v>
      </c>
      <c r="I1495" s="57">
        <v>65632.070000000007</v>
      </c>
      <c r="J1495" s="57">
        <v>4469.6000000000004</v>
      </c>
      <c r="K1495" s="57">
        <v>4324.4399999999996</v>
      </c>
      <c r="L1495" s="57">
        <v>4357.9399999999996</v>
      </c>
      <c r="M1495" s="56" t="s">
        <v>4292</v>
      </c>
      <c r="N1495" s="59" t="s">
        <v>4293</v>
      </c>
    </row>
    <row r="1496" spans="1:14" s="56" customFormat="1" ht="17.25" customHeight="1" x14ac:dyDescent="0.2">
      <c r="A1496" s="56" t="s">
        <v>6014</v>
      </c>
      <c r="B1496" s="56" t="s">
        <v>2574</v>
      </c>
      <c r="C1496" s="56">
        <v>4310</v>
      </c>
      <c r="D1496" s="56" t="s">
        <v>3848</v>
      </c>
      <c r="E1496" s="57">
        <v>200.35</v>
      </c>
      <c r="F1496" s="57">
        <v>1526833.42</v>
      </c>
      <c r="G1496" s="57">
        <v>1325678.74</v>
      </c>
      <c r="H1496" s="58">
        <v>0.15174000000000001</v>
      </c>
      <c r="I1496" s="57">
        <v>201154.68</v>
      </c>
      <c r="J1496" s="57">
        <v>7620.83</v>
      </c>
      <c r="K1496" s="57">
        <v>6616.81</v>
      </c>
      <c r="L1496" s="57">
        <v>6043.19</v>
      </c>
      <c r="M1496" s="56" t="s">
        <v>4297</v>
      </c>
      <c r="N1496" s="59" t="s">
        <v>4294</v>
      </c>
    </row>
    <row r="1497" spans="1:14" s="56" customFormat="1" ht="17.25" customHeight="1" x14ac:dyDescent="0.2">
      <c r="A1497" s="56" t="s">
        <v>6015</v>
      </c>
      <c r="B1497" s="56" t="s">
        <v>2575</v>
      </c>
      <c r="C1497" s="56">
        <v>4312</v>
      </c>
      <c r="D1497" s="56" t="s">
        <v>3849</v>
      </c>
      <c r="E1497" s="57">
        <v>1247.94</v>
      </c>
      <c r="F1497" s="57">
        <v>888096.5</v>
      </c>
      <c r="G1497" s="57">
        <v>719778.3</v>
      </c>
      <c r="H1497" s="58">
        <v>0.23385</v>
      </c>
      <c r="I1497" s="57">
        <v>168318.2</v>
      </c>
      <c r="J1497" s="57">
        <v>711.65</v>
      </c>
      <c r="K1497" s="57">
        <v>576.77</v>
      </c>
      <c r="L1497" s="57">
        <v>711.65</v>
      </c>
      <c r="M1497" s="56" t="s">
        <v>4296</v>
      </c>
      <c r="N1497" s="59" t="s">
        <v>4293</v>
      </c>
    </row>
    <row r="1498" spans="1:14" s="56" customFormat="1" ht="17.25" customHeight="1" x14ac:dyDescent="0.2">
      <c r="A1498" s="56" t="s">
        <v>4946</v>
      </c>
      <c r="B1498" s="56" t="s">
        <v>675</v>
      </c>
      <c r="C1498" s="56">
        <v>4313</v>
      </c>
      <c r="D1498" s="56" t="s">
        <v>1527</v>
      </c>
      <c r="E1498" s="57">
        <v>1539.68</v>
      </c>
      <c r="F1498" s="57">
        <v>2116883.71</v>
      </c>
      <c r="G1498" s="57">
        <v>2266614.7000000002</v>
      </c>
      <c r="H1498" s="58">
        <v>-6.6059999999999994E-2</v>
      </c>
      <c r="I1498" s="57">
        <v>-149730.99</v>
      </c>
      <c r="J1498" s="57">
        <v>1374.89</v>
      </c>
      <c r="K1498" s="57">
        <v>1472.13</v>
      </c>
      <c r="L1498" s="57">
        <v>1395.7</v>
      </c>
      <c r="M1498" s="56" t="s">
        <v>4292</v>
      </c>
      <c r="N1498" s="59" t="s">
        <v>4293</v>
      </c>
    </row>
    <row r="1499" spans="1:14" s="56" customFormat="1" ht="17.25" customHeight="1" x14ac:dyDescent="0.2">
      <c r="A1499" s="56" t="s">
        <v>6016</v>
      </c>
      <c r="B1499" s="56" t="s">
        <v>2576</v>
      </c>
      <c r="C1499" s="56">
        <v>4314</v>
      </c>
      <c r="D1499" s="56" t="s">
        <v>3850</v>
      </c>
      <c r="E1499" s="57">
        <v>480.31</v>
      </c>
      <c r="F1499" s="57">
        <v>1189806.1200000001</v>
      </c>
      <c r="G1499" s="57">
        <v>1197189.31</v>
      </c>
      <c r="H1499" s="58">
        <v>-6.1700000000000001E-3</v>
      </c>
      <c r="I1499" s="57">
        <v>-7383.19</v>
      </c>
      <c r="J1499" s="57">
        <v>2477.16</v>
      </c>
      <c r="K1499" s="57">
        <v>2492.5300000000002</v>
      </c>
      <c r="L1499" s="57">
        <v>2457.52</v>
      </c>
      <c r="M1499" s="56" t="s">
        <v>4296</v>
      </c>
      <c r="N1499" s="59" t="s">
        <v>4294</v>
      </c>
    </row>
    <row r="1500" spans="1:14" s="56" customFormat="1" ht="17.25" customHeight="1" x14ac:dyDescent="0.2">
      <c r="A1500" s="56" t="s">
        <v>6017</v>
      </c>
      <c r="B1500" s="56" t="s">
        <v>2577</v>
      </c>
      <c r="C1500" s="56">
        <v>4317</v>
      </c>
      <c r="D1500" s="56" t="s">
        <v>3851</v>
      </c>
      <c r="E1500" s="57">
        <v>275.99</v>
      </c>
      <c r="F1500" s="57">
        <v>133526.72</v>
      </c>
      <c r="G1500" s="57">
        <v>137463.21</v>
      </c>
      <c r="H1500" s="58">
        <v>-2.8639999999999999E-2</v>
      </c>
      <c r="I1500" s="57">
        <v>-3936.49</v>
      </c>
      <c r="J1500" s="57">
        <v>483.81</v>
      </c>
      <c r="K1500" s="57">
        <v>498.07</v>
      </c>
      <c r="L1500" s="57">
        <v>483.81</v>
      </c>
      <c r="M1500" s="56" t="s">
        <v>4296</v>
      </c>
      <c r="N1500" s="59" t="s">
        <v>4298</v>
      </c>
    </row>
    <row r="1501" spans="1:14" s="56" customFormat="1" ht="17.25" customHeight="1" x14ac:dyDescent="0.2">
      <c r="A1501" s="56" t="s">
        <v>6018</v>
      </c>
      <c r="B1501" s="56" t="s">
        <v>2578</v>
      </c>
      <c r="C1501" s="56">
        <v>4318</v>
      </c>
      <c r="D1501" s="56" t="s">
        <v>3852</v>
      </c>
      <c r="E1501" s="57">
        <v>740.59</v>
      </c>
      <c r="F1501" s="57">
        <v>842796.89</v>
      </c>
      <c r="G1501" s="57">
        <v>748933.18</v>
      </c>
      <c r="H1501" s="58">
        <v>0.12533</v>
      </c>
      <c r="I1501" s="57">
        <v>93863.71</v>
      </c>
      <c r="J1501" s="57">
        <v>1138.01</v>
      </c>
      <c r="K1501" s="57">
        <v>1011.27</v>
      </c>
      <c r="L1501" s="57">
        <v>1062.5999999999999</v>
      </c>
      <c r="M1501" s="56" t="s">
        <v>4292</v>
      </c>
      <c r="N1501" s="59" t="s">
        <v>4293</v>
      </c>
    </row>
    <row r="1502" spans="1:14" s="56" customFormat="1" ht="17.25" customHeight="1" x14ac:dyDescent="0.2">
      <c r="A1502" s="56" t="s">
        <v>4947</v>
      </c>
      <c r="B1502" s="56" t="s">
        <v>676</v>
      </c>
      <c r="C1502" s="56">
        <v>4322</v>
      </c>
      <c r="D1502" s="56" t="s">
        <v>1528</v>
      </c>
      <c r="E1502" s="57">
        <v>6189.14</v>
      </c>
      <c r="F1502" s="57">
        <v>7599687.2000000002</v>
      </c>
      <c r="G1502" s="57">
        <v>8228079.4400000004</v>
      </c>
      <c r="H1502" s="58">
        <v>-7.6369999999999993E-2</v>
      </c>
      <c r="I1502" s="57">
        <v>-628392.24</v>
      </c>
      <c r="J1502" s="57">
        <v>1227.9100000000001</v>
      </c>
      <c r="K1502" s="57">
        <v>1329.44</v>
      </c>
      <c r="L1502" s="57">
        <v>1221.78</v>
      </c>
      <c r="M1502" s="56" t="s">
        <v>4292</v>
      </c>
      <c r="N1502" s="59" t="s">
        <v>4293</v>
      </c>
    </row>
    <row r="1503" spans="1:14" s="56" customFormat="1" ht="17.25" customHeight="1" x14ac:dyDescent="0.2">
      <c r="A1503" s="56" t="s">
        <v>4948</v>
      </c>
      <c r="B1503" s="56" t="s">
        <v>677</v>
      </c>
      <c r="C1503" s="56">
        <v>4323</v>
      </c>
      <c r="D1503" s="56" t="s">
        <v>1529</v>
      </c>
      <c r="E1503" s="57">
        <v>5004.33</v>
      </c>
      <c r="F1503" s="57">
        <v>11200425.01</v>
      </c>
      <c r="G1503" s="57">
        <v>10860855.17</v>
      </c>
      <c r="H1503" s="58">
        <v>3.1269999999999999E-2</v>
      </c>
      <c r="I1503" s="57">
        <v>339569.84</v>
      </c>
      <c r="J1503" s="57">
        <v>2238.15</v>
      </c>
      <c r="K1503" s="57">
        <v>2170.29</v>
      </c>
      <c r="L1503" s="57">
        <v>2225.5500000000002</v>
      </c>
      <c r="M1503" s="56" t="s">
        <v>4292</v>
      </c>
      <c r="N1503" s="59" t="s">
        <v>4293</v>
      </c>
    </row>
    <row r="1504" spans="1:14" s="56" customFormat="1" ht="17.25" customHeight="1" x14ac:dyDescent="0.2">
      <c r="A1504" s="56" t="s">
        <v>4949</v>
      </c>
      <c r="B1504" s="56" t="s">
        <v>678</v>
      </c>
      <c r="C1504" s="56">
        <v>4324</v>
      </c>
      <c r="D1504" s="56" t="s">
        <v>1530</v>
      </c>
      <c r="E1504" s="57">
        <v>3310.78</v>
      </c>
      <c r="F1504" s="57">
        <v>11062981.32</v>
      </c>
      <c r="G1504" s="57">
        <v>10693707.470000001</v>
      </c>
      <c r="H1504" s="58">
        <v>3.4529999999999998E-2</v>
      </c>
      <c r="I1504" s="57">
        <v>369273.86</v>
      </c>
      <c r="J1504" s="57">
        <v>3341.5</v>
      </c>
      <c r="K1504" s="57">
        <v>3229.97</v>
      </c>
      <c r="L1504" s="57">
        <v>3320.41</v>
      </c>
      <c r="M1504" s="56" t="s">
        <v>4292</v>
      </c>
      <c r="N1504" s="59" t="s">
        <v>4293</v>
      </c>
    </row>
    <row r="1505" spans="1:14" s="56" customFormat="1" ht="17.25" customHeight="1" x14ac:dyDescent="0.2">
      <c r="A1505" s="56" t="s">
        <v>6019</v>
      </c>
      <c r="B1505" s="56" t="s">
        <v>2579</v>
      </c>
      <c r="C1505" s="56">
        <v>4325</v>
      </c>
      <c r="D1505" s="56" t="s">
        <v>3853</v>
      </c>
      <c r="E1505" s="57">
        <v>2057.62</v>
      </c>
      <c r="F1505" s="57">
        <v>10048694.210000001</v>
      </c>
      <c r="G1505" s="57">
        <v>9727898.3399999999</v>
      </c>
      <c r="H1505" s="58">
        <v>3.2980000000000002E-2</v>
      </c>
      <c r="I1505" s="57">
        <v>320795.87</v>
      </c>
      <c r="J1505" s="57">
        <v>4883.6499999999996</v>
      </c>
      <c r="K1505" s="57">
        <v>4727.74</v>
      </c>
      <c r="L1505" s="57">
        <v>4796.17</v>
      </c>
      <c r="M1505" s="56" t="s">
        <v>4292</v>
      </c>
      <c r="N1505" s="59" t="s">
        <v>4294</v>
      </c>
    </row>
    <row r="1506" spans="1:14" s="56" customFormat="1" ht="17.25" customHeight="1" x14ac:dyDescent="0.2">
      <c r="A1506" s="56" t="s">
        <v>6020</v>
      </c>
      <c r="B1506" s="56" t="s">
        <v>2580</v>
      </c>
      <c r="C1506" s="56">
        <v>4326</v>
      </c>
      <c r="D1506" s="56" t="s">
        <v>3854</v>
      </c>
      <c r="E1506" s="57">
        <v>2920.9</v>
      </c>
      <c r="F1506" s="57">
        <v>5360824.3</v>
      </c>
      <c r="G1506" s="57">
        <v>5348167.3899999997</v>
      </c>
      <c r="H1506" s="58">
        <v>2.3700000000000001E-3</v>
      </c>
      <c r="I1506" s="57">
        <v>12656.91</v>
      </c>
      <c r="J1506" s="57">
        <v>1835.33</v>
      </c>
      <c r="K1506" s="57">
        <v>1831</v>
      </c>
      <c r="L1506" s="57">
        <v>1863.9</v>
      </c>
      <c r="M1506" s="56" t="s">
        <v>4292</v>
      </c>
      <c r="N1506" s="59" t="s">
        <v>4293</v>
      </c>
    </row>
    <row r="1507" spans="1:14" s="56" customFormat="1" ht="17.25" customHeight="1" x14ac:dyDescent="0.2">
      <c r="A1507" s="56" t="s">
        <v>6021</v>
      </c>
      <c r="B1507" s="56" t="s">
        <v>2581</v>
      </c>
      <c r="C1507" s="56">
        <v>4327</v>
      </c>
      <c r="D1507" s="56" t="s">
        <v>3855</v>
      </c>
      <c r="E1507" s="57">
        <v>2497.38</v>
      </c>
      <c r="F1507" s="57">
        <v>7482648.6299999999</v>
      </c>
      <c r="G1507" s="57">
        <v>6668914.4699999997</v>
      </c>
      <c r="H1507" s="58">
        <v>0.12202</v>
      </c>
      <c r="I1507" s="57">
        <v>813734.17</v>
      </c>
      <c r="J1507" s="57">
        <v>2996.2</v>
      </c>
      <c r="K1507" s="57">
        <v>2670.36</v>
      </c>
      <c r="L1507" s="57">
        <v>2968.6</v>
      </c>
      <c r="M1507" s="56" t="s">
        <v>4292</v>
      </c>
      <c r="N1507" s="59" t="s">
        <v>4293</v>
      </c>
    </row>
    <row r="1508" spans="1:14" s="56" customFormat="1" ht="17.25" customHeight="1" x14ac:dyDescent="0.2">
      <c r="A1508" s="56" t="s">
        <v>6022</v>
      </c>
      <c r="B1508" s="56" t="s">
        <v>2582</v>
      </c>
      <c r="C1508" s="56">
        <v>4328</v>
      </c>
      <c r="D1508" s="56" t="s">
        <v>3856</v>
      </c>
      <c r="E1508" s="57">
        <v>1089.5</v>
      </c>
      <c r="F1508" s="57">
        <v>5103489.3499999996</v>
      </c>
      <c r="G1508" s="57">
        <v>4309872.0999999996</v>
      </c>
      <c r="H1508" s="58">
        <v>0.18414</v>
      </c>
      <c r="I1508" s="57">
        <v>793617.24</v>
      </c>
      <c r="J1508" s="57">
        <v>4684.25</v>
      </c>
      <c r="K1508" s="57">
        <v>3955.83</v>
      </c>
      <c r="L1508" s="57">
        <v>4665.54</v>
      </c>
      <c r="M1508" s="56" t="s">
        <v>4292</v>
      </c>
      <c r="N1508" s="59" t="s">
        <v>4293</v>
      </c>
    </row>
    <row r="1509" spans="1:14" s="56" customFormat="1" ht="17.25" customHeight="1" x14ac:dyDescent="0.2">
      <c r="A1509" s="56" t="s">
        <v>6023</v>
      </c>
      <c r="B1509" s="56" t="s">
        <v>2583</v>
      </c>
      <c r="C1509" s="56">
        <v>4329</v>
      </c>
      <c r="D1509" s="56" t="s">
        <v>3857</v>
      </c>
      <c r="E1509" s="57">
        <v>371.7</v>
      </c>
      <c r="F1509" s="57">
        <v>2135555.1</v>
      </c>
      <c r="G1509" s="57">
        <v>2028285.91</v>
      </c>
      <c r="H1509" s="58">
        <v>5.289E-2</v>
      </c>
      <c r="I1509" s="57">
        <v>107269.19</v>
      </c>
      <c r="J1509" s="57">
        <v>5745.37</v>
      </c>
      <c r="K1509" s="57">
        <v>5456.78</v>
      </c>
      <c r="L1509" s="57">
        <v>5598.78</v>
      </c>
      <c r="M1509" s="56" t="s">
        <v>4296</v>
      </c>
      <c r="N1509" s="59" t="s">
        <v>4294</v>
      </c>
    </row>
    <row r="1510" spans="1:14" s="56" customFormat="1" ht="17.25" customHeight="1" x14ac:dyDescent="0.2">
      <c r="A1510" s="56" t="s">
        <v>6024</v>
      </c>
      <c r="B1510" s="56" t="s">
        <v>2584</v>
      </c>
      <c r="C1510" s="56">
        <v>4330</v>
      </c>
      <c r="D1510" s="56" t="s">
        <v>3858</v>
      </c>
      <c r="E1510" s="57">
        <v>922.92</v>
      </c>
      <c r="F1510" s="57">
        <v>602094.55000000005</v>
      </c>
      <c r="G1510" s="57">
        <v>560790.93999999994</v>
      </c>
      <c r="H1510" s="58">
        <v>7.3649999999999993E-2</v>
      </c>
      <c r="I1510" s="57">
        <v>41303.61</v>
      </c>
      <c r="J1510" s="57">
        <v>652.38</v>
      </c>
      <c r="K1510" s="57">
        <v>607.63</v>
      </c>
      <c r="L1510" s="57">
        <v>652.38</v>
      </c>
      <c r="M1510" s="56" t="s">
        <v>4295</v>
      </c>
      <c r="N1510" s="59" t="s">
        <v>4294</v>
      </c>
    </row>
    <row r="1511" spans="1:14" s="56" customFormat="1" ht="17.25" customHeight="1" x14ac:dyDescent="0.2">
      <c r="A1511" s="56" t="s">
        <v>4950</v>
      </c>
      <c r="B1511" s="56" t="s">
        <v>679</v>
      </c>
      <c r="C1511" s="56">
        <v>4331</v>
      </c>
      <c r="D1511" s="56" t="s">
        <v>1531</v>
      </c>
      <c r="E1511" s="57">
        <v>7869.88</v>
      </c>
      <c r="F1511" s="57">
        <v>9819949.0899999999</v>
      </c>
      <c r="G1511" s="57">
        <v>11344259.83</v>
      </c>
      <c r="H1511" s="58">
        <v>-0.13436999999999999</v>
      </c>
      <c r="I1511" s="57">
        <v>-1524310.74</v>
      </c>
      <c r="J1511" s="57">
        <v>1247.79</v>
      </c>
      <c r="K1511" s="57">
        <v>1441.48</v>
      </c>
      <c r="L1511" s="57">
        <v>1214.53</v>
      </c>
      <c r="M1511" s="56" t="s">
        <v>4292</v>
      </c>
      <c r="N1511" s="59" t="s">
        <v>4293</v>
      </c>
    </row>
    <row r="1512" spans="1:14" s="56" customFormat="1" ht="17.25" customHeight="1" x14ac:dyDescent="0.2">
      <c r="A1512" s="56" t="s">
        <v>4951</v>
      </c>
      <c r="B1512" s="56" t="s">
        <v>680</v>
      </c>
      <c r="C1512" s="56">
        <v>4332</v>
      </c>
      <c r="D1512" s="56" t="s">
        <v>1532</v>
      </c>
      <c r="E1512" s="57">
        <v>4079.78</v>
      </c>
      <c r="F1512" s="57">
        <v>15899415.98</v>
      </c>
      <c r="G1512" s="57">
        <v>14142161.65</v>
      </c>
      <c r="H1512" s="58">
        <v>0.12426</v>
      </c>
      <c r="I1512" s="57">
        <v>1757254.33</v>
      </c>
      <c r="J1512" s="57">
        <v>3897.13</v>
      </c>
      <c r="K1512" s="57">
        <v>3466.4</v>
      </c>
      <c r="L1512" s="57">
        <v>3873.79</v>
      </c>
      <c r="M1512" s="56" t="s">
        <v>4292</v>
      </c>
      <c r="N1512" s="59" t="s">
        <v>4300</v>
      </c>
    </row>
    <row r="1513" spans="1:14" s="56" customFormat="1" ht="17.25" customHeight="1" x14ac:dyDescent="0.2">
      <c r="A1513" s="56" t="s">
        <v>6025</v>
      </c>
      <c r="B1513" s="56" t="s">
        <v>2585</v>
      </c>
      <c r="C1513" s="56">
        <v>4333</v>
      </c>
      <c r="D1513" s="56" t="s">
        <v>3859</v>
      </c>
      <c r="E1513" s="57">
        <v>2210.3200000000002</v>
      </c>
      <c r="F1513" s="57">
        <v>15001843.199999999</v>
      </c>
      <c r="G1513" s="57">
        <v>12742780.75</v>
      </c>
      <c r="H1513" s="58">
        <v>0.17727999999999999</v>
      </c>
      <c r="I1513" s="57">
        <v>2259062.46</v>
      </c>
      <c r="J1513" s="57">
        <v>6787.18</v>
      </c>
      <c r="K1513" s="57">
        <v>5765.13</v>
      </c>
      <c r="L1513" s="57">
        <v>6748.01</v>
      </c>
      <c r="M1513" s="56" t="s">
        <v>4292</v>
      </c>
      <c r="N1513" s="59" t="s">
        <v>4293</v>
      </c>
    </row>
    <row r="1514" spans="1:14" s="56" customFormat="1" ht="17.25" customHeight="1" x14ac:dyDescent="0.2">
      <c r="A1514" s="56" t="s">
        <v>6026</v>
      </c>
      <c r="B1514" s="56" t="s">
        <v>2586</v>
      </c>
      <c r="C1514" s="56">
        <v>4334</v>
      </c>
      <c r="D1514" s="56" t="s">
        <v>3860</v>
      </c>
      <c r="E1514" s="57">
        <v>696.37</v>
      </c>
      <c r="F1514" s="57">
        <v>6490508.9000000004</v>
      </c>
      <c r="G1514" s="57">
        <v>6202032.0999999996</v>
      </c>
      <c r="H1514" s="58">
        <v>4.6510000000000003E-2</v>
      </c>
      <c r="I1514" s="57">
        <v>288476.79999999999</v>
      </c>
      <c r="J1514" s="57">
        <v>9320.49</v>
      </c>
      <c r="K1514" s="57">
        <v>8906.23</v>
      </c>
      <c r="L1514" s="57">
        <v>9111.25</v>
      </c>
      <c r="M1514" s="56" t="s">
        <v>4295</v>
      </c>
      <c r="N1514" s="59" t="s">
        <v>4294</v>
      </c>
    </row>
    <row r="1515" spans="1:14" s="56" customFormat="1" ht="17.25" customHeight="1" x14ac:dyDescent="0.2">
      <c r="A1515" s="56" t="s">
        <v>6027</v>
      </c>
      <c r="B1515" s="56" t="s">
        <v>2587</v>
      </c>
      <c r="C1515" s="56">
        <v>4335</v>
      </c>
      <c r="D1515" s="56" t="s">
        <v>3861</v>
      </c>
      <c r="E1515" s="57">
        <v>2227.12</v>
      </c>
      <c r="F1515" s="57">
        <v>1329702</v>
      </c>
      <c r="G1515" s="57">
        <v>1396849.38</v>
      </c>
      <c r="H1515" s="58">
        <v>-4.8070000000000002E-2</v>
      </c>
      <c r="I1515" s="57">
        <v>-67147.39</v>
      </c>
      <c r="J1515" s="57">
        <v>597.04999999999995</v>
      </c>
      <c r="K1515" s="57">
        <v>627.20000000000005</v>
      </c>
      <c r="L1515" s="57">
        <v>597.04999999999995</v>
      </c>
      <c r="M1515" s="56" t="s">
        <v>4292</v>
      </c>
      <c r="N1515" s="59" t="s">
        <v>4293</v>
      </c>
    </row>
    <row r="1516" spans="1:14" s="56" customFormat="1" ht="17.25" customHeight="1" x14ac:dyDescent="0.2">
      <c r="A1516" s="56" t="s">
        <v>6028</v>
      </c>
      <c r="B1516" s="56" t="s">
        <v>2588</v>
      </c>
      <c r="C1516" s="56">
        <v>4336</v>
      </c>
      <c r="D1516" s="56" t="s">
        <v>3862</v>
      </c>
      <c r="E1516" s="57">
        <v>24542.31</v>
      </c>
      <c r="F1516" s="57">
        <v>20304098.489999998</v>
      </c>
      <c r="G1516" s="57">
        <v>19118659.149999999</v>
      </c>
      <c r="H1516" s="58">
        <v>6.2E-2</v>
      </c>
      <c r="I1516" s="57">
        <v>1185439.33</v>
      </c>
      <c r="J1516" s="57">
        <v>827.31</v>
      </c>
      <c r="K1516" s="57">
        <v>779.01</v>
      </c>
      <c r="L1516" s="57">
        <v>827.31</v>
      </c>
      <c r="M1516" s="56" t="s">
        <v>4296</v>
      </c>
      <c r="N1516" s="59" t="s">
        <v>4293</v>
      </c>
    </row>
    <row r="1517" spans="1:14" s="56" customFormat="1" ht="17.25" customHeight="1" x14ac:dyDescent="0.2">
      <c r="A1517" s="56" t="s">
        <v>6029</v>
      </c>
      <c r="B1517" s="56" t="s">
        <v>2589</v>
      </c>
      <c r="C1517" s="56">
        <v>4337</v>
      </c>
      <c r="D1517" s="56" t="s">
        <v>3863</v>
      </c>
      <c r="E1517" s="57">
        <v>240.37</v>
      </c>
      <c r="F1517" s="57">
        <v>724548.79</v>
      </c>
      <c r="G1517" s="57">
        <v>756390.02</v>
      </c>
      <c r="H1517" s="58">
        <v>-4.2099999999999999E-2</v>
      </c>
      <c r="I1517" s="57">
        <v>-31841.22</v>
      </c>
      <c r="J1517" s="57">
        <v>3014.31</v>
      </c>
      <c r="K1517" s="57">
        <v>3146.77</v>
      </c>
      <c r="L1517" s="57">
        <v>2980.21</v>
      </c>
      <c r="M1517" s="56" t="s">
        <v>4297</v>
      </c>
      <c r="N1517" s="59" t="s">
        <v>4293</v>
      </c>
    </row>
    <row r="1518" spans="1:14" s="56" customFormat="1" ht="17.25" customHeight="1" x14ac:dyDescent="0.2">
      <c r="A1518" s="56" t="s">
        <v>6030</v>
      </c>
      <c r="B1518" s="56" t="s">
        <v>2590</v>
      </c>
      <c r="C1518" s="56">
        <v>4338</v>
      </c>
      <c r="D1518" s="56" t="s">
        <v>3864</v>
      </c>
      <c r="E1518" s="57">
        <v>92.04</v>
      </c>
      <c r="F1518" s="57">
        <v>411609.21</v>
      </c>
      <c r="G1518" s="57">
        <v>461766.26</v>
      </c>
      <c r="H1518" s="58">
        <v>-0.10861999999999999</v>
      </c>
      <c r="I1518" s="57">
        <v>-50157.05</v>
      </c>
      <c r="J1518" s="57">
        <v>4472.07</v>
      </c>
      <c r="K1518" s="57">
        <v>5017.0200000000004</v>
      </c>
      <c r="L1518" s="57">
        <v>4343.91</v>
      </c>
      <c r="M1518" s="56" t="s">
        <v>4297</v>
      </c>
      <c r="N1518" s="59" t="s">
        <v>4293</v>
      </c>
    </row>
    <row r="1519" spans="1:14" s="56" customFormat="1" ht="17.25" customHeight="1" x14ac:dyDescent="0.2">
      <c r="A1519" s="56" t="s">
        <v>6031</v>
      </c>
      <c r="B1519" s="56" t="s">
        <v>2591</v>
      </c>
      <c r="C1519" s="56">
        <v>4340</v>
      </c>
      <c r="D1519" s="56" t="s">
        <v>3865</v>
      </c>
      <c r="E1519" s="57">
        <v>19886.7</v>
      </c>
      <c r="F1519" s="57">
        <v>12521262.92</v>
      </c>
      <c r="G1519" s="57">
        <v>12648169.18</v>
      </c>
      <c r="H1519" s="58">
        <v>-1.0030000000000001E-2</v>
      </c>
      <c r="I1519" s="57">
        <v>-126906.26</v>
      </c>
      <c r="J1519" s="57">
        <v>629.63</v>
      </c>
      <c r="K1519" s="57">
        <v>636.01</v>
      </c>
      <c r="L1519" s="57">
        <v>629.63</v>
      </c>
      <c r="M1519" s="56" t="s">
        <v>4292</v>
      </c>
      <c r="N1519" s="59" t="s">
        <v>4293</v>
      </c>
    </row>
    <row r="1520" spans="1:14" s="56" customFormat="1" ht="17.25" customHeight="1" x14ac:dyDescent="0.2">
      <c r="A1520" s="56" t="s">
        <v>4952</v>
      </c>
      <c r="B1520" s="56" t="s">
        <v>681</v>
      </c>
      <c r="C1520" s="56">
        <v>4341</v>
      </c>
      <c r="D1520" s="56" t="s">
        <v>1533</v>
      </c>
      <c r="E1520" s="57">
        <v>10828.17</v>
      </c>
      <c r="F1520" s="57">
        <v>17265552</v>
      </c>
      <c r="G1520" s="57">
        <v>19574197.670000002</v>
      </c>
      <c r="H1520" s="58">
        <v>-0.11794</v>
      </c>
      <c r="I1520" s="57">
        <v>-2308645.67</v>
      </c>
      <c r="J1520" s="57">
        <v>1594.5</v>
      </c>
      <c r="K1520" s="57">
        <v>1807.71</v>
      </c>
      <c r="L1520" s="57">
        <v>1222.31</v>
      </c>
      <c r="M1520" s="56" t="s">
        <v>4292</v>
      </c>
      <c r="N1520" s="59" t="s">
        <v>4294</v>
      </c>
    </row>
    <row r="1521" spans="1:14" s="56" customFormat="1" ht="17.25" customHeight="1" x14ac:dyDescent="0.2">
      <c r="A1521" s="56" t="s">
        <v>4953</v>
      </c>
      <c r="B1521" s="56" t="s">
        <v>682</v>
      </c>
      <c r="C1521" s="56">
        <v>4342</v>
      </c>
      <c r="D1521" s="56" t="s">
        <v>1534</v>
      </c>
      <c r="E1521" s="57">
        <v>28875.03</v>
      </c>
      <c r="F1521" s="57">
        <v>17730134.670000002</v>
      </c>
      <c r="G1521" s="57">
        <v>17999658.960000001</v>
      </c>
      <c r="H1521" s="58">
        <v>-1.4970000000000001E-2</v>
      </c>
      <c r="I1521" s="57">
        <v>-269524.28999999998</v>
      </c>
      <c r="J1521" s="57">
        <v>614.03</v>
      </c>
      <c r="K1521" s="57">
        <v>623.36</v>
      </c>
      <c r="L1521" s="57">
        <v>614.03</v>
      </c>
      <c r="M1521" s="56" t="s">
        <v>4292</v>
      </c>
      <c r="N1521" s="59" t="s">
        <v>4293</v>
      </c>
    </row>
    <row r="1522" spans="1:14" s="56" customFormat="1" ht="17.25" customHeight="1" x14ac:dyDescent="0.2">
      <c r="A1522" s="56" t="s">
        <v>4954</v>
      </c>
      <c r="B1522" s="56" t="s">
        <v>683</v>
      </c>
      <c r="C1522" s="56">
        <v>4343</v>
      </c>
      <c r="D1522" s="56" t="s">
        <v>1535</v>
      </c>
      <c r="E1522" s="57">
        <v>11499.07</v>
      </c>
      <c r="F1522" s="57">
        <v>5561065.2400000002</v>
      </c>
      <c r="G1522" s="57">
        <v>5588343.0599999996</v>
      </c>
      <c r="H1522" s="58">
        <v>-4.8799999999999998E-3</v>
      </c>
      <c r="I1522" s="57">
        <v>-27277.82</v>
      </c>
      <c r="J1522" s="57">
        <v>483.61</v>
      </c>
      <c r="K1522" s="57">
        <v>485.98</v>
      </c>
      <c r="L1522" s="57">
        <v>483.61</v>
      </c>
      <c r="M1522" s="56" t="s">
        <v>4292</v>
      </c>
      <c r="N1522" s="59" t="s">
        <v>4293</v>
      </c>
    </row>
    <row r="1523" spans="1:14" s="56" customFormat="1" ht="17.25" customHeight="1" x14ac:dyDescent="0.2">
      <c r="A1523" s="56" t="s">
        <v>4955</v>
      </c>
      <c r="B1523" s="56" t="s">
        <v>684</v>
      </c>
      <c r="C1523" s="56">
        <v>4344</v>
      </c>
      <c r="D1523" s="56" t="s">
        <v>1536</v>
      </c>
      <c r="E1523" s="57">
        <v>12441.37</v>
      </c>
      <c r="F1523" s="57">
        <v>5571494.3099999996</v>
      </c>
      <c r="G1523" s="57">
        <v>5741701.8499999996</v>
      </c>
      <c r="H1523" s="58">
        <v>-2.964E-2</v>
      </c>
      <c r="I1523" s="57">
        <v>-170207.54</v>
      </c>
      <c r="J1523" s="57">
        <v>447.82</v>
      </c>
      <c r="K1523" s="57">
        <v>461.5</v>
      </c>
      <c r="L1523" s="57">
        <v>447.82</v>
      </c>
      <c r="M1523" s="56" t="s">
        <v>4292</v>
      </c>
      <c r="N1523" s="59" t="s">
        <v>4293</v>
      </c>
    </row>
    <row r="1524" spans="1:14" s="56" customFormat="1" ht="17.25" customHeight="1" x14ac:dyDescent="0.2">
      <c r="A1524" s="56" t="s">
        <v>6032</v>
      </c>
      <c r="B1524" s="56" t="s">
        <v>2592</v>
      </c>
      <c r="C1524" s="56">
        <v>4345</v>
      </c>
      <c r="D1524" s="56" t="s">
        <v>3866</v>
      </c>
      <c r="E1524" s="57">
        <v>343.64</v>
      </c>
      <c r="F1524" s="57">
        <v>685690.09</v>
      </c>
      <c r="G1524" s="57">
        <v>771947.57</v>
      </c>
      <c r="H1524" s="58">
        <v>-0.11174000000000001</v>
      </c>
      <c r="I1524" s="57">
        <v>-86257.47</v>
      </c>
      <c r="J1524" s="57">
        <v>1995.37</v>
      </c>
      <c r="K1524" s="57">
        <v>2246.38</v>
      </c>
      <c r="L1524" s="57">
        <v>2155.46</v>
      </c>
      <c r="M1524" s="56" t="s">
        <v>4296</v>
      </c>
      <c r="N1524" s="59" t="s">
        <v>4293</v>
      </c>
    </row>
    <row r="1525" spans="1:14" s="56" customFormat="1" ht="17.25" customHeight="1" x14ac:dyDescent="0.2">
      <c r="A1525" s="56" t="s">
        <v>4956</v>
      </c>
      <c r="B1525" s="56" t="s">
        <v>685</v>
      </c>
      <c r="C1525" s="56">
        <v>4513</v>
      </c>
      <c r="D1525" s="56" t="s">
        <v>1537</v>
      </c>
      <c r="E1525" s="57">
        <v>3319.06</v>
      </c>
      <c r="F1525" s="57">
        <v>7756146.3300000001</v>
      </c>
      <c r="G1525" s="57">
        <v>10801507.77</v>
      </c>
      <c r="H1525" s="58">
        <v>-0.28194000000000002</v>
      </c>
      <c r="I1525" s="57">
        <v>-3045361.44</v>
      </c>
      <c r="J1525" s="57">
        <v>2336.85</v>
      </c>
      <c r="K1525" s="57">
        <v>3254.39</v>
      </c>
      <c r="L1525" s="57">
        <v>2321.33</v>
      </c>
      <c r="M1525" s="56" t="s">
        <v>4296</v>
      </c>
      <c r="N1525" s="59" t="s">
        <v>4293</v>
      </c>
    </row>
    <row r="1526" spans="1:14" s="56" customFormat="1" ht="17.25" customHeight="1" x14ac:dyDescent="0.2">
      <c r="A1526" s="56" t="s">
        <v>6033</v>
      </c>
      <c r="B1526" s="56" t="s">
        <v>2593</v>
      </c>
      <c r="C1526" s="56">
        <v>4514</v>
      </c>
      <c r="D1526" s="56" t="s">
        <v>3867</v>
      </c>
      <c r="E1526" s="57">
        <v>368.09</v>
      </c>
      <c r="F1526" s="57">
        <v>1697902.64</v>
      </c>
      <c r="G1526" s="57">
        <v>1842933.94</v>
      </c>
      <c r="H1526" s="58">
        <v>-7.8700000000000006E-2</v>
      </c>
      <c r="I1526" s="57">
        <v>-145031.29999999999</v>
      </c>
      <c r="J1526" s="57">
        <v>4612.74</v>
      </c>
      <c r="K1526" s="57">
        <v>5006.75</v>
      </c>
      <c r="L1526" s="57">
        <v>4591.07</v>
      </c>
      <c r="M1526" s="56" t="s">
        <v>4296</v>
      </c>
      <c r="N1526" s="59" t="s">
        <v>4293</v>
      </c>
    </row>
    <row r="1527" spans="1:14" s="56" customFormat="1" ht="17.25" customHeight="1" x14ac:dyDescent="0.2">
      <c r="A1527" s="56" t="s">
        <v>6034</v>
      </c>
      <c r="B1527" s="56" t="s">
        <v>2594</v>
      </c>
      <c r="C1527" s="56">
        <v>4515</v>
      </c>
      <c r="D1527" s="56" t="s">
        <v>3868</v>
      </c>
      <c r="E1527" s="57">
        <v>101.23</v>
      </c>
      <c r="F1527" s="57">
        <v>722555.78</v>
      </c>
      <c r="G1527" s="57">
        <v>749785.37</v>
      </c>
      <c r="H1527" s="58">
        <v>-3.6319999999999998E-2</v>
      </c>
      <c r="I1527" s="57">
        <v>-27229.59</v>
      </c>
      <c r="J1527" s="57">
        <v>7137.76</v>
      </c>
      <c r="K1527" s="57">
        <v>7406.75</v>
      </c>
      <c r="L1527" s="57">
        <v>6516.52</v>
      </c>
      <c r="M1527" s="56" t="s">
        <v>4295</v>
      </c>
      <c r="N1527" s="59" t="s">
        <v>4299</v>
      </c>
    </row>
    <row r="1528" spans="1:14" s="56" customFormat="1" ht="17.25" customHeight="1" x14ac:dyDescent="0.2">
      <c r="A1528" s="56" t="s">
        <v>4957</v>
      </c>
      <c r="B1528" s="56" t="s">
        <v>686</v>
      </c>
      <c r="C1528" s="56">
        <v>4517</v>
      </c>
      <c r="D1528" s="56" t="s">
        <v>1538</v>
      </c>
      <c r="E1528" s="57">
        <v>1218.26</v>
      </c>
      <c r="F1528" s="57">
        <v>2827983.49</v>
      </c>
      <c r="G1528" s="57">
        <v>1915859.99</v>
      </c>
      <c r="H1528" s="58">
        <v>0.47609000000000001</v>
      </c>
      <c r="I1528" s="57">
        <v>912123.49</v>
      </c>
      <c r="J1528" s="57">
        <v>2321.33</v>
      </c>
      <c r="K1528" s="57">
        <v>1572.62</v>
      </c>
      <c r="L1528" s="57">
        <v>2321.33</v>
      </c>
      <c r="M1528" s="56" t="s">
        <v>4295</v>
      </c>
      <c r="N1528" s="59" t="s">
        <v>4293</v>
      </c>
    </row>
    <row r="1529" spans="1:14" s="56" customFormat="1" ht="17.25" customHeight="1" x14ac:dyDescent="0.2">
      <c r="A1529" s="56" t="s">
        <v>4958</v>
      </c>
      <c r="B1529" s="56" t="s">
        <v>687</v>
      </c>
      <c r="C1529" s="56">
        <v>4518</v>
      </c>
      <c r="D1529" s="56" t="s">
        <v>1539</v>
      </c>
      <c r="E1529" s="57">
        <v>12717.01</v>
      </c>
      <c r="F1529" s="57">
        <v>31756211.670000002</v>
      </c>
      <c r="G1529" s="57">
        <v>32642289.379999999</v>
      </c>
      <c r="H1529" s="58">
        <v>-2.7150000000000001E-2</v>
      </c>
      <c r="I1529" s="57">
        <v>-886077.7</v>
      </c>
      <c r="J1529" s="57">
        <v>2497.14</v>
      </c>
      <c r="K1529" s="57">
        <v>2566.8200000000002</v>
      </c>
      <c r="L1529" s="57">
        <v>2496.14</v>
      </c>
      <c r="M1529" s="56" t="s">
        <v>4295</v>
      </c>
      <c r="N1529" s="59" t="s">
        <v>4293</v>
      </c>
    </row>
    <row r="1530" spans="1:14" s="56" customFormat="1" ht="17.25" customHeight="1" x14ac:dyDescent="0.2">
      <c r="A1530" s="56" t="s">
        <v>4959</v>
      </c>
      <c r="B1530" s="56" t="s">
        <v>688</v>
      </c>
      <c r="C1530" s="56">
        <v>4519</v>
      </c>
      <c r="D1530" s="56" t="s">
        <v>1540</v>
      </c>
      <c r="E1530" s="57">
        <v>7151.16</v>
      </c>
      <c r="F1530" s="57">
        <v>23693780.109999999</v>
      </c>
      <c r="G1530" s="57">
        <v>23500890.07</v>
      </c>
      <c r="H1530" s="58">
        <v>8.2100000000000003E-3</v>
      </c>
      <c r="I1530" s="57">
        <v>192890.04</v>
      </c>
      <c r="J1530" s="57">
        <v>3313.28</v>
      </c>
      <c r="K1530" s="57">
        <v>3286.3</v>
      </c>
      <c r="L1530" s="57">
        <v>3308.28</v>
      </c>
      <c r="M1530" s="56" t="s">
        <v>4295</v>
      </c>
      <c r="N1530" s="59" t="s">
        <v>4293</v>
      </c>
    </row>
    <row r="1531" spans="1:14" s="56" customFormat="1" ht="17.25" customHeight="1" x14ac:dyDescent="0.2">
      <c r="A1531" s="56" t="s">
        <v>4960</v>
      </c>
      <c r="B1531" s="56" t="s">
        <v>689</v>
      </c>
      <c r="C1531" s="56">
        <v>4520</v>
      </c>
      <c r="D1531" s="56" t="s">
        <v>1541</v>
      </c>
      <c r="E1531" s="57">
        <v>2761.12</v>
      </c>
      <c r="F1531" s="57">
        <v>13229205.91</v>
      </c>
      <c r="G1531" s="57">
        <v>12739006.880000001</v>
      </c>
      <c r="H1531" s="58">
        <v>3.848E-2</v>
      </c>
      <c r="I1531" s="57">
        <v>490199.03</v>
      </c>
      <c r="J1531" s="57">
        <v>4791.25</v>
      </c>
      <c r="K1531" s="57">
        <v>4613.71</v>
      </c>
      <c r="L1531" s="57">
        <v>4733.3100000000004</v>
      </c>
      <c r="M1531" s="56" t="s">
        <v>4297</v>
      </c>
      <c r="N1531" s="59" t="s">
        <v>4293</v>
      </c>
    </row>
    <row r="1532" spans="1:14" s="56" customFormat="1" ht="17.25" customHeight="1" x14ac:dyDescent="0.2">
      <c r="A1532" s="56" t="s">
        <v>4961</v>
      </c>
      <c r="B1532" s="56" t="s">
        <v>690</v>
      </c>
      <c r="C1532" s="56">
        <v>4521</v>
      </c>
      <c r="D1532" s="56" t="s">
        <v>1542</v>
      </c>
      <c r="E1532" s="57">
        <v>804.07</v>
      </c>
      <c r="F1532" s="57">
        <v>5830847.9100000001</v>
      </c>
      <c r="G1532" s="57">
        <v>6022861.7599999998</v>
      </c>
      <c r="H1532" s="58">
        <v>-3.1879999999999999E-2</v>
      </c>
      <c r="I1532" s="57">
        <v>-192013.84</v>
      </c>
      <c r="J1532" s="57">
        <v>7251.67</v>
      </c>
      <c r="K1532" s="57">
        <v>7490.47</v>
      </c>
      <c r="L1532" s="57">
        <v>7704.37</v>
      </c>
      <c r="M1532" s="56" t="s">
        <v>4295</v>
      </c>
      <c r="N1532" s="59" t="s">
        <v>4294</v>
      </c>
    </row>
    <row r="1533" spans="1:14" s="56" customFormat="1" ht="17.25" customHeight="1" x14ac:dyDescent="0.2">
      <c r="A1533" s="56" t="s">
        <v>4962</v>
      </c>
      <c r="B1533" s="56" t="s">
        <v>691</v>
      </c>
      <c r="C1533" s="56">
        <v>4522</v>
      </c>
      <c r="D1533" s="56" t="s">
        <v>1543</v>
      </c>
      <c r="E1533" s="57">
        <v>1206.56</v>
      </c>
      <c r="F1533" s="57">
        <v>2245033.59</v>
      </c>
      <c r="G1533" s="57">
        <v>2265794.67</v>
      </c>
      <c r="H1533" s="58">
        <v>-9.1599999999999997E-3</v>
      </c>
      <c r="I1533" s="57">
        <v>-20761.07</v>
      </c>
      <c r="J1533" s="57">
        <v>1860.69</v>
      </c>
      <c r="K1533" s="57">
        <v>1877.9</v>
      </c>
      <c r="L1533" s="57">
        <v>1858.1</v>
      </c>
      <c r="M1533" s="56" t="s">
        <v>4295</v>
      </c>
      <c r="N1533" s="59" t="s">
        <v>4293</v>
      </c>
    </row>
    <row r="1534" spans="1:14" s="56" customFormat="1" ht="17.25" customHeight="1" x14ac:dyDescent="0.2">
      <c r="A1534" s="56" t="s">
        <v>4963</v>
      </c>
      <c r="B1534" s="56" t="s">
        <v>692</v>
      </c>
      <c r="C1534" s="56">
        <v>4526</v>
      </c>
      <c r="D1534" s="56" t="s">
        <v>1544</v>
      </c>
      <c r="E1534" s="57">
        <v>5001.42</v>
      </c>
      <c r="F1534" s="57">
        <v>6734844.3099999996</v>
      </c>
      <c r="G1534" s="57">
        <v>8038158.5700000003</v>
      </c>
      <c r="H1534" s="58">
        <v>-0.16214000000000001</v>
      </c>
      <c r="I1534" s="57">
        <v>-1303314.26</v>
      </c>
      <c r="J1534" s="57">
        <v>1346.59</v>
      </c>
      <c r="K1534" s="57">
        <v>1607.18</v>
      </c>
      <c r="L1534" s="57">
        <v>1340.14</v>
      </c>
      <c r="M1534" s="56" t="s">
        <v>4295</v>
      </c>
      <c r="N1534" s="59" t="s">
        <v>4293</v>
      </c>
    </row>
    <row r="1535" spans="1:14" s="56" customFormat="1" ht="17.25" customHeight="1" x14ac:dyDescent="0.2">
      <c r="A1535" s="56" t="s">
        <v>4964</v>
      </c>
      <c r="B1535" s="56" t="s">
        <v>693</v>
      </c>
      <c r="C1535" s="56">
        <v>4530</v>
      </c>
      <c r="D1535" s="56" t="s">
        <v>1545</v>
      </c>
      <c r="E1535" s="57">
        <v>10453.86</v>
      </c>
      <c r="F1535" s="57">
        <v>14009635.939999999</v>
      </c>
      <c r="G1535" s="57">
        <v>14905120.359999999</v>
      </c>
      <c r="H1535" s="58">
        <v>-6.0080000000000001E-2</v>
      </c>
      <c r="I1535" s="57">
        <v>-895484.42</v>
      </c>
      <c r="J1535" s="57">
        <v>1340.14</v>
      </c>
      <c r="K1535" s="57">
        <v>1425.8</v>
      </c>
      <c r="L1535" s="57">
        <v>1340.14</v>
      </c>
      <c r="M1535" s="56" t="s">
        <v>4296</v>
      </c>
      <c r="N1535" s="59" t="s">
        <v>4293</v>
      </c>
    </row>
    <row r="1536" spans="1:14" s="56" customFormat="1" ht="17.25" customHeight="1" x14ac:dyDescent="0.2">
      <c r="A1536" s="56" t="s">
        <v>4965</v>
      </c>
      <c r="B1536" s="56" t="s">
        <v>694</v>
      </c>
      <c r="C1536" s="56">
        <v>4531</v>
      </c>
      <c r="D1536" s="56" t="s">
        <v>1546</v>
      </c>
      <c r="E1536" s="57">
        <v>4599.5600000000004</v>
      </c>
      <c r="F1536" s="57">
        <v>6079875.5</v>
      </c>
      <c r="G1536" s="57">
        <v>6892833.8499999996</v>
      </c>
      <c r="H1536" s="58">
        <v>-0.11794</v>
      </c>
      <c r="I1536" s="57">
        <v>-812958.35</v>
      </c>
      <c r="J1536" s="57">
        <v>1321.84</v>
      </c>
      <c r="K1536" s="57">
        <v>1498.59</v>
      </c>
      <c r="L1536" s="57">
        <v>1314.57</v>
      </c>
      <c r="M1536" s="56" t="s">
        <v>4295</v>
      </c>
      <c r="N1536" s="59" t="s">
        <v>4293</v>
      </c>
    </row>
    <row r="1537" spans="1:14" s="56" customFormat="1" ht="17.25" customHeight="1" x14ac:dyDescent="0.2">
      <c r="A1537" s="56" t="s">
        <v>4966</v>
      </c>
      <c r="B1537" s="56" t="s">
        <v>695</v>
      </c>
      <c r="C1537" s="56">
        <v>4532</v>
      </c>
      <c r="D1537" s="56" t="s">
        <v>1547</v>
      </c>
      <c r="E1537" s="57">
        <v>574.33000000000004</v>
      </c>
      <c r="F1537" s="57">
        <v>1836880.74</v>
      </c>
      <c r="G1537" s="57">
        <v>1775279.97</v>
      </c>
      <c r="H1537" s="58">
        <v>3.4700000000000002E-2</v>
      </c>
      <c r="I1537" s="57">
        <v>61600.77</v>
      </c>
      <c r="J1537" s="57">
        <v>3198.3</v>
      </c>
      <c r="K1537" s="57">
        <v>3091.05</v>
      </c>
      <c r="L1537" s="57">
        <v>3183.1</v>
      </c>
      <c r="M1537" s="56" t="s">
        <v>4296</v>
      </c>
      <c r="N1537" s="59" t="s">
        <v>4298</v>
      </c>
    </row>
    <row r="1538" spans="1:14" s="56" customFormat="1" ht="17.25" customHeight="1" x14ac:dyDescent="0.2">
      <c r="A1538" s="56" t="s">
        <v>6035</v>
      </c>
      <c r="B1538" s="56" t="s">
        <v>2595</v>
      </c>
      <c r="C1538" s="56">
        <v>4533</v>
      </c>
      <c r="D1538" s="56" t="s">
        <v>3869</v>
      </c>
      <c r="E1538" s="57">
        <v>241.14</v>
      </c>
      <c r="F1538" s="57">
        <v>1095532.1100000001</v>
      </c>
      <c r="G1538" s="57">
        <v>1462166.76</v>
      </c>
      <c r="H1538" s="58">
        <v>-0.25074999999999997</v>
      </c>
      <c r="I1538" s="57">
        <v>-366634.65</v>
      </c>
      <c r="J1538" s="57">
        <v>4543.1400000000003</v>
      </c>
      <c r="K1538" s="57">
        <v>6063.56</v>
      </c>
      <c r="L1538" s="57">
        <v>4729.88</v>
      </c>
      <c r="M1538" s="56" t="s">
        <v>4297</v>
      </c>
      <c r="N1538" s="59" t="s">
        <v>4294</v>
      </c>
    </row>
    <row r="1539" spans="1:14" s="56" customFormat="1" ht="17.25" customHeight="1" x14ac:dyDescent="0.2">
      <c r="A1539" s="56" t="s">
        <v>4967</v>
      </c>
      <c r="B1539" s="56" t="s">
        <v>696</v>
      </c>
      <c r="C1539" s="56">
        <v>4535</v>
      </c>
      <c r="D1539" s="56" t="s">
        <v>1548</v>
      </c>
      <c r="E1539" s="57">
        <v>3637.2</v>
      </c>
      <c r="F1539" s="57">
        <v>4781354</v>
      </c>
      <c r="G1539" s="57">
        <v>3948141.36</v>
      </c>
      <c r="H1539" s="58">
        <v>0.21104000000000001</v>
      </c>
      <c r="I1539" s="57">
        <v>833212.64</v>
      </c>
      <c r="J1539" s="57">
        <v>1314.57</v>
      </c>
      <c r="K1539" s="57">
        <v>1085.49</v>
      </c>
      <c r="L1539" s="57">
        <v>1314.57</v>
      </c>
      <c r="M1539" s="56" t="s">
        <v>4295</v>
      </c>
      <c r="N1539" s="59" t="s">
        <v>4293</v>
      </c>
    </row>
    <row r="1540" spans="1:14" s="56" customFormat="1" ht="17.25" customHeight="1" x14ac:dyDescent="0.2">
      <c r="A1540" s="56" t="s">
        <v>4968</v>
      </c>
      <c r="B1540" s="56" t="s">
        <v>697</v>
      </c>
      <c r="C1540" s="56">
        <v>4536</v>
      </c>
      <c r="D1540" s="56" t="s">
        <v>1549</v>
      </c>
      <c r="E1540" s="57">
        <v>1725.23</v>
      </c>
      <c r="F1540" s="57">
        <v>1443869.26</v>
      </c>
      <c r="G1540" s="57">
        <v>1970465.3</v>
      </c>
      <c r="H1540" s="58">
        <v>-0.26723999999999998</v>
      </c>
      <c r="I1540" s="57">
        <v>-526596.04</v>
      </c>
      <c r="J1540" s="57">
        <v>836.91</v>
      </c>
      <c r="K1540" s="57">
        <v>1142.1500000000001</v>
      </c>
      <c r="L1540" s="57">
        <v>835.59</v>
      </c>
      <c r="M1540" s="56" t="s">
        <v>4292</v>
      </c>
      <c r="N1540" s="59" t="s">
        <v>4293</v>
      </c>
    </row>
    <row r="1541" spans="1:14" s="56" customFormat="1" ht="17.25" customHeight="1" x14ac:dyDescent="0.2">
      <c r="A1541" s="56" t="s">
        <v>4969</v>
      </c>
      <c r="B1541" s="56" t="s">
        <v>698</v>
      </c>
      <c r="C1541" s="56">
        <v>4540</v>
      </c>
      <c r="D1541" s="56" t="s">
        <v>1550</v>
      </c>
      <c r="E1541" s="57">
        <v>28087.74</v>
      </c>
      <c r="F1541" s="57">
        <v>23469834.670000002</v>
      </c>
      <c r="G1541" s="57">
        <v>23681758.25</v>
      </c>
      <c r="H1541" s="58">
        <v>-8.9499999999999996E-3</v>
      </c>
      <c r="I1541" s="57">
        <v>-211923.58</v>
      </c>
      <c r="J1541" s="57">
        <v>835.59</v>
      </c>
      <c r="K1541" s="57">
        <v>843.14</v>
      </c>
      <c r="L1541" s="57">
        <v>835.59</v>
      </c>
      <c r="M1541" s="56" t="s">
        <v>4292</v>
      </c>
      <c r="N1541" s="59" t="s">
        <v>4293</v>
      </c>
    </row>
    <row r="1542" spans="1:14" s="56" customFormat="1" ht="17.25" customHeight="1" x14ac:dyDescent="0.2">
      <c r="A1542" s="56" t="s">
        <v>6036</v>
      </c>
      <c r="B1542" s="56" t="s">
        <v>2596</v>
      </c>
      <c r="C1542" s="56">
        <v>4541</v>
      </c>
      <c r="D1542" s="56" t="s">
        <v>3870</v>
      </c>
      <c r="E1542" s="57">
        <v>80.510000000000005</v>
      </c>
      <c r="F1542" s="57">
        <v>230656.01</v>
      </c>
      <c r="G1542" s="57">
        <v>244764.35</v>
      </c>
      <c r="H1542" s="58">
        <v>-5.7639999999999997E-2</v>
      </c>
      <c r="I1542" s="57">
        <v>-14108.34</v>
      </c>
      <c r="J1542" s="57">
        <v>2864.94</v>
      </c>
      <c r="K1542" s="57">
        <v>3040.17</v>
      </c>
      <c r="L1542" s="57">
        <v>2861.08</v>
      </c>
      <c r="M1542" s="56" t="s">
        <v>4297</v>
      </c>
      <c r="N1542" s="59" t="s">
        <v>4293</v>
      </c>
    </row>
    <row r="1543" spans="1:14" s="56" customFormat="1" ht="17.25" customHeight="1" x14ac:dyDescent="0.2">
      <c r="A1543" s="56" t="s">
        <v>4970</v>
      </c>
      <c r="B1543" s="56" t="s">
        <v>699</v>
      </c>
      <c r="C1543" s="56">
        <v>4545</v>
      </c>
      <c r="D1543" s="56" t="s">
        <v>1551</v>
      </c>
      <c r="E1543" s="57">
        <v>530.51</v>
      </c>
      <c r="F1543" s="57">
        <v>880545.86</v>
      </c>
      <c r="G1543" s="57">
        <v>847584.69</v>
      </c>
      <c r="H1543" s="58">
        <v>3.8890000000000001E-2</v>
      </c>
      <c r="I1543" s="57">
        <v>32961.17</v>
      </c>
      <c r="J1543" s="57">
        <v>1659.81</v>
      </c>
      <c r="K1543" s="57">
        <v>1597.68</v>
      </c>
      <c r="L1543" s="57">
        <v>1654.59</v>
      </c>
      <c r="M1543" s="56" t="s">
        <v>4292</v>
      </c>
      <c r="N1543" s="59" t="s">
        <v>4293</v>
      </c>
    </row>
    <row r="1544" spans="1:14" s="56" customFormat="1" ht="17.25" customHeight="1" x14ac:dyDescent="0.2">
      <c r="A1544" s="56" t="s">
        <v>4971</v>
      </c>
      <c r="B1544" s="56" t="s">
        <v>700</v>
      </c>
      <c r="C1544" s="56">
        <v>4549</v>
      </c>
      <c r="D1544" s="56" t="s">
        <v>1552</v>
      </c>
      <c r="E1544" s="57">
        <v>4934.47</v>
      </c>
      <c r="F1544" s="57">
        <v>29372148.129999999</v>
      </c>
      <c r="G1544" s="57">
        <v>29534154.23</v>
      </c>
      <c r="H1544" s="58">
        <v>-5.4900000000000001E-3</v>
      </c>
      <c r="I1544" s="57">
        <v>-162006.09</v>
      </c>
      <c r="J1544" s="57">
        <v>5952.44</v>
      </c>
      <c r="K1544" s="57">
        <v>5985.27</v>
      </c>
      <c r="L1544" s="57">
        <v>5951.58</v>
      </c>
      <c r="M1544" s="56" t="s">
        <v>4295</v>
      </c>
      <c r="N1544" s="59" t="s">
        <v>4293</v>
      </c>
    </row>
    <row r="1545" spans="1:14" s="56" customFormat="1" ht="17.25" customHeight="1" x14ac:dyDescent="0.2">
      <c r="A1545" s="56" t="s">
        <v>4972</v>
      </c>
      <c r="B1545" s="56" t="s">
        <v>701</v>
      </c>
      <c r="C1545" s="56">
        <v>4550</v>
      </c>
      <c r="D1545" s="56" t="s">
        <v>1553</v>
      </c>
      <c r="E1545" s="57">
        <v>1446.24</v>
      </c>
      <c r="F1545" s="57">
        <v>10413880.27</v>
      </c>
      <c r="G1545" s="57">
        <v>10121161.1</v>
      </c>
      <c r="H1545" s="58">
        <v>2.8920000000000001E-2</v>
      </c>
      <c r="I1545" s="57">
        <v>292719.17</v>
      </c>
      <c r="J1545" s="57">
        <v>7200.66</v>
      </c>
      <c r="K1545" s="57">
        <v>6998.26</v>
      </c>
      <c r="L1545" s="57">
        <v>7247.89</v>
      </c>
      <c r="M1545" s="56" t="s">
        <v>4297</v>
      </c>
      <c r="N1545" s="59" t="s">
        <v>4293</v>
      </c>
    </row>
    <row r="1546" spans="1:14" s="56" customFormat="1" ht="17.25" customHeight="1" x14ac:dyDescent="0.2">
      <c r="A1546" s="56" t="s">
        <v>4973</v>
      </c>
      <c r="B1546" s="56" t="s">
        <v>702</v>
      </c>
      <c r="C1546" s="56">
        <v>4551</v>
      </c>
      <c r="D1546" s="56" t="s">
        <v>1554</v>
      </c>
      <c r="E1546" s="57">
        <v>516.62</v>
      </c>
      <c r="F1546" s="57">
        <v>4969932.04</v>
      </c>
      <c r="G1546" s="57">
        <v>4768829.07</v>
      </c>
      <c r="H1546" s="58">
        <v>4.2169999999999999E-2</v>
      </c>
      <c r="I1546" s="57">
        <v>201102.97</v>
      </c>
      <c r="J1546" s="57">
        <v>9620.09</v>
      </c>
      <c r="K1546" s="57">
        <v>9230.83</v>
      </c>
      <c r="L1546" s="57">
        <v>9798.5499999999993</v>
      </c>
      <c r="M1546" s="56" t="s">
        <v>4297</v>
      </c>
      <c r="N1546" s="59" t="s">
        <v>4293</v>
      </c>
    </row>
    <row r="1547" spans="1:14" s="56" customFormat="1" ht="17.25" customHeight="1" x14ac:dyDescent="0.2">
      <c r="A1547" s="56" t="s">
        <v>6037</v>
      </c>
      <c r="B1547" s="56" t="s">
        <v>2597</v>
      </c>
      <c r="C1547" s="56">
        <v>4552</v>
      </c>
      <c r="D1547" s="56" t="s">
        <v>3871</v>
      </c>
      <c r="E1547" s="57">
        <v>144.86000000000001</v>
      </c>
      <c r="F1547" s="57">
        <v>2552287.5099999998</v>
      </c>
      <c r="G1547" s="57">
        <v>1856085.92</v>
      </c>
      <c r="H1547" s="58">
        <v>0.37508999999999998</v>
      </c>
      <c r="I1547" s="57">
        <v>696201.59</v>
      </c>
      <c r="J1547" s="57">
        <v>17618.990000000002</v>
      </c>
      <c r="K1547" s="57">
        <v>12812.96</v>
      </c>
      <c r="L1547" s="57">
        <v>16088.22</v>
      </c>
      <c r="M1547" s="56" t="s">
        <v>4297</v>
      </c>
      <c r="N1547" s="59" t="s">
        <v>4300</v>
      </c>
    </row>
    <row r="1548" spans="1:14" s="56" customFormat="1" ht="17.25" customHeight="1" x14ac:dyDescent="0.2">
      <c r="A1548" s="56" t="s">
        <v>4974</v>
      </c>
      <c r="B1548" s="56" t="s">
        <v>703</v>
      </c>
      <c r="C1548" s="56">
        <v>4553</v>
      </c>
      <c r="D1548" s="56" t="s">
        <v>1555</v>
      </c>
      <c r="E1548" s="57">
        <v>1044.6199999999999</v>
      </c>
      <c r="F1548" s="57">
        <v>4165613.87</v>
      </c>
      <c r="G1548" s="57">
        <v>4388494.51</v>
      </c>
      <c r="H1548" s="58">
        <v>-5.0790000000000002E-2</v>
      </c>
      <c r="I1548" s="57">
        <v>-222880.63</v>
      </c>
      <c r="J1548" s="57">
        <v>3987.68</v>
      </c>
      <c r="K1548" s="57">
        <v>4201.04</v>
      </c>
      <c r="L1548" s="57">
        <v>3986.59</v>
      </c>
      <c r="M1548" s="56" t="s">
        <v>4292</v>
      </c>
      <c r="N1548" s="59" t="s">
        <v>4293</v>
      </c>
    </row>
    <row r="1549" spans="1:14" s="56" customFormat="1" ht="17.25" customHeight="1" x14ac:dyDescent="0.2">
      <c r="A1549" s="56" t="s">
        <v>4975</v>
      </c>
      <c r="B1549" s="56" t="s">
        <v>704</v>
      </c>
      <c r="C1549" s="56">
        <v>4554</v>
      </c>
      <c r="D1549" s="56" t="s">
        <v>1556</v>
      </c>
      <c r="E1549" s="57">
        <v>870.8</v>
      </c>
      <c r="F1549" s="57">
        <v>4347949.47</v>
      </c>
      <c r="G1549" s="57">
        <v>4195465.74</v>
      </c>
      <c r="H1549" s="58">
        <v>3.6339999999999997E-2</v>
      </c>
      <c r="I1549" s="57">
        <v>152483.73000000001</v>
      </c>
      <c r="J1549" s="57">
        <v>4993.05</v>
      </c>
      <c r="K1549" s="57">
        <v>4817.9399999999996</v>
      </c>
      <c r="L1549" s="57">
        <v>4996.8900000000003</v>
      </c>
      <c r="M1549" s="56" t="s">
        <v>4296</v>
      </c>
      <c r="N1549" s="59" t="s">
        <v>4299</v>
      </c>
    </row>
    <row r="1550" spans="1:14" s="56" customFormat="1" ht="17.25" customHeight="1" x14ac:dyDescent="0.2">
      <c r="A1550" s="56" t="s">
        <v>6038</v>
      </c>
      <c r="B1550" s="56" t="s">
        <v>2598</v>
      </c>
      <c r="C1550" s="56">
        <v>4555</v>
      </c>
      <c r="D1550" s="56" t="s">
        <v>3872</v>
      </c>
      <c r="E1550" s="57">
        <v>398.84</v>
      </c>
      <c r="F1550" s="57">
        <v>2678510.44</v>
      </c>
      <c r="G1550" s="57">
        <v>2550440.5</v>
      </c>
      <c r="H1550" s="58">
        <v>5.0209999999999998E-2</v>
      </c>
      <c r="I1550" s="57">
        <v>128069.94</v>
      </c>
      <c r="J1550" s="57">
        <v>6715.75</v>
      </c>
      <c r="K1550" s="57">
        <v>6394.65</v>
      </c>
      <c r="L1550" s="57">
        <v>6740.53</v>
      </c>
      <c r="M1550" s="56" t="s">
        <v>4296</v>
      </c>
      <c r="N1550" s="59" t="s">
        <v>4294</v>
      </c>
    </row>
    <row r="1551" spans="1:14" s="56" customFormat="1" ht="17.25" customHeight="1" x14ac:dyDescent="0.2">
      <c r="A1551" s="56" t="s">
        <v>4976</v>
      </c>
      <c r="B1551" s="56" t="s">
        <v>705</v>
      </c>
      <c r="C1551" s="56">
        <v>4557</v>
      </c>
      <c r="D1551" s="56" t="s">
        <v>1557</v>
      </c>
      <c r="E1551" s="57">
        <v>1112.2</v>
      </c>
      <c r="F1551" s="57">
        <v>577176.18999999994</v>
      </c>
      <c r="G1551" s="57">
        <v>599806.5</v>
      </c>
      <c r="H1551" s="58">
        <v>-3.773E-2</v>
      </c>
      <c r="I1551" s="57">
        <v>-22630.31</v>
      </c>
      <c r="J1551" s="57">
        <v>518.95000000000005</v>
      </c>
      <c r="K1551" s="57">
        <v>539.29999999999995</v>
      </c>
      <c r="L1551" s="57">
        <v>518.95000000000005</v>
      </c>
      <c r="M1551" s="56" t="s">
        <v>4296</v>
      </c>
      <c r="N1551" s="59" t="s">
        <v>4293</v>
      </c>
    </row>
    <row r="1552" spans="1:14" s="56" customFormat="1" ht="17.25" customHeight="1" x14ac:dyDescent="0.2">
      <c r="A1552" s="56" t="s">
        <v>4977</v>
      </c>
      <c r="B1552" s="56" t="s">
        <v>706</v>
      </c>
      <c r="C1552" s="56">
        <v>4562</v>
      </c>
      <c r="D1552" s="56" t="s">
        <v>1558</v>
      </c>
      <c r="E1552" s="57">
        <v>851.65</v>
      </c>
      <c r="F1552" s="57">
        <v>2125837.63</v>
      </c>
      <c r="G1552" s="57">
        <v>832891.2</v>
      </c>
      <c r="H1552" s="58">
        <v>1.55236</v>
      </c>
      <c r="I1552" s="57">
        <v>1292946.44</v>
      </c>
      <c r="J1552" s="57">
        <v>2496.14</v>
      </c>
      <c r="K1552" s="57">
        <v>977.97</v>
      </c>
      <c r="L1552" s="57">
        <v>2496.14</v>
      </c>
      <c r="M1552" s="56" t="s">
        <v>4297</v>
      </c>
      <c r="N1552" s="59" t="s">
        <v>4300</v>
      </c>
    </row>
    <row r="1553" spans="1:14" s="56" customFormat="1" ht="17.25" customHeight="1" x14ac:dyDescent="0.2">
      <c r="A1553" s="56" t="s">
        <v>4978</v>
      </c>
      <c r="B1553" s="56" t="s">
        <v>707</v>
      </c>
      <c r="C1553" s="56">
        <v>4757</v>
      </c>
      <c r="D1553" s="56" t="s">
        <v>1559</v>
      </c>
      <c r="E1553" s="57">
        <v>309.43</v>
      </c>
      <c r="F1553" s="57">
        <v>220484.35</v>
      </c>
      <c r="G1553" s="57">
        <v>276321.26</v>
      </c>
      <c r="H1553" s="58">
        <v>-0.20207</v>
      </c>
      <c r="I1553" s="57">
        <v>-55836.92</v>
      </c>
      <c r="J1553" s="57">
        <v>712.55</v>
      </c>
      <c r="K1553" s="57">
        <v>893</v>
      </c>
      <c r="L1553" s="57">
        <v>712.55</v>
      </c>
      <c r="M1553" s="56" t="s">
        <v>4297</v>
      </c>
      <c r="N1553" s="59" t="s">
        <v>4298</v>
      </c>
    </row>
    <row r="1554" spans="1:14" s="56" customFormat="1" ht="17.25" customHeight="1" x14ac:dyDescent="0.2">
      <c r="A1554" s="56" t="s">
        <v>6039</v>
      </c>
      <c r="B1554" s="56" t="s">
        <v>2599</v>
      </c>
      <c r="C1554" s="56">
        <v>4758</v>
      </c>
      <c r="D1554" s="56" t="s">
        <v>3873</v>
      </c>
      <c r="E1554" s="57">
        <v>233.84</v>
      </c>
      <c r="F1554" s="57">
        <v>113255.73</v>
      </c>
      <c r="G1554" s="57">
        <v>141246.84</v>
      </c>
      <c r="H1554" s="58">
        <v>-0.19817000000000001</v>
      </c>
      <c r="I1554" s="57">
        <v>-27991.11</v>
      </c>
      <c r="J1554" s="57">
        <v>484.33</v>
      </c>
      <c r="K1554" s="57">
        <v>604.03</v>
      </c>
      <c r="L1554" s="57">
        <v>484.33</v>
      </c>
      <c r="M1554" s="56" t="s">
        <v>4296</v>
      </c>
      <c r="N1554" s="59" t="s">
        <v>4294</v>
      </c>
    </row>
    <row r="1555" spans="1:14" s="56" customFormat="1" ht="17.25" customHeight="1" x14ac:dyDescent="0.2">
      <c r="A1555" s="56" t="s">
        <v>4979</v>
      </c>
      <c r="B1555" s="56" t="s">
        <v>708</v>
      </c>
      <c r="C1555" s="56">
        <v>4759</v>
      </c>
      <c r="D1555" s="56" t="s">
        <v>1560</v>
      </c>
      <c r="E1555" s="57">
        <v>3681.33</v>
      </c>
      <c r="F1555" s="57">
        <v>2437813.54</v>
      </c>
      <c r="G1555" s="57">
        <v>3097384.64</v>
      </c>
      <c r="H1555" s="58">
        <v>-0.21293999999999999</v>
      </c>
      <c r="I1555" s="57">
        <v>-659571.1</v>
      </c>
      <c r="J1555" s="57">
        <v>662.21</v>
      </c>
      <c r="K1555" s="57">
        <v>841.38</v>
      </c>
      <c r="L1555" s="57">
        <v>662.21</v>
      </c>
      <c r="M1555" s="56" t="s">
        <v>4296</v>
      </c>
      <c r="N1555" s="59" t="s">
        <v>4293</v>
      </c>
    </row>
    <row r="1556" spans="1:14" s="56" customFormat="1" ht="17.25" customHeight="1" x14ac:dyDescent="0.2">
      <c r="A1556" s="56" t="s">
        <v>4980</v>
      </c>
      <c r="B1556" s="56" t="s">
        <v>709</v>
      </c>
      <c r="C1556" s="56">
        <v>4760</v>
      </c>
      <c r="D1556" s="56" t="s">
        <v>1561</v>
      </c>
      <c r="E1556" s="57">
        <v>832.85</v>
      </c>
      <c r="F1556" s="57">
        <v>1574336.8</v>
      </c>
      <c r="G1556" s="57">
        <v>1579862.96</v>
      </c>
      <c r="H1556" s="58">
        <v>-3.5000000000000001E-3</v>
      </c>
      <c r="I1556" s="57">
        <v>-5526.16</v>
      </c>
      <c r="J1556" s="57">
        <v>1890.3</v>
      </c>
      <c r="K1556" s="57">
        <v>1896.94</v>
      </c>
      <c r="L1556" s="57">
        <v>1873.79</v>
      </c>
      <c r="M1556" s="56" t="s">
        <v>4296</v>
      </c>
      <c r="N1556" s="59" t="s">
        <v>4294</v>
      </c>
    </row>
    <row r="1557" spans="1:14" s="56" customFormat="1" ht="17.25" customHeight="1" x14ac:dyDescent="0.2">
      <c r="A1557" s="56" t="s">
        <v>4981</v>
      </c>
      <c r="B1557" s="56" t="s">
        <v>710</v>
      </c>
      <c r="C1557" s="56">
        <v>4761</v>
      </c>
      <c r="D1557" s="56" t="s">
        <v>1562</v>
      </c>
      <c r="E1557" s="57">
        <v>778.47</v>
      </c>
      <c r="F1557" s="57">
        <v>3182838.3</v>
      </c>
      <c r="G1557" s="57">
        <v>2670897.41</v>
      </c>
      <c r="H1557" s="58">
        <v>0.19167000000000001</v>
      </c>
      <c r="I1557" s="57">
        <v>511940.89</v>
      </c>
      <c r="J1557" s="57">
        <v>4088.58</v>
      </c>
      <c r="K1557" s="57">
        <v>3430.96</v>
      </c>
      <c r="L1557" s="57">
        <v>4069.46</v>
      </c>
      <c r="M1557" s="56" t="s">
        <v>4292</v>
      </c>
      <c r="N1557" s="59" t="s">
        <v>4293</v>
      </c>
    </row>
    <row r="1558" spans="1:14" s="56" customFormat="1" ht="17.25" customHeight="1" x14ac:dyDescent="0.2">
      <c r="A1558" s="56" t="s">
        <v>6040</v>
      </c>
      <c r="B1558" s="56" t="s">
        <v>2600</v>
      </c>
      <c r="C1558" s="56">
        <v>4762</v>
      </c>
      <c r="D1558" s="56" t="s">
        <v>3874</v>
      </c>
      <c r="E1558" s="57">
        <v>1056.22</v>
      </c>
      <c r="F1558" s="57">
        <v>5998718.9900000002</v>
      </c>
      <c r="G1558" s="57">
        <v>6770074.1600000001</v>
      </c>
      <c r="H1558" s="58">
        <v>-0.11394</v>
      </c>
      <c r="I1558" s="57">
        <v>-771355.18</v>
      </c>
      <c r="J1558" s="57">
        <v>5679.42</v>
      </c>
      <c r="K1558" s="57">
        <v>6409.72</v>
      </c>
      <c r="L1558" s="57">
        <v>5941.18</v>
      </c>
      <c r="M1558" s="56" t="s">
        <v>4292</v>
      </c>
      <c r="N1558" s="59" t="s">
        <v>4293</v>
      </c>
    </row>
    <row r="1559" spans="1:14" s="56" customFormat="1" ht="17.25" customHeight="1" x14ac:dyDescent="0.2">
      <c r="A1559" s="56" t="s">
        <v>6041</v>
      </c>
      <c r="B1559" s="56" t="s">
        <v>2601</v>
      </c>
      <c r="C1559" s="56">
        <v>4763</v>
      </c>
      <c r="D1559" s="56" t="s">
        <v>3875</v>
      </c>
      <c r="E1559" s="57">
        <v>255.84</v>
      </c>
      <c r="F1559" s="57">
        <v>1749137.45</v>
      </c>
      <c r="G1559" s="57">
        <v>2148357.37</v>
      </c>
      <c r="H1559" s="58">
        <v>-0.18583</v>
      </c>
      <c r="I1559" s="57">
        <v>-399219.92</v>
      </c>
      <c r="J1559" s="57">
        <v>6836.84</v>
      </c>
      <c r="K1559" s="57">
        <v>8397.27</v>
      </c>
      <c r="L1559" s="57">
        <v>6909.2</v>
      </c>
      <c r="M1559" s="56" t="s">
        <v>4296</v>
      </c>
      <c r="N1559" s="59" t="s">
        <v>4293</v>
      </c>
    </row>
    <row r="1560" spans="1:14" s="56" customFormat="1" ht="17.25" customHeight="1" x14ac:dyDescent="0.2">
      <c r="A1560" s="56" t="s">
        <v>4982</v>
      </c>
      <c r="B1560" s="56" t="s">
        <v>711</v>
      </c>
      <c r="C1560" s="56">
        <v>4764</v>
      </c>
      <c r="D1560" s="56" t="s">
        <v>1563</v>
      </c>
      <c r="E1560" s="57">
        <v>1083.1400000000001</v>
      </c>
      <c r="F1560" s="57">
        <v>582610.17000000004</v>
      </c>
      <c r="G1560" s="57">
        <v>676329.51</v>
      </c>
      <c r="H1560" s="58">
        <v>-0.13857</v>
      </c>
      <c r="I1560" s="57">
        <v>-93719.33</v>
      </c>
      <c r="J1560" s="57">
        <v>537.89</v>
      </c>
      <c r="K1560" s="57">
        <v>624.41999999999996</v>
      </c>
      <c r="L1560" s="57">
        <v>537.89</v>
      </c>
      <c r="M1560" s="56" t="s">
        <v>4292</v>
      </c>
      <c r="N1560" s="59" t="s">
        <v>4293</v>
      </c>
    </row>
    <row r="1561" spans="1:14" s="56" customFormat="1" ht="17.25" customHeight="1" x14ac:dyDescent="0.2">
      <c r="A1561" s="56" t="s">
        <v>4983</v>
      </c>
      <c r="B1561" s="56" t="s">
        <v>712</v>
      </c>
      <c r="C1561" s="56">
        <v>4765</v>
      </c>
      <c r="D1561" s="56" t="s">
        <v>1564</v>
      </c>
      <c r="E1561" s="57">
        <v>580.27</v>
      </c>
      <c r="F1561" s="57">
        <v>657513.41</v>
      </c>
      <c r="G1561" s="57">
        <v>751284.37</v>
      </c>
      <c r="H1561" s="58">
        <v>-0.12481</v>
      </c>
      <c r="I1561" s="57">
        <v>-93770.96</v>
      </c>
      <c r="J1561" s="57">
        <v>1133.1199999999999</v>
      </c>
      <c r="K1561" s="57">
        <v>1294.72</v>
      </c>
      <c r="L1561" s="57">
        <v>1129.68</v>
      </c>
      <c r="M1561" s="56" t="s">
        <v>4292</v>
      </c>
      <c r="N1561" s="59" t="s">
        <v>4293</v>
      </c>
    </row>
    <row r="1562" spans="1:14" s="56" customFormat="1" ht="17.25" customHeight="1" x14ac:dyDescent="0.2">
      <c r="A1562" s="56" t="s">
        <v>4984</v>
      </c>
      <c r="B1562" s="56" t="s">
        <v>713</v>
      </c>
      <c r="C1562" s="56">
        <v>4766</v>
      </c>
      <c r="D1562" s="56" t="s">
        <v>1565</v>
      </c>
      <c r="E1562" s="57">
        <v>741.85</v>
      </c>
      <c r="F1562" s="57">
        <v>1653720.05</v>
      </c>
      <c r="G1562" s="57">
        <v>1614408.32</v>
      </c>
      <c r="H1562" s="58">
        <v>2.435E-2</v>
      </c>
      <c r="I1562" s="57">
        <v>39311.72</v>
      </c>
      <c r="J1562" s="57">
        <v>2229.1799999999998</v>
      </c>
      <c r="K1562" s="57">
        <v>2176.19</v>
      </c>
      <c r="L1562" s="57">
        <v>2223.94</v>
      </c>
      <c r="M1562" s="56" t="s">
        <v>4292</v>
      </c>
      <c r="N1562" s="59" t="s">
        <v>4298</v>
      </c>
    </row>
    <row r="1563" spans="1:14" s="56" customFormat="1" ht="17.25" customHeight="1" x14ac:dyDescent="0.2">
      <c r="A1563" s="56" t="s">
        <v>6042</v>
      </c>
      <c r="B1563" s="56" t="s">
        <v>2602</v>
      </c>
      <c r="C1563" s="56">
        <v>4767</v>
      </c>
      <c r="D1563" s="56" t="s">
        <v>3876</v>
      </c>
      <c r="E1563" s="57">
        <v>456.09</v>
      </c>
      <c r="F1563" s="57">
        <v>1689544.07</v>
      </c>
      <c r="G1563" s="57">
        <v>1503492.9</v>
      </c>
      <c r="H1563" s="58">
        <v>0.12375</v>
      </c>
      <c r="I1563" s="57">
        <v>186051.17</v>
      </c>
      <c r="J1563" s="57">
        <v>3704.41</v>
      </c>
      <c r="K1563" s="57">
        <v>3296.48</v>
      </c>
      <c r="L1563" s="57">
        <v>3702.92</v>
      </c>
      <c r="M1563" s="56" t="s">
        <v>4296</v>
      </c>
      <c r="N1563" s="59" t="s">
        <v>4293</v>
      </c>
    </row>
    <row r="1564" spans="1:14" s="56" customFormat="1" ht="17.25" customHeight="1" x14ac:dyDescent="0.2">
      <c r="A1564" s="56" t="s">
        <v>4985</v>
      </c>
      <c r="B1564" s="56" t="s">
        <v>714</v>
      </c>
      <c r="C1564" s="56">
        <v>4769</v>
      </c>
      <c r="D1564" s="56" t="s">
        <v>1566</v>
      </c>
      <c r="E1564" s="57">
        <v>1971.15</v>
      </c>
      <c r="F1564" s="57">
        <v>1942395.79</v>
      </c>
      <c r="G1564" s="57">
        <v>4287545.62</v>
      </c>
      <c r="H1564" s="58">
        <v>-0.54696999999999996</v>
      </c>
      <c r="I1564" s="57">
        <v>-2345149.8199999998</v>
      </c>
      <c r="J1564" s="57">
        <v>985.41</v>
      </c>
      <c r="K1564" s="57">
        <v>2175.15</v>
      </c>
      <c r="L1564" s="57">
        <v>970.35</v>
      </c>
      <c r="M1564" s="56" t="s">
        <v>4297</v>
      </c>
      <c r="N1564" s="59" t="s">
        <v>4293</v>
      </c>
    </row>
    <row r="1565" spans="1:14" s="56" customFormat="1" ht="17.25" customHeight="1" x14ac:dyDescent="0.2">
      <c r="A1565" s="56" t="s">
        <v>6043</v>
      </c>
      <c r="B1565" s="56" t="s">
        <v>2603</v>
      </c>
      <c r="C1565" s="56">
        <v>4770</v>
      </c>
      <c r="D1565" s="56" t="s">
        <v>3877</v>
      </c>
      <c r="E1565" s="57">
        <v>278.08999999999997</v>
      </c>
      <c r="F1565" s="57">
        <v>779996.71</v>
      </c>
      <c r="G1565" s="57">
        <v>695070.12</v>
      </c>
      <c r="H1565" s="58">
        <v>0.12218</v>
      </c>
      <c r="I1565" s="57">
        <v>84926.59</v>
      </c>
      <c r="J1565" s="57">
        <v>2804.84</v>
      </c>
      <c r="K1565" s="57">
        <v>2499.44</v>
      </c>
      <c r="L1565" s="57">
        <v>2798.91</v>
      </c>
      <c r="M1565" s="56" t="s">
        <v>4297</v>
      </c>
      <c r="N1565" s="59" t="s">
        <v>4294</v>
      </c>
    </row>
    <row r="1566" spans="1:14" s="56" customFormat="1" ht="17.25" customHeight="1" x14ac:dyDescent="0.2">
      <c r="A1566" s="56" t="s">
        <v>4986</v>
      </c>
      <c r="B1566" s="56" t="s">
        <v>715</v>
      </c>
      <c r="C1566" s="56">
        <v>4773</v>
      </c>
      <c r="D1566" s="56" t="s">
        <v>1567</v>
      </c>
      <c r="E1566" s="57">
        <v>5173.79</v>
      </c>
      <c r="F1566" s="57">
        <v>6995472.4500000002</v>
      </c>
      <c r="G1566" s="57">
        <v>8019478.8499999996</v>
      </c>
      <c r="H1566" s="58">
        <v>-0.12769</v>
      </c>
      <c r="I1566" s="57">
        <v>-1024006.4</v>
      </c>
      <c r="J1566" s="57">
        <v>1352.1</v>
      </c>
      <c r="K1566" s="57">
        <v>1550.02</v>
      </c>
      <c r="L1566" s="57">
        <v>1346.16</v>
      </c>
      <c r="M1566" s="56" t="s">
        <v>4292</v>
      </c>
      <c r="N1566" s="59" t="s">
        <v>4293</v>
      </c>
    </row>
    <row r="1567" spans="1:14" s="56" customFormat="1" ht="17.25" customHeight="1" x14ac:dyDescent="0.2">
      <c r="A1567" s="56" t="s">
        <v>4987</v>
      </c>
      <c r="B1567" s="56" t="s">
        <v>716</v>
      </c>
      <c r="C1567" s="56">
        <v>4774</v>
      </c>
      <c r="D1567" s="56" t="s">
        <v>1568</v>
      </c>
      <c r="E1567" s="57">
        <v>5207.96</v>
      </c>
      <c r="F1567" s="57">
        <v>13100153.82</v>
      </c>
      <c r="G1567" s="57">
        <v>12675918.93</v>
      </c>
      <c r="H1567" s="58">
        <v>3.347E-2</v>
      </c>
      <c r="I1567" s="57">
        <v>424234.89</v>
      </c>
      <c r="J1567" s="57">
        <v>2515.41</v>
      </c>
      <c r="K1567" s="57">
        <v>2433.9499999999998</v>
      </c>
      <c r="L1567" s="57">
        <v>2504.9</v>
      </c>
      <c r="M1567" s="56" t="s">
        <v>4292</v>
      </c>
      <c r="N1567" s="59" t="s">
        <v>4293</v>
      </c>
    </row>
    <row r="1568" spans="1:14" s="56" customFormat="1" ht="17.25" customHeight="1" x14ac:dyDescent="0.2">
      <c r="A1568" s="56" t="s">
        <v>6044</v>
      </c>
      <c r="B1568" s="56" t="s">
        <v>2604</v>
      </c>
      <c r="C1568" s="56">
        <v>4775</v>
      </c>
      <c r="D1568" s="56" t="s">
        <v>3878</v>
      </c>
      <c r="E1568" s="57">
        <v>4530.9399999999996</v>
      </c>
      <c r="F1568" s="57">
        <v>17028559.309999999</v>
      </c>
      <c r="G1568" s="57">
        <v>16622478.43</v>
      </c>
      <c r="H1568" s="58">
        <v>2.443E-2</v>
      </c>
      <c r="I1568" s="57">
        <v>406080.87</v>
      </c>
      <c r="J1568" s="57">
        <v>3758.28</v>
      </c>
      <c r="K1568" s="57">
        <v>3668.66</v>
      </c>
      <c r="L1568" s="57">
        <v>3738.76</v>
      </c>
      <c r="M1568" s="56" t="s">
        <v>4292</v>
      </c>
      <c r="N1568" s="59" t="s">
        <v>4293</v>
      </c>
    </row>
    <row r="1569" spans="1:14" s="56" customFormat="1" ht="17.25" customHeight="1" x14ac:dyDescent="0.2">
      <c r="A1569" s="56" t="s">
        <v>6045</v>
      </c>
      <c r="B1569" s="56" t="s">
        <v>2605</v>
      </c>
      <c r="C1569" s="56">
        <v>4776</v>
      </c>
      <c r="D1569" s="56" t="s">
        <v>3879</v>
      </c>
      <c r="E1569" s="57">
        <v>4214.09</v>
      </c>
      <c r="F1569" s="57">
        <v>21766638.98</v>
      </c>
      <c r="G1569" s="57">
        <v>22697362.48</v>
      </c>
      <c r="H1569" s="58">
        <v>-4.1009999999999998E-2</v>
      </c>
      <c r="I1569" s="57">
        <v>-930723.5</v>
      </c>
      <c r="J1569" s="57">
        <v>5165.21</v>
      </c>
      <c r="K1569" s="57">
        <v>5386.06</v>
      </c>
      <c r="L1569" s="57">
        <v>5018.3500000000004</v>
      </c>
      <c r="M1569" s="56" t="s">
        <v>4292</v>
      </c>
      <c r="N1569" s="59" t="s">
        <v>4293</v>
      </c>
    </row>
    <row r="1570" spans="1:14" s="56" customFormat="1" ht="17.25" customHeight="1" x14ac:dyDescent="0.2">
      <c r="A1570" s="56" t="s">
        <v>4988</v>
      </c>
      <c r="B1570" s="56" t="s">
        <v>717</v>
      </c>
      <c r="C1570" s="56">
        <v>4777</v>
      </c>
      <c r="D1570" s="56" t="s">
        <v>1569</v>
      </c>
      <c r="E1570" s="57">
        <v>3232.92</v>
      </c>
      <c r="F1570" s="57">
        <v>1689200.7</v>
      </c>
      <c r="G1570" s="57">
        <v>1963361.11</v>
      </c>
      <c r="H1570" s="58">
        <v>-0.13963999999999999</v>
      </c>
      <c r="I1570" s="57">
        <v>-274160.40999999997</v>
      </c>
      <c r="J1570" s="57">
        <v>522.5</v>
      </c>
      <c r="K1570" s="57">
        <v>607.29999999999995</v>
      </c>
      <c r="L1570" s="57">
        <v>522.5</v>
      </c>
      <c r="M1570" s="56" t="s">
        <v>4292</v>
      </c>
      <c r="N1570" s="59" t="s">
        <v>4293</v>
      </c>
    </row>
    <row r="1571" spans="1:14" s="56" customFormat="1" ht="17.25" customHeight="1" x14ac:dyDescent="0.2">
      <c r="A1571" s="56" t="s">
        <v>6046</v>
      </c>
      <c r="B1571" s="56" t="s">
        <v>2606</v>
      </c>
      <c r="C1571" s="56">
        <v>4778</v>
      </c>
      <c r="D1571" s="56" t="s">
        <v>3880</v>
      </c>
      <c r="E1571" s="57">
        <v>870.42</v>
      </c>
      <c r="F1571" s="57">
        <v>703429.25</v>
      </c>
      <c r="G1571" s="57">
        <v>846279.82</v>
      </c>
      <c r="H1571" s="58">
        <v>-0.16880000000000001</v>
      </c>
      <c r="I1571" s="57">
        <v>-142850.57</v>
      </c>
      <c r="J1571" s="57">
        <v>808.15</v>
      </c>
      <c r="K1571" s="57">
        <v>972.27</v>
      </c>
      <c r="L1571" s="57">
        <v>797.95</v>
      </c>
      <c r="M1571" s="56" t="s">
        <v>4292</v>
      </c>
      <c r="N1571" s="59" t="s">
        <v>4293</v>
      </c>
    </row>
    <row r="1572" spans="1:14" s="56" customFormat="1" ht="17.25" customHeight="1" x14ac:dyDescent="0.2">
      <c r="A1572" s="56" t="s">
        <v>6047</v>
      </c>
      <c r="B1572" s="56" t="s">
        <v>2607</v>
      </c>
      <c r="C1572" s="56">
        <v>4779</v>
      </c>
      <c r="D1572" s="56" t="s">
        <v>3881</v>
      </c>
      <c r="E1572" s="57">
        <v>173.6</v>
      </c>
      <c r="F1572" s="57">
        <v>429733.75</v>
      </c>
      <c r="G1572" s="57">
        <v>456769.39</v>
      </c>
      <c r="H1572" s="58">
        <v>-5.919E-2</v>
      </c>
      <c r="I1572" s="57">
        <v>-27035.64</v>
      </c>
      <c r="J1572" s="57">
        <v>2475.42</v>
      </c>
      <c r="K1572" s="57">
        <v>2631.16</v>
      </c>
      <c r="L1572" s="57">
        <v>2462.5300000000002</v>
      </c>
      <c r="M1572" s="56" t="s">
        <v>4296</v>
      </c>
      <c r="N1572" s="59" t="s">
        <v>4293</v>
      </c>
    </row>
    <row r="1573" spans="1:14" s="56" customFormat="1" ht="17.25" customHeight="1" x14ac:dyDescent="0.2">
      <c r="A1573" s="56" t="s">
        <v>6048</v>
      </c>
      <c r="B1573" s="56" t="s">
        <v>2608</v>
      </c>
      <c r="C1573" s="56">
        <v>4780</v>
      </c>
      <c r="D1573" s="56" t="s">
        <v>3882</v>
      </c>
      <c r="E1573" s="57">
        <v>248.57</v>
      </c>
      <c r="F1573" s="57">
        <v>854718.44</v>
      </c>
      <c r="G1573" s="57">
        <v>1029677.89</v>
      </c>
      <c r="H1573" s="58">
        <v>-0.16991999999999999</v>
      </c>
      <c r="I1573" s="57">
        <v>-174959.45</v>
      </c>
      <c r="J1573" s="57">
        <v>3438.54</v>
      </c>
      <c r="K1573" s="57">
        <v>4142.41</v>
      </c>
      <c r="L1573" s="57">
        <v>3378.9</v>
      </c>
      <c r="M1573" s="56" t="s">
        <v>4296</v>
      </c>
      <c r="N1573" s="59" t="s">
        <v>4293</v>
      </c>
    </row>
    <row r="1574" spans="1:14" s="56" customFormat="1" ht="17.25" customHeight="1" x14ac:dyDescent="0.2">
      <c r="A1574" s="56" t="s">
        <v>6049</v>
      </c>
      <c r="B1574" s="56" t="s">
        <v>2609</v>
      </c>
      <c r="C1574" s="56">
        <v>4782</v>
      </c>
      <c r="D1574" s="56" t="s">
        <v>3883</v>
      </c>
      <c r="E1574" s="57">
        <v>560.01</v>
      </c>
      <c r="F1574" s="57">
        <v>263798.31</v>
      </c>
      <c r="G1574" s="57">
        <v>284295.57</v>
      </c>
      <c r="H1574" s="58">
        <v>-7.2099999999999997E-2</v>
      </c>
      <c r="I1574" s="57">
        <v>-20497.259999999998</v>
      </c>
      <c r="J1574" s="57">
        <v>471.06</v>
      </c>
      <c r="K1574" s="57">
        <v>507.66</v>
      </c>
      <c r="L1574" s="57">
        <v>471.06</v>
      </c>
      <c r="M1574" s="56" t="s">
        <v>4292</v>
      </c>
      <c r="N1574" s="59" t="s">
        <v>4293</v>
      </c>
    </row>
    <row r="1575" spans="1:14" s="56" customFormat="1" ht="17.25" customHeight="1" x14ac:dyDescent="0.2">
      <c r="A1575" s="56" t="s">
        <v>6050</v>
      </c>
      <c r="B1575" s="56" t="s">
        <v>2610</v>
      </c>
      <c r="C1575" s="56">
        <v>4783</v>
      </c>
      <c r="D1575" s="56" t="s">
        <v>3884</v>
      </c>
      <c r="E1575" s="57">
        <v>891.77</v>
      </c>
      <c r="F1575" s="57">
        <v>604958.93000000005</v>
      </c>
      <c r="G1575" s="57">
        <v>609805.09</v>
      </c>
      <c r="H1575" s="58">
        <v>-7.9500000000000005E-3</v>
      </c>
      <c r="I1575" s="57">
        <v>-4846.16</v>
      </c>
      <c r="J1575" s="57">
        <v>678.38</v>
      </c>
      <c r="K1575" s="57">
        <v>683.81</v>
      </c>
      <c r="L1575" s="57">
        <v>678.38</v>
      </c>
      <c r="M1575" s="56" t="s">
        <v>4292</v>
      </c>
      <c r="N1575" s="59" t="s">
        <v>4293</v>
      </c>
    </row>
    <row r="1576" spans="1:14" s="56" customFormat="1" ht="17.25" customHeight="1" x14ac:dyDescent="0.2">
      <c r="A1576" s="56" t="s">
        <v>6051</v>
      </c>
      <c r="B1576" s="56" t="s">
        <v>2611</v>
      </c>
      <c r="C1576" s="56">
        <v>4784</v>
      </c>
      <c r="D1576" s="56" t="s">
        <v>3885</v>
      </c>
      <c r="E1576" s="57">
        <v>323.74</v>
      </c>
      <c r="F1576" s="57">
        <v>238965.44</v>
      </c>
      <c r="G1576" s="57">
        <v>172899.84</v>
      </c>
      <c r="H1576" s="58">
        <v>0.3821</v>
      </c>
      <c r="I1576" s="57">
        <v>66065.61</v>
      </c>
      <c r="J1576" s="57">
        <v>738.14</v>
      </c>
      <c r="K1576" s="57">
        <v>534.07000000000005</v>
      </c>
      <c r="L1576" s="57">
        <v>738.14</v>
      </c>
      <c r="M1576" s="56" t="s">
        <v>4296</v>
      </c>
      <c r="N1576" s="59" t="s">
        <v>4294</v>
      </c>
    </row>
    <row r="1577" spans="1:14" s="56" customFormat="1" ht="17.25" customHeight="1" x14ac:dyDescent="0.2">
      <c r="A1577" s="56" t="s">
        <v>4989</v>
      </c>
      <c r="B1577" s="56" t="s">
        <v>718</v>
      </c>
      <c r="C1577" s="56">
        <v>4785</v>
      </c>
      <c r="D1577" s="56" t="s">
        <v>1570</v>
      </c>
      <c r="E1577" s="57">
        <v>1019.8</v>
      </c>
      <c r="F1577" s="57">
        <v>468455.33</v>
      </c>
      <c r="G1577" s="57">
        <v>476789.53</v>
      </c>
      <c r="H1577" s="58">
        <v>-1.7479999999999999E-2</v>
      </c>
      <c r="I1577" s="57">
        <v>-8334.2000000000007</v>
      </c>
      <c r="J1577" s="57">
        <v>459.36</v>
      </c>
      <c r="K1577" s="57">
        <v>467.53</v>
      </c>
      <c r="L1577" s="57">
        <v>459.36</v>
      </c>
      <c r="M1577" s="56" t="s">
        <v>4292</v>
      </c>
      <c r="N1577" s="59" t="s">
        <v>4293</v>
      </c>
    </row>
    <row r="1578" spans="1:14" s="56" customFormat="1" ht="17.25" customHeight="1" x14ac:dyDescent="0.2">
      <c r="A1578" s="56" t="s">
        <v>4990</v>
      </c>
      <c r="B1578" s="56" t="s">
        <v>719</v>
      </c>
      <c r="C1578" s="56">
        <v>4786</v>
      </c>
      <c r="D1578" s="56" t="s">
        <v>1571</v>
      </c>
      <c r="E1578" s="57">
        <v>3106.64</v>
      </c>
      <c r="F1578" s="57">
        <v>2744436.84</v>
      </c>
      <c r="G1578" s="57">
        <v>3602058.38</v>
      </c>
      <c r="H1578" s="58">
        <v>-0.23809</v>
      </c>
      <c r="I1578" s="57">
        <v>-857621.54</v>
      </c>
      <c r="J1578" s="57">
        <v>883.41</v>
      </c>
      <c r="K1578" s="57">
        <v>1159.47</v>
      </c>
      <c r="L1578" s="57">
        <v>883.41</v>
      </c>
      <c r="M1578" s="56" t="s">
        <v>4297</v>
      </c>
      <c r="N1578" s="59" t="s">
        <v>4293</v>
      </c>
    </row>
    <row r="1579" spans="1:14" s="56" customFormat="1" ht="17.25" customHeight="1" x14ac:dyDescent="0.2">
      <c r="A1579" s="56" t="s">
        <v>4991</v>
      </c>
      <c r="B1579" s="56" t="s">
        <v>720</v>
      </c>
      <c r="C1579" s="56">
        <v>4922</v>
      </c>
      <c r="D1579" s="56" t="s">
        <v>1572</v>
      </c>
      <c r="E1579" s="57">
        <v>19914.759999999998</v>
      </c>
      <c r="F1579" s="57">
        <v>58043951.329999998</v>
      </c>
      <c r="G1579" s="57">
        <v>72324937.450000003</v>
      </c>
      <c r="H1579" s="58">
        <v>-0.19746</v>
      </c>
      <c r="I1579" s="57">
        <v>-14280986.119999999</v>
      </c>
      <c r="J1579" s="57">
        <v>2914.62</v>
      </c>
      <c r="K1579" s="57">
        <v>3631.73</v>
      </c>
      <c r="L1579" s="57">
        <v>2913.6</v>
      </c>
      <c r="M1579" s="56" t="s">
        <v>4292</v>
      </c>
      <c r="N1579" s="59" t="s">
        <v>4293</v>
      </c>
    </row>
    <row r="1580" spans="1:14" s="56" customFormat="1" ht="17.25" customHeight="1" x14ac:dyDescent="0.2">
      <c r="A1580" s="56" t="s">
        <v>4992</v>
      </c>
      <c r="B1580" s="56" t="s">
        <v>721</v>
      </c>
      <c r="C1580" s="56">
        <v>4923</v>
      </c>
      <c r="D1580" s="56" t="s">
        <v>1573</v>
      </c>
      <c r="E1580" s="57">
        <v>3152.72</v>
      </c>
      <c r="F1580" s="57">
        <v>13167397.59</v>
      </c>
      <c r="G1580" s="57">
        <v>14791365.58</v>
      </c>
      <c r="H1580" s="58">
        <v>-0.10979</v>
      </c>
      <c r="I1580" s="57">
        <v>-1623967.99</v>
      </c>
      <c r="J1580" s="57">
        <v>4176.5200000000004</v>
      </c>
      <c r="K1580" s="57">
        <v>4691.62</v>
      </c>
      <c r="L1580" s="57">
        <v>4169.7299999999996</v>
      </c>
      <c r="M1580" s="56" t="s">
        <v>4292</v>
      </c>
      <c r="N1580" s="59" t="s">
        <v>4293</v>
      </c>
    </row>
    <row r="1581" spans="1:14" s="56" customFormat="1" ht="17.25" customHeight="1" x14ac:dyDescent="0.2">
      <c r="A1581" s="56" t="s">
        <v>4993</v>
      </c>
      <c r="B1581" s="56" t="s">
        <v>722</v>
      </c>
      <c r="C1581" s="56">
        <v>4924</v>
      </c>
      <c r="D1581" s="56" t="s">
        <v>1574</v>
      </c>
      <c r="E1581" s="57">
        <v>728.49</v>
      </c>
      <c r="F1581" s="57">
        <v>4269147.5</v>
      </c>
      <c r="G1581" s="57">
        <v>4695583.28</v>
      </c>
      <c r="H1581" s="58">
        <v>-9.0819999999999998E-2</v>
      </c>
      <c r="I1581" s="57">
        <v>-426435.78</v>
      </c>
      <c r="J1581" s="57">
        <v>5860.27</v>
      </c>
      <c r="K1581" s="57">
        <v>6445.64</v>
      </c>
      <c r="L1581" s="57">
        <v>5802.03</v>
      </c>
      <c r="M1581" s="56" t="s">
        <v>4292</v>
      </c>
      <c r="N1581" s="59" t="s">
        <v>4294</v>
      </c>
    </row>
    <row r="1582" spans="1:14" s="56" customFormat="1" ht="17.25" customHeight="1" x14ac:dyDescent="0.2">
      <c r="A1582" s="56" t="s">
        <v>4994</v>
      </c>
      <c r="B1582" s="56" t="s">
        <v>723</v>
      </c>
      <c r="C1582" s="56">
        <v>4926</v>
      </c>
      <c r="D1582" s="56" t="s">
        <v>1575</v>
      </c>
      <c r="E1582" s="57">
        <v>9323.2900000000009</v>
      </c>
      <c r="F1582" s="57">
        <v>26402586.469999999</v>
      </c>
      <c r="G1582" s="57">
        <v>35987907.68</v>
      </c>
      <c r="H1582" s="58">
        <v>-0.26634999999999998</v>
      </c>
      <c r="I1582" s="57">
        <v>-9585321.2200000007</v>
      </c>
      <c r="J1582" s="57">
        <v>2831.9</v>
      </c>
      <c r="K1582" s="57">
        <v>3860</v>
      </c>
      <c r="L1582" s="57">
        <v>2829.84</v>
      </c>
      <c r="M1582" s="56" t="s">
        <v>4295</v>
      </c>
      <c r="N1582" s="59" t="s">
        <v>4293</v>
      </c>
    </row>
    <row r="1583" spans="1:14" s="56" customFormat="1" ht="17.25" customHeight="1" x14ac:dyDescent="0.2">
      <c r="A1583" s="56" t="s">
        <v>4995</v>
      </c>
      <c r="B1583" s="56" t="s">
        <v>724</v>
      </c>
      <c r="C1583" s="56">
        <v>4927</v>
      </c>
      <c r="D1583" s="56" t="s">
        <v>1576</v>
      </c>
      <c r="E1583" s="57">
        <v>1281.6600000000001</v>
      </c>
      <c r="F1583" s="57">
        <v>4454258.2699999996</v>
      </c>
      <c r="G1583" s="57">
        <v>6182548.1299999999</v>
      </c>
      <c r="H1583" s="58">
        <v>-0.27954000000000001</v>
      </c>
      <c r="I1583" s="57">
        <v>-1728289.86</v>
      </c>
      <c r="J1583" s="57">
        <v>3475.38</v>
      </c>
      <c r="K1583" s="57">
        <v>4823.8599999999997</v>
      </c>
      <c r="L1583" s="57">
        <v>3468.89</v>
      </c>
      <c r="M1583" s="56" t="s">
        <v>4295</v>
      </c>
      <c r="N1583" s="59" t="s">
        <v>4293</v>
      </c>
    </row>
    <row r="1584" spans="1:14" s="56" customFormat="1" ht="17.25" customHeight="1" x14ac:dyDescent="0.2">
      <c r="A1584" s="56" t="s">
        <v>6052</v>
      </c>
      <c r="B1584" s="56" t="s">
        <v>2612</v>
      </c>
      <c r="C1584" s="56">
        <v>4928</v>
      </c>
      <c r="D1584" s="56" t="s">
        <v>3886</v>
      </c>
      <c r="E1584" s="57">
        <v>179.92</v>
      </c>
      <c r="F1584" s="57">
        <v>807318.26</v>
      </c>
      <c r="G1584" s="57">
        <v>1087173.21</v>
      </c>
      <c r="H1584" s="58">
        <v>-0.25741999999999998</v>
      </c>
      <c r="I1584" s="57">
        <v>-279854.96000000002</v>
      </c>
      <c r="J1584" s="57">
        <v>4487.1000000000004</v>
      </c>
      <c r="K1584" s="57">
        <v>6042.54</v>
      </c>
      <c r="L1584" s="57">
        <v>4299.29</v>
      </c>
      <c r="M1584" s="56" t="s">
        <v>4297</v>
      </c>
      <c r="N1584" s="59" t="s">
        <v>4294</v>
      </c>
    </row>
    <row r="1585" spans="1:14" s="56" customFormat="1" ht="17.25" customHeight="1" x14ac:dyDescent="0.2">
      <c r="A1585" s="56" t="s">
        <v>4996</v>
      </c>
      <c r="B1585" s="56" t="s">
        <v>725</v>
      </c>
      <c r="C1585" s="56">
        <v>4930</v>
      </c>
      <c r="D1585" s="56" t="s">
        <v>1577</v>
      </c>
      <c r="E1585" s="57">
        <v>2243.67</v>
      </c>
      <c r="F1585" s="57">
        <v>7185165.5700000003</v>
      </c>
      <c r="G1585" s="57">
        <v>7099045.7199999997</v>
      </c>
      <c r="H1585" s="58">
        <v>1.213E-2</v>
      </c>
      <c r="I1585" s="57">
        <v>86119.85</v>
      </c>
      <c r="J1585" s="57">
        <v>3202.42</v>
      </c>
      <c r="K1585" s="57">
        <v>3164.03</v>
      </c>
      <c r="L1585" s="57">
        <v>3197.06</v>
      </c>
      <c r="M1585" s="56" t="s">
        <v>4295</v>
      </c>
      <c r="N1585" s="59" t="s">
        <v>4293</v>
      </c>
    </row>
    <row r="1586" spans="1:14" s="56" customFormat="1" ht="17.25" customHeight="1" x14ac:dyDescent="0.2">
      <c r="A1586" s="56" t="s">
        <v>4997</v>
      </c>
      <c r="B1586" s="56" t="s">
        <v>726</v>
      </c>
      <c r="C1586" s="56">
        <v>4931</v>
      </c>
      <c r="D1586" s="56" t="s">
        <v>1578</v>
      </c>
      <c r="E1586" s="57">
        <v>423.41</v>
      </c>
      <c r="F1586" s="57">
        <v>2248516.0299999998</v>
      </c>
      <c r="G1586" s="57">
        <v>2257173.17</v>
      </c>
      <c r="H1586" s="58">
        <v>-3.8400000000000001E-3</v>
      </c>
      <c r="I1586" s="57">
        <v>-8657.14</v>
      </c>
      <c r="J1586" s="57">
        <v>5310.49</v>
      </c>
      <c r="K1586" s="57">
        <v>5330.94</v>
      </c>
      <c r="L1586" s="57">
        <v>5293.85</v>
      </c>
      <c r="M1586" s="56" t="s">
        <v>4296</v>
      </c>
      <c r="N1586" s="59" t="s">
        <v>4294</v>
      </c>
    </row>
    <row r="1587" spans="1:14" s="56" customFormat="1" ht="17.25" customHeight="1" x14ac:dyDescent="0.2">
      <c r="A1587" s="56" t="s">
        <v>6053</v>
      </c>
      <c r="B1587" s="56" t="s">
        <v>2613</v>
      </c>
      <c r="C1587" s="56">
        <v>4932</v>
      </c>
      <c r="D1587" s="56" t="s">
        <v>3887</v>
      </c>
      <c r="E1587" s="57">
        <v>212.54</v>
      </c>
      <c r="F1587" s="57">
        <v>1903168.75</v>
      </c>
      <c r="G1587" s="57">
        <v>2022990.3</v>
      </c>
      <c r="H1587" s="58">
        <v>-5.9229999999999998E-2</v>
      </c>
      <c r="I1587" s="57">
        <v>-119821.56</v>
      </c>
      <c r="J1587" s="57">
        <v>8954.4</v>
      </c>
      <c r="K1587" s="57">
        <v>9518.16</v>
      </c>
      <c r="L1587" s="57">
        <v>10696.5</v>
      </c>
      <c r="M1587" s="56" t="s">
        <v>4296</v>
      </c>
      <c r="N1587" s="59" t="s">
        <v>4294</v>
      </c>
    </row>
    <row r="1588" spans="1:14" s="56" customFormat="1" ht="17.25" customHeight="1" x14ac:dyDescent="0.2">
      <c r="A1588" s="56" t="s">
        <v>4998</v>
      </c>
      <c r="B1588" s="56" t="s">
        <v>727</v>
      </c>
      <c r="C1588" s="56">
        <v>4934</v>
      </c>
      <c r="D1588" s="56" t="s">
        <v>1579</v>
      </c>
      <c r="E1588" s="57">
        <v>1974.54</v>
      </c>
      <c r="F1588" s="57">
        <v>3784374.45</v>
      </c>
      <c r="G1588" s="57">
        <v>6057205.8899999997</v>
      </c>
      <c r="H1588" s="58">
        <v>-0.37523000000000001</v>
      </c>
      <c r="I1588" s="57">
        <v>-2272831.4500000002</v>
      </c>
      <c r="J1588" s="57">
        <v>1916.59</v>
      </c>
      <c r="K1588" s="57">
        <v>3067.65</v>
      </c>
      <c r="L1588" s="57">
        <v>1907.11</v>
      </c>
      <c r="M1588" s="56" t="s">
        <v>4295</v>
      </c>
      <c r="N1588" s="59" t="s">
        <v>4300</v>
      </c>
    </row>
    <row r="1589" spans="1:14" s="56" customFormat="1" ht="17.25" customHeight="1" x14ac:dyDescent="0.2">
      <c r="A1589" s="56" t="s">
        <v>6054</v>
      </c>
      <c r="B1589" s="56" t="s">
        <v>2614</v>
      </c>
      <c r="C1589" s="56">
        <v>4935</v>
      </c>
      <c r="D1589" s="56" t="s">
        <v>3888</v>
      </c>
      <c r="E1589" s="57">
        <v>166.3</v>
      </c>
      <c r="F1589" s="57">
        <v>653802.99</v>
      </c>
      <c r="G1589" s="57">
        <v>815176.71</v>
      </c>
      <c r="H1589" s="58">
        <v>-0.19796</v>
      </c>
      <c r="I1589" s="57">
        <v>-161373.72</v>
      </c>
      <c r="J1589" s="57">
        <v>3931.47</v>
      </c>
      <c r="K1589" s="57">
        <v>4901.84</v>
      </c>
      <c r="L1589" s="57">
        <v>3918.03</v>
      </c>
      <c r="M1589" s="56" t="s">
        <v>4296</v>
      </c>
      <c r="N1589" s="59" t="s">
        <v>4298</v>
      </c>
    </row>
    <row r="1590" spans="1:14" s="56" customFormat="1" ht="17.25" customHeight="1" x14ac:dyDescent="0.2">
      <c r="A1590" s="56" t="s">
        <v>6055</v>
      </c>
      <c r="B1590" s="56" t="s">
        <v>2615</v>
      </c>
      <c r="C1590" s="56">
        <v>4938</v>
      </c>
      <c r="D1590" s="56" t="s">
        <v>3889</v>
      </c>
      <c r="E1590" s="57">
        <v>1139.77</v>
      </c>
      <c r="F1590" s="57">
        <v>2173666.7599999998</v>
      </c>
      <c r="G1590" s="57">
        <v>1865156.58</v>
      </c>
      <c r="H1590" s="58">
        <v>0.16541</v>
      </c>
      <c r="I1590" s="57">
        <v>308510.18</v>
      </c>
      <c r="J1590" s="57">
        <v>1907.11</v>
      </c>
      <c r="K1590" s="57">
        <v>1636.43</v>
      </c>
      <c r="L1590" s="57">
        <v>1907.11</v>
      </c>
      <c r="M1590" s="56" t="s">
        <v>4292</v>
      </c>
      <c r="N1590" s="59" t="s">
        <v>4294</v>
      </c>
    </row>
    <row r="1591" spans="1:14" s="56" customFormat="1" ht="17.25" customHeight="1" x14ac:dyDescent="0.2">
      <c r="A1591" s="56" t="s">
        <v>4999</v>
      </c>
      <c r="B1591" s="56" t="s">
        <v>728</v>
      </c>
      <c r="C1591" s="56">
        <v>4939</v>
      </c>
      <c r="D1591" s="56" t="s">
        <v>1580</v>
      </c>
      <c r="E1591" s="57">
        <v>18817.259999999998</v>
      </c>
      <c r="F1591" s="57">
        <v>42812936.93</v>
      </c>
      <c r="G1591" s="57">
        <v>50875034.189999998</v>
      </c>
      <c r="H1591" s="58">
        <v>-0.15847</v>
      </c>
      <c r="I1591" s="57">
        <v>-8062097.2599999998</v>
      </c>
      <c r="J1591" s="57">
        <v>2275.1999999999998</v>
      </c>
      <c r="K1591" s="57">
        <v>2703.64</v>
      </c>
      <c r="L1591" s="57">
        <v>2270.91</v>
      </c>
      <c r="M1591" s="56" t="s">
        <v>4295</v>
      </c>
      <c r="N1591" s="59" t="s">
        <v>4293</v>
      </c>
    </row>
    <row r="1592" spans="1:14" s="56" customFormat="1" ht="17.25" customHeight="1" x14ac:dyDescent="0.2">
      <c r="A1592" s="56" t="s">
        <v>5000</v>
      </c>
      <c r="B1592" s="56" t="s">
        <v>729</v>
      </c>
      <c r="C1592" s="56">
        <v>4940</v>
      </c>
      <c r="D1592" s="56" t="s">
        <v>1581</v>
      </c>
      <c r="E1592" s="57">
        <v>1495.2</v>
      </c>
      <c r="F1592" s="57">
        <v>5425077.5999999996</v>
      </c>
      <c r="G1592" s="57">
        <v>6312109.8799999999</v>
      </c>
      <c r="H1592" s="58">
        <v>-0.14052999999999999</v>
      </c>
      <c r="I1592" s="57">
        <v>-887032.28</v>
      </c>
      <c r="J1592" s="57">
        <v>3628.33</v>
      </c>
      <c r="K1592" s="57">
        <v>4221.58</v>
      </c>
      <c r="L1592" s="57">
        <v>3618.18</v>
      </c>
      <c r="M1592" s="56" t="s">
        <v>4292</v>
      </c>
      <c r="N1592" s="59" t="s">
        <v>4293</v>
      </c>
    </row>
    <row r="1593" spans="1:14" s="56" customFormat="1" ht="17.25" customHeight="1" x14ac:dyDescent="0.2">
      <c r="A1593" s="56" t="s">
        <v>6056</v>
      </c>
      <c r="B1593" s="56" t="s">
        <v>2616</v>
      </c>
      <c r="C1593" s="56">
        <v>4941</v>
      </c>
      <c r="D1593" s="56" t="s">
        <v>3890</v>
      </c>
      <c r="E1593" s="57">
        <v>465.63</v>
      </c>
      <c r="F1593" s="57">
        <v>3113932.34</v>
      </c>
      <c r="G1593" s="57">
        <v>3103816.67</v>
      </c>
      <c r="H1593" s="58">
        <v>3.2599999999999999E-3</v>
      </c>
      <c r="I1593" s="57">
        <v>10115.67</v>
      </c>
      <c r="J1593" s="57">
        <v>6687.57</v>
      </c>
      <c r="K1593" s="57">
        <v>6665.84</v>
      </c>
      <c r="L1593" s="57">
        <v>6648.63</v>
      </c>
      <c r="M1593" s="56" t="s">
        <v>4296</v>
      </c>
      <c r="N1593" s="59" t="s">
        <v>4293</v>
      </c>
    </row>
    <row r="1594" spans="1:14" s="56" customFormat="1" ht="17.25" customHeight="1" x14ac:dyDescent="0.2">
      <c r="A1594" s="56" t="s">
        <v>5001</v>
      </c>
      <c r="B1594" s="56" t="s">
        <v>730</v>
      </c>
      <c r="C1594" s="56">
        <v>4943</v>
      </c>
      <c r="D1594" s="56" t="s">
        <v>1582</v>
      </c>
      <c r="E1594" s="57">
        <v>2591.34</v>
      </c>
      <c r="F1594" s="57">
        <v>5884699.9199999999</v>
      </c>
      <c r="G1594" s="57">
        <v>5242602.87</v>
      </c>
      <c r="H1594" s="58">
        <v>0.12248000000000001</v>
      </c>
      <c r="I1594" s="57">
        <v>642097.05000000005</v>
      </c>
      <c r="J1594" s="57">
        <v>2270.91</v>
      </c>
      <c r="K1594" s="57">
        <v>2023.12</v>
      </c>
      <c r="L1594" s="57">
        <v>2270.91</v>
      </c>
      <c r="M1594" s="56" t="s">
        <v>4297</v>
      </c>
      <c r="N1594" s="59" t="s">
        <v>4293</v>
      </c>
    </row>
    <row r="1595" spans="1:14" s="56" customFormat="1" ht="17.25" customHeight="1" x14ac:dyDescent="0.2">
      <c r="A1595" s="56" t="s">
        <v>5002</v>
      </c>
      <c r="B1595" s="56" t="s">
        <v>731</v>
      </c>
      <c r="C1595" s="56">
        <v>4944</v>
      </c>
      <c r="D1595" s="56" t="s">
        <v>1583</v>
      </c>
      <c r="E1595" s="57">
        <v>7443.74</v>
      </c>
      <c r="F1595" s="57">
        <v>6706686.9800000004</v>
      </c>
      <c r="G1595" s="57">
        <v>9503703.2699999996</v>
      </c>
      <c r="H1595" s="58">
        <v>-0.29431000000000002</v>
      </c>
      <c r="I1595" s="57">
        <v>-2797016.28</v>
      </c>
      <c r="J1595" s="57">
        <v>900.98</v>
      </c>
      <c r="K1595" s="57">
        <v>1276.74</v>
      </c>
      <c r="L1595" s="57">
        <v>884.96</v>
      </c>
      <c r="M1595" s="56" t="s">
        <v>4292</v>
      </c>
      <c r="N1595" s="59" t="s">
        <v>4293</v>
      </c>
    </row>
    <row r="1596" spans="1:14" s="56" customFormat="1" ht="17.25" customHeight="1" x14ac:dyDescent="0.2">
      <c r="A1596" s="56" t="s">
        <v>6057</v>
      </c>
      <c r="B1596" s="56" t="s">
        <v>2617</v>
      </c>
      <c r="C1596" s="56">
        <v>4945</v>
      </c>
      <c r="D1596" s="56" t="s">
        <v>3891</v>
      </c>
      <c r="E1596" s="57">
        <v>447.8</v>
      </c>
      <c r="F1596" s="57">
        <v>1646259.74</v>
      </c>
      <c r="G1596" s="57">
        <v>1657956.39</v>
      </c>
      <c r="H1596" s="58">
        <v>-7.0499999999999998E-3</v>
      </c>
      <c r="I1596" s="57">
        <v>-11696.65</v>
      </c>
      <c r="J1596" s="57">
        <v>3676.33</v>
      </c>
      <c r="K1596" s="57">
        <v>3702.45</v>
      </c>
      <c r="L1596" s="57">
        <v>3649.19</v>
      </c>
      <c r="M1596" s="56" t="s">
        <v>4292</v>
      </c>
      <c r="N1596" s="59" t="s">
        <v>4293</v>
      </c>
    </row>
    <row r="1597" spans="1:14" s="56" customFormat="1" ht="17.25" customHeight="1" x14ac:dyDescent="0.2">
      <c r="A1597" s="56" t="s">
        <v>6058</v>
      </c>
      <c r="B1597" s="56" t="s">
        <v>2618</v>
      </c>
      <c r="C1597" s="56">
        <v>4946</v>
      </c>
      <c r="D1597" s="56" t="s">
        <v>3892</v>
      </c>
      <c r="E1597" s="57">
        <v>200.79</v>
      </c>
      <c r="F1597" s="57">
        <v>1303771.8999999999</v>
      </c>
      <c r="G1597" s="57">
        <v>1276288.47</v>
      </c>
      <c r="H1597" s="58">
        <v>2.1530000000000001E-2</v>
      </c>
      <c r="I1597" s="57">
        <v>27483.439999999999</v>
      </c>
      <c r="J1597" s="57">
        <v>6493.21</v>
      </c>
      <c r="K1597" s="57">
        <v>6356.33</v>
      </c>
      <c r="L1597" s="57">
        <v>7211.2</v>
      </c>
      <c r="M1597" s="56" t="s">
        <v>4296</v>
      </c>
      <c r="N1597" s="59" t="s">
        <v>4300</v>
      </c>
    </row>
    <row r="1598" spans="1:14" s="56" customFormat="1" ht="17.25" customHeight="1" x14ac:dyDescent="0.2">
      <c r="A1598" s="56" t="s">
        <v>5003</v>
      </c>
      <c r="B1598" s="56" t="s">
        <v>732</v>
      </c>
      <c r="C1598" s="56">
        <v>4948</v>
      </c>
      <c r="D1598" s="56" t="s">
        <v>1584</v>
      </c>
      <c r="E1598" s="57">
        <v>8962.7099999999991</v>
      </c>
      <c r="F1598" s="57">
        <v>7931639.8399999999</v>
      </c>
      <c r="G1598" s="57">
        <v>8545658.5399999991</v>
      </c>
      <c r="H1598" s="58">
        <v>-7.1849999999999997E-2</v>
      </c>
      <c r="I1598" s="57">
        <v>-614018.68999999994</v>
      </c>
      <c r="J1598" s="57">
        <v>884.96</v>
      </c>
      <c r="K1598" s="57">
        <v>953.47</v>
      </c>
      <c r="L1598" s="57">
        <v>884.96</v>
      </c>
      <c r="M1598" s="56" t="s">
        <v>4292</v>
      </c>
      <c r="N1598" s="59" t="s">
        <v>4293</v>
      </c>
    </row>
    <row r="1599" spans="1:14" s="56" customFormat="1" ht="17.25" customHeight="1" x14ac:dyDescent="0.2">
      <c r="A1599" s="56" t="s">
        <v>5004</v>
      </c>
      <c r="B1599" s="56" t="s">
        <v>733</v>
      </c>
      <c r="C1599" s="56">
        <v>4949</v>
      </c>
      <c r="D1599" s="56" t="s">
        <v>1585</v>
      </c>
      <c r="E1599" s="57">
        <v>2491.1</v>
      </c>
      <c r="F1599" s="57">
        <v>4346723.63</v>
      </c>
      <c r="G1599" s="57">
        <v>5301695.08</v>
      </c>
      <c r="H1599" s="58">
        <v>-0.18013000000000001</v>
      </c>
      <c r="I1599" s="57">
        <v>-954971.45</v>
      </c>
      <c r="J1599" s="57">
        <v>1744.9</v>
      </c>
      <c r="K1599" s="57">
        <v>2128.25</v>
      </c>
      <c r="L1599" s="57">
        <v>1731.87</v>
      </c>
      <c r="M1599" s="56" t="s">
        <v>4292</v>
      </c>
      <c r="N1599" s="59" t="s">
        <v>4293</v>
      </c>
    </row>
    <row r="1600" spans="1:14" s="56" customFormat="1" ht="17.25" customHeight="1" x14ac:dyDescent="0.2">
      <c r="A1600" s="56" t="s">
        <v>6059</v>
      </c>
      <c r="B1600" s="56" t="s">
        <v>2619</v>
      </c>
      <c r="C1600" s="56">
        <v>4950</v>
      </c>
      <c r="D1600" s="56" t="s">
        <v>3893</v>
      </c>
      <c r="E1600" s="57">
        <v>410.13</v>
      </c>
      <c r="F1600" s="57">
        <v>1348066.67</v>
      </c>
      <c r="G1600" s="57">
        <v>1519509.18</v>
      </c>
      <c r="H1600" s="58">
        <v>-0.11283</v>
      </c>
      <c r="I1600" s="57">
        <v>-171442.51</v>
      </c>
      <c r="J1600" s="57">
        <v>3286.93</v>
      </c>
      <c r="K1600" s="57">
        <v>3704.95</v>
      </c>
      <c r="L1600" s="57">
        <v>3254.59</v>
      </c>
      <c r="M1600" s="56" t="s">
        <v>4295</v>
      </c>
      <c r="N1600" s="59" t="s">
        <v>4293</v>
      </c>
    </row>
    <row r="1601" spans="1:14" s="56" customFormat="1" ht="17.25" customHeight="1" x14ac:dyDescent="0.2">
      <c r="A1601" s="56" t="s">
        <v>6060</v>
      </c>
      <c r="B1601" s="56" t="s">
        <v>2620</v>
      </c>
      <c r="C1601" s="56">
        <v>4951</v>
      </c>
      <c r="D1601" s="56" t="s">
        <v>3894</v>
      </c>
      <c r="E1601" s="57">
        <v>198.64</v>
      </c>
      <c r="F1601" s="57">
        <v>1139484.53</v>
      </c>
      <c r="G1601" s="57">
        <v>1496270.85</v>
      </c>
      <c r="H1601" s="58">
        <v>-0.23845</v>
      </c>
      <c r="I1601" s="57">
        <v>-356786.31</v>
      </c>
      <c r="J1601" s="57">
        <v>5736.43</v>
      </c>
      <c r="K1601" s="57">
        <v>7532.58</v>
      </c>
      <c r="L1601" s="57">
        <v>6787.05</v>
      </c>
      <c r="M1601" s="56" t="s">
        <v>4296</v>
      </c>
      <c r="N1601" s="59" t="s">
        <v>4294</v>
      </c>
    </row>
    <row r="1602" spans="1:14" s="56" customFormat="1" ht="17.25" customHeight="1" x14ac:dyDescent="0.2">
      <c r="A1602" s="56" t="s">
        <v>5005</v>
      </c>
      <c r="B1602" s="56" t="s">
        <v>734</v>
      </c>
      <c r="C1602" s="56">
        <v>4953</v>
      </c>
      <c r="D1602" s="56" t="s">
        <v>1586</v>
      </c>
      <c r="E1602" s="57">
        <v>2847.9</v>
      </c>
      <c r="F1602" s="57">
        <v>3544781.13</v>
      </c>
      <c r="G1602" s="57">
        <v>4278564.22</v>
      </c>
      <c r="H1602" s="58">
        <v>-0.17150000000000001</v>
      </c>
      <c r="I1602" s="57">
        <v>-733783.09</v>
      </c>
      <c r="J1602" s="57">
        <v>1244.7</v>
      </c>
      <c r="K1602" s="57">
        <v>1502.36</v>
      </c>
      <c r="L1602" s="57">
        <v>1244.7</v>
      </c>
      <c r="M1602" s="56" t="s">
        <v>4296</v>
      </c>
      <c r="N1602" s="59" t="s">
        <v>4293</v>
      </c>
    </row>
    <row r="1603" spans="1:14" s="56" customFormat="1" ht="17.25" customHeight="1" x14ac:dyDescent="0.2">
      <c r="A1603" s="56" t="s">
        <v>5006</v>
      </c>
      <c r="B1603" s="56" t="s">
        <v>735</v>
      </c>
      <c r="C1603" s="56">
        <v>4954</v>
      </c>
      <c r="D1603" s="56" t="s">
        <v>1587</v>
      </c>
      <c r="E1603" s="57">
        <v>842.65</v>
      </c>
      <c r="F1603" s="57">
        <v>1214744.32</v>
      </c>
      <c r="G1603" s="57">
        <v>1446800.36</v>
      </c>
      <c r="H1603" s="58">
        <v>-0.16039</v>
      </c>
      <c r="I1603" s="57">
        <v>-232056.04</v>
      </c>
      <c r="J1603" s="57">
        <v>1441.58</v>
      </c>
      <c r="K1603" s="57">
        <v>1716.96</v>
      </c>
      <c r="L1603" s="57">
        <v>1433.83</v>
      </c>
      <c r="M1603" s="56" t="s">
        <v>4292</v>
      </c>
      <c r="N1603" s="59" t="s">
        <v>4298</v>
      </c>
    </row>
    <row r="1604" spans="1:14" s="56" customFormat="1" ht="17.25" customHeight="1" x14ac:dyDescent="0.2">
      <c r="A1604" s="56" t="s">
        <v>5007</v>
      </c>
      <c r="B1604" s="56" t="s">
        <v>736</v>
      </c>
      <c r="C1604" s="56">
        <v>4958</v>
      </c>
      <c r="D1604" s="56" t="s">
        <v>1588</v>
      </c>
      <c r="E1604" s="57">
        <v>6114.19</v>
      </c>
      <c r="F1604" s="57">
        <v>6425402.2699999996</v>
      </c>
      <c r="G1604" s="57">
        <v>7914808.0800000001</v>
      </c>
      <c r="H1604" s="58">
        <v>-0.18817999999999999</v>
      </c>
      <c r="I1604" s="57">
        <v>-1489405.81</v>
      </c>
      <c r="J1604" s="57">
        <v>1050.9000000000001</v>
      </c>
      <c r="K1604" s="57">
        <v>1294.5</v>
      </c>
      <c r="L1604" s="57">
        <v>1050.9000000000001</v>
      </c>
      <c r="M1604" s="56" t="s">
        <v>4295</v>
      </c>
      <c r="N1604" s="59" t="s">
        <v>4293</v>
      </c>
    </row>
    <row r="1605" spans="1:14" s="56" customFormat="1" ht="17.25" customHeight="1" x14ac:dyDescent="0.2">
      <c r="A1605" s="56" t="s">
        <v>5008</v>
      </c>
      <c r="B1605" s="56" t="s">
        <v>737</v>
      </c>
      <c r="C1605" s="56">
        <v>4959</v>
      </c>
      <c r="D1605" s="56" t="s">
        <v>1589</v>
      </c>
      <c r="E1605" s="57">
        <v>611.35</v>
      </c>
      <c r="F1605" s="57">
        <v>560264.17000000004</v>
      </c>
      <c r="G1605" s="57">
        <v>714029.63</v>
      </c>
      <c r="H1605" s="58">
        <v>-0.21535000000000001</v>
      </c>
      <c r="I1605" s="57">
        <v>-153765.46</v>
      </c>
      <c r="J1605" s="57">
        <v>916.44</v>
      </c>
      <c r="K1605" s="57">
        <v>1167.96</v>
      </c>
      <c r="L1605" s="57">
        <v>909.99</v>
      </c>
      <c r="M1605" s="56" t="s">
        <v>4292</v>
      </c>
      <c r="N1605" s="59" t="s">
        <v>4293</v>
      </c>
    </row>
    <row r="1606" spans="1:14" s="56" customFormat="1" ht="17.25" customHeight="1" x14ac:dyDescent="0.2">
      <c r="A1606" s="56" t="s">
        <v>5009</v>
      </c>
      <c r="B1606" s="56" t="s">
        <v>738</v>
      </c>
      <c r="C1606" s="56">
        <v>4963</v>
      </c>
      <c r="D1606" s="56" t="s">
        <v>1590</v>
      </c>
      <c r="E1606" s="57">
        <v>3671.33</v>
      </c>
      <c r="F1606" s="57">
        <v>3340873.59</v>
      </c>
      <c r="G1606" s="57">
        <v>3310734.77</v>
      </c>
      <c r="H1606" s="58">
        <v>9.1000000000000004E-3</v>
      </c>
      <c r="I1606" s="57">
        <v>30138.82</v>
      </c>
      <c r="J1606" s="57">
        <v>909.99</v>
      </c>
      <c r="K1606" s="57">
        <v>901.78</v>
      </c>
      <c r="L1606" s="57">
        <v>909.99</v>
      </c>
      <c r="M1606" s="56" t="s">
        <v>4292</v>
      </c>
      <c r="N1606" s="59" t="s">
        <v>4293</v>
      </c>
    </row>
    <row r="1607" spans="1:14" s="56" customFormat="1" ht="17.25" customHeight="1" x14ac:dyDescent="0.2">
      <c r="A1607" s="56" t="s">
        <v>5010</v>
      </c>
      <c r="B1607" s="56" t="s">
        <v>739</v>
      </c>
      <c r="C1607" s="56">
        <v>4964</v>
      </c>
      <c r="D1607" s="56" t="s">
        <v>1591</v>
      </c>
      <c r="E1607" s="57">
        <v>2502.75</v>
      </c>
      <c r="F1607" s="57">
        <v>2454242.5699999998</v>
      </c>
      <c r="G1607" s="57">
        <v>3017540.42</v>
      </c>
      <c r="H1607" s="58">
        <v>-0.18667</v>
      </c>
      <c r="I1607" s="57">
        <v>-563297.85</v>
      </c>
      <c r="J1607" s="57">
        <v>980.62</v>
      </c>
      <c r="K1607" s="57">
        <v>1205.69</v>
      </c>
      <c r="L1607" s="57">
        <v>976.57</v>
      </c>
      <c r="M1607" s="56" t="s">
        <v>4292</v>
      </c>
      <c r="N1607" s="59" t="s">
        <v>4294</v>
      </c>
    </row>
    <row r="1608" spans="1:14" s="56" customFormat="1" ht="17.25" customHeight="1" x14ac:dyDescent="0.2">
      <c r="A1608" s="56" t="s">
        <v>5011</v>
      </c>
      <c r="B1608" s="56" t="s">
        <v>740</v>
      </c>
      <c r="C1608" s="56">
        <v>4968</v>
      </c>
      <c r="D1608" s="56" t="s">
        <v>1592</v>
      </c>
      <c r="E1608" s="57">
        <v>12526.13</v>
      </c>
      <c r="F1608" s="57">
        <v>12232642.77</v>
      </c>
      <c r="G1608" s="57">
        <v>12116437.439999999</v>
      </c>
      <c r="H1608" s="58">
        <v>9.5899999999999996E-3</v>
      </c>
      <c r="I1608" s="57">
        <v>116205.33</v>
      </c>
      <c r="J1608" s="57">
        <v>976.57</v>
      </c>
      <c r="K1608" s="57">
        <v>967.29</v>
      </c>
      <c r="L1608" s="57">
        <v>976.57</v>
      </c>
      <c r="M1608" s="56" t="s">
        <v>4292</v>
      </c>
      <c r="N1608" s="59" t="s">
        <v>4293</v>
      </c>
    </row>
    <row r="1609" spans="1:14" s="56" customFormat="1" ht="17.25" customHeight="1" x14ac:dyDescent="0.2">
      <c r="A1609" s="56" t="s">
        <v>5012</v>
      </c>
      <c r="B1609" s="56" t="s">
        <v>741</v>
      </c>
      <c r="C1609" s="56">
        <v>4969</v>
      </c>
      <c r="D1609" s="56" t="s">
        <v>1593</v>
      </c>
      <c r="E1609" s="57">
        <v>1052.04</v>
      </c>
      <c r="F1609" s="57">
        <v>3551280.11</v>
      </c>
      <c r="G1609" s="57">
        <v>3456427.62</v>
      </c>
      <c r="H1609" s="58">
        <v>2.7439999999999999E-2</v>
      </c>
      <c r="I1609" s="57">
        <v>94852.49</v>
      </c>
      <c r="J1609" s="57">
        <v>3375.61</v>
      </c>
      <c r="K1609" s="57">
        <v>3285.45</v>
      </c>
      <c r="L1609" s="57">
        <v>3367.48</v>
      </c>
      <c r="M1609" s="56" t="s">
        <v>4295</v>
      </c>
      <c r="N1609" s="59" t="s">
        <v>4293</v>
      </c>
    </row>
    <row r="1610" spans="1:14" s="56" customFormat="1" ht="17.25" customHeight="1" x14ac:dyDescent="0.2">
      <c r="A1610" s="56" t="s">
        <v>6061</v>
      </c>
      <c r="B1610" s="56" t="s">
        <v>2621</v>
      </c>
      <c r="C1610" s="56">
        <v>4970</v>
      </c>
      <c r="D1610" s="56" t="s">
        <v>3895</v>
      </c>
      <c r="E1610" s="57">
        <v>295.33999999999997</v>
      </c>
      <c r="F1610" s="57">
        <v>1652205.27</v>
      </c>
      <c r="G1610" s="57">
        <v>1804201.04</v>
      </c>
      <c r="H1610" s="58">
        <v>-8.4250000000000005E-2</v>
      </c>
      <c r="I1610" s="57">
        <v>-151995.76999999999</v>
      </c>
      <c r="J1610" s="57">
        <v>5594.25</v>
      </c>
      <c r="K1610" s="57">
        <v>6108.89</v>
      </c>
      <c r="L1610" s="57">
        <v>6228.33</v>
      </c>
      <c r="M1610" s="56" t="s">
        <v>4296</v>
      </c>
      <c r="N1610" s="59" t="s">
        <v>4293</v>
      </c>
    </row>
    <row r="1611" spans="1:14" s="56" customFormat="1" ht="17.25" customHeight="1" x14ac:dyDescent="0.2">
      <c r="A1611" s="56" t="s">
        <v>6062</v>
      </c>
      <c r="B1611" s="56" t="s">
        <v>2622</v>
      </c>
      <c r="C1611" s="56">
        <v>4971</v>
      </c>
      <c r="D1611" s="56" t="s">
        <v>3896</v>
      </c>
      <c r="E1611" s="57">
        <v>268.39</v>
      </c>
      <c r="F1611" s="57">
        <v>2384185.5099999998</v>
      </c>
      <c r="G1611" s="57">
        <v>2126843.79</v>
      </c>
      <c r="H1611" s="58">
        <v>0.121</v>
      </c>
      <c r="I1611" s="57">
        <v>257341.72</v>
      </c>
      <c r="J1611" s="57">
        <v>8883.2900000000009</v>
      </c>
      <c r="K1611" s="57">
        <v>7924.45</v>
      </c>
      <c r="L1611" s="57">
        <v>9307.35</v>
      </c>
      <c r="M1611" s="56" t="s">
        <v>4297</v>
      </c>
      <c r="N1611" s="59" t="s">
        <v>4300</v>
      </c>
    </row>
    <row r="1612" spans="1:14" s="56" customFormat="1" ht="17.25" customHeight="1" x14ac:dyDescent="0.2">
      <c r="A1612" s="56" t="s">
        <v>6063</v>
      </c>
      <c r="B1612" s="56" t="s">
        <v>2623</v>
      </c>
      <c r="C1612" s="56">
        <v>4972</v>
      </c>
      <c r="D1612" s="56" t="s">
        <v>3897</v>
      </c>
      <c r="E1612" s="57">
        <v>138.51</v>
      </c>
      <c r="F1612" s="57">
        <v>2094527.83</v>
      </c>
      <c r="G1612" s="57">
        <v>2041559.9</v>
      </c>
      <c r="H1612" s="58">
        <v>2.5940000000000001E-2</v>
      </c>
      <c r="I1612" s="57">
        <v>52967.93</v>
      </c>
      <c r="J1612" s="57">
        <v>15121.85</v>
      </c>
      <c r="K1612" s="57">
        <v>14739.44</v>
      </c>
      <c r="L1612" s="57">
        <v>15993.49</v>
      </c>
      <c r="M1612" s="56" t="s">
        <v>4295</v>
      </c>
      <c r="N1612" s="59" t="s">
        <v>4302</v>
      </c>
    </row>
    <row r="1613" spans="1:14" s="56" customFormat="1" ht="17.25" customHeight="1" x14ac:dyDescent="0.2">
      <c r="A1613" s="56" t="s">
        <v>5013</v>
      </c>
      <c r="B1613" s="56" t="s">
        <v>742</v>
      </c>
      <c r="C1613" s="56">
        <v>4973</v>
      </c>
      <c r="D1613" s="56" t="s">
        <v>1594</v>
      </c>
      <c r="E1613" s="57">
        <v>705.08</v>
      </c>
      <c r="F1613" s="57">
        <v>758842.35</v>
      </c>
      <c r="G1613" s="57">
        <v>957788.27</v>
      </c>
      <c r="H1613" s="58">
        <v>-0.20771000000000001</v>
      </c>
      <c r="I1613" s="57">
        <v>-198945.92000000001</v>
      </c>
      <c r="J1613" s="57">
        <v>1076.25</v>
      </c>
      <c r="K1613" s="57">
        <v>1358.41</v>
      </c>
      <c r="L1613" s="57">
        <v>1076.25</v>
      </c>
      <c r="M1613" s="56" t="s">
        <v>4295</v>
      </c>
      <c r="N1613" s="59" t="s">
        <v>4294</v>
      </c>
    </row>
    <row r="1614" spans="1:14" s="56" customFormat="1" ht="17.25" customHeight="1" x14ac:dyDescent="0.2">
      <c r="A1614" s="56" t="s">
        <v>5014</v>
      </c>
      <c r="B1614" s="56" t="s">
        <v>743</v>
      </c>
      <c r="C1614" s="56">
        <v>4974</v>
      </c>
      <c r="D1614" s="56" t="s">
        <v>1595</v>
      </c>
      <c r="E1614" s="57">
        <v>4236.2700000000004</v>
      </c>
      <c r="F1614" s="57">
        <v>29057227.399999999</v>
      </c>
      <c r="G1614" s="57">
        <v>26232050.960000001</v>
      </c>
      <c r="H1614" s="58">
        <v>0.1077</v>
      </c>
      <c r="I1614" s="57">
        <v>2825176.44</v>
      </c>
      <c r="J1614" s="57">
        <v>6859.15</v>
      </c>
      <c r="K1614" s="57">
        <v>6192.25</v>
      </c>
      <c r="L1614" s="57">
        <v>6854.36</v>
      </c>
      <c r="M1614" s="56" t="s">
        <v>4295</v>
      </c>
      <c r="N1614" s="59" t="s">
        <v>4293</v>
      </c>
    </row>
    <row r="1615" spans="1:14" s="56" customFormat="1" ht="17.25" customHeight="1" x14ac:dyDescent="0.2">
      <c r="A1615" s="56" t="s">
        <v>5015</v>
      </c>
      <c r="B1615" s="56" t="s">
        <v>744</v>
      </c>
      <c r="C1615" s="56">
        <v>4975</v>
      </c>
      <c r="D1615" s="56" t="s">
        <v>1596</v>
      </c>
      <c r="E1615" s="57">
        <v>2504.6799999999998</v>
      </c>
      <c r="F1615" s="57">
        <v>23096666.539999999</v>
      </c>
      <c r="G1615" s="57">
        <v>20732251.609999999</v>
      </c>
      <c r="H1615" s="58">
        <v>0.11405</v>
      </c>
      <c r="I1615" s="57">
        <v>2364414.94</v>
      </c>
      <c r="J1615" s="57">
        <v>9221.4</v>
      </c>
      <c r="K1615" s="57">
        <v>8277.41</v>
      </c>
      <c r="L1615" s="57">
        <v>9603.9599999999991</v>
      </c>
      <c r="M1615" s="56" t="s">
        <v>4295</v>
      </c>
      <c r="N1615" s="59" t="s">
        <v>4293</v>
      </c>
    </row>
    <row r="1616" spans="1:14" s="56" customFormat="1" ht="17.25" customHeight="1" x14ac:dyDescent="0.2">
      <c r="A1616" s="56" t="s">
        <v>5016</v>
      </c>
      <c r="B1616" s="56" t="s">
        <v>745</v>
      </c>
      <c r="C1616" s="56">
        <v>4976</v>
      </c>
      <c r="D1616" s="56" t="s">
        <v>1597</v>
      </c>
      <c r="E1616" s="57">
        <v>1021.21</v>
      </c>
      <c r="F1616" s="57">
        <v>13948497.470000001</v>
      </c>
      <c r="G1616" s="57">
        <v>13080861.189999999</v>
      </c>
      <c r="H1616" s="58">
        <v>6.633E-2</v>
      </c>
      <c r="I1616" s="57">
        <v>867636.28</v>
      </c>
      <c r="J1616" s="57">
        <v>13658.79</v>
      </c>
      <c r="K1616" s="57">
        <v>12809.18</v>
      </c>
      <c r="L1616" s="57">
        <v>13981.81</v>
      </c>
      <c r="M1616" s="56" t="s">
        <v>4295</v>
      </c>
      <c r="N1616" s="59" t="s">
        <v>4293</v>
      </c>
    </row>
    <row r="1617" spans="1:14" s="56" customFormat="1" ht="17.25" customHeight="1" x14ac:dyDescent="0.2">
      <c r="A1617" s="56" t="s">
        <v>6064</v>
      </c>
      <c r="B1617" s="56" t="s">
        <v>2624</v>
      </c>
      <c r="C1617" s="56">
        <v>4977</v>
      </c>
      <c r="D1617" s="56" t="s">
        <v>3898</v>
      </c>
      <c r="E1617" s="57">
        <v>395.07</v>
      </c>
      <c r="F1617" s="57">
        <v>7693503.8899999997</v>
      </c>
      <c r="G1617" s="57">
        <v>7650150.7999999998</v>
      </c>
      <c r="H1617" s="58">
        <v>5.6699999999999997E-3</v>
      </c>
      <c r="I1617" s="57">
        <v>43353.09</v>
      </c>
      <c r="J1617" s="57">
        <v>19473.77</v>
      </c>
      <c r="K1617" s="57">
        <v>19364.04</v>
      </c>
      <c r="L1617" s="57">
        <v>19376.68</v>
      </c>
      <c r="M1617" s="56" t="s">
        <v>4297</v>
      </c>
      <c r="N1617" s="59" t="s">
        <v>4294</v>
      </c>
    </row>
    <row r="1618" spans="1:14" s="56" customFormat="1" ht="17.25" customHeight="1" x14ac:dyDescent="0.2">
      <c r="A1618" s="56" t="s">
        <v>5017</v>
      </c>
      <c r="B1618" s="56" t="s">
        <v>746</v>
      </c>
      <c r="C1618" s="56">
        <v>4978</v>
      </c>
      <c r="D1618" s="56" t="s">
        <v>1598</v>
      </c>
      <c r="E1618" s="57">
        <v>3563.61</v>
      </c>
      <c r="F1618" s="57">
        <v>12301429.029999999</v>
      </c>
      <c r="G1618" s="57">
        <v>15068462.23</v>
      </c>
      <c r="H1618" s="58">
        <v>-0.18362999999999999</v>
      </c>
      <c r="I1618" s="57">
        <v>-2767033.21</v>
      </c>
      <c r="J1618" s="57">
        <v>3451.96</v>
      </c>
      <c r="K1618" s="57">
        <v>4228.43</v>
      </c>
      <c r="L1618" s="57">
        <v>3450.63</v>
      </c>
      <c r="M1618" s="56" t="s">
        <v>4295</v>
      </c>
      <c r="N1618" s="59" t="s">
        <v>4293</v>
      </c>
    </row>
    <row r="1619" spans="1:14" s="56" customFormat="1" ht="17.25" customHeight="1" x14ac:dyDescent="0.2">
      <c r="A1619" s="56" t="s">
        <v>5018</v>
      </c>
      <c r="B1619" s="56" t="s">
        <v>747</v>
      </c>
      <c r="C1619" s="56">
        <v>4979</v>
      </c>
      <c r="D1619" s="56" t="s">
        <v>1599</v>
      </c>
      <c r="E1619" s="57">
        <v>694.97</v>
      </c>
      <c r="F1619" s="57">
        <v>3022036.47</v>
      </c>
      <c r="G1619" s="57">
        <v>3701615.3</v>
      </c>
      <c r="H1619" s="58">
        <v>-0.18359</v>
      </c>
      <c r="I1619" s="57">
        <v>-679578.83</v>
      </c>
      <c r="J1619" s="57">
        <v>4348.4399999999996</v>
      </c>
      <c r="K1619" s="57">
        <v>5326.3</v>
      </c>
      <c r="L1619" s="57">
        <v>4410.7</v>
      </c>
      <c r="M1619" s="56" t="s">
        <v>4292</v>
      </c>
      <c r="N1619" s="59" t="s">
        <v>4293</v>
      </c>
    </row>
    <row r="1620" spans="1:14" s="56" customFormat="1" ht="17.25" customHeight="1" x14ac:dyDescent="0.2">
      <c r="A1620" s="56" t="s">
        <v>6065</v>
      </c>
      <c r="B1620" s="56" t="s">
        <v>2625</v>
      </c>
      <c r="C1620" s="56">
        <v>4980</v>
      </c>
      <c r="D1620" s="56" t="s">
        <v>3899</v>
      </c>
      <c r="E1620" s="57">
        <v>201.51</v>
      </c>
      <c r="F1620" s="57">
        <v>1469758.73</v>
      </c>
      <c r="G1620" s="57">
        <v>1518305.96</v>
      </c>
      <c r="H1620" s="58">
        <v>-3.1969999999999998E-2</v>
      </c>
      <c r="I1620" s="57">
        <v>-48547.23</v>
      </c>
      <c r="J1620" s="57">
        <v>7293.73</v>
      </c>
      <c r="K1620" s="57">
        <v>7534.64</v>
      </c>
      <c r="L1620" s="57">
        <v>7912.56</v>
      </c>
      <c r="M1620" s="56" t="s">
        <v>4296</v>
      </c>
      <c r="N1620" s="59" t="s">
        <v>4294</v>
      </c>
    </row>
    <row r="1621" spans="1:14" s="56" customFormat="1" ht="17.25" customHeight="1" x14ac:dyDescent="0.2">
      <c r="A1621" s="56" t="s">
        <v>5019</v>
      </c>
      <c r="B1621" s="56" t="s">
        <v>748</v>
      </c>
      <c r="C1621" s="56">
        <v>4982</v>
      </c>
      <c r="D1621" s="56" t="s">
        <v>1600</v>
      </c>
      <c r="E1621" s="57">
        <v>34355.83</v>
      </c>
      <c r="F1621" s="57">
        <v>41127020.530000001</v>
      </c>
      <c r="G1621" s="57">
        <v>30641309.370000001</v>
      </c>
      <c r="H1621" s="58">
        <v>0.34221000000000001</v>
      </c>
      <c r="I1621" s="57">
        <v>10485711.16</v>
      </c>
      <c r="J1621" s="57">
        <v>1197.0899999999999</v>
      </c>
      <c r="K1621" s="57">
        <v>891.88</v>
      </c>
      <c r="L1621" s="57">
        <v>1197.0899999999999</v>
      </c>
      <c r="M1621" s="56" t="s">
        <v>4297</v>
      </c>
      <c r="N1621" s="59" t="s">
        <v>4294</v>
      </c>
    </row>
    <row r="1622" spans="1:14" s="56" customFormat="1" ht="17.25" customHeight="1" x14ac:dyDescent="0.2">
      <c r="A1622" s="56" t="s">
        <v>5020</v>
      </c>
      <c r="B1622" s="56" t="s">
        <v>749</v>
      </c>
      <c r="C1622" s="56">
        <v>4983</v>
      </c>
      <c r="D1622" s="56" t="s">
        <v>1601</v>
      </c>
      <c r="E1622" s="57">
        <v>10732.39</v>
      </c>
      <c r="F1622" s="57">
        <v>23422402.149999999</v>
      </c>
      <c r="G1622" s="57">
        <v>20407657.43</v>
      </c>
      <c r="H1622" s="58">
        <v>0.14773</v>
      </c>
      <c r="I1622" s="57">
        <v>3014744.71</v>
      </c>
      <c r="J1622" s="57">
        <v>2182.4</v>
      </c>
      <c r="K1622" s="57">
        <v>1901.5</v>
      </c>
      <c r="L1622" s="57">
        <v>2180.5700000000002</v>
      </c>
      <c r="M1622" s="56" t="s">
        <v>4297</v>
      </c>
      <c r="N1622" s="59" t="s">
        <v>4299</v>
      </c>
    </row>
    <row r="1623" spans="1:14" s="56" customFormat="1" ht="17.25" customHeight="1" x14ac:dyDescent="0.2">
      <c r="A1623" s="56" t="s">
        <v>5021</v>
      </c>
      <c r="B1623" s="56" t="s">
        <v>750</v>
      </c>
      <c r="C1623" s="56">
        <v>4984</v>
      </c>
      <c r="D1623" s="56" t="s">
        <v>1602</v>
      </c>
      <c r="E1623" s="57">
        <v>653.08000000000004</v>
      </c>
      <c r="F1623" s="57">
        <v>2040439.04</v>
      </c>
      <c r="G1623" s="57">
        <v>2037146.51</v>
      </c>
      <c r="H1623" s="58">
        <v>1.6199999999999999E-3</v>
      </c>
      <c r="I1623" s="57">
        <v>3292.52</v>
      </c>
      <c r="J1623" s="57">
        <v>3124.33</v>
      </c>
      <c r="K1623" s="57">
        <v>3119.29</v>
      </c>
      <c r="L1623" s="57">
        <v>3100.01</v>
      </c>
      <c r="M1623" s="56" t="s">
        <v>4292</v>
      </c>
      <c r="N1623" s="59" t="s">
        <v>4293</v>
      </c>
    </row>
    <row r="1624" spans="1:14" s="56" customFormat="1" ht="17.25" customHeight="1" x14ac:dyDescent="0.2">
      <c r="A1624" s="56" t="s">
        <v>5022</v>
      </c>
      <c r="B1624" s="56" t="s">
        <v>740</v>
      </c>
      <c r="C1624" s="56">
        <v>4987</v>
      </c>
      <c r="D1624" s="56" t="s">
        <v>1592</v>
      </c>
      <c r="E1624" s="57">
        <v>2018.19</v>
      </c>
      <c r="F1624" s="57">
        <v>2351756.44</v>
      </c>
      <c r="G1624" s="57">
        <v>3421861.88</v>
      </c>
      <c r="H1624" s="58">
        <v>-0.31273000000000001</v>
      </c>
      <c r="I1624" s="57">
        <v>-1070105.44</v>
      </c>
      <c r="J1624" s="57">
        <v>1165.28</v>
      </c>
      <c r="K1624" s="57">
        <v>1695.51</v>
      </c>
      <c r="L1624" s="57">
        <v>1165.28</v>
      </c>
      <c r="M1624" s="56" t="s">
        <v>4297</v>
      </c>
      <c r="N1624" s="59" t="s">
        <v>4298</v>
      </c>
    </row>
    <row r="1625" spans="1:14" s="56" customFormat="1" ht="17.25" customHeight="1" x14ac:dyDescent="0.2">
      <c r="A1625" s="56" t="s">
        <v>5023</v>
      </c>
      <c r="B1625" s="56" t="s">
        <v>751</v>
      </c>
      <c r="C1625" s="56">
        <v>4988</v>
      </c>
      <c r="D1625" s="56" t="s">
        <v>1603</v>
      </c>
      <c r="E1625" s="57">
        <v>352.59</v>
      </c>
      <c r="F1625" s="57">
        <v>997773.29</v>
      </c>
      <c r="G1625" s="57">
        <v>734513.18</v>
      </c>
      <c r="H1625" s="58">
        <v>0.35841000000000001</v>
      </c>
      <c r="I1625" s="57">
        <v>263260.11</v>
      </c>
      <c r="J1625" s="57">
        <v>2829.84</v>
      </c>
      <c r="K1625" s="57">
        <v>2083.19</v>
      </c>
      <c r="L1625" s="57">
        <v>2829.84</v>
      </c>
      <c r="M1625" s="56" t="s">
        <v>4297</v>
      </c>
      <c r="N1625" s="59" t="s">
        <v>4298</v>
      </c>
    </row>
    <row r="1626" spans="1:14" s="56" customFormat="1" ht="17.25" customHeight="1" x14ac:dyDescent="0.2">
      <c r="A1626" s="56" t="s">
        <v>6066</v>
      </c>
      <c r="B1626" s="56" t="s">
        <v>748</v>
      </c>
      <c r="C1626" s="56">
        <v>4989</v>
      </c>
      <c r="D1626" s="56" t="s">
        <v>1600</v>
      </c>
      <c r="E1626" s="57">
        <v>376.18</v>
      </c>
      <c r="F1626" s="57">
        <v>556930.73</v>
      </c>
      <c r="G1626" s="57">
        <v>251905.58</v>
      </c>
      <c r="H1626" s="58">
        <v>1.2108699999999999</v>
      </c>
      <c r="I1626" s="57">
        <v>305025.15000000002</v>
      </c>
      <c r="J1626" s="57">
        <v>1480.49</v>
      </c>
      <c r="K1626" s="57">
        <v>669.64</v>
      </c>
      <c r="L1626" s="57">
        <v>1480.49</v>
      </c>
      <c r="M1626" s="56" t="s">
        <v>4297</v>
      </c>
      <c r="N1626" s="59" t="s">
        <v>4299</v>
      </c>
    </row>
    <row r="1627" spans="1:14" s="56" customFormat="1" ht="17.25" customHeight="1" x14ac:dyDescent="0.2">
      <c r="A1627" s="56" t="s">
        <v>5024</v>
      </c>
      <c r="B1627" s="56" t="s">
        <v>752</v>
      </c>
      <c r="C1627" s="56">
        <v>4990</v>
      </c>
      <c r="D1627" s="56" t="s">
        <v>1604</v>
      </c>
      <c r="E1627" s="57">
        <v>2988.81</v>
      </c>
      <c r="F1627" s="57">
        <v>8006655.4100000001</v>
      </c>
      <c r="G1627" s="57">
        <v>10777231.130000001</v>
      </c>
      <c r="H1627" s="58">
        <v>-0.25707999999999998</v>
      </c>
      <c r="I1627" s="57">
        <v>-2770575.72</v>
      </c>
      <c r="J1627" s="57">
        <v>2678.88</v>
      </c>
      <c r="K1627" s="57">
        <v>3605.86</v>
      </c>
      <c r="L1627" s="57">
        <v>2675.7</v>
      </c>
      <c r="M1627" s="56" t="s">
        <v>4292</v>
      </c>
      <c r="N1627" s="59" t="s">
        <v>4298</v>
      </c>
    </row>
    <row r="1628" spans="1:14" s="56" customFormat="1" ht="17.25" customHeight="1" x14ac:dyDescent="0.2">
      <c r="A1628" s="56" t="s">
        <v>6067</v>
      </c>
      <c r="B1628" s="56" t="s">
        <v>2626</v>
      </c>
      <c r="C1628" s="56">
        <v>4991</v>
      </c>
      <c r="D1628" s="56" t="s">
        <v>3900</v>
      </c>
      <c r="E1628" s="57">
        <v>369.12</v>
      </c>
      <c r="F1628" s="57">
        <v>1368232.16</v>
      </c>
      <c r="G1628" s="57">
        <v>1696734.34</v>
      </c>
      <c r="H1628" s="58">
        <v>-0.19361</v>
      </c>
      <c r="I1628" s="57">
        <v>-328502.18</v>
      </c>
      <c r="J1628" s="57">
        <v>3706.74</v>
      </c>
      <c r="K1628" s="57">
        <v>4596.7</v>
      </c>
      <c r="L1628" s="57">
        <v>3683.84</v>
      </c>
      <c r="M1628" s="56" t="s">
        <v>4297</v>
      </c>
      <c r="N1628" s="59" t="s">
        <v>4294</v>
      </c>
    </row>
    <row r="1629" spans="1:14" s="56" customFormat="1" ht="17.25" customHeight="1" x14ac:dyDescent="0.2">
      <c r="A1629" s="56" t="s">
        <v>5025</v>
      </c>
      <c r="B1629" s="56" t="s">
        <v>753</v>
      </c>
      <c r="C1629" s="56">
        <v>4994</v>
      </c>
      <c r="D1629" s="56" t="s">
        <v>1605</v>
      </c>
      <c r="E1629" s="57">
        <v>1702.62</v>
      </c>
      <c r="F1629" s="57">
        <v>3660093.84</v>
      </c>
      <c r="G1629" s="57">
        <v>4119920.33</v>
      </c>
      <c r="H1629" s="58">
        <v>-0.11161</v>
      </c>
      <c r="I1629" s="57">
        <v>-459826.48</v>
      </c>
      <c r="J1629" s="57">
        <v>2149.6799999999998</v>
      </c>
      <c r="K1629" s="57">
        <v>2419.75</v>
      </c>
      <c r="L1629" s="57">
        <v>2140.14</v>
      </c>
      <c r="M1629" s="56" t="s">
        <v>4295</v>
      </c>
      <c r="N1629" s="59" t="s">
        <v>4293</v>
      </c>
    </row>
    <row r="1630" spans="1:14" s="56" customFormat="1" ht="17.25" customHeight="1" x14ac:dyDescent="0.2">
      <c r="A1630" s="56" t="s">
        <v>5026</v>
      </c>
      <c r="B1630" s="56" t="s">
        <v>754</v>
      </c>
      <c r="C1630" s="56">
        <v>4998</v>
      </c>
      <c r="D1630" s="56" t="s">
        <v>1606</v>
      </c>
      <c r="E1630" s="57">
        <v>1008.41</v>
      </c>
      <c r="F1630" s="57">
        <v>2158138.58</v>
      </c>
      <c r="G1630" s="57">
        <v>1761259.28</v>
      </c>
      <c r="H1630" s="58">
        <v>0.22534000000000001</v>
      </c>
      <c r="I1630" s="57">
        <v>396879.29</v>
      </c>
      <c r="J1630" s="57">
        <v>2140.14</v>
      </c>
      <c r="K1630" s="57">
        <v>1746.57</v>
      </c>
      <c r="L1630" s="57">
        <v>2140.14</v>
      </c>
      <c r="M1630" s="56" t="s">
        <v>4297</v>
      </c>
      <c r="N1630" s="59" t="s">
        <v>4298</v>
      </c>
    </row>
    <row r="1631" spans="1:14" s="56" customFormat="1" ht="17.25" customHeight="1" x14ac:dyDescent="0.2">
      <c r="A1631" s="56" t="s">
        <v>6068</v>
      </c>
      <c r="B1631" s="56" t="s">
        <v>2627</v>
      </c>
      <c r="C1631" s="56">
        <v>4999</v>
      </c>
      <c r="D1631" s="56" t="s">
        <v>3901</v>
      </c>
      <c r="E1631" s="57">
        <v>279.43</v>
      </c>
      <c r="F1631" s="57">
        <v>243266.21</v>
      </c>
      <c r="G1631" s="57">
        <v>312719.69</v>
      </c>
      <c r="H1631" s="58">
        <v>-0.22209000000000001</v>
      </c>
      <c r="I1631" s="57">
        <v>-69453.47</v>
      </c>
      <c r="J1631" s="57">
        <v>870.58</v>
      </c>
      <c r="K1631" s="57">
        <v>1119.1300000000001</v>
      </c>
      <c r="L1631" s="57">
        <v>836</v>
      </c>
      <c r="M1631" s="56" t="s">
        <v>4297</v>
      </c>
      <c r="N1631" s="59" t="s">
        <v>4293</v>
      </c>
    </row>
    <row r="1632" spans="1:14" s="56" customFormat="1" ht="17.25" customHeight="1" x14ac:dyDescent="0.2">
      <c r="A1632" s="56" t="s">
        <v>5027</v>
      </c>
      <c r="B1632" s="56" t="s">
        <v>755</v>
      </c>
      <c r="C1632" s="56">
        <v>5003</v>
      </c>
      <c r="D1632" s="56" t="s">
        <v>1607</v>
      </c>
      <c r="E1632" s="57">
        <v>2724.93</v>
      </c>
      <c r="F1632" s="57">
        <v>2278041.48</v>
      </c>
      <c r="G1632" s="57">
        <v>2312591.35</v>
      </c>
      <c r="H1632" s="58">
        <v>-1.494E-2</v>
      </c>
      <c r="I1632" s="57">
        <v>-34549.870000000003</v>
      </c>
      <c r="J1632" s="57">
        <v>836</v>
      </c>
      <c r="K1632" s="57">
        <v>848.68</v>
      </c>
      <c r="L1632" s="57">
        <v>836</v>
      </c>
      <c r="M1632" s="56" t="s">
        <v>4292</v>
      </c>
      <c r="N1632" s="59" t="s">
        <v>4298</v>
      </c>
    </row>
    <row r="1633" spans="1:14" s="56" customFormat="1" ht="17.25" customHeight="1" x14ac:dyDescent="0.2">
      <c r="A1633" s="56" t="s">
        <v>5028</v>
      </c>
      <c r="B1633" s="56" t="s">
        <v>756</v>
      </c>
      <c r="C1633" s="56">
        <v>5205</v>
      </c>
      <c r="D1633" s="56" t="s">
        <v>1608</v>
      </c>
      <c r="E1633" s="57">
        <v>34612.29</v>
      </c>
      <c r="F1633" s="57">
        <v>39571192.789999999</v>
      </c>
      <c r="G1633" s="57">
        <v>46600946.18</v>
      </c>
      <c r="H1633" s="58">
        <v>-0.15085000000000001</v>
      </c>
      <c r="I1633" s="57">
        <v>-7029753.4000000004</v>
      </c>
      <c r="J1633" s="57">
        <v>1143.27</v>
      </c>
      <c r="K1633" s="57">
        <v>1346.37</v>
      </c>
      <c r="L1633" s="57">
        <v>1143.27</v>
      </c>
      <c r="M1633" s="56" t="s">
        <v>4292</v>
      </c>
      <c r="N1633" s="59" t="s">
        <v>4293</v>
      </c>
    </row>
    <row r="1634" spans="1:14" s="56" customFormat="1" ht="17.25" customHeight="1" x14ac:dyDescent="0.2">
      <c r="A1634" s="56" t="s">
        <v>5029</v>
      </c>
      <c r="B1634" s="56" t="s">
        <v>757</v>
      </c>
      <c r="C1634" s="56">
        <v>5206</v>
      </c>
      <c r="D1634" s="56" t="s">
        <v>1609</v>
      </c>
      <c r="E1634" s="57">
        <v>5307.24</v>
      </c>
      <c r="F1634" s="57">
        <v>4005055.59</v>
      </c>
      <c r="G1634" s="57">
        <v>4953030.96</v>
      </c>
      <c r="H1634" s="58">
        <v>-0.19139</v>
      </c>
      <c r="I1634" s="57">
        <v>-947975.36</v>
      </c>
      <c r="J1634" s="57">
        <v>754.64</v>
      </c>
      <c r="K1634" s="57">
        <v>933.26</v>
      </c>
      <c r="L1634" s="57">
        <v>754.64</v>
      </c>
      <c r="M1634" s="56" t="s">
        <v>4292</v>
      </c>
      <c r="N1634" s="59" t="s">
        <v>4293</v>
      </c>
    </row>
    <row r="1635" spans="1:14" s="56" customFormat="1" ht="17.25" customHeight="1" x14ac:dyDescent="0.2">
      <c r="A1635" s="56" t="s">
        <v>5030</v>
      </c>
      <c r="B1635" s="56" t="s">
        <v>758</v>
      </c>
      <c r="C1635" s="56">
        <v>5207</v>
      </c>
      <c r="D1635" s="56" t="s">
        <v>1610</v>
      </c>
      <c r="E1635" s="57">
        <v>13788.24</v>
      </c>
      <c r="F1635" s="57">
        <v>11548754.060000001</v>
      </c>
      <c r="G1635" s="57">
        <v>13455987.27</v>
      </c>
      <c r="H1635" s="58">
        <v>-0.14174</v>
      </c>
      <c r="I1635" s="57">
        <v>-1907233.22</v>
      </c>
      <c r="J1635" s="57">
        <v>837.58</v>
      </c>
      <c r="K1635" s="57">
        <v>975.9</v>
      </c>
      <c r="L1635" s="57">
        <v>837.58</v>
      </c>
      <c r="M1635" s="56" t="s">
        <v>4292</v>
      </c>
      <c r="N1635" s="59" t="s">
        <v>4293</v>
      </c>
    </row>
    <row r="1636" spans="1:14" s="56" customFormat="1" ht="17.25" customHeight="1" x14ac:dyDescent="0.2">
      <c r="A1636" s="56" t="s">
        <v>5031</v>
      </c>
      <c r="B1636" s="56" t="s">
        <v>759</v>
      </c>
      <c r="C1636" s="56">
        <v>5208</v>
      </c>
      <c r="D1636" s="56" t="s">
        <v>1611</v>
      </c>
      <c r="E1636" s="57">
        <v>1599.97</v>
      </c>
      <c r="F1636" s="57">
        <v>869679.69</v>
      </c>
      <c r="G1636" s="57">
        <v>1104991.3600000001</v>
      </c>
      <c r="H1636" s="58">
        <v>-0.21295</v>
      </c>
      <c r="I1636" s="57">
        <v>-235311.66</v>
      </c>
      <c r="J1636" s="57">
        <v>543.55999999999995</v>
      </c>
      <c r="K1636" s="57">
        <v>690.63</v>
      </c>
      <c r="L1636" s="57">
        <v>543.55999999999995</v>
      </c>
      <c r="M1636" s="56" t="s">
        <v>4292</v>
      </c>
      <c r="N1636" s="59" t="s">
        <v>4294</v>
      </c>
    </row>
    <row r="1637" spans="1:14" s="56" customFormat="1" ht="17.25" customHeight="1" x14ac:dyDescent="0.2">
      <c r="A1637" s="56" t="s">
        <v>5032</v>
      </c>
      <c r="B1637" s="56" t="s">
        <v>760</v>
      </c>
      <c r="C1637" s="56">
        <v>5209</v>
      </c>
      <c r="D1637" s="56" t="s">
        <v>1612</v>
      </c>
      <c r="E1637" s="57">
        <v>3206.06</v>
      </c>
      <c r="F1637" s="57">
        <v>1870768.07</v>
      </c>
      <c r="G1637" s="57">
        <v>1905133.02</v>
      </c>
      <c r="H1637" s="58">
        <v>-1.804E-2</v>
      </c>
      <c r="I1637" s="57">
        <v>-34364.949999999997</v>
      </c>
      <c r="J1637" s="57">
        <v>583.51</v>
      </c>
      <c r="K1637" s="57">
        <v>594.23</v>
      </c>
      <c r="L1637" s="57">
        <v>583.51</v>
      </c>
      <c r="M1637" s="56" t="s">
        <v>4296</v>
      </c>
      <c r="N1637" s="59" t="s">
        <v>4294</v>
      </c>
    </row>
    <row r="1638" spans="1:14" s="56" customFormat="1" ht="17.25" customHeight="1" x14ac:dyDescent="0.2">
      <c r="A1638" s="56" t="s">
        <v>5033</v>
      </c>
      <c r="B1638" s="56" t="s">
        <v>761</v>
      </c>
      <c r="C1638" s="56">
        <v>5210</v>
      </c>
      <c r="D1638" s="56" t="s">
        <v>1613</v>
      </c>
      <c r="E1638" s="57">
        <v>1027.69</v>
      </c>
      <c r="F1638" s="57">
        <v>2057161.76</v>
      </c>
      <c r="G1638" s="57">
        <v>1908768.97</v>
      </c>
      <c r="H1638" s="58">
        <v>7.7740000000000004E-2</v>
      </c>
      <c r="I1638" s="57">
        <v>148392.78</v>
      </c>
      <c r="J1638" s="57">
        <v>2001.73</v>
      </c>
      <c r="K1638" s="57">
        <v>1857.34</v>
      </c>
      <c r="L1638" s="57">
        <v>1953.15</v>
      </c>
      <c r="M1638" s="56" t="s">
        <v>4292</v>
      </c>
      <c r="N1638" s="59" t="s">
        <v>4299</v>
      </c>
    </row>
    <row r="1639" spans="1:14" s="56" customFormat="1" ht="17.25" customHeight="1" x14ac:dyDescent="0.2">
      <c r="A1639" s="56" t="s">
        <v>6069</v>
      </c>
      <c r="B1639" s="56" t="s">
        <v>2628</v>
      </c>
      <c r="C1639" s="56">
        <v>5211</v>
      </c>
      <c r="D1639" s="56" t="s">
        <v>3902</v>
      </c>
      <c r="E1639" s="57">
        <v>783.64</v>
      </c>
      <c r="F1639" s="57">
        <v>3513782.2</v>
      </c>
      <c r="G1639" s="57">
        <v>3071846.35</v>
      </c>
      <c r="H1639" s="58">
        <v>0.14387</v>
      </c>
      <c r="I1639" s="57">
        <v>441935.85</v>
      </c>
      <c r="J1639" s="57">
        <v>4483.92</v>
      </c>
      <c r="K1639" s="57">
        <v>3919.97</v>
      </c>
      <c r="L1639" s="57">
        <v>4455.5</v>
      </c>
      <c r="M1639" s="56" t="s">
        <v>4292</v>
      </c>
      <c r="N1639" s="59" t="s">
        <v>4293</v>
      </c>
    </row>
    <row r="1640" spans="1:14" s="56" customFormat="1" ht="17.25" customHeight="1" x14ac:dyDescent="0.2">
      <c r="A1640" s="56" t="s">
        <v>6070</v>
      </c>
      <c r="B1640" s="56" t="s">
        <v>2629</v>
      </c>
      <c r="C1640" s="56">
        <v>5212</v>
      </c>
      <c r="D1640" s="56" t="s">
        <v>3903</v>
      </c>
      <c r="E1640" s="57">
        <v>1374.06</v>
      </c>
      <c r="F1640" s="57">
        <v>9289823.1999999993</v>
      </c>
      <c r="G1640" s="57">
        <v>8814122.5600000005</v>
      </c>
      <c r="H1640" s="58">
        <v>5.3969999999999997E-2</v>
      </c>
      <c r="I1640" s="57">
        <v>475700.64</v>
      </c>
      <c r="J1640" s="57">
        <v>6760.86</v>
      </c>
      <c r="K1640" s="57">
        <v>6414.66</v>
      </c>
      <c r="L1640" s="57">
        <v>6617.68</v>
      </c>
      <c r="M1640" s="56" t="s">
        <v>4292</v>
      </c>
      <c r="N1640" s="59" t="s">
        <v>4293</v>
      </c>
    </row>
    <row r="1641" spans="1:14" s="56" customFormat="1" ht="17.25" customHeight="1" x14ac:dyDescent="0.2">
      <c r="A1641" s="56" t="s">
        <v>6071</v>
      </c>
      <c r="B1641" s="56" t="s">
        <v>2630</v>
      </c>
      <c r="C1641" s="56">
        <v>5213</v>
      </c>
      <c r="D1641" s="56" t="s">
        <v>3904</v>
      </c>
      <c r="E1641" s="57">
        <v>365.89</v>
      </c>
      <c r="F1641" s="57">
        <v>3862285.87</v>
      </c>
      <c r="G1641" s="57">
        <v>3709086.44</v>
      </c>
      <c r="H1641" s="58">
        <v>4.1300000000000003E-2</v>
      </c>
      <c r="I1641" s="57">
        <v>153199.43</v>
      </c>
      <c r="J1641" s="57">
        <v>10555.87</v>
      </c>
      <c r="K1641" s="57">
        <v>10137.16</v>
      </c>
      <c r="L1641" s="57">
        <v>10113.49</v>
      </c>
      <c r="M1641" s="56" t="s">
        <v>4296</v>
      </c>
      <c r="N1641" s="59" t="s">
        <v>4293</v>
      </c>
    </row>
    <row r="1642" spans="1:14" s="56" customFormat="1" ht="17.25" customHeight="1" x14ac:dyDescent="0.2">
      <c r="A1642" s="56" t="s">
        <v>6072</v>
      </c>
      <c r="B1642" s="56" t="s">
        <v>2631</v>
      </c>
      <c r="C1642" s="56">
        <v>5214</v>
      </c>
      <c r="D1642" s="56" t="s">
        <v>3905</v>
      </c>
      <c r="E1642" s="57">
        <v>1232.03</v>
      </c>
      <c r="F1642" s="57">
        <v>735743.68</v>
      </c>
      <c r="G1642" s="57">
        <v>762973.38</v>
      </c>
      <c r="H1642" s="58">
        <v>-3.569E-2</v>
      </c>
      <c r="I1642" s="57">
        <v>-27229.7</v>
      </c>
      <c r="J1642" s="57">
        <v>597.17999999999995</v>
      </c>
      <c r="K1642" s="57">
        <v>619.28</v>
      </c>
      <c r="L1642" s="57">
        <v>597.17999999999995</v>
      </c>
      <c r="M1642" s="56" t="s">
        <v>4292</v>
      </c>
      <c r="N1642" s="59" t="s">
        <v>4300</v>
      </c>
    </row>
    <row r="1643" spans="1:14" s="56" customFormat="1" ht="17.25" customHeight="1" x14ac:dyDescent="0.2">
      <c r="A1643" s="56" t="s">
        <v>5034</v>
      </c>
      <c r="B1643" s="56" t="s">
        <v>762</v>
      </c>
      <c r="C1643" s="56">
        <v>5215</v>
      </c>
      <c r="D1643" s="56" t="s">
        <v>1614</v>
      </c>
      <c r="E1643" s="57">
        <v>6186.59</v>
      </c>
      <c r="F1643" s="57">
        <v>8309860.9299999997</v>
      </c>
      <c r="G1643" s="57">
        <v>9173337.6600000001</v>
      </c>
      <c r="H1643" s="58">
        <v>-9.4130000000000005E-2</v>
      </c>
      <c r="I1643" s="57">
        <v>-863476.73</v>
      </c>
      <c r="J1643" s="57">
        <v>1343.21</v>
      </c>
      <c r="K1643" s="57">
        <v>1482.78</v>
      </c>
      <c r="L1643" s="57">
        <v>1331.92</v>
      </c>
      <c r="M1643" s="56" t="s">
        <v>4292</v>
      </c>
      <c r="N1643" s="59" t="s">
        <v>4293</v>
      </c>
    </row>
    <row r="1644" spans="1:14" s="56" customFormat="1" ht="17.25" customHeight="1" x14ac:dyDescent="0.2">
      <c r="A1644" s="56" t="s">
        <v>5035</v>
      </c>
      <c r="B1644" s="56" t="s">
        <v>763</v>
      </c>
      <c r="C1644" s="56">
        <v>5216</v>
      </c>
      <c r="D1644" s="56" t="s">
        <v>1615</v>
      </c>
      <c r="E1644" s="57">
        <v>1191.98</v>
      </c>
      <c r="F1644" s="57">
        <v>3050250.08</v>
      </c>
      <c r="G1644" s="57">
        <v>3444193.44</v>
      </c>
      <c r="H1644" s="58">
        <v>-0.11438</v>
      </c>
      <c r="I1644" s="57">
        <v>-393943.36</v>
      </c>
      <c r="J1644" s="57">
        <v>2558.98</v>
      </c>
      <c r="K1644" s="57">
        <v>2889.47</v>
      </c>
      <c r="L1644" s="57">
        <v>2537.35</v>
      </c>
      <c r="M1644" s="56" t="s">
        <v>4292</v>
      </c>
      <c r="N1644" s="59" t="s">
        <v>4294</v>
      </c>
    </row>
    <row r="1645" spans="1:14" s="56" customFormat="1" ht="17.25" customHeight="1" x14ac:dyDescent="0.2">
      <c r="A1645" s="56" t="s">
        <v>6073</v>
      </c>
      <c r="B1645" s="56" t="s">
        <v>2632</v>
      </c>
      <c r="C1645" s="56">
        <v>5217</v>
      </c>
      <c r="D1645" s="56" t="s">
        <v>3906</v>
      </c>
      <c r="E1645" s="57">
        <v>326.67</v>
      </c>
      <c r="F1645" s="57">
        <v>1464147.05</v>
      </c>
      <c r="G1645" s="57">
        <v>1524824.27</v>
      </c>
      <c r="H1645" s="58">
        <v>-3.9789999999999999E-2</v>
      </c>
      <c r="I1645" s="57">
        <v>-60677.23</v>
      </c>
      <c r="J1645" s="57">
        <v>4482.04</v>
      </c>
      <c r="K1645" s="57">
        <v>4667.78</v>
      </c>
      <c r="L1645" s="57">
        <v>4443.05</v>
      </c>
      <c r="M1645" s="56" t="s">
        <v>4297</v>
      </c>
      <c r="N1645" s="59" t="s">
        <v>4293</v>
      </c>
    </row>
    <row r="1646" spans="1:14" s="56" customFormat="1" ht="17.25" customHeight="1" x14ac:dyDescent="0.2">
      <c r="A1646" s="56" t="s">
        <v>5036</v>
      </c>
      <c r="B1646" s="56" t="s">
        <v>764</v>
      </c>
      <c r="C1646" s="56">
        <v>5219</v>
      </c>
      <c r="D1646" s="56" t="s">
        <v>1616</v>
      </c>
      <c r="E1646" s="57">
        <v>10694.11</v>
      </c>
      <c r="F1646" s="57">
        <v>5261288.24</v>
      </c>
      <c r="G1646" s="57">
        <v>6455200.5199999996</v>
      </c>
      <c r="H1646" s="58">
        <v>-0.18495</v>
      </c>
      <c r="I1646" s="57">
        <v>-1193912.29</v>
      </c>
      <c r="J1646" s="57">
        <v>491.98</v>
      </c>
      <c r="K1646" s="57">
        <v>603.62</v>
      </c>
      <c r="L1646" s="57">
        <v>491.98</v>
      </c>
      <c r="M1646" s="56" t="s">
        <v>4292</v>
      </c>
      <c r="N1646" s="59" t="s">
        <v>4298</v>
      </c>
    </row>
    <row r="1647" spans="1:14" s="56" customFormat="1" ht="17.25" customHeight="1" x14ac:dyDescent="0.2">
      <c r="A1647" s="56" t="s">
        <v>5037</v>
      </c>
      <c r="B1647" s="56" t="s">
        <v>765</v>
      </c>
      <c r="C1647" s="56">
        <v>5220</v>
      </c>
      <c r="D1647" s="56" t="s">
        <v>1617</v>
      </c>
      <c r="E1647" s="57">
        <v>3313.85</v>
      </c>
      <c r="F1647" s="57">
        <v>3975656.46</v>
      </c>
      <c r="G1647" s="57">
        <v>4664618.57</v>
      </c>
      <c r="H1647" s="58">
        <v>-0.1477</v>
      </c>
      <c r="I1647" s="57">
        <v>-688962.1</v>
      </c>
      <c r="J1647" s="57">
        <v>1199.71</v>
      </c>
      <c r="K1647" s="57">
        <v>1407.61</v>
      </c>
      <c r="L1647" s="57">
        <v>1301.25</v>
      </c>
      <c r="M1647" s="56" t="s">
        <v>4292</v>
      </c>
      <c r="N1647" s="59" t="s">
        <v>4293</v>
      </c>
    </row>
    <row r="1648" spans="1:14" s="56" customFormat="1" ht="17.25" customHeight="1" x14ac:dyDescent="0.2">
      <c r="A1648" s="56" t="s">
        <v>6074</v>
      </c>
      <c r="B1648" s="56" t="s">
        <v>2633</v>
      </c>
      <c r="C1648" s="56">
        <v>5221</v>
      </c>
      <c r="D1648" s="56" t="s">
        <v>3907</v>
      </c>
      <c r="E1648" s="57">
        <v>473.78</v>
      </c>
      <c r="F1648" s="57">
        <v>1370684.29</v>
      </c>
      <c r="G1648" s="57">
        <v>1143209.25</v>
      </c>
      <c r="H1648" s="58">
        <v>0.19897999999999999</v>
      </c>
      <c r="I1648" s="57">
        <v>227475.03</v>
      </c>
      <c r="J1648" s="57">
        <v>2893.08</v>
      </c>
      <c r="K1648" s="57">
        <v>2412.9499999999998</v>
      </c>
      <c r="L1648" s="57">
        <v>2883.86</v>
      </c>
      <c r="M1648" s="56" t="s">
        <v>4297</v>
      </c>
      <c r="N1648" s="59" t="s">
        <v>4293</v>
      </c>
    </row>
    <row r="1649" spans="1:14" s="56" customFormat="1" ht="17.25" customHeight="1" x14ac:dyDescent="0.2">
      <c r="A1649" s="56" t="s">
        <v>6075</v>
      </c>
      <c r="B1649" s="56" t="s">
        <v>2634</v>
      </c>
      <c r="C1649" s="56">
        <v>5222</v>
      </c>
      <c r="D1649" s="56" t="s">
        <v>3908</v>
      </c>
      <c r="E1649" s="57">
        <v>231.94</v>
      </c>
      <c r="F1649" s="57">
        <v>1067279.77</v>
      </c>
      <c r="G1649" s="57">
        <v>884911.97</v>
      </c>
      <c r="H1649" s="58">
        <v>0.20609</v>
      </c>
      <c r="I1649" s="57">
        <v>182367.8</v>
      </c>
      <c r="J1649" s="57">
        <v>4601.53</v>
      </c>
      <c r="K1649" s="57">
        <v>3815.26</v>
      </c>
      <c r="L1649" s="57">
        <v>4542.97</v>
      </c>
      <c r="M1649" s="56" t="s">
        <v>4296</v>
      </c>
      <c r="N1649" s="59" t="s">
        <v>4300</v>
      </c>
    </row>
    <row r="1650" spans="1:14" s="56" customFormat="1" ht="17.25" customHeight="1" x14ac:dyDescent="0.2">
      <c r="A1650" s="56" t="s">
        <v>6076</v>
      </c>
      <c r="B1650" s="56" t="s">
        <v>2635</v>
      </c>
      <c r="C1650" s="56">
        <v>5224</v>
      </c>
      <c r="D1650" s="56" t="s">
        <v>3909</v>
      </c>
      <c r="E1650" s="57">
        <v>636.08000000000004</v>
      </c>
      <c r="F1650" s="57">
        <v>813089.54</v>
      </c>
      <c r="G1650" s="57">
        <v>955772.78</v>
      </c>
      <c r="H1650" s="58">
        <v>-0.14929000000000001</v>
      </c>
      <c r="I1650" s="57">
        <v>-142683.24</v>
      </c>
      <c r="J1650" s="57">
        <v>1278.28</v>
      </c>
      <c r="K1650" s="57">
        <v>1502.6</v>
      </c>
      <c r="L1650" s="57">
        <v>1266.75</v>
      </c>
      <c r="M1650" s="56" t="s">
        <v>4292</v>
      </c>
      <c r="N1650" s="59" t="s">
        <v>4293</v>
      </c>
    </row>
    <row r="1651" spans="1:14" s="56" customFormat="1" ht="17.25" customHeight="1" x14ac:dyDescent="0.2">
      <c r="A1651" s="56" t="s">
        <v>6077</v>
      </c>
      <c r="B1651" s="56" t="s">
        <v>2636</v>
      </c>
      <c r="C1651" s="56">
        <v>5225</v>
      </c>
      <c r="D1651" s="56" t="s">
        <v>3910</v>
      </c>
      <c r="E1651" s="57">
        <v>177.3</v>
      </c>
      <c r="F1651" s="57">
        <v>422253.52</v>
      </c>
      <c r="G1651" s="57">
        <v>459401.47</v>
      </c>
      <c r="H1651" s="58">
        <v>-8.0860000000000001E-2</v>
      </c>
      <c r="I1651" s="57">
        <v>-37147.949999999997</v>
      </c>
      <c r="J1651" s="57">
        <v>2381.58</v>
      </c>
      <c r="K1651" s="57">
        <v>2591.1</v>
      </c>
      <c r="L1651" s="57">
        <v>2334.0300000000002</v>
      </c>
      <c r="M1651" s="56" t="s">
        <v>4297</v>
      </c>
      <c r="N1651" s="59" t="s">
        <v>4294</v>
      </c>
    </row>
    <row r="1652" spans="1:14" s="56" customFormat="1" ht="17.25" customHeight="1" x14ac:dyDescent="0.2">
      <c r="A1652" s="56" t="s">
        <v>5038</v>
      </c>
      <c r="B1652" s="56" t="s">
        <v>766</v>
      </c>
      <c r="C1652" s="56">
        <v>5228</v>
      </c>
      <c r="D1652" s="56" t="s">
        <v>1618</v>
      </c>
      <c r="E1652" s="57">
        <v>2548.36</v>
      </c>
      <c r="F1652" s="57">
        <v>3386578.21</v>
      </c>
      <c r="G1652" s="57">
        <v>4582716.93</v>
      </c>
      <c r="H1652" s="58">
        <v>-0.26101000000000002</v>
      </c>
      <c r="I1652" s="57">
        <v>-1196138.72</v>
      </c>
      <c r="J1652" s="57">
        <v>1328.92</v>
      </c>
      <c r="K1652" s="57">
        <v>1798.3</v>
      </c>
      <c r="L1652" s="57">
        <v>1316.32</v>
      </c>
      <c r="M1652" s="56" t="s">
        <v>4297</v>
      </c>
      <c r="N1652" s="59" t="s">
        <v>4294</v>
      </c>
    </row>
    <row r="1653" spans="1:14" s="56" customFormat="1" ht="17.25" customHeight="1" x14ac:dyDescent="0.2">
      <c r="A1653" s="56" t="s">
        <v>6078</v>
      </c>
      <c r="B1653" s="56" t="s">
        <v>2637</v>
      </c>
      <c r="C1653" s="56">
        <v>5229</v>
      </c>
      <c r="D1653" s="56" t="s">
        <v>3911</v>
      </c>
      <c r="E1653" s="57">
        <v>178.16</v>
      </c>
      <c r="F1653" s="57">
        <v>685096.86</v>
      </c>
      <c r="G1653" s="57">
        <v>514176.24</v>
      </c>
      <c r="H1653" s="58">
        <v>0.33241999999999999</v>
      </c>
      <c r="I1653" s="57">
        <v>170920.62</v>
      </c>
      <c r="J1653" s="57">
        <v>3845.4</v>
      </c>
      <c r="K1653" s="57">
        <v>2886.04</v>
      </c>
      <c r="L1653" s="57">
        <v>3678.87</v>
      </c>
      <c r="M1653" s="56" t="s">
        <v>4297</v>
      </c>
      <c r="N1653" s="59" t="s">
        <v>4294</v>
      </c>
    </row>
    <row r="1654" spans="1:14" s="56" customFormat="1" ht="17.25" customHeight="1" x14ac:dyDescent="0.2">
      <c r="A1654" s="56" t="s">
        <v>5039</v>
      </c>
      <c r="B1654" s="56" t="s">
        <v>767</v>
      </c>
      <c r="C1654" s="56">
        <v>5232</v>
      </c>
      <c r="D1654" s="56" t="s">
        <v>1619</v>
      </c>
      <c r="E1654" s="57">
        <v>183.17</v>
      </c>
      <c r="F1654" s="57">
        <v>62021.36</v>
      </c>
      <c r="G1654" s="57">
        <v>47135.55</v>
      </c>
      <c r="H1654" s="58">
        <v>0.31580999999999998</v>
      </c>
      <c r="I1654" s="57">
        <v>14885.81</v>
      </c>
      <c r="J1654" s="57">
        <v>338.6</v>
      </c>
      <c r="K1654" s="57">
        <v>257.33</v>
      </c>
      <c r="L1654" s="57">
        <v>338.6</v>
      </c>
      <c r="M1654" s="56" t="s">
        <v>4297</v>
      </c>
      <c r="N1654" s="59" t="s">
        <v>4301</v>
      </c>
    </row>
    <row r="1655" spans="1:14" s="56" customFormat="1" ht="17.25" customHeight="1" x14ac:dyDescent="0.2">
      <c r="A1655" s="56" t="s">
        <v>6079</v>
      </c>
      <c r="B1655" s="56" t="s">
        <v>2638</v>
      </c>
      <c r="C1655" s="56">
        <v>5236</v>
      </c>
      <c r="D1655" s="56" t="s">
        <v>3912</v>
      </c>
      <c r="E1655" s="57">
        <v>1662.03</v>
      </c>
      <c r="F1655" s="57">
        <v>1124463.02</v>
      </c>
      <c r="G1655" s="57">
        <v>1266611.78</v>
      </c>
      <c r="H1655" s="58">
        <v>-0.11223</v>
      </c>
      <c r="I1655" s="57">
        <v>-142148.76</v>
      </c>
      <c r="J1655" s="57">
        <v>676.56</v>
      </c>
      <c r="K1655" s="57">
        <v>762.09</v>
      </c>
      <c r="L1655" s="57">
        <v>676.56</v>
      </c>
      <c r="M1655" s="56" t="s">
        <v>4296</v>
      </c>
      <c r="N1655" s="59" t="s">
        <v>4293</v>
      </c>
    </row>
    <row r="1656" spans="1:14" s="56" customFormat="1" ht="17.25" customHeight="1" x14ac:dyDescent="0.2">
      <c r="A1656" s="56" t="s">
        <v>6080</v>
      </c>
      <c r="B1656" s="56" t="s">
        <v>2639</v>
      </c>
      <c r="C1656" s="56">
        <v>5237</v>
      </c>
      <c r="D1656" s="56" t="s">
        <v>3913</v>
      </c>
      <c r="E1656" s="57">
        <v>660.48</v>
      </c>
      <c r="F1656" s="57">
        <v>585878.78</v>
      </c>
      <c r="G1656" s="57">
        <v>510045.87</v>
      </c>
      <c r="H1656" s="58">
        <v>0.14868000000000001</v>
      </c>
      <c r="I1656" s="57">
        <v>75832.91</v>
      </c>
      <c r="J1656" s="57">
        <v>887.05</v>
      </c>
      <c r="K1656" s="57">
        <v>772.24</v>
      </c>
      <c r="L1656" s="57">
        <v>887.05</v>
      </c>
      <c r="M1656" s="56" t="s">
        <v>4296</v>
      </c>
      <c r="N1656" s="59" t="s">
        <v>4293</v>
      </c>
    </row>
    <row r="1657" spans="1:14" s="56" customFormat="1" ht="17.25" customHeight="1" x14ac:dyDescent="0.2">
      <c r="A1657" s="56" t="s">
        <v>6081</v>
      </c>
      <c r="B1657" s="56" t="s">
        <v>2640</v>
      </c>
      <c r="C1657" s="56">
        <v>5238</v>
      </c>
      <c r="D1657" s="56" t="s">
        <v>3914</v>
      </c>
      <c r="E1657" s="57">
        <v>975.73</v>
      </c>
      <c r="F1657" s="57">
        <v>454153.53</v>
      </c>
      <c r="G1657" s="57">
        <v>533639.56999999995</v>
      </c>
      <c r="H1657" s="58">
        <v>-0.14895</v>
      </c>
      <c r="I1657" s="57">
        <v>-79486.039999999994</v>
      </c>
      <c r="J1657" s="57">
        <v>465.45</v>
      </c>
      <c r="K1657" s="57">
        <v>546.91</v>
      </c>
      <c r="L1657" s="57">
        <v>465.45</v>
      </c>
      <c r="M1657" s="56" t="s">
        <v>4292</v>
      </c>
      <c r="N1657" s="59" t="s">
        <v>4293</v>
      </c>
    </row>
    <row r="1658" spans="1:14" s="56" customFormat="1" ht="17.25" customHeight="1" x14ac:dyDescent="0.2">
      <c r="A1658" s="56" t="s">
        <v>5040</v>
      </c>
      <c r="B1658" s="56" t="s">
        <v>768</v>
      </c>
      <c r="C1658" s="56">
        <v>5310</v>
      </c>
      <c r="D1658" s="56" t="s">
        <v>1620</v>
      </c>
      <c r="E1658" s="57">
        <v>983.52</v>
      </c>
      <c r="F1658" s="57">
        <v>860688.19</v>
      </c>
      <c r="G1658" s="57">
        <v>885921.6</v>
      </c>
      <c r="H1658" s="58">
        <v>-2.8479999999999998E-2</v>
      </c>
      <c r="I1658" s="57">
        <v>-25233.41</v>
      </c>
      <c r="J1658" s="57">
        <v>875.11</v>
      </c>
      <c r="K1658" s="57">
        <v>900.77</v>
      </c>
      <c r="L1658" s="57">
        <v>875.11</v>
      </c>
      <c r="M1658" s="56" t="s">
        <v>4292</v>
      </c>
      <c r="N1658" s="59" t="s">
        <v>4293</v>
      </c>
    </row>
    <row r="1659" spans="1:14" s="56" customFormat="1" ht="17.25" customHeight="1" x14ac:dyDescent="0.2">
      <c r="A1659" s="56" t="s">
        <v>6082</v>
      </c>
      <c r="B1659" s="56" t="s">
        <v>2641</v>
      </c>
      <c r="C1659" s="56">
        <v>5311</v>
      </c>
      <c r="D1659" s="56" t="s">
        <v>3915</v>
      </c>
      <c r="E1659" s="57">
        <v>658.22</v>
      </c>
      <c r="F1659" s="57">
        <v>1724035.45</v>
      </c>
      <c r="G1659" s="57">
        <v>2076747.06</v>
      </c>
      <c r="H1659" s="58">
        <v>-0.16983999999999999</v>
      </c>
      <c r="I1659" s="57">
        <v>-352711.61</v>
      </c>
      <c r="J1659" s="57">
        <v>2619.2399999999998</v>
      </c>
      <c r="K1659" s="57">
        <v>3155.1</v>
      </c>
      <c r="L1659" s="57">
        <v>2486.9899999999998</v>
      </c>
      <c r="M1659" s="56" t="s">
        <v>4292</v>
      </c>
      <c r="N1659" s="59" t="s">
        <v>4298</v>
      </c>
    </row>
    <row r="1660" spans="1:14" s="56" customFormat="1" ht="17.25" customHeight="1" x14ac:dyDescent="0.2">
      <c r="A1660" s="56" t="s">
        <v>5041</v>
      </c>
      <c r="B1660" s="56" t="s">
        <v>769</v>
      </c>
      <c r="C1660" s="56">
        <v>5312</v>
      </c>
      <c r="D1660" s="56" t="s">
        <v>1621</v>
      </c>
      <c r="E1660" s="57">
        <v>24044.9</v>
      </c>
      <c r="F1660" s="57">
        <v>17248609.010000002</v>
      </c>
      <c r="G1660" s="57">
        <v>16206013.640000001</v>
      </c>
      <c r="H1660" s="58">
        <v>6.4329999999999998E-2</v>
      </c>
      <c r="I1660" s="57">
        <v>1042595.38</v>
      </c>
      <c r="J1660" s="57">
        <v>717.35</v>
      </c>
      <c r="K1660" s="57">
        <v>673.99</v>
      </c>
      <c r="L1660" s="57">
        <v>717.35</v>
      </c>
      <c r="M1660" s="56" t="s">
        <v>4292</v>
      </c>
      <c r="N1660" s="59" t="s">
        <v>4293</v>
      </c>
    </row>
    <row r="1661" spans="1:14" s="56" customFormat="1" ht="17.25" customHeight="1" x14ac:dyDescent="0.2">
      <c r="A1661" s="56" t="s">
        <v>5042</v>
      </c>
      <c r="B1661" s="56" t="s">
        <v>770</v>
      </c>
      <c r="C1661" s="56">
        <v>5313</v>
      </c>
      <c r="D1661" s="56" t="s">
        <v>1622</v>
      </c>
      <c r="E1661" s="57">
        <v>15216.3</v>
      </c>
      <c r="F1661" s="57">
        <v>11992172.67</v>
      </c>
      <c r="G1661" s="57">
        <v>16554681.539999999</v>
      </c>
      <c r="H1661" s="58">
        <v>-0.27560000000000001</v>
      </c>
      <c r="I1661" s="57">
        <v>-4562508.87</v>
      </c>
      <c r="J1661" s="57">
        <v>788.11</v>
      </c>
      <c r="K1661" s="57">
        <v>1087.96</v>
      </c>
      <c r="L1661" s="57">
        <v>717.35</v>
      </c>
      <c r="M1661" s="56" t="s">
        <v>4292</v>
      </c>
      <c r="N1661" s="59" t="s">
        <v>4293</v>
      </c>
    </row>
    <row r="1662" spans="1:14" s="56" customFormat="1" ht="17.25" customHeight="1" x14ac:dyDescent="0.2">
      <c r="A1662" s="56" t="s">
        <v>6083</v>
      </c>
      <c r="B1662" s="56" t="s">
        <v>2642</v>
      </c>
      <c r="C1662" s="56">
        <v>5314</v>
      </c>
      <c r="D1662" s="56" t="s">
        <v>3916</v>
      </c>
      <c r="E1662" s="57">
        <v>232.57</v>
      </c>
      <c r="F1662" s="57">
        <v>901968.94</v>
      </c>
      <c r="G1662" s="57">
        <v>1047757.01</v>
      </c>
      <c r="H1662" s="58">
        <v>-0.13914000000000001</v>
      </c>
      <c r="I1662" s="57">
        <v>-145788.07999999999</v>
      </c>
      <c r="J1662" s="57">
        <v>3878.27</v>
      </c>
      <c r="K1662" s="57">
        <v>4505.13</v>
      </c>
      <c r="L1662" s="57">
        <v>3870.48</v>
      </c>
      <c r="M1662" s="56" t="s">
        <v>4297</v>
      </c>
      <c r="N1662" s="59" t="s">
        <v>4298</v>
      </c>
    </row>
    <row r="1663" spans="1:14" s="56" customFormat="1" ht="17.25" customHeight="1" x14ac:dyDescent="0.2">
      <c r="A1663" s="56" t="s">
        <v>6084</v>
      </c>
      <c r="B1663" s="56" t="s">
        <v>2643</v>
      </c>
      <c r="C1663" s="56">
        <v>5319</v>
      </c>
      <c r="D1663" s="56" t="s">
        <v>3917</v>
      </c>
      <c r="E1663" s="57">
        <v>147.36000000000001</v>
      </c>
      <c r="F1663" s="57">
        <v>566622.1</v>
      </c>
      <c r="G1663" s="57">
        <v>610371.57999999996</v>
      </c>
      <c r="H1663" s="58">
        <v>-7.1679999999999994E-2</v>
      </c>
      <c r="I1663" s="57">
        <v>-43749.48</v>
      </c>
      <c r="J1663" s="57">
        <v>3845.16</v>
      </c>
      <c r="K1663" s="57">
        <v>4142.04</v>
      </c>
      <c r="L1663" s="57">
        <v>3839.43</v>
      </c>
      <c r="M1663" s="56" t="s">
        <v>4297</v>
      </c>
      <c r="N1663" s="59" t="s">
        <v>4302</v>
      </c>
    </row>
    <row r="1664" spans="1:14" s="56" customFormat="1" ht="17.25" customHeight="1" x14ac:dyDescent="0.2">
      <c r="A1664" s="56" t="s">
        <v>5043</v>
      </c>
      <c r="B1664" s="56" t="s">
        <v>771</v>
      </c>
      <c r="C1664" s="56">
        <v>5322</v>
      </c>
      <c r="D1664" s="56" t="s">
        <v>1623</v>
      </c>
      <c r="E1664" s="57">
        <v>2679.95</v>
      </c>
      <c r="F1664" s="57">
        <v>10014700.83</v>
      </c>
      <c r="G1664" s="57">
        <v>10788553.25</v>
      </c>
      <c r="H1664" s="58">
        <v>-7.1730000000000002E-2</v>
      </c>
      <c r="I1664" s="57">
        <v>-773852.42</v>
      </c>
      <c r="J1664" s="57">
        <v>3736.9</v>
      </c>
      <c r="K1664" s="57">
        <v>4025.65</v>
      </c>
      <c r="L1664" s="57">
        <v>3735.56</v>
      </c>
      <c r="M1664" s="56" t="s">
        <v>4292</v>
      </c>
      <c r="N1664" s="59" t="s">
        <v>4293</v>
      </c>
    </row>
    <row r="1665" spans="1:14" s="56" customFormat="1" ht="17.25" customHeight="1" x14ac:dyDescent="0.2">
      <c r="A1665" s="56" t="s">
        <v>5044</v>
      </c>
      <c r="B1665" s="56" t="s">
        <v>772</v>
      </c>
      <c r="C1665" s="56">
        <v>5323</v>
      </c>
      <c r="D1665" s="56" t="s">
        <v>1624</v>
      </c>
      <c r="E1665" s="57">
        <v>1628.81</v>
      </c>
      <c r="F1665" s="57">
        <v>6694192.3099999996</v>
      </c>
      <c r="G1665" s="57">
        <v>6923568.5499999998</v>
      </c>
      <c r="H1665" s="58">
        <v>-3.313E-2</v>
      </c>
      <c r="I1665" s="57">
        <v>-229376.24</v>
      </c>
      <c r="J1665" s="57">
        <v>4109.87</v>
      </c>
      <c r="K1665" s="57">
        <v>4250.6899999999996</v>
      </c>
      <c r="L1665" s="57">
        <v>4109.28</v>
      </c>
      <c r="M1665" s="56" t="s">
        <v>4292</v>
      </c>
      <c r="N1665" s="59" t="s">
        <v>4293</v>
      </c>
    </row>
    <row r="1666" spans="1:14" s="56" customFormat="1" ht="17.25" customHeight="1" x14ac:dyDescent="0.2">
      <c r="A1666" s="56" t="s">
        <v>5045</v>
      </c>
      <c r="B1666" s="56" t="s">
        <v>773</v>
      </c>
      <c r="C1666" s="56">
        <v>5324</v>
      </c>
      <c r="D1666" s="56" t="s">
        <v>1625</v>
      </c>
      <c r="E1666" s="57">
        <v>2062.1</v>
      </c>
      <c r="F1666" s="57">
        <v>9220161.8699999992</v>
      </c>
      <c r="G1666" s="57">
        <v>9487867.8300000001</v>
      </c>
      <c r="H1666" s="58">
        <v>-2.8219999999999999E-2</v>
      </c>
      <c r="I1666" s="57">
        <v>-267705.96000000002</v>
      </c>
      <c r="J1666" s="57">
        <v>4471.25</v>
      </c>
      <c r="K1666" s="57">
        <v>4601.07</v>
      </c>
      <c r="L1666" s="57">
        <v>4455.05</v>
      </c>
      <c r="M1666" s="56" t="s">
        <v>4292</v>
      </c>
      <c r="N1666" s="59" t="s">
        <v>4293</v>
      </c>
    </row>
    <row r="1667" spans="1:14" s="56" customFormat="1" ht="17.25" customHeight="1" x14ac:dyDescent="0.2">
      <c r="A1667" s="56" t="s">
        <v>6085</v>
      </c>
      <c r="B1667" s="56" t="s">
        <v>2644</v>
      </c>
      <c r="C1667" s="56">
        <v>5325</v>
      </c>
      <c r="D1667" s="56" t="s">
        <v>3918</v>
      </c>
      <c r="E1667" s="57">
        <v>168.88</v>
      </c>
      <c r="F1667" s="57">
        <v>1192894.3</v>
      </c>
      <c r="G1667" s="57">
        <v>1376125.75</v>
      </c>
      <c r="H1667" s="58">
        <v>-0.13314999999999999</v>
      </c>
      <c r="I1667" s="57">
        <v>-183231.46</v>
      </c>
      <c r="J1667" s="57">
        <v>7063.56</v>
      </c>
      <c r="K1667" s="57">
        <v>8148.54</v>
      </c>
      <c r="L1667" s="57">
        <v>7103.29</v>
      </c>
      <c r="M1667" s="56" t="s">
        <v>4297</v>
      </c>
      <c r="N1667" s="59" t="s">
        <v>4302</v>
      </c>
    </row>
    <row r="1668" spans="1:14" s="56" customFormat="1" ht="17.25" customHeight="1" x14ac:dyDescent="0.2">
      <c r="A1668" s="56" t="s">
        <v>5046</v>
      </c>
      <c r="B1668" s="56" t="s">
        <v>774</v>
      </c>
      <c r="C1668" s="56">
        <v>5326</v>
      </c>
      <c r="D1668" s="56" t="s">
        <v>1626</v>
      </c>
      <c r="E1668" s="57">
        <v>92887.24</v>
      </c>
      <c r="F1668" s="57">
        <v>259900290.66999999</v>
      </c>
      <c r="G1668" s="57">
        <v>355155455.79000002</v>
      </c>
      <c r="H1668" s="58">
        <v>-0.26821</v>
      </c>
      <c r="I1668" s="57">
        <v>-95255165.129999995</v>
      </c>
      <c r="J1668" s="57">
        <v>2798.02</v>
      </c>
      <c r="K1668" s="57">
        <v>3823.51</v>
      </c>
      <c r="L1668" s="57">
        <v>2795.65</v>
      </c>
      <c r="M1668" s="56" t="s">
        <v>4292</v>
      </c>
      <c r="N1668" s="59" t="s">
        <v>4293</v>
      </c>
    </row>
    <row r="1669" spans="1:14" s="56" customFormat="1" ht="17.25" customHeight="1" x14ac:dyDescent="0.2">
      <c r="A1669" s="56" t="s">
        <v>5047</v>
      </c>
      <c r="B1669" s="56" t="s">
        <v>775</v>
      </c>
      <c r="C1669" s="56">
        <v>5327</v>
      </c>
      <c r="D1669" s="56" t="s">
        <v>1627</v>
      </c>
      <c r="E1669" s="57">
        <v>9607.76</v>
      </c>
      <c r="F1669" s="57">
        <v>39695026.5</v>
      </c>
      <c r="G1669" s="57">
        <v>39800388.229999997</v>
      </c>
      <c r="H1669" s="58">
        <v>-2.65E-3</v>
      </c>
      <c r="I1669" s="57">
        <v>-105361.72</v>
      </c>
      <c r="J1669" s="57">
        <v>4131.5600000000004</v>
      </c>
      <c r="K1669" s="57">
        <v>4142.53</v>
      </c>
      <c r="L1669" s="57">
        <v>4129.3500000000004</v>
      </c>
      <c r="M1669" s="56" t="s">
        <v>4292</v>
      </c>
      <c r="N1669" s="59" t="s">
        <v>4293</v>
      </c>
    </row>
    <row r="1670" spans="1:14" s="56" customFormat="1" ht="17.25" customHeight="1" x14ac:dyDescent="0.2">
      <c r="A1670" s="56" t="s">
        <v>5048</v>
      </c>
      <c r="B1670" s="56" t="s">
        <v>776</v>
      </c>
      <c r="C1670" s="56">
        <v>5328</v>
      </c>
      <c r="D1670" s="56" t="s">
        <v>1628</v>
      </c>
      <c r="E1670" s="57">
        <v>9403.7199999999993</v>
      </c>
      <c r="F1670" s="57">
        <v>41206698.009999998</v>
      </c>
      <c r="G1670" s="57">
        <v>42810502.770000003</v>
      </c>
      <c r="H1670" s="58">
        <v>-3.746E-2</v>
      </c>
      <c r="I1670" s="57">
        <v>-1603804.76</v>
      </c>
      <c r="J1670" s="57">
        <v>4381.96</v>
      </c>
      <c r="K1670" s="57">
        <v>4552.51</v>
      </c>
      <c r="L1670" s="57">
        <v>4357.8100000000004</v>
      </c>
      <c r="M1670" s="56" t="s">
        <v>4292</v>
      </c>
      <c r="N1670" s="59" t="s">
        <v>4293</v>
      </c>
    </row>
    <row r="1671" spans="1:14" s="56" customFormat="1" ht="17.25" customHeight="1" x14ac:dyDescent="0.2">
      <c r="A1671" s="56" t="s">
        <v>6086</v>
      </c>
      <c r="B1671" s="56" t="s">
        <v>2645</v>
      </c>
      <c r="C1671" s="56">
        <v>5329</v>
      </c>
      <c r="D1671" s="56" t="s">
        <v>3919</v>
      </c>
      <c r="E1671" s="57">
        <v>983.57</v>
      </c>
      <c r="F1671" s="57">
        <v>6901289.0499999998</v>
      </c>
      <c r="G1671" s="57">
        <v>6580887.3499999996</v>
      </c>
      <c r="H1671" s="58">
        <v>4.8689999999999997E-2</v>
      </c>
      <c r="I1671" s="57">
        <v>320401.7</v>
      </c>
      <c r="J1671" s="57">
        <v>7016.57</v>
      </c>
      <c r="K1671" s="57">
        <v>6690.82</v>
      </c>
      <c r="L1671" s="57">
        <v>6915.62</v>
      </c>
      <c r="M1671" s="56" t="s">
        <v>4292</v>
      </c>
      <c r="N1671" s="59" t="s">
        <v>4298</v>
      </c>
    </row>
    <row r="1672" spans="1:14" s="56" customFormat="1" ht="17.25" customHeight="1" x14ac:dyDescent="0.2">
      <c r="A1672" s="56" t="s">
        <v>5049</v>
      </c>
      <c r="B1672" s="56" t="s">
        <v>777</v>
      </c>
      <c r="C1672" s="56">
        <v>5330</v>
      </c>
      <c r="D1672" s="56" t="s">
        <v>1629</v>
      </c>
      <c r="E1672" s="57">
        <v>6895.13</v>
      </c>
      <c r="F1672" s="57">
        <v>15849896.539999999</v>
      </c>
      <c r="G1672" s="57">
        <v>16261328.710000001</v>
      </c>
      <c r="H1672" s="58">
        <v>-2.53E-2</v>
      </c>
      <c r="I1672" s="57">
        <v>-411432.16</v>
      </c>
      <c r="J1672" s="57">
        <v>2298.71</v>
      </c>
      <c r="K1672" s="57">
        <v>2358.38</v>
      </c>
      <c r="L1672" s="57">
        <v>2293.4899999999998</v>
      </c>
      <c r="M1672" s="56" t="s">
        <v>4292</v>
      </c>
      <c r="N1672" s="59" t="s">
        <v>4294</v>
      </c>
    </row>
    <row r="1673" spans="1:14" s="56" customFormat="1" ht="17.25" customHeight="1" x14ac:dyDescent="0.2">
      <c r="A1673" s="56" t="s">
        <v>6087</v>
      </c>
      <c r="B1673" s="56" t="s">
        <v>2646</v>
      </c>
      <c r="C1673" s="56">
        <v>5331</v>
      </c>
      <c r="D1673" s="56" t="s">
        <v>3920</v>
      </c>
      <c r="E1673" s="57">
        <v>589.19000000000005</v>
      </c>
      <c r="F1673" s="57">
        <v>2192847.94</v>
      </c>
      <c r="G1673" s="57">
        <v>2112217.81</v>
      </c>
      <c r="H1673" s="58">
        <v>3.8170000000000003E-2</v>
      </c>
      <c r="I1673" s="57">
        <v>80630.12</v>
      </c>
      <c r="J1673" s="57">
        <v>3721.8</v>
      </c>
      <c r="K1673" s="57">
        <v>3584.95</v>
      </c>
      <c r="L1673" s="57">
        <v>3696.57</v>
      </c>
      <c r="M1673" s="56" t="s">
        <v>4296</v>
      </c>
      <c r="N1673" s="59" t="s">
        <v>4294</v>
      </c>
    </row>
    <row r="1674" spans="1:14" s="56" customFormat="1" ht="17.25" customHeight="1" x14ac:dyDescent="0.2">
      <c r="A1674" s="56" t="s">
        <v>6088</v>
      </c>
      <c r="B1674" s="56" t="s">
        <v>2647</v>
      </c>
      <c r="C1674" s="56">
        <v>5332</v>
      </c>
      <c r="D1674" s="56" t="s">
        <v>3921</v>
      </c>
      <c r="E1674" s="57">
        <v>235.66</v>
      </c>
      <c r="F1674" s="57">
        <v>176165.28</v>
      </c>
      <c r="G1674" s="57">
        <v>226004.5</v>
      </c>
      <c r="H1674" s="58">
        <v>-0.22051999999999999</v>
      </c>
      <c r="I1674" s="57">
        <v>-49839.22</v>
      </c>
      <c r="J1674" s="57">
        <v>747.54</v>
      </c>
      <c r="K1674" s="57">
        <v>959.03</v>
      </c>
      <c r="L1674" s="57">
        <v>747.54</v>
      </c>
      <c r="M1674" s="56" t="s">
        <v>4297</v>
      </c>
      <c r="N1674" s="59" t="s">
        <v>4293</v>
      </c>
    </row>
    <row r="1675" spans="1:14" s="56" customFormat="1" ht="17.25" customHeight="1" x14ac:dyDescent="0.2">
      <c r="A1675" s="56" t="s">
        <v>6089</v>
      </c>
      <c r="B1675" s="56" t="s">
        <v>2648</v>
      </c>
      <c r="C1675" s="56">
        <v>5333</v>
      </c>
      <c r="D1675" s="56" t="s">
        <v>3922</v>
      </c>
      <c r="E1675" s="57">
        <v>581.77</v>
      </c>
      <c r="F1675" s="57">
        <v>1426962.57</v>
      </c>
      <c r="G1675" s="57">
        <v>1475540.91</v>
      </c>
      <c r="H1675" s="58">
        <v>-3.2919999999999998E-2</v>
      </c>
      <c r="I1675" s="57">
        <v>-48578.34</v>
      </c>
      <c r="J1675" s="57">
        <v>2452.8000000000002</v>
      </c>
      <c r="K1675" s="57">
        <v>2536.3000000000002</v>
      </c>
      <c r="L1675" s="57">
        <v>2346</v>
      </c>
      <c r="M1675" s="56" t="s">
        <v>4292</v>
      </c>
      <c r="N1675" s="59" t="s">
        <v>4293</v>
      </c>
    </row>
    <row r="1676" spans="1:14" s="56" customFormat="1" ht="17.25" customHeight="1" x14ac:dyDescent="0.2">
      <c r="A1676" s="56" t="s">
        <v>5050</v>
      </c>
      <c r="B1676" s="56" t="s">
        <v>778</v>
      </c>
      <c r="C1676" s="56">
        <v>5460</v>
      </c>
      <c r="D1676" s="56" t="s">
        <v>1630</v>
      </c>
      <c r="E1676" s="57">
        <v>2506.33</v>
      </c>
      <c r="F1676" s="57">
        <v>1579514.23</v>
      </c>
      <c r="G1676" s="57">
        <v>1794540.5</v>
      </c>
      <c r="H1676" s="58">
        <v>-0.11982</v>
      </c>
      <c r="I1676" s="57">
        <v>-215026.27</v>
      </c>
      <c r="J1676" s="57">
        <v>630.21</v>
      </c>
      <c r="K1676" s="57">
        <v>716</v>
      </c>
      <c r="L1676" s="57">
        <v>630.21</v>
      </c>
      <c r="M1676" s="56" t="s">
        <v>4295</v>
      </c>
      <c r="N1676" s="59" t="s">
        <v>4293</v>
      </c>
    </row>
    <row r="1677" spans="1:14" s="56" customFormat="1" ht="17.25" customHeight="1" x14ac:dyDescent="0.2">
      <c r="A1677" s="56" t="s">
        <v>5051</v>
      </c>
      <c r="B1677" s="56" t="s">
        <v>779</v>
      </c>
      <c r="C1677" s="56">
        <v>5469</v>
      </c>
      <c r="D1677" s="56" t="s">
        <v>1631</v>
      </c>
      <c r="E1677" s="57">
        <v>10276.280000000001</v>
      </c>
      <c r="F1677" s="57">
        <v>4979165.95</v>
      </c>
      <c r="G1677" s="57">
        <v>5951174.29</v>
      </c>
      <c r="H1677" s="58">
        <v>-0.16333</v>
      </c>
      <c r="I1677" s="57">
        <v>-972008.34</v>
      </c>
      <c r="J1677" s="57">
        <v>484.53</v>
      </c>
      <c r="K1677" s="57">
        <v>579.12</v>
      </c>
      <c r="L1677" s="57">
        <v>484.53</v>
      </c>
      <c r="M1677" s="56" t="s">
        <v>4292</v>
      </c>
      <c r="N1677" s="59" t="s">
        <v>4293</v>
      </c>
    </row>
    <row r="1678" spans="1:14" s="56" customFormat="1" ht="17.25" customHeight="1" x14ac:dyDescent="0.2">
      <c r="A1678" s="56" t="s">
        <v>5052</v>
      </c>
      <c r="B1678" s="56" t="s">
        <v>780</v>
      </c>
      <c r="C1678" s="56">
        <v>5470</v>
      </c>
      <c r="D1678" s="56" t="s">
        <v>1632</v>
      </c>
      <c r="E1678" s="57">
        <v>1676.93</v>
      </c>
      <c r="F1678" s="57">
        <v>2620749.2000000002</v>
      </c>
      <c r="G1678" s="57">
        <v>2498959.06</v>
      </c>
      <c r="H1678" s="58">
        <v>4.8739999999999999E-2</v>
      </c>
      <c r="I1678" s="57">
        <v>121790.14</v>
      </c>
      <c r="J1678" s="57">
        <v>1562.83</v>
      </c>
      <c r="K1678" s="57">
        <v>1490.2</v>
      </c>
      <c r="L1678" s="57">
        <v>1396.02</v>
      </c>
      <c r="M1678" s="56" t="s">
        <v>4292</v>
      </c>
      <c r="N1678" s="59" t="s">
        <v>4294</v>
      </c>
    </row>
    <row r="1679" spans="1:14" s="56" customFormat="1" ht="17.25" customHeight="1" x14ac:dyDescent="0.2">
      <c r="A1679" s="56" t="s">
        <v>5053</v>
      </c>
      <c r="B1679" s="56" t="s">
        <v>781</v>
      </c>
      <c r="C1679" s="56">
        <v>5472</v>
      </c>
      <c r="D1679" s="56" t="s">
        <v>1633</v>
      </c>
      <c r="E1679" s="57">
        <v>2041.9</v>
      </c>
      <c r="F1679" s="57">
        <v>855004.79</v>
      </c>
      <c r="G1679" s="57">
        <v>1009816.59</v>
      </c>
      <c r="H1679" s="58">
        <v>-0.15331</v>
      </c>
      <c r="I1679" s="57">
        <v>-154811.79999999999</v>
      </c>
      <c r="J1679" s="57">
        <v>418.73</v>
      </c>
      <c r="K1679" s="57">
        <v>494.55</v>
      </c>
      <c r="L1679" s="57">
        <v>418.73</v>
      </c>
      <c r="M1679" s="56" t="s">
        <v>4292</v>
      </c>
      <c r="N1679" s="59" t="s">
        <v>4293</v>
      </c>
    </row>
    <row r="1680" spans="1:14" s="56" customFormat="1" ht="17.25" customHeight="1" x14ac:dyDescent="0.2">
      <c r="A1680" s="56" t="s">
        <v>5054</v>
      </c>
      <c r="B1680" s="56" t="s">
        <v>782</v>
      </c>
      <c r="C1680" s="56">
        <v>5473</v>
      </c>
      <c r="D1680" s="56" t="s">
        <v>1634</v>
      </c>
      <c r="E1680" s="57">
        <v>2162.9299999999998</v>
      </c>
      <c r="F1680" s="57">
        <v>3160086.28</v>
      </c>
      <c r="G1680" s="57">
        <v>3149752.77</v>
      </c>
      <c r="H1680" s="58">
        <v>3.2799999999999999E-3</v>
      </c>
      <c r="I1680" s="57">
        <v>10333.51</v>
      </c>
      <c r="J1680" s="57">
        <v>1461.02</v>
      </c>
      <c r="K1680" s="57">
        <v>1456.24</v>
      </c>
      <c r="L1680" s="57">
        <v>1335.4</v>
      </c>
      <c r="M1680" s="56" t="s">
        <v>4292</v>
      </c>
      <c r="N1680" s="59" t="s">
        <v>4298</v>
      </c>
    </row>
    <row r="1681" spans="1:14" s="56" customFormat="1" ht="17.25" customHeight="1" x14ac:dyDescent="0.2">
      <c r="A1681" s="56" t="s">
        <v>5055</v>
      </c>
      <c r="B1681" s="56" t="s">
        <v>783</v>
      </c>
      <c r="C1681" s="56">
        <v>5475</v>
      </c>
      <c r="D1681" s="56" t="s">
        <v>1635</v>
      </c>
      <c r="E1681" s="57">
        <v>6237.24</v>
      </c>
      <c r="F1681" s="57">
        <v>8669664.9399999995</v>
      </c>
      <c r="G1681" s="57">
        <v>9078358.7699999996</v>
      </c>
      <c r="H1681" s="58">
        <v>-4.5019999999999998E-2</v>
      </c>
      <c r="I1681" s="57">
        <v>-408693.83</v>
      </c>
      <c r="J1681" s="57">
        <v>1389.98</v>
      </c>
      <c r="K1681" s="57">
        <v>1455.51</v>
      </c>
      <c r="L1681" s="57">
        <v>1374.32</v>
      </c>
      <c r="M1681" s="56" t="s">
        <v>4292</v>
      </c>
      <c r="N1681" s="59" t="s">
        <v>4293</v>
      </c>
    </row>
    <row r="1682" spans="1:14" s="56" customFormat="1" ht="17.25" customHeight="1" x14ac:dyDescent="0.2">
      <c r="A1682" s="56" t="s">
        <v>6090</v>
      </c>
      <c r="B1682" s="56" t="s">
        <v>2649</v>
      </c>
      <c r="C1682" s="56">
        <v>5476</v>
      </c>
      <c r="D1682" s="56" t="s">
        <v>3923</v>
      </c>
      <c r="E1682" s="57">
        <v>610.44000000000005</v>
      </c>
      <c r="F1682" s="57">
        <v>1369303.54</v>
      </c>
      <c r="G1682" s="57">
        <v>1545941.55</v>
      </c>
      <c r="H1682" s="58">
        <v>-0.11426</v>
      </c>
      <c r="I1682" s="57">
        <v>-176638.01</v>
      </c>
      <c r="J1682" s="57">
        <v>2243.14</v>
      </c>
      <c r="K1682" s="57">
        <v>2532.5</v>
      </c>
      <c r="L1682" s="57">
        <v>2197.87</v>
      </c>
      <c r="M1682" s="56" t="s">
        <v>4296</v>
      </c>
      <c r="N1682" s="59" t="s">
        <v>4293</v>
      </c>
    </row>
    <row r="1683" spans="1:14" s="56" customFormat="1" ht="17.25" customHeight="1" x14ac:dyDescent="0.2">
      <c r="A1683" s="56" t="s">
        <v>5056</v>
      </c>
      <c r="B1683" s="56" t="s">
        <v>784</v>
      </c>
      <c r="C1683" s="56">
        <v>5477</v>
      </c>
      <c r="D1683" s="56" t="s">
        <v>1636</v>
      </c>
      <c r="E1683" s="57">
        <v>49044.84</v>
      </c>
      <c r="F1683" s="57">
        <v>47176068</v>
      </c>
      <c r="G1683" s="57">
        <v>49151537.130000003</v>
      </c>
      <c r="H1683" s="58">
        <v>-4.0189999999999997E-2</v>
      </c>
      <c r="I1683" s="57">
        <v>-1975469.13</v>
      </c>
      <c r="J1683" s="57">
        <v>961.9</v>
      </c>
      <c r="K1683" s="57">
        <v>1002.18</v>
      </c>
      <c r="L1683" s="57">
        <v>944.66</v>
      </c>
      <c r="M1683" s="56" t="s">
        <v>4292</v>
      </c>
      <c r="N1683" s="59" t="s">
        <v>4293</v>
      </c>
    </row>
    <row r="1684" spans="1:14" s="56" customFormat="1" ht="17.25" customHeight="1" x14ac:dyDescent="0.2">
      <c r="A1684" s="56" t="s">
        <v>5057</v>
      </c>
      <c r="B1684" s="56" t="s">
        <v>785</v>
      </c>
      <c r="C1684" s="56">
        <v>5478</v>
      </c>
      <c r="D1684" s="56" t="s">
        <v>1637</v>
      </c>
      <c r="E1684" s="57">
        <v>7914.72</v>
      </c>
      <c r="F1684" s="57">
        <v>16655181.02</v>
      </c>
      <c r="G1684" s="57">
        <v>17562630.129999999</v>
      </c>
      <c r="H1684" s="58">
        <v>-5.1670000000000001E-2</v>
      </c>
      <c r="I1684" s="57">
        <v>-907449.12</v>
      </c>
      <c r="J1684" s="57">
        <v>2104.33</v>
      </c>
      <c r="K1684" s="57">
        <v>2218.98</v>
      </c>
      <c r="L1684" s="57">
        <v>2075</v>
      </c>
      <c r="M1684" s="56" t="s">
        <v>4292</v>
      </c>
      <c r="N1684" s="59" t="s">
        <v>4293</v>
      </c>
    </row>
    <row r="1685" spans="1:14" s="56" customFormat="1" ht="17.25" customHeight="1" x14ac:dyDescent="0.2">
      <c r="A1685" s="56" t="s">
        <v>6091</v>
      </c>
      <c r="B1685" s="56" t="s">
        <v>2650</v>
      </c>
      <c r="C1685" s="56">
        <v>5479</v>
      </c>
      <c r="D1685" s="56" t="s">
        <v>3924</v>
      </c>
      <c r="E1685" s="57">
        <v>897.34</v>
      </c>
      <c r="F1685" s="57">
        <v>2509018.85</v>
      </c>
      <c r="G1685" s="57">
        <v>2704818.05</v>
      </c>
      <c r="H1685" s="58">
        <v>-7.2389999999999996E-2</v>
      </c>
      <c r="I1685" s="57">
        <v>-195799.2</v>
      </c>
      <c r="J1685" s="57">
        <v>2796.06</v>
      </c>
      <c r="K1685" s="57">
        <v>3014.26</v>
      </c>
      <c r="L1685" s="57">
        <v>2749.48</v>
      </c>
      <c r="M1685" s="56" t="s">
        <v>4292</v>
      </c>
      <c r="N1685" s="59" t="s">
        <v>4293</v>
      </c>
    </row>
    <row r="1686" spans="1:14" s="56" customFormat="1" ht="17.25" customHeight="1" x14ac:dyDescent="0.2">
      <c r="A1686" s="56" t="s">
        <v>6092</v>
      </c>
      <c r="B1686" s="56" t="s">
        <v>2651</v>
      </c>
      <c r="C1686" s="56">
        <v>5480</v>
      </c>
      <c r="D1686" s="56" t="s">
        <v>3925</v>
      </c>
      <c r="E1686" s="57">
        <v>359.08</v>
      </c>
      <c r="F1686" s="57">
        <v>1547825.5</v>
      </c>
      <c r="G1686" s="57">
        <v>1802271.59</v>
      </c>
      <c r="H1686" s="58">
        <v>-0.14118</v>
      </c>
      <c r="I1686" s="57">
        <v>-254446.1</v>
      </c>
      <c r="J1686" s="57">
        <v>4310.53</v>
      </c>
      <c r="K1686" s="57">
        <v>5019.1400000000003</v>
      </c>
      <c r="L1686" s="57">
        <v>4019.51</v>
      </c>
      <c r="M1686" s="56" t="s">
        <v>4296</v>
      </c>
      <c r="N1686" s="59" t="s">
        <v>4293</v>
      </c>
    </row>
    <row r="1687" spans="1:14" s="56" customFormat="1" ht="17.25" customHeight="1" x14ac:dyDescent="0.2">
      <c r="A1687" s="56" t="s">
        <v>5058</v>
      </c>
      <c r="B1687" s="56" t="s">
        <v>786</v>
      </c>
      <c r="C1687" s="56">
        <v>5481</v>
      </c>
      <c r="D1687" s="56" t="s">
        <v>1638</v>
      </c>
      <c r="E1687" s="57">
        <v>43226.55</v>
      </c>
      <c r="F1687" s="57">
        <v>19347339.25</v>
      </c>
      <c r="G1687" s="57">
        <v>23550910.760000002</v>
      </c>
      <c r="H1687" s="58">
        <v>-0.17849000000000001</v>
      </c>
      <c r="I1687" s="57">
        <v>-4203571.51</v>
      </c>
      <c r="J1687" s="57">
        <v>447.58</v>
      </c>
      <c r="K1687" s="57">
        <v>544.83000000000004</v>
      </c>
      <c r="L1687" s="57">
        <v>447.58</v>
      </c>
      <c r="M1687" s="56" t="s">
        <v>4296</v>
      </c>
      <c r="N1687" s="59" t="s">
        <v>4293</v>
      </c>
    </row>
    <row r="1688" spans="1:14" s="56" customFormat="1" ht="17.25" customHeight="1" x14ac:dyDescent="0.2">
      <c r="A1688" s="56" t="s">
        <v>5059</v>
      </c>
      <c r="B1688" s="56" t="s">
        <v>787</v>
      </c>
      <c r="C1688" s="56">
        <v>5482</v>
      </c>
      <c r="D1688" s="56" t="s">
        <v>1639</v>
      </c>
      <c r="E1688" s="57">
        <v>2372.66</v>
      </c>
      <c r="F1688" s="57">
        <v>4190101.27</v>
      </c>
      <c r="G1688" s="57">
        <v>3612814.27</v>
      </c>
      <c r="H1688" s="58">
        <v>0.15978999999999999</v>
      </c>
      <c r="I1688" s="57">
        <v>577287</v>
      </c>
      <c r="J1688" s="57">
        <v>1765.99</v>
      </c>
      <c r="K1688" s="57">
        <v>1522.69</v>
      </c>
      <c r="L1688" s="57">
        <v>1819.48</v>
      </c>
      <c r="M1688" s="56" t="s">
        <v>4292</v>
      </c>
      <c r="N1688" s="59" t="s">
        <v>4294</v>
      </c>
    </row>
    <row r="1689" spans="1:14" s="56" customFormat="1" ht="17.25" customHeight="1" x14ac:dyDescent="0.2">
      <c r="A1689" s="56" t="s">
        <v>5060</v>
      </c>
      <c r="B1689" s="56" t="s">
        <v>788</v>
      </c>
      <c r="C1689" s="56">
        <v>5483</v>
      </c>
      <c r="D1689" s="56" t="s">
        <v>1640</v>
      </c>
      <c r="E1689" s="57">
        <v>4065.94</v>
      </c>
      <c r="F1689" s="57">
        <v>8075055.8600000003</v>
      </c>
      <c r="G1689" s="57">
        <v>8657985.5800000001</v>
      </c>
      <c r="H1689" s="58">
        <v>-6.7330000000000001E-2</v>
      </c>
      <c r="I1689" s="57">
        <v>-582929.72</v>
      </c>
      <c r="J1689" s="57">
        <v>1986.02</v>
      </c>
      <c r="K1689" s="57">
        <v>2129.39</v>
      </c>
      <c r="L1689" s="57">
        <v>1984.97</v>
      </c>
      <c r="M1689" s="56" t="s">
        <v>4292</v>
      </c>
      <c r="N1689" s="59" t="s">
        <v>4293</v>
      </c>
    </row>
    <row r="1690" spans="1:14" s="56" customFormat="1" ht="17.25" customHeight="1" x14ac:dyDescent="0.2">
      <c r="A1690" s="56" t="s">
        <v>6093</v>
      </c>
      <c r="B1690" s="56" t="s">
        <v>2652</v>
      </c>
      <c r="C1690" s="56">
        <v>5484</v>
      </c>
      <c r="D1690" s="56" t="s">
        <v>3926</v>
      </c>
      <c r="E1690" s="57">
        <v>492.46</v>
      </c>
      <c r="F1690" s="57">
        <v>1509926.93</v>
      </c>
      <c r="G1690" s="57">
        <v>1718867.16</v>
      </c>
      <c r="H1690" s="58">
        <v>-0.12156</v>
      </c>
      <c r="I1690" s="57">
        <v>-208940.23</v>
      </c>
      <c r="J1690" s="57">
        <v>3066.09</v>
      </c>
      <c r="K1690" s="57">
        <v>3490.37</v>
      </c>
      <c r="L1690" s="57">
        <v>3033.77</v>
      </c>
      <c r="M1690" s="56" t="s">
        <v>4292</v>
      </c>
      <c r="N1690" s="59" t="s">
        <v>4293</v>
      </c>
    </row>
    <row r="1691" spans="1:14" s="56" customFormat="1" ht="17.25" customHeight="1" x14ac:dyDescent="0.2">
      <c r="A1691" s="56" t="s">
        <v>6094</v>
      </c>
      <c r="B1691" s="56" t="s">
        <v>2653</v>
      </c>
      <c r="C1691" s="56">
        <v>5485</v>
      </c>
      <c r="D1691" s="56" t="s">
        <v>3927</v>
      </c>
      <c r="E1691" s="57">
        <v>917.79</v>
      </c>
      <c r="F1691" s="57">
        <v>1072235.7</v>
      </c>
      <c r="G1691" s="57">
        <v>1330632.67</v>
      </c>
      <c r="H1691" s="58">
        <v>-0.19419</v>
      </c>
      <c r="I1691" s="57">
        <v>-258396.97</v>
      </c>
      <c r="J1691" s="57">
        <v>1168.28</v>
      </c>
      <c r="K1691" s="57">
        <v>1449.82</v>
      </c>
      <c r="L1691" s="57">
        <v>1168.28</v>
      </c>
      <c r="M1691" s="56" t="s">
        <v>4295</v>
      </c>
      <c r="N1691" s="59" t="s">
        <v>4293</v>
      </c>
    </row>
    <row r="1692" spans="1:14" s="56" customFormat="1" ht="17.25" customHeight="1" x14ac:dyDescent="0.2">
      <c r="A1692" s="56" t="s">
        <v>5061</v>
      </c>
      <c r="B1692" s="56" t="s">
        <v>789</v>
      </c>
      <c r="C1692" s="56">
        <v>5486</v>
      </c>
      <c r="D1692" s="56" t="s">
        <v>1641</v>
      </c>
      <c r="E1692" s="57">
        <v>1687.15</v>
      </c>
      <c r="F1692" s="57">
        <v>5391274.0899999999</v>
      </c>
      <c r="G1692" s="57">
        <v>5828717.6699999999</v>
      </c>
      <c r="H1692" s="58">
        <v>-7.5050000000000006E-2</v>
      </c>
      <c r="I1692" s="57">
        <v>-437443.59</v>
      </c>
      <c r="J1692" s="57">
        <v>3195.49</v>
      </c>
      <c r="K1692" s="57">
        <v>3454.77</v>
      </c>
      <c r="L1692" s="57">
        <v>3253.67</v>
      </c>
      <c r="M1692" s="56" t="s">
        <v>4292</v>
      </c>
      <c r="N1692" s="59" t="s">
        <v>4293</v>
      </c>
    </row>
    <row r="1693" spans="1:14" s="56" customFormat="1" ht="17.25" customHeight="1" x14ac:dyDescent="0.2">
      <c r="A1693" s="56" t="s">
        <v>6095</v>
      </c>
      <c r="B1693" s="56" t="s">
        <v>2654</v>
      </c>
      <c r="C1693" s="56">
        <v>5487</v>
      </c>
      <c r="D1693" s="56" t="s">
        <v>3928</v>
      </c>
      <c r="E1693" s="57">
        <v>566.38</v>
      </c>
      <c r="F1693" s="57">
        <v>2261310.64</v>
      </c>
      <c r="G1693" s="57">
        <v>2258630.2000000002</v>
      </c>
      <c r="H1693" s="58">
        <v>1.1900000000000001E-3</v>
      </c>
      <c r="I1693" s="57">
        <v>2680.43</v>
      </c>
      <c r="J1693" s="57">
        <v>3992.57</v>
      </c>
      <c r="K1693" s="57">
        <v>3987.84</v>
      </c>
      <c r="L1693" s="57">
        <v>3986.06</v>
      </c>
      <c r="M1693" s="56" t="s">
        <v>4292</v>
      </c>
      <c r="N1693" s="59" t="s">
        <v>4293</v>
      </c>
    </row>
    <row r="1694" spans="1:14" s="56" customFormat="1" ht="17.25" customHeight="1" x14ac:dyDescent="0.2">
      <c r="A1694" s="56" t="s">
        <v>5062</v>
      </c>
      <c r="B1694" s="56" t="s">
        <v>790</v>
      </c>
      <c r="C1694" s="56">
        <v>5488</v>
      </c>
      <c r="D1694" s="56" t="s">
        <v>1642</v>
      </c>
      <c r="E1694" s="57">
        <v>2577.69</v>
      </c>
      <c r="F1694" s="57">
        <v>7224713.3799999999</v>
      </c>
      <c r="G1694" s="57">
        <v>7493531.5199999996</v>
      </c>
      <c r="H1694" s="58">
        <v>-3.5869999999999999E-2</v>
      </c>
      <c r="I1694" s="57">
        <v>-268818.13</v>
      </c>
      <c r="J1694" s="57">
        <v>2802.79</v>
      </c>
      <c r="K1694" s="57">
        <v>2907.07</v>
      </c>
      <c r="L1694" s="57">
        <v>2855.02</v>
      </c>
      <c r="M1694" s="56" t="s">
        <v>4292</v>
      </c>
      <c r="N1694" s="59" t="s">
        <v>4293</v>
      </c>
    </row>
    <row r="1695" spans="1:14" s="56" customFormat="1" ht="17.25" customHeight="1" x14ac:dyDescent="0.2">
      <c r="A1695" s="56" t="s">
        <v>6096</v>
      </c>
      <c r="B1695" s="56" t="s">
        <v>2655</v>
      </c>
      <c r="C1695" s="56">
        <v>5489</v>
      </c>
      <c r="D1695" s="56" t="s">
        <v>3929</v>
      </c>
      <c r="E1695" s="57">
        <v>653.02</v>
      </c>
      <c r="F1695" s="57">
        <v>2368935.42</v>
      </c>
      <c r="G1695" s="57">
        <v>2326322.1800000002</v>
      </c>
      <c r="H1695" s="58">
        <v>1.8319999999999999E-2</v>
      </c>
      <c r="I1695" s="57">
        <v>42613.24</v>
      </c>
      <c r="J1695" s="57">
        <v>3627.66</v>
      </c>
      <c r="K1695" s="57">
        <v>3562.41</v>
      </c>
      <c r="L1695" s="57">
        <v>3690.62</v>
      </c>
      <c r="M1695" s="56" t="s">
        <v>4292</v>
      </c>
      <c r="N1695" s="59" t="s">
        <v>4293</v>
      </c>
    </row>
    <row r="1696" spans="1:14" s="56" customFormat="1" ht="17.25" customHeight="1" x14ac:dyDescent="0.2">
      <c r="A1696" s="56" t="s">
        <v>5063</v>
      </c>
      <c r="B1696" s="56" t="s">
        <v>791</v>
      </c>
      <c r="C1696" s="56">
        <v>5490</v>
      </c>
      <c r="D1696" s="56" t="s">
        <v>1643</v>
      </c>
      <c r="E1696" s="57">
        <v>177608.99</v>
      </c>
      <c r="F1696" s="57">
        <v>430527155.50999999</v>
      </c>
      <c r="G1696" s="57">
        <v>430097455.69999999</v>
      </c>
      <c r="H1696" s="58">
        <v>1E-3</v>
      </c>
      <c r="I1696" s="57">
        <v>429699.82</v>
      </c>
      <c r="J1696" s="57">
        <v>2424.02</v>
      </c>
      <c r="K1696" s="57">
        <v>2421.6</v>
      </c>
      <c r="L1696" s="57">
        <v>2422.83</v>
      </c>
      <c r="M1696" s="56" t="s">
        <v>4292</v>
      </c>
      <c r="N1696" s="59" t="s">
        <v>4293</v>
      </c>
    </row>
    <row r="1697" spans="1:14" s="56" customFormat="1" ht="17.25" customHeight="1" x14ac:dyDescent="0.2">
      <c r="A1697" s="56" t="s">
        <v>5064</v>
      </c>
      <c r="B1697" s="56" t="s">
        <v>792</v>
      </c>
      <c r="C1697" s="56">
        <v>5491</v>
      </c>
      <c r="D1697" s="56" t="s">
        <v>1644</v>
      </c>
      <c r="E1697" s="57">
        <v>16885.810000000001</v>
      </c>
      <c r="F1697" s="57">
        <v>48654317</v>
      </c>
      <c r="G1697" s="57">
        <v>45728635.880000003</v>
      </c>
      <c r="H1697" s="58">
        <v>6.3979999999999995E-2</v>
      </c>
      <c r="I1697" s="57">
        <v>2925681.12</v>
      </c>
      <c r="J1697" s="57">
        <v>2881.37</v>
      </c>
      <c r="K1697" s="57">
        <v>2708.11</v>
      </c>
      <c r="L1697" s="57">
        <v>2879.93</v>
      </c>
      <c r="M1697" s="56" t="s">
        <v>4292</v>
      </c>
      <c r="N1697" s="59" t="s">
        <v>4293</v>
      </c>
    </row>
    <row r="1698" spans="1:14" s="56" customFormat="1" ht="17.25" customHeight="1" x14ac:dyDescent="0.2">
      <c r="A1698" s="56" t="s">
        <v>5065</v>
      </c>
      <c r="B1698" s="56" t="s">
        <v>793</v>
      </c>
      <c r="C1698" s="56">
        <v>5492</v>
      </c>
      <c r="D1698" s="56" t="s">
        <v>1645</v>
      </c>
      <c r="E1698" s="57">
        <v>5240.58</v>
      </c>
      <c r="F1698" s="57">
        <v>16104050</v>
      </c>
      <c r="G1698" s="57">
        <v>16630602.630000001</v>
      </c>
      <c r="H1698" s="58">
        <v>-3.1660000000000001E-2</v>
      </c>
      <c r="I1698" s="57">
        <v>-526552.64</v>
      </c>
      <c r="J1698" s="57">
        <v>3072.95</v>
      </c>
      <c r="K1698" s="57">
        <v>3173.43</v>
      </c>
      <c r="L1698" s="57">
        <v>3049.82</v>
      </c>
      <c r="M1698" s="56" t="s">
        <v>4292</v>
      </c>
      <c r="N1698" s="59" t="s">
        <v>4293</v>
      </c>
    </row>
    <row r="1699" spans="1:14" s="56" customFormat="1" ht="17.25" customHeight="1" x14ac:dyDescent="0.2">
      <c r="A1699" s="56" t="s">
        <v>6097</v>
      </c>
      <c r="B1699" s="56" t="s">
        <v>2656</v>
      </c>
      <c r="C1699" s="56">
        <v>5493</v>
      </c>
      <c r="D1699" s="56" t="s">
        <v>3930</v>
      </c>
      <c r="E1699" s="57">
        <v>1130.18</v>
      </c>
      <c r="F1699" s="57">
        <v>4466545.1900000004</v>
      </c>
      <c r="G1699" s="57">
        <v>4049963.74</v>
      </c>
      <c r="H1699" s="58">
        <v>0.10285999999999999</v>
      </c>
      <c r="I1699" s="57">
        <v>416581.45</v>
      </c>
      <c r="J1699" s="57">
        <v>3952.07</v>
      </c>
      <c r="K1699" s="57">
        <v>3583.47</v>
      </c>
      <c r="L1699" s="57">
        <v>3919.72</v>
      </c>
      <c r="M1699" s="56" t="s">
        <v>4292</v>
      </c>
      <c r="N1699" s="59" t="s">
        <v>4293</v>
      </c>
    </row>
    <row r="1700" spans="1:14" s="56" customFormat="1" ht="17.25" customHeight="1" x14ac:dyDescent="0.2">
      <c r="A1700" s="56" t="s">
        <v>6098</v>
      </c>
      <c r="B1700" s="56" t="s">
        <v>2657</v>
      </c>
      <c r="C1700" s="56">
        <v>5494</v>
      </c>
      <c r="D1700" s="56" t="s">
        <v>3931</v>
      </c>
      <c r="E1700" s="57">
        <v>1335.46</v>
      </c>
      <c r="F1700" s="57">
        <v>1970658.19</v>
      </c>
      <c r="G1700" s="57">
        <v>2132463.92</v>
      </c>
      <c r="H1700" s="58">
        <v>-7.5880000000000003E-2</v>
      </c>
      <c r="I1700" s="57">
        <v>-161805.73000000001</v>
      </c>
      <c r="J1700" s="57">
        <v>1475.64</v>
      </c>
      <c r="K1700" s="57">
        <v>1596.8</v>
      </c>
      <c r="L1700" s="57">
        <v>1475.64</v>
      </c>
      <c r="M1700" s="56" t="s">
        <v>4292</v>
      </c>
      <c r="N1700" s="59" t="s">
        <v>4298</v>
      </c>
    </row>
    <row r="1701" spans="1:14" s="56" customFormat="1" ht="17.25" customHeight="1" x14ac:dyDescent="0.2">
      <c r="A1701" s="56" t="s">
        <v>5066</v>
      </c>
      <c r="B1701" s="56" t="s">
        <v>794</v>
      </c>
      <c r="C1701" s="56">
        <v>5495</v>
      </c>
      <c r="D1701" s="56" t="s">
        <v>1646</v>
      </c>
      <c r="E1701" s="57">
        <v>254749.75</v>
      </c>
      <c r="F1701" s="57">
        <v>520112044.61000001</v>
      </c>
      <c r="G1701" s="57">
        <v>503280297.52999997</v>
      </c>
      <c r="H1701" s="58">
        <v>3.3439999999999998E-2</v>
      </c>
      <c r="I1701" s="57">
        <v>16831747.09</v>
      </c>
      <c r="J1701" s="57">
        <v>2041.66</v>
      </c>
      <c r="K1701" s="57">
        <v>1975.59</v>
      </c>
      <c r="L1701" s="57">
        <v>2040.35</v>
      </c>
      <c r="M1701" s="56" t="s">
        <v>4292</v>
      </c>
      <c r="N1701" s="59" t="s">
        <v>4293</v>
      </c>
    </row>
    <row r="1702" spans="1:14" s="56" customFormat="1" ht="17.25" customHeight="1" x14ac:dyDescent="0.2">
      <c r="A1702" s="56" t="s">
        <v>5067</v>
      </c>
      <c r="B1702" s="56" t="s">
        <v>795</v>
      </c>
      <c r="C1702" s="56">
        <v>5496</v>
      </c>
      <c r="D1702" s="56" t="s">
        <v>1647</v>
      </c>
      <c r="E1702" s="57">
        <v>16192.22</v>
      </c>
      <c r="F1702" s="57">
        <v>37612626.549999997</v>
      </c>
      <c r="G1702" s="57">
        <v>36834988.909999996</v>
      </c>
      <c r="H1702" s="58">
        <v>2.111E-2</v>
      </c>
      <c r="I1702" s="57">
        <v>777637.64</v>
      </c>
      <c r="J1702" s="57">
        <v>2322.88</v>
      </c>
      <c r="K1702" s="57">
        <v>2274.86</v>
      </c>
      <c r="L1702" s="57">
        <v>2320.27</v>
      </c>
      <c r="M1702" s="56" t="s">
        <v>4292</v>
      </c>
      <c r="N1702" s="59" t="s">
        <v>4293</v>
      </c>
    </row>
    <row r="1703" spans="1:14" s="56" customFormat="1" ht="17.25" customHeight="1" x14ac:dyDescent="0.2">
      <c r="A1703" s="56" t="s">
        <v>5068</v>
      </c>
      <c r="B1703" s="56" t="s">
        <v>796</v>
      </c>
      <c r="C1703" s="56">
        <v>5497</v>
      </c>
      <c r="D1703" s="56" t="s">
        <v>1648</v>
      </c>
      <c r="E1703" s="57">
        <v>4767</v>
      </c>
      <c r="F1703" s="57">
        <v>12420270.890000001</v>
      </c>
      <c r="G1703" s="57">
        <v>12907172.880000001</v>
      </c>
      <c r="H1703" s="58">
        <v>-3.7719999999999997E-2</v>
      </c>
      <c r="I1703" s="57">
        <v>-486901.99</v>
      </c>
      <c r="J1703" s="57">
        <v>2605.4699999999998</v>
      </c>
      <c r="K1703" s="57">
        <v>2707.61</v>
      </c>
      <c r="L1703" s="57">
        <v>2597.2199999999998</v>
      </c>
      <c r="M1703" s="56" t="s">
        <v>4292</v>
      </c>
      <c r="N1703" s="59" t="s">
        <v>4293</v>
      </c>
    </row>
    <row r="1704" spans="1:14" s="56" customFormat="1" ht="17.25" customHeight="1" x14ac:dyDescent="0.2">
      <c r="A1704" s="56" t="s">
        <v>6099</v>
      </c>
      <c r="B1704" s="56" t="s">
        <v>2658</v>
      </c>
      <c r="C1704" s="56">
        <v>5498</v>
      </c>
      <c r="D1704" s="56" t="s">
        <v>3932</v>
      </c>
      <c r="E1704" s="57">
        <v>1125.8900000000001</v>
      </c>
      <c r="F1704" s="57">
        <v>3384350.96</v>
      </c>
      <c r="G1704" s="57">
        <v>3478388.83</v>
      </c>
      <c r="H1704" s="58">
        <v>-2.7029999999999998E-2</v>
      </c>
      <c r="I1704" s="57">
        <v>-94037.87</v>
      </c>
      <c r="J1704" s="57">
        <v>3005.93</v>
      </c>
      <c r="K1704" s="57">
        <v>3089.46</v>
      </c>
      <c r="L1704" s="57">
        <v>2979.6</v>
      </c>
      <c r="M1704" s="56" t="s">
        <v>4292</v>
      </c>
      <c r="N1704" s="59" t="s">
        <v>4293</v>
      </c>
    </row>
    <row r="1705" spans="1:14" s="56" customFormat="1" ht="17.25" customHeight="1" x14ac:dyDescent="0.2">
      <c r="A1705" s="56" t="s">
        <v>5069</v>
      </c>
      <c r="B1705" s="56" t="s">
        <v>797</v>
      </c>
      <c r="C1705" s="56">
        <v>5499</v>
      </c>
      <c r="D1705" s="56" t="s">
        <v>1649</v>
      </c>
      <c r="E1705" s="57">
        <v>2869.09</v>
      </c>
      <c r="F1705" s="57">
        <v>3094657.86</v>
      </c>
      <c r="G1705" s="57">
        <v>3273442.31</v>
      </c>
      <c r="H1705" s="58">
        <v>-5.4620000000000002E-2</v>
      </c>
      <c r="I1705" s="57">
        <v>-178784.46</v>
      </c>
      <c r="J1705" s="57">
        <v>1078.6199999999999</v>
      </c>
      <c r="K1705" s="57">
        <v>1140.93</v>
      </c>
      <c r="L1705" s="57">
        <v>1078.6199999999999</v>
      </c>
      <c r="M1705" s="56" t="s">
        <v>4292</v>
      </c>
      <c r="N1705" s="59" t="s">
        <v>4293</v>
      </c>
    </row>
    <row r="1706" spans="1:14" s="56" customFormat="1" ht="17.25" customHeight="1" x14ac:dyDescent="0.2">
      <c r="A1706" s="56" t="s">
        <v>5070</v>
      </c>
      <c r="B1706" s="56" t="s">
        <v>798</v>
      </c>
      <c r="C1706" s="56">
        <v>5500</v>
      </c>
      <c r="D1706" s="56" t="s">
        <v>1650</v>
      </c>
      <c r="E1706" s="57">
        <v>3961.89</v>
      </c>
      <c r="F1706" s="57">
        <v>4875824.03</v>
      </c>
      <c r="G1706" s="57">
        <v>2759170.29</v>
      </c>
      <c r="H1706" s="58">
        <v>0.76712999999999998</v>
      </c>
      <c r="I1706" s="57">
        <v>2116653.75</v>
      </c>
      <c r="J1706" s="57">
        <v>1230.68</v>
      </c>
      <c r="K1706" s="57">
        <v>696.43</v>
      </c>
      <c r="L1706" s="57">
        <v>1196.78</v>
      </c>
      <c r="M1706" s="56" t="s">
        <v>4292</v>
      </c>
      <c r="N1706" s="59" t="s">
        <v>4293</v>
      </c>
    </row>
    <row r="1707" spans="1:14" s="56" customFormat="1" ht="17.25" customHeight="1" x14ac:dyDescent="0.2">
      <c r="A1707" s="56" t="s">
        <v>5071</v>
      </c>
      <c r="B1707" s="56" t="s">
        <v>799</v>
      </c>
      <c r="C1707" s="56">
        <v>5501</v>
      </c>
      <c r="D1707" s="56" t="s">
        <v>1651</v>
      </c>
      <c r="E1707" s="57">
        <v>21211.9</v>
      </c>
      <c r="F1707" s="57">
        <v>7564587.7800000003</v>
      </c>
      <c r="G1707" s="57">
        <v>9313487.8399999999</v>
      </c>
      <c r="H1707" s="58">
        <v>-0.18778</v>
      </c>
      <c r="I1707" s="57">
        <v>-1748900.06</v>
      </c>
      <c r="J1707" s="57">
        <v>356.62</v>
      </c>
      <c r="K1707" s="57">
        <v>439.07</v>
      </c>
      <c r="L1707" s="57">
        <v>356.62</v>
      </c>
      <c r="M1707" s="56" t="s">
        <v>4292</v>
      </c>
      <c r="N1707" s="59" t="s">
        <v>4293</v>
      </c>
    </row>
    <row r="1708" spans="1:14" s="56" customFormat="1" ht="17.25" customHeight="1" x14ac:dyDescent="0.2">
      <c r="A1708" s="56" t="s">
        <v>5072</v>
      </c>
      <c r="B1708" s="56" t="s">
        <v>800</v>
      </c>
      <c r="C1708" s="56">
        <v>5502</v>
      </c>
      <c r="D1708" s="56" t="s">
        <v>1652</v>
      </c>
      <c r="E1708" s="57">
        <v>36674.67</v>
      </c>
      <c r="F1708" s="57">
        <v>70481274.540000007</v>
      </c>
      <c r="G1708" s="57">
        <v>74208261.549999997</v>
      </c>
      <c r="H1708" s="58">
        <v>-5.0220000000000001E-2</v>
      </c>
      <c r="I1708" s="57">
        <v>-3726987.02</v>
      </c>
      <c r="J1708" s="57">
        <v>1921.8</v>
      </c>
      <c r="K1708" s="57">
        <v>2023.42</v>
      </c>
      <c r="L1708" s="57">
        <v>1106.49</v>
      </c>
      <c r="M1708" s="56" t="s">
        <v>4292</v>
      </c>
      <c r="N1708" s="59" t="s">
        <v>4298</v>
      </c>
    </row>
    <row r="1709" spans="1:14" s="56" customFormat="1" ht="17.25" customHeight="1" x14ac:dyDescent="0.2">
      <c r="A1709" s="56" t="s">
        <v>6100</v>
      </c>
      <c r="B1709" s="56" t="s">
        <v>2659</v>
      </c>
      <c r="C1709" s="56">
        <v>5837</v>
      </c>
      <c r="D1709" s="56" t="s">
        <v>3933</v>
      </c>
      <c r="E1709" s="57">
        <v>155.55000000000001</v>
      </c>
      <c r="F1709" s="57">
        <v>1883326.17</v>
      </c>
      <c r="G1709" s="57">
        <v>1537128.27</v>
      </c>
      <c r="H1709" s="58">
        <v>0.22522</v>
      </c>
      <c r="I1709" s="57">
        <v>346197.9</v>
      </c>
      <c r="J1709" s="57">
        <v>12107.53</v>
      </c>
      <c r="K1709" s="57">
        <v>9881.89</v>
      </c>
      <c r="L1709" s="57">
        <v>12012.47</v>
      </c>
      <c r="M1709" s="56" t="s">
        <v>4296</v>
      </c>
      <c r="N1709" s="59" t="s">
        <v>4293</v>
      </c>
    </row>
    <row r="1710" spans="1:14" s="56" customFormat="1" ht="17.25" customHeight="1" x14ac:dyDescent="0.2">
      <c r="A1710" s="56" t="s">
        <v>6101</v>
      </c>
      <c r="B1710" s="56" t="s">
        <v>2660</v>
      </c>
      <c r="C1710" s="56">
        <v>5838</v>
      </c>
      <c r="D1710" s="56" t="s">
        <v>3934</v>
      </c>
      <c r="E1710" s="57">
        <v>47.75</v>
      </c>
      <c r="F1710" s="57">
        <v>1225045.3999999999</v>
      </c>
      <c r="G1710" s="57">
        <v>835043.89</v>
      </c>
      <c r="H1710" s="58">
        <v>0.46704000000000001</v>
      </c>
      <c r="I1710" s="57">
        <v>390001.52</v>
      </c>
      <c r="J1710" s="57">
        <v>25655.4</v>
      </c>
      <c r="K1710" s="57">
        <v>17487.830000000002</v>
      </c>
      <c r="L1710" s="57">
        <v>25574.31</v>
      </c>
      <c r="M1710" s="56" t="s">
        <v>4296</v>
      </c>
      <c r="N1710" s="59" t="s">
        <v>4300</v>
      </c>
    </row>
    <row r="1711" spans="1:14" s="56" customFormat="1" ht="17.25" customHeight="1" x14ac:dyDescent="0.2">
      <c r="A1711" s="56" t="s">
        <v>6102</v>
      </c>
      <c r="B1711" s="56" t="s">
        <v>2661</v>
      </c>
      <c r="C1711" s="56">
        <v>5839</v>
      </c>
      <c r="D1711" s="56" t="s">
        <v>3935</v>
      </c>
      <c r="E1711" s="57">
        <v>781.77</v>
      </c>
      <c r="F1711" s="57">
        <v>5466526.2699999996</v>
      </c>
      <c r="G1711" s="57">
        <v>4798737.12</v>
      </c>
      <c r="H1711" s="58">
        <v>0.13916000000000001</v>
      </c>
      <c r="I1711" s="57">
        <v>667789.15</v>
      </c>
      <c r="J1711" s="57">
        <v>6992.5</v>
      </c>
      <c r="K1711" s="57">
        <v>6138.3</v>
      </c>
      <c r="L1711" s="57">
        <v>6645.42</v>
      </c>
      <c r="M1711" s="56" t="s">
        <v>4297</v>
      </c>
      <c r="N1711" s="59" t="s">
        <v>4301</v>
      </c>
    </row>
    <row r="1712" spans="1:14" s="56" customFormat="1" ht="17.25" customHeight="1" x14ac:dyDescent="0.2">
      <c r="A1712" s="56" t="s">
        <v>6103</v>
      </c>
      <c r="B1712" s="56" t="s">
        <v>2662</v>
      </c>
      <c r="C1712" s="56">
        <v>5840</v>
      </c>
      <c r="D1712" s="56" t="s">
        <v>3936</v>
      </c>
      <c r="E1712" s="57">
        <v>93.84</v>
      </c>
      <c r="F1712" s="57">
        <v>612197.07999999996</v>
      </c>
      <c r="G1712" s="57">
        <v>606137.97</v>
      </c>
      <c r="H1712" s="58">
        <v>0.01</v>
      </c>
      <c r="I1712" s="57">
        <v>6059.1</v>
      </c>
      <c r="J1712" s="57">
        <v>6523.84</v>
      </c>
      <c r="K1712" s="57">
        <v>6459.27</v>
      </c>
      <c r="L1712" s="57">
        <v>6518.34</v>
      </c>
      <c r="M1712" s="56" t="s">
        <v>4296</v>
      </c>
      <c r="N1712" s="59" t="s">
        <v>4293</v>
      </c>
    </row>
    <row r="1713" spans="1:14" s="56" customFormat="1" ht="17.25" customHeight="1" x14ac:dyDescent="0.2">
      <c r="A1713" s="56" t="s">
        <v>6104</v>
      </c>
      <c r="B1713" s="56" t="s">
        <v>2663</v>
      </c>
      <c r="C1713" s="56">
        <v>5841</v>
      </c>
      <c r="D1713" s="56" t="s">
        <v>3937</v>
      </c>
      <c r="E1713" s="57">
        <v>61.92</v>
      </c>
      <c r="F1713" s="57">
        <v>451121.26</v>
      </c>
      <c r="G1713" s="57">
        <v>335832.46</v>
      </c>
      <c r="H1713" s="58">
        <v>0.34328999999999998</v>
      </c>
      <c r="I1713" s="57">
        <v>115288.8</v>
      </c>
      <c r="J1713" s="57">
        <v>7285.55</v>
      </c>
      <c r="K1713" s="57">
        <v>5423.65</v>
      </c>
      <c r="L1713" s="57">
        <v>7285.55</v>
      </c>
      <c r="M1713" s="56" t="s">
        <v>4297</v>
      </c>
      <c r="N1713" s="59" t="s">
        <v>4300</v>
      </c>
    </row>
    <row r="1714" spans="1:14" s="56" customFormat="1" ht="17.25" customHeight="1" x14ac:dyDescent="0.2">
      <c r="A1714" s="56" t="s">
        <v>5073</v>
      </c>
      <c r="B1714" s="56" t="s">
        <v>801</v>
      </c>
      <c r="C1714" s="56">
        <v>5900</v>
      </c>
      <c r="D1714" s="56" t="s">
        <v>1653</v>
      </c>
      <c r="E1714" s="57">
        <v>9022.23</v>
      </c>
      <c r="F1714" s="57">
        <v>5454750.04</v>
      </c>
      <c r="G1714" s="57">
        <v>5398708.0199999996</v>
      </c>
      <c r="H1714" s="58">
        <v>1.038E-2</v>
      </c>
      <c r="I1714" s="57">
        <v>56042.02</v>
      </c>
      <c r="J1714" s="57">
        <v>604.59</v>
      </c>
      <c r="K1714" s="57">
        <v>598.38</v>
      </c>
      <c r="L1714" s="57">
        <v>604.59</v>
      </c>
      <c r="M1714" s="56" t="s">
        <v>4296</v>
      </c>
      <c r="N1714" s="59" t="s">
        <v>4293</v>
      </c>
    </row>
    <row r="1715" spans="1:14" s="56" customFormat="1" ht="17.25" customHeight="1" x14ac:dyDescent="0.2">
      <c r="A1715" s="56" t="s">
        <v>6105</v>
      </c>
      <c r="B1715" s="56" t="s">
        <v>2664</v>
      </c>
      <c r="C1715" s="56">
        <v>5901</v>
      </c>
      <c r="D1715" s="56" t="s">
        <v>3938</v>
      </c>
      <c r="E1715" s="57">
        <v>1090.5999999999999</v>
      </c>
      <c r="F1715" s="57">
        <v>1956874.49</v>
      </c>
      <c r="G1715" s="57">
        <v>1046247.11</v>
      </c>
      <c r="H1715" s="58">
        <v>0.87038000000000004</v>
      </c>
      <c r="I1715" s="57">
        <v>910627.37</v>
      </c>
      <c r="J1715" s="57">
        <v>1794.31</v>
      </c>
      <c r="K1715" s="57">
        <v>959.33</v>
      </c>
      <c r="L1715" s="57">
        <v>1794.31</v>
      </c>
      <c r="M1715" s="56" t="s">
        <v>4292</v>
      </c>
      <c r="N1715" s="59" t="s">
        <v>4293</v>
      </c>
    </row>
    <row r="1716" spans="1:14" s="56" customFormat="1" ht="17.25" customHeight="1" x14ac:dyDescent="0.2">
      <c r="A1716" s="56" t="s">
        <v>6106</v>
      </c>
      <c r="B1716" s="56" t="s">
        <v>2665</v>
      </c>
      <c r="C1716" s="56">
        <v>5902</v>
      </c>
      <c r="D1716" s="56" t="s">
        <v>3939</v>
      </c>
      <c r="E1716" s="57">
        <v>820.65</v>
      </c>
      <c r="F1716" s="57">
        <v>2772787.6</v>
      </c>
      <c r="G1716" s="57">
        <v>2631174.7200000002</v>
      </c>
      <c r="H1716" s="58">
        <v>5.382E-2</v>
      </c>
      <c r="I1716" s="57">
        <v>141612.88</v>
      </c>
      <c r="J1716" s="57">
        <v>3378.77</v>
      </c>
      <c r="K1716" s="57">
        <v>3206.21</v>
      </c>
      <c r="L1716" s="57">
        <v>3378.77</v>
      </c>
      <c r="M1716" s="56" t="s">
        <v>4292</v>
      </c>
      <c r="N1716" s="59" t="s">
        <v>4294</v>
      </c>
    </row>
    <row r="1717" spans="1:14" s="56" customFormat="1" ht="17.25" customHeight="1" x14ac:dyDescent="0.2">
      <c r="A1717" s="56" t="s">
        <v>5074</v>
      </c>
      <c r="B1717" s="56" t="s">
        <v>802</v>
      </c>
      <c r="C1717" s="56">
        <v>5903</v>
      </c>
      <c r="D1717" s="56" t="s">
        <v>1654</v>
      </c>
      <c r="E1717" s="57">
        <v>424164.19</v>
      </c>
      <c r="F1717" s="57">
        <v>387196730.38999999</v>
      </c>
      <c r="G1717" s="57">
        <v>431237833.75</v>
      </c>
      <c r="H1717" s="58">
        <v>-0.10213</v>
      </c>
      <c r="I1717" s="57">
        <v>-44041103.359999999</v>
      </c>
      <c r="J1717" s="57">
        <v>912.85</v>
      </c>
      <c r="K1717" s="57">
        <v>1016.68</v>
      </c>
      <c r="L1717" s="57">
        <v>916.77</v>
      </c>
      <c r="M1717" s="56" t="s">
        <v>4296</v>
      </c>
      <c r="N1717" s="59" t="s">
        <v>4293</v>
      </c>
    </row>
    <row r="1718" spans="1:14" s="56" customFormat="1" ht="17.25" customHeight="1" x14ac:dyDescent="0.2">
      <c r="A1718" s="56" t="s">
        <v>5075</v>
      </c>
      <c r="B1718" s="56" t="s">
        <v>803</v>
      </c>
      <c r="C1718" s="56">
        <v>5904</v>
      </c>
      <c r="D1718" s="56" t="s">
        <v>1655</v>
      </c>
      <c r="E1718" s="57">
        <v>107284.54</v>
      </c>
      <c r="F1718" s="57">
        <v>163166001.97</v>
      </c>
      <c r="G1718" s="57">
        <v>157039168.16</v>
      </c>
      <c r="H1718" s="58">
        <v>3.9010000000000003E-2</v>
      </c>
      <c r="I1718" s="57">
        <v>6126833.8099999996</v>
      </c>
      <c r="J1718" s="57">
        <v>1520.87</v>
      </c>
      <c r="K1718" s="57">
        <v>1463.76</v>
      </c>
      <c r="L1718" s="57">
        <v>1516.15</v>
      </c>
      <c r="M1718" s="56" t="s">
        <v>4292</v>
      </c>
      <c r="N1718" s="59" t="s">
        <v>4293</v>
      </c>
    </row>
    <row r="1719" spans="1:14" s="56" customFormat="1" ht="17.25" customHeight="1" x14ac:dyDescent="0.2">
      <c r="A1719" s="56" t="s">
        <v>5076</v>
      </c>
      <c r="B1719" s="56" t="s">
        <v>804</v>
      </c>
      <c r="C1719" s="56">
        <v>5905</v>
      </c>
      <c r="D1719" s="56" t="s">
        <v>1656</v>
      </c>
      <c r="E1719" s="57">
        <v>5973.54</v>
      </c>
      <c r="F1719" s="57">
        <v>16590672.33</v>
      </c>
      <c r="G1719" s="57">
        <v>16718615.960000001</v>
      </c>
      <c r="H1719" s="58">
        <v>-7.6499999999999997E-3</v>
      </c>
      <c r="I1719" s="57">
        <v>-127943.63</v>
      </c>
      <c r="J1719" s="57">
        <v>2777.36</v>
      </c>
      <c r="K1719" s="57">
        <v>2798.78</v>
      </c>
      <c r="L1719" s="57">
        <v>2724.66</v>
      </c>
      <c r="M1719" s="56" t="s">
        <v>4292</v>
      </c>
      <c r="N1719" s="59" t="s">
        <v>4293</v>
      </c>
    </row>
    <row r="1720" spans="1:14" s="56" customFormat="1" ht="17.25" customHeight="1" x14ac:dyDescent="0.2">
      <c r="A1720" s="56" t="s">
        <v>6107</v>
      </c>
      <c r="B1720" s="56" t="s">
        <v>2666</v>
      </c>
      <c r="C1720" s="56">
        <v>5906</v>
      </c>
      <c r="D1720" s="56" t="s">
        <v>3940</v>
      </c>
      <c r="E1720" s="57">
        <v>1636.75</v>
      </c>
      <c r="F1720" s="57">
        <v>8324019.0099999998</v>
      </c>
      <c r="G1720" s="57">
        <v>8418411.4199999999</v>
      </c>
      <c r="H1720" s="58">
        <v>-1.1209999999999999E-2</v>
      </c>
      <c r="I1720" s="57">
        <v>-94392.41</v>
      </c>
      <c r="J1720" s="57">
        <v>5085.7</v>
      </c>
      <c r="K1720" s="57">
        <v>5143.37</v>
      </c>
      <c r="L1720" s="57">
        <v>4716.18</v>
      </c>
      <c r="M1720" s="56" t="s">
        <v>4292</v>
      </c>
      <c r="N1720" s="59" t="s">
        <v>4293</v>
      </c>
    </row>
    <row r="1721" spans="1:14" s="56" customFormat="1" ht="17.25" customHeight="1" x14ac:dyDescent="0.2">
      <c r="A1721" s="56" t="s">
        <v>5077</v>
      </c>
      <c r="B1721" s="56" t="s">
        <v>805</v>
      </c>
      <c r="C1721" s="56">
        <v>5907</v>
      </c>
      <c r="D1721" s="56" t="s">
        <v>1657</v>
      </c>
      <c r="E1721" s="57">
        <v>24506.639999999999</v>
      </c>
      <c r="F1721" s="57">
        <v>29722952.399999999</v>
      </c>
      <c r="G1721" s="57">
        <v>28756967.530000001</v>
      </c>
      <c r="H1721" s="58">
        <v>3.3590000000000002E-2</v>
      </c>
      <c r="I1721" s="57">
        <v>965984.87</v>
      </c>
      <c r="J1721" s="57">
        <v>1212.8499999999999</v>
      </c>
      <c r="K1721" s="57">
        <v>1173.44</v>
      </c>
      <c r="L1721" s="57">
        <v>1217.3900000000001</v>
      </c>
      <c r="M1721" s="56" t="s">
        <v>4292</v>
      </c>
      <c r="N1721" s="59" t="s">
        <v>4293</v>
      </c>
    </row>
    <row r="1722" spans="1:14" s="56" customFormat="1" ht="17.25" customHeight="1" x14ac:dyDescent="0.2">
      <c r="A1722" s="56" t="s">
        <v>5078</v>
      </c>
      <c r="B1722" s="56" t="s">
        <v>806</v>
      </c>
      <c r="C1722" s="56">
        <v>5908</v>
      </c>
      <c r="D1722" s="56" t="s">
        <v>1658</v>
      </c>
      <c r="E1722" s="57">
        <v>15521.34</v>
      </c>
      <c r="F1722" s="57">
        <v>26642742.82</v>
      </c>
      <c r="G1722" s="57">
        <v>25989944.09</v>
      </c>
      <c r="H1722" s="58">
        <v>2.512E-2</v>
      </c>
      <c r="I1722" s="57">
        <v>652798.73</v>
      </c>
      <c r="J1722" s="57">
        <v>1716.52</v>
      </c>
      <c r="K1722" s="57">
        <v>1674.47</v>
      </c>
      <c r="L1722" s="57">
        <v>1708.31</v>
      </c>
      <c r="M1722" s="56" t="s">
        <v>4292</v>
      </c>
      <c r="N1722" s="59" t="s">
        <v>4293</v>
      </c>
    </row>
    <row r="1723" spans="1:14" s="56" customFormat="1" ht="17.25" customHeight="1" x14ac:dyDescent="0.2">
      <c r="A1723" s="56" t="s">
        <v>6108</v>
      </c>
      <c r="B1723" s="56" t="s">
        <v>2667</v>
      </c>
      <c r="C1723" s="56">
        <v>5909</v>
      </c>
      <c r="D1723" s="56" t="s">
        <v>3941</v>
      </c>
      <c r="E1723" s="57">
        <v>1181.99</v>
      </c>
      <c r="F1723" s="57">
        <v>3872150.91</v>
      </c>
      <c r="G1723" s="57">
        <v>3910491.63</v>
      </c>
      <c r="H1723" s="58">
        <v>-9.7999999999999997E-3</v>
      </c>
      <c r="I1723" s="57">
        <v>-38340.720000000001</v>
      </c>
      <c r="J1723" s="57">
        <v>3275.96</v>
      </c>
      <c r="K1723" s="57">
        <v>3308.4</v>
      </c>
      <c r="L1723" s="57">
        <v>3219.43</v>
      </c>
      <c r="M1723" s="56" t="s">
        <v>4292</v>
      </c>
      <c r="N1723" s="59" t="s">
        <v>4293</v>
      </c>
    </row>
    <row r="1724" spans="1:14" s="56" customFormat="1" ht="17.25" customHeight="1" x14ac:dyDescent="0.2">
      <c r="A1724" s="56" t="s">
        <v>6109</v>
      </c>
      <c r="B1724" s="56" t="s">
        <v>2668</v>
      </c>
      <c r="C1724" s="56">
        <v>5910</v>
      </c>
      <c r="D1724" s="56" t="s">
        <v>3942</v>
      </c>
      <c r="E1724" s="57">
        <v>400.22</v>
      </c>
      <c r="F1724" s="57">
        <v>1945272.11</v>
      </c>
      <c r="G1724" s="57">
        <v>1994190.21</v>
      </c>
      <c r="H1724" s="58">
        <v>-2.453E-2</v>
      </c>
      <c r="I1724" s="57">
        <v>-48918.11</v>
      </c>
      <c r="J1724" s="57">
        <v>4860.51</v>
      </c>
      <c r="K1724" s="57">
        <v>4982.74</v>
      </c>
      <c r="L1724" s="57">
        <v>4648.0600000000004</v>
      </c>
      <c r="M1724" s="56" t="s">
        <v>4296</v>
      </c>
      <c r="N1724" s="59" t="s">
        <v>4293</v>
      </c>
    </row>
    <row r="1725" spans="1:14" s="56" customFormat="1" ht="17.25" customHeight="1" x14ac:dyDescent="0.2">
      <c r="A1725" s="56" t="s">
        <v>5079</v>
      </c>
      <c r="B1725" s="56" t="s">
        <v>807</v>
      </c>
      <c r="C1725" s="56">
        <v>5911</v>
      </c>
      <c r="D1725" s="56" t="s">
        <v>1659</v>
      </c>
      <c r="E1725" s="57">
        <v>11155.27</v>
      </c>
      <c r="F1725" s="57">
        <v>19679614.82</v>
      </c>
      <c r="G1725" s="57">
        <v>18789233.440000001</v>
      </c>
      <c r="H1725" s="58">
        <v>4.7390000000000002E-2</v>
      </c>
      <c r="I1725" s="57">
        <v>890381.38</v>
      </c>
      <c r="J1725" s="57">
        <v>1764.15</v>
      </c>
      <c r="K1725" s="57">
        <v>1684.34</v>
      </c>
      <c r="L1725" s="57">
        <v>1774.29</v>
      </c>
      <c r="M1725" s="56" t="s">
        <v>4292</v>
      </c>
      <c r="N1725" s="59" t="s">
        <v>4293</v>
      </c>
    </row>
    <row r="1726" spans="1:14" s="56" customFormat="1" ht="17.25" customHeight="1" x14ac:dyDescent="0.2">
      <c r="A1726" s="56" t="s">
        <v>5080</v>
      </c>
      <c r="B1726" s="56" t="s">
        <v>808</v>
      </c>
      <c r="C1726" s="56">
        <v>5912</v>
      </c>
      <c r="D1726" s="56" t="s">
        <v>1660</v>
      </c>
      <c r="E1726" s="57">
        <v>1447.75</v>
      </c>
      <c r="F1726" s="57">
        <v>4620429.45</v>
      </c>
      <c r="G1726" s="57">
        <v>4791369.17</v>
      </c>
      <c r="H1726" s="58">
        <v>-3.5680000000000003E-2</v>
      </c>
      <c r="I1726" s="57">
        <v>-170939.73</v>
      </c>
      <c r="J1726" s="57">
        <v>3191.46</v>
      </c>
      <c r="K1726" s="57">
        <v>3309.53</v>
      </c>
      <c r="L1726" s="57">
        <v>3300.53</v>
      </c>
      <c r="M1726" s="56" t="s">
        <v>4292</v>
      </c>
      <c r="N1726" s="59" t="s">
        <v>4293</v>
      </c>
    </row>
    <row r="1727" spans="1:14" s="56" customFormat="1" ht="17.25" customHeight="1" x14ac:dyDescent="0.2">
      <c r="A1727" s="56" t="s">
        <v>6110</v>
      </c>
      <c r="B1727" s="56" t="s">
        <v>2669</v>
      </c>
      <c r="C1727" s="56">
        <v>5913</v>
      </c>
      <c r="D1727" s="56" t="s">
        <v>3943</v>
      </c>
      <c r="E1727" s="57">
        <v>194.25</v>
      </c>
      <c r="F1727" s="57">
        <v>894780.92</v>
      </c>
      <c r="G1727" s="57">
        <v>964850.47</v>
      </c>
      <c r="H1727" s="58">
        <v>-7.2620000000000004E-2</v>
      </c>
      <c r="I1727" s="57">
        <v>-70069.55</v>
      </c>
      <c r="J1727" s="57">
        <v>4606.34</v>
      </c>
      <c r="K1727" s="57">
        <v>4967.0600000000004</v>
      </c>
      <c r="L1727" s="57">
        <v>4535.32</v>
      </c>
      <c r="M1727" s="56" t="s">
        <v>4296</v>
      </c>
      <c r="N1727" s="59" t="s">
        <v>4298</v>
      </c>
    </row>
    <row r="1728" spans="1:14" s="56" customFormat="1" ht="17.25" customHeight="1" x14ac:dyDescent="0.2">
      <c r="A1728" s="56" t="s">
        <v>5081</v>
      </c>
      <c r="B1728" s="56" t="s">
        <v>809</v>
      </c>
      <c r="C1728" s="56">
        <v>5914</v>
      </c>
      <c r="D1728" s="56" t="s">
        <v>1661</v>
      </c>
      <c r="E1728" s="57">
        <v>8147.39</v>
      </c>
      <c r="F1728" s="57">
        <v>17620626.34</v>
      </c>
      <c r="G1728" s="57">
        <v>18150681.780000001</v>
      </c>
      <c r="H1728" s="58">
        <v>-2.92E-2</v>
      </c>
      <c r="I1728" s="57">
        <v>-530055.43999999994</v>
      </c>
      <c r="J1728" s="57">
        <v>2162.73</v>
      </c>
      <c r="K1728" s="57">
        <v>2227.79</v>
      </c>
      <c r="L1728" s="57">
        <v>2193.35</v>
      </c>
      <c r="M1728" s="56" t="s">
        <v>4292</v>
      </c>
      <c r="N1728" s="59" t="s">
        <v>4293</v>
      </c>
    </row>
    <row r="1729" spans="1:14" s="56" customFormat="1" ht="17.25" customHeight="1" x14ac:dyDescent="0.2">
      <c r="A1729" s="56" t="s">
        <v>6111</v>
      </c>
      <c r="B1729" s="56" t="s">
        <v>2670</v>
      </c>
      <c r="C1729" s="56">
        <v>5915</v>
      </c>
      <c r="D1729" s="56" t="s">
        <v>3944</v>
      </c>
      <c r="E1729" s="57">
        <v>1933.01</v>
      </c>
      <c r="F1729" s="57">
        <v>6334959.71</v>
      </c>
      <c r="G1729" s="57">
        <v>6785096.9400000004</v>
      </c>
      <c r="H1729" s="58">
        <v>-6.6339999999999996E-2</v>
      </c>
      <c r="I1729" s="57">
        <v>-450137.23</v>
      </c>
      <c r="J1729" s="57">
        <v>3277.25</v>
      </c>
      <c r="K1729" s="57">
        <v>3510.12</v>
      </c>
      <c r="L1729" s="57">
        <v>3433.25</v>
      </c>
      <c r="M1729" s="56" t="s">
        <v>4292</v>
      </c>
      <c r="N1729" s="59" t="s">
        <v>4293</v>
      </c>
    </row>
    <row r="1730" spans="1:14" s="56" customFormat="1" ht="17.25" customHeight="1" x14ac:dyDescent="0.2">
      <c r="A1730" s="56" t="s">
        <v>6112</v>
      </c>
      <c r="B1730" s="56" t="s">
        <v>2671</v>
      </c>
      <c r="C1730" s="56">
        <v>5916</v>
      </c>
      <c r="D1730" s="56" t="s">
        <v>3945</v>
      </c>
      <c r="E1730" s="57">
        <v>161.12</v>
      </c>
      <c r="F1730" s="57">
        <v>785844.79</v>
      </c>
      <c r="G1730" s="57">
        <v>864932.29</v>
      </c>
      <c r="H1730" s="58">
        <v>-9.1439999999999994E-2</v>
      </c>
      <c r="I1730" s="57">
        <v>-79087.5</v>
      </c>
      <c r="J1730" s="57">
        <v>4877.3900000000003</v>
      </c>
      <c r="K1730" s="57">
        <v>5368.25</v>
      </c>
      <c r="L1730" s="57">
        <v>5163.82</v>
      </c>
      <c r="M1730" s="56" t="s">
        <v>4295</v>
      </c>
      <c r="N1730" s="59" t="s">
        <v>4293</v>
      </c>
    </row>
    <row r="1731" spans="1:14" s="56" customFormat="1" ht="17.25" customHeight="1" x14ac:dyDescent="0.2">
      <c r="A1731" s="56" t="s">
        <v>5082</v>
      </c>
      <c r="B1731" s="56" t="s">
        <v>810</v>
      </c>
      <c r="C1731" s="56">
        <v>5917</v>
      </c>
      <c r="D1731" s="56" t="s">
        <v>1662</v>
      </c>
      <c r="E1731" s="57">
        <v>5506.96</v>
      </c>
      <c r="F1731" s="57">
        <v>15527600.92</v>
      </c>
      <c r="G1731" s="57">
        <v>16558835.720000001</v>
      </c>
      <c r="H1731" s="58">
        <v>-6.2280000000000002E-2</v>
      </c>
      <c r="I1731" s="57">
        <v>-1031234.8</v>
      </c>
      <c r="J1731" s="57">
        <v>2819.63</v>
      </c>
      <c r="K1731" s="57">
        <v>3006.89</v>
      </c>
      <c r="L1731" s="57">
        <v>2907.35</v>
      </c>
      <c r="M1731" s="56" t="s">
        <v>4292</v>
      </c>
      <c r="N1731" s="59" t="s">
        <v>4293</v>
      </c>
    </row>
    <row r="1732" spans="1:14" s="56" customFormat="1" ht="17.25" customHeight="1" x14ac:dyDescent="0.2">
      <c r="A1732" s="56" t="s">
        <v>5083</v>
      </c>
      <c r="B1732" s="56" t="s">
        <v>811</v>
      </c>
      <c r="C1732" s="56">
        <v>5918</v>
      </c>
      <c r="D1732" s="56" t="s">
        <v>1663</v>
      </c>
      <c r="E1732" s="57">
        <v>2369.16</v>
      </c>
      <c r="F1732" s="57">
        <v>9443618.7200000007</v>
      </c>
      <c r="G1732" s="57">
        <v>9908293.1099999994</v>
      </c>
      <c r="H1732" s="58">
        <v>-4.6899999999999997E-2</v>
      </c>
      <c r="I1732" s="57">
        <v>-464674.39</v>
      </c>
      <c r="J1732" s="57">
        <v>3986.06</v>
      </c>
      <c r="K1732" s="57">
        <v>4182.2</v>
      </c>
      <c r="L1732" s="57">
        <v>4051.68</v>
      </c>
      <c r="M1732" s="56" t="s">
        <v>4292</v>
      </c>
      <c r="N1732" s="59" t="s">
        <v>4293</v>
      </c>
    </row>
    <row r="1733" spans="1:14" s="56" customFormat="1" ht="17.25" customHeight="1" x14ac:dyDescent="0.2">
      <c r="A1733" s="56" t="s">
        <v>6113</v>
      </c>
      <c r="B1733" s="56" t="s">
        <v>2672</v>
      </c>
      <c r="C1733" s="56">
        <v>5919</v>
      </c>
      <c r="D1733" s="56" t="s">
        <v>3946</v>
      </c>
      <c r="E1733" s="57">
        <v>234.91</v>
      </c>
      <c r="F1733" s="57">
        <v>1387824.16</v>
      </c>
      <c r="G1733" s="57">
        <v>1469110.88</v>
      </c>
      <c r="H1733" s="58">
        <v>-5.5329999999999997E-2</v>
      </c>
      <c r="I1733" s="57">
        <v>-81286.720000000001</v>
      </c>
      <c r="J1733" s="57">
        <v>5907.9</v>
      </c>
      <c r="K1733" s="57">
        <v>6253.93</v>
      </c>
      <c r="L1733" s="57">
        <v>6095.56</v>
      </c>
      <c r="M1733" s="56" t="s">
        <v>4296</v>
      </c>
      <c r="N1733" s="59" t="s">
        <v>4298</v>
      </c>
    </row>
    <row r="1734" spans="1:14" s="56" customFormat="1" ht="17.25" customHeight="1" x14ac:dyDescent="0.2">
      <c r="A1734" s="56" t="s">
        <v>5084</v>
      </c>
      <c r="B1734" s="56" t="s">
        <v>812</v>
      </c>
      <c r="C1734" s="56">
        <v>5920</v>
      </c>
      <c r="D1734" s="56" t="s">
        <v>1664</v>
      </c>
      <c r="E1734" s="57">
        <v>3147.37</v>
      </c>
      <c r="F1734" s="57">
        <v>12095062.359999999</v>
      </c>
      <c r="G1734" s="57">
        <v>12383600.15</v>
      </c>
      <c r="H1734" s="58">
        <v>-2.3300000000000001E-2</v>
      </c>
      <c r="I1734" s="57">
        <v>-288537.78999999998</v>
      </c>
      <c r="J1734" s="57">
        <v>3842.91</v>
      </c>
      <c r="K1734" s="57">
        <v>3934.59</v>
      </c>
      <c r="L1734" s="57">
        <v>3989.36</v>
      </c>
      <c r="M1734" s="56" t="s">
        <v>4292</v>
      </c>
      <c r="N1734" s="59" t="s">
        <v>4293</v>
      </c>
    </row>
    <row r="1735" spans="1:14" s="56" customFormat="1" ht="17.25" customHeight="1" x14ac:dyDescent="0.2">
      <c r="A1735" s="56" t="s">
        <v>6114</v>
      </c>
      <c r="B1735" s="56" t="s">
        <v>2673</v>
      </c>
      <c r="C1735" s="56">
        <v>5921</v>
      </c>
      <c r="D1735" s="56" t="s">
        <v>3947</v>
      </c>
      <c r="E1735" s="57">
        <v>1989.58</v>
      </c>
      <c r="F1735" s="57">
        <v>8562105.1400000006</v>
      </c>
      <c r="G1735" s="57">
        <v>9265798.5700000003</v>
      </c>
      <c r="H1735" s="58">
        <v>-7.5950000000000004E-2</v>
      </c>
      <c r="I1735" s="57">
        <v>-703693.43</v>
      </c>
      <c r="J1735" s="57">
        <v>4303.47</v>
      </c>
      <c r="K1735" s="57">
        <v>4657.16</v>
      </c>
      <c r="L1735" s="57">
        <v>4328.58</v>
      </c>
      <c r="M1735" s="56" t="s">
        <v>4292</v>
      </c>
      <c r="N1735" s="59" t="s">
        <v>4293</v>
      </c>
    </row>
    <row r="1736" spans="1:14" s="56" customFormat="1" ht="17.25" customHeight="1" x14ac:dyDescent="0.2">
      <c r="A1736" s="56" t="s">
        <v>6115</v>
      </c>
      <c r="B1736" s="56" t="s">
        <v>2674</v>
      </c>
      <c r="C1736" s="56">
        <v>5922</v>
      </c>
      <c r="D1736" s="56" t="s">
        <v>3948</v>
      </c>
      <c r="E1736" s="57">
        <v>247.21</v>
      </c>
      <c r="F1736" s="57">
        <v>1249726.3799999999</v>
      </c>
      <c r="G1736" s="57">
        <v>1328327.2</v>
      </c>
      <c r="H1736" s="58">
        <v>-5.917E-2</v>
      </c>
      <c r="I1736" s="57">
        <v>-78600.820000000007</v>
      </c>
      <c r="J1736" s="57">
        <v>5055.32</v>
      </c>
      <c r="K1736" s="57">
        <v>5373.27</v>
      </c>
      <c r="L1736" s="57">
        <v>5068.12</v>
      </c>
      <c r="M1736" s="56" t="s">
        <v>4296</v>
      </c>
      <c r="N1736" s="59" t="s">
        <v>4293</v>
      </c>
    </row>
    <row r="1737" spans="1:14" s="56" customFormat="1" ht="17.25" customHeight="1" x14ac:dyDescent="0.2">
      <c r="A1737" s="56" t="s">
        <v>6116</v>
      </c>
      <c r="B1737" s="56" t="s">
        <v>2675</v>
      </c>
      <c r="C1737" s="56">
        <v>5923</v>
      </c>
      <c r="D1737" s="56" t="s">
        <v>3949</v>
      </c>
      <c r="E1737" s="57">
        <v>2131.4</v>
      </c>
      <c r="F1737" s="57">
        <v>7948974.71</v>
      </c>
      <c r="G1737" s="57">
        <v>8430119.5800000001</v>
      </c>
      <c r="H1737" s="58">
        <v>-5.7070000000000003E-2</v>
      </c>
      <c r="I1737" s="57">
        <v>-481144.87</v>
      </c>
      <c r="J1737" s="57">
        <v>3729.46</v>
      </c>
      <c r="K1737" s="57">
        <v>3955.2</v>
      </c>
      <c r="L1737" s="57">
        <v>4035.1</v>
      </c>
      <c r="M1737" s="56" t="s">
        <v>4292</v>
      </c>
      <c r="N1737" s="59" t="s">
        <v>4293</v>
      </c>
    </row>
    <row r="1738" spans="1:14" s="56" customFormat="1" ht="17.25" customHeight="1" x14ac:dyDescent="0.2">
      <c r="A1738" s="56" t="s">
        <v>6117</v>
      </c>
      <c r="B1738" s="56" t="s">
        <v>2676</v>
      </c>
      <c r="C1738" s="56">
        <v>5924</v>
      </c>
      <c r="D1738" s="56" t="s">
        <v>3950</v>
      </c>
      <c r="E1738" s="57">
        <v>2305.34</v>
      </c>
      <c r="F1738" s="57">
        <v>11660901.66</v>
      </c>
      <c r="G1738" s="57">
        <v>12194587.02</v>
      </c>
      <c r="H1738" s="58">
        <v>-4.376E-2</v>
      </c>
      <c r="I1738" s="57">
        <v>-533685.35</v>
      </c>
      <c r="J1738" s="57">
        <v>5058.21</v>
      </c>
      <c r="K1738" s="57">
        <v>5289.71</v>
      </c>
      <c r="L1738" s="57">
        <v>5171.08</v>
      </c>
      <c r="M1738" s="56" t="s">
        <v>4292</v>
      </c>
      <c r="N1738" s="59" t="s">
        <v>4293</v>
      </c>
    </row>
    <row r="1739" spans="1:14" s="56" customFormat="1" ht="17.25" customHeight="1" x14ac:dyDescent="0.2">
      <c r="A1739" s="56" t="s">
        <v>6118</v>
      </c>
      <c r="B1739" s="56" t="s">
        <v>2677</v>
      </c>
      <c r="C1739" s="56">
        <v>5925</v>
      </c>
      <c r="D1739" s="56" t="s">
        <v>3951</v>
      </c>
      <c r="E1739" s="57">
        <v>326.86</v>
      </c>
      <c r="F1739" s="57">
        <v>1764285.69</v>
      </c>
      <c r="G1739" s="57">
        <v>1734060.87</v>
      </c>
      <c r="H1739" s="58">
        <v>1.7430000000000001E-2</v>
      </c>
      <c r="I1739" s="57">
        <v>30224.81</v>
      </c>
      <c r="J1739" s="57">
        <v>5397.68</v>
      </c>
      <c r="K1739" s="57">
        <v>5305.21</v>
      </c>
      <c r="L1739" s="57">
        <v>5323.98</v>
      </c>
      <c r="M1739" s="56" t="s">
        <v>4296</v>
      </c>
      <c r="N1739" s="59" t="s">
        <v>4293</v>
      </c>
    </row>
    <row r="1740" spans="1:14" s="56" customFormat="1" ht="17.25" customHeight="1" x14ac:dyDescent="0.2">
      <c r="A1740" s="56" t="s">
        <v>6119</v>
      </c>
      <c r="B1740" s="56" t="s">
        <v>2678</v>
      </c>
      <c r="C1740" s="56">
        <v>5926</v>
      </c>
      <c r="D1740" s="56" t="s">
        <v>3952</v>
      </c>
      <c r="E1740" s="57">
        <v>3405.88</v>
      </c>
      <c r="F1740" s="57">
        <v>14336517.539999999</v>
      </c>
      <c r="G1740" s="57">
        <v>14513582.1</v>
      </c>
      <c r="H1740" s="58">
        <v>-1.2200000000000001E-2</v>
      </c>
      <c r="I1740" s="57">
        <v>-177064.57</v>
      </c>
      <c r="J1740" s="57">
        <v>4209.34</v>
      </c>
      <c r="K1740" s="57">
        <v>4261.33</v>
      </c>
      <c r="L1740" s="57">
        <v>4481.95</v>
      </c>
      <c r="M1740" s="56" t="s">
        <v>4292</v>
      </c>
      <c r="N1740" s="59" t="s">
        <v>4293</v>
      </c>
    </row>
    <row r="1741" spans="1:14" s="56" customFormat="1" ht="17.25" customHeight="1" x14ac:dyDescent="0.2">
      <c r="A1741" s="56" t="s">
        <v>6120</v>
      </c>
      <c r="B1741" s="56" t="s">
        <v>2679</v>
      </c>
      <c r="C1741" s="56">
        <v>5927</v>
      </c>
      <c r="D1741" s="56" t="s">
        <v>3953</v>
      </c>
      <c r="E1741" s="57">
        <v>1580.68</v>
      </c>
      <c r="F1741" s="57">
        <v>8115460.4199999999</v>
      </c>
      <c r="G1741" s="57">
        <v>8455911.3100000005</v>
      </c>
      <c r="H1741" s="58">
        <v>-4.0259999999999997E-2</v>
      </c>
      <c r="I1741" s="57">
        <v>-340450.89</v>
      </c>
      <c r="J1741" s="57">
        <v>5134.16</v>
      </c>
      <c r="K1741" s="57">
        <v>5349.54</v>
      </c>
      <c r="L1741" s="57">
        <v>5201.87</v>
      </c>
      <c r="M1741" s="56" t="s">
        <v>4292</v>
      </c>
      <c r="N1741" s="59" t="s">
        <v>4293</v>
      </c>
    </row>
    <row r="1742" spans="1:14" s="56" customFormat="1" ht="17.25" customHeight="1" x14ac:dyDescent="0.2">
      <c r="A1742" s="56" t="s">
        <v>6121</v>
      </c>
      <c r="B1742" s="56" t="s">
        <v>2680</v>
      </c>
      <c r="C1742" s="56">
        <v>5928</v>
      </c>
      <c r="D1742" s="56" t="s">
        <v>3954</v>
      </c>
      <c r="E1742" s="57">
        <v>1271.24</v>
      </c>
      <c r="F1742" s="57">
        <v>5077793.2</v>
      </c>
      <c r="G1742" s="57">
        <v>5076906.09</v>
      </c>
      <c r="H1742" s="58">
        <v>1.7000000000000001E-4</v>
      </c>
      <c r="I1742" s="57">
        <v>887.11</v>
      </c>
      <c r="J1742" s="57">
        <v>3994.36</v>
      </c>
      <c r="K1742" s="57">
        <v>3993.66</v>
      </c>
      <c r="L1742" s="57">
        <v>4270.78</v>
      </c>
      <c r="M1742" s="56" t="s">
        <v>4292</v>
      </c>
      <c r="N1742" s="59" t="s">
        <v>4298</v>
      </c>
    </row>
    <row r="1743" spans="1:14" s="56" customFormat="1" ht="17.25" customHeight="1" x14ac:dyDescent="0.2">
      <c r="A1743" s="56" t="s">
        <v>6122</v>
      </c>
      <c r="B1743" s="56" t="s">
        <v>2681</v>
      </c>
      <c r="C1743" s="56">
        <v>5929</v>
      </c>
      <c r="D1743" s="56" t="s">
        <v>3955</v>
      </c>
      <c r="E1743" s="57">
        <v>1384.16</v>
      </c>
      <c r="F1743" s="57">
        <v>6773598.6600000001</v>
      </c>
      <c r="G1743" s="57">
        <v>6899233.2999999998</v>
      </c>
      <c r="H1743" s="58">
        <v>-1.821E-2</v>
      </c>
      <c r="I1743" s="57">
        <v>-125634.64</v>
      </c>
      <c r="J1743" s="57">
        <v>4893.6499999999996</v>
      </c>
      <c r="K1743" s="57">
        <v>4984.42</v>
      </c>
      <c r="L1743" s="57">
        <v>4943.18</v>
      </c>
      <c r="M1743" s="56" t="s">
        <v>4292</v>
      </c>
      <c r="N1743" s="59" t="s">
        <v>4293</v>
      </c>
    </row>
    <row r="1744" spans="1:14" s="56" customFormat="1" ht="17.25" customHeight="1" x14ac:dyDescent="0.2">
      <c r="A1744" s="56" t="s">
        <v>6123</v>
      </c>
      <c r="B1744" s="56" t="s">
        <v>2682</v>
      </c>
      <c r="C1744" s="56">
        <v>5930</v>
      </c>
      <c r="D1744" s="56" t="s">
        <v>3956</v>
      </c>
      <c r="E1744" s="57">
        <v>455.95</v>
      </c>
      <c r="F1744" s="57">
        <v>2070557.89</v>
      </c>
      <c r="G1744" s="57">
        <v>1941632.45</v>
      </c>
      <c r="H1744" s="58">
        <v>6.6400000000000001E-2</v>
      </c>
      <c r="I1744" s="57">
        <v>128925.44</v>
      </c>
      <c r="J1744" s="57">
        <v>4541.2</v>
      </c>
      <c r="K1744" s="57">
        <v>4258.43</v>
      </c>
      <c r="L1744" s="57">
        <v>5386.51</v>
      </c>
      <c r="M1744" s="56" t="s">
        <v>4292</v>
      </c>
      <c r="N1744" s="59" t="s">
        <v>4294</v>
      </c>
    </row>
    <row r="1745" spans="1:14" s="56" customFormat="1" ht="17.25" customHeight="1" x14ac:dyDescent="0.2">
      <c r="A1745" s="56" t="s">
        <v>6124</v>
      </c>
      <c r="B1745" s="56" t="s">
        <v>2683</v>
      </c>
      <c r="C1745" s="56">
        <v>5931</v>
      </c>
      <c r="D1745" s="56" t="s">
        <v>3957</v>
      </c>
      <c r="E1745" s="57">
        <v>1496.33</v>
      </c>
      <c r="F1745" s="57">
        <v>10579423.390000001</v>
      </c>
      <c r="G1745" s="57">
        <v>9715528.0099999998</v>
      </c>
      <c r="H1745" s="58">
        <v>8.8919999999999999E-2</v>
      </c>
      <c r="I1745" s="57">
        <v>863895.38</v>
      </c>
      <c r="J1745" s="57">
        <v>7070.25</v>
      </c>
      <c r="K1745" s="57">
        <v>6492.9</v>
      </c>
      <c r="L1745" s="57">
        <v>7194.02</v>
      </c>
      <c r="M1745" s="56" t="s">
        <v>4292</v>
      </c>
      <c r="N1745" s="59" t="s">
        <v>4293</v>
      </c>
    </row>
    <row r="1746" spans="1:14" s="56" customFormat="1" ht="17.25" customHeight="1" x14ac:dyDescent="0.2">
      <c r="A1746" s="56" t="s">
        <v>6125</v>
      </c>
      <c r="B1746" s="56" t="s">
        <v>2684</v>
      </c>
      <c r="C1746" s="56">
        <v>5932</v>
      </c>
      <c r="D1746" s="56" t="s">
        <v>3958</v>
      </c>
      <c r="E1746" s="57">
        <v>460.69</v>
      </c>
      <c r="F1746" s="57">
        <v>10462224.369999999</v>
      </c>
      <c r="G1746" s="57">
        <v>9932760.3200000003</v>
      </c>
      <c r="H1746" s="58">
        <v>5.33E-2</v>
      </c>
      <c r="I1746" s="57">
        <v>529464.05000000005</v>
      </c>
      <c r="J1746" s="57">
        <v>22709.9</v>
      </c>
      <c r="K1746" s="57">
        <v>21560.62</v>
      </c>
      <c r="L1746" s="57">
        <v>23008.7</v>
      </c>
      <c r="M1746" s="56" t="s">
        <v>4292</v>
      </c>
      <c r="N1746" s="59" t="s">
        <v>4294</v>
      </c>
    </row>
    <row r="1747" spans="1:14" s="56" customFormat="1" ht="17.25" customHeight="1" x14ac:dyDescent="0.2">
      <c r="A1747" s="56" t="s">
        <v>6126</v>
      </c>
      <c r="B1747" s="56" t="s">
        <v>2685</v>
      </c>
      <c r="C1747" s="56">
        <v>5933</v>
      </c>
      <c r="D1747" s="56" t="s">
        <v>3959</v>
      </c>
      <c r="E1747" s="57">
        <v>230.89</v>
      </c>
      <c r="F1747" s="57">
        <v>9576491.1799999997</v>
      </c>
      <c r="G1747" s="57">
        <v>7253188.0999999996</v>
      </c>
      <c r="H1747" s="58">
        <v>0.32030999999999998</v>
      </c>
      <c r="I1747" s="57">
        <v>2323303.09</v>
      </c>
      <c r="J1747" s="57">
        <v>41476.42</v>
      </c>
      <c r="K1747" s="57">
        <v>31414.04</v>
      </c>
      <c r="L1747" s="57">
        <v>43386.03</v>
      </c>
      <c r="M1747" s="56" t="s">
        <v>4297</v>
      </c>
      <c r="N1747" s="59" t="s">
        <v>4293</v>
      </c>
    </row>
    <row r="1748" spans="1:14" s="56" customFormat="1" ht="17.25" customHeight="1" x14ac:dyDescent="0.2">
      <c r="A1748" s="56" t="s">
        <v>6127</v>
      </c>
      <c r="B1748" s="56" t="s">
        <v>2686</v>
      </c>
      <c r="C1748" s="56">
        <v>5934</v>
      </c>
      <c r="D1748" s="56" t="s">
        <v>3960</v>
      </c>
      <c r="E1748" s="57">
        <v>646.17999999999995</v>
      </c>
      <c r="F1748" s="57">
        <v>10651512.300000001</v>
      </c>
      <c r="G1748" s="57">
        <v>9400851.6600000001</v>
      </c>
      <c r="H1748" s="58">
        <v>0.13303999999999999</v>
      </c>
      <c r="I1748" s="57">
        <v>1250660.6399999999</v>
      </c>
      <c r="J1748" s="57">
        <v>16483.82</v>
      </c>
      <c r="K1748" s="57">
        <v>14548.35</v>
      </c>
      <c r="L1748" s="57">
        <v>17419.099999999999</v>
      </c>
      <c r="M1748" s="56" t="s">
        <v>4297</v>
      </c>
      <c r="N1748" s="59" t="s">
        <v>4293</v>
      </c>
    </row>
    <row r="1749" spans="1:14" s="56" customFormat="1" ht="17.25" customHeight="1" x14ac:dyDescent="0.2">
      <c r="A1749" s="56" t="s">
        <v>6128</v>
      </c>
      <c r="B1749" s="56" t="s">
        <v>2687</v>
      </c>
      <c r="C1749" s="56">
        <v>5935</v>
      </c>
      <c r="D1749" s="56" t="s">
        <v>3961</v>
      </c>
      <c r="E1749" s="57">
        <v>186.56</v>
      </c>
      <c r="F1749" s="57">
        <v>2204350.11</v>
      </c>
      <c r="G1749" s="57">
        <v>2222404.88</v>
      </c>
      <c r="H1749" s="58">
        <v>-8.1200000000000005E-3</v>
      </c>
      <c r="I1749" s="57">
        <v>-18054.78</v>
      </c>
      <c r="J1749" s="57">
        <v>11815.77</v>
      </c>
      <c r="K1749" s="57">
        <v>11912.55</v>
      </c>
      <c r="L1749" s="57">
        <v>12298.44</v>
      </c>
      <c r="M1749" s="56" t="s">
        <v>4296</v>
      </c>
      <c r="N1749" s="59" t="s">
        <v>4293</v>
      </c>
    </row>
    <row r="1750" spans="1:14" s="56" customFormat="1" ht="17.25" customHeight="1" x14ac:dyDescent="0.2">
      <c r="A1750" s="56" t="s">
        <v>6129</v>
      </c>
      <c r="B1750" s="56" t="s">
        <v>2688</v>
      </c>
      <c r="C1750" s="56">
        <v>5936</v>
      </c>
      <c r="D1750" s="56" t="s">
        <v>3962</v>
      </c>
      <c r="E1750" s="57">
        <v>351.42</v>
      </c>
      <c r="F1750" s="57">
        <v>3647330.25</v>
      </c>
      <c r="G1750" s="57">
        <v>3795938.79</v>
      </c>
      <c r="H1750" s="58">
        <v>-3.9149999999999997E-2</v>
      </c>
      <c r="I1750" s="57">
        <v>-148608.54</v>
      </c>
      <c r="J1750" s="57">
        <v>10378.84</v>
      </c>
      <c r="K1750" s="57">
        <v>10801.72</v>
      </c>
      <c r="L1750" s="57">
        <v>10584.6</v>
      </c>
      <c r="M1750" s="56" t="s">
        <v>4295</v>
      </c>
      <c r="N1750" s="59" t="s">
        <v>4293</v>
      </c>
    </row>
    <row r="1751" spans="1:14" s="56" customFormat="1" ht="17.25" customHeight="1" x14ac:dyDescent="0.2">
      <c r="A1751" s="56" t="s">
        <v>6130</v>
      </c>
      <c r="B1751" s="56" t="s">
        <v>2689</v>
      </c>
      <c r="C1751" s="56">
        <v>6104</v>
      </c>
      <c r="D1751" s="56" t="s">
        <v>3963</v>
      </c>
      <c r="E1751" s="57">
        <v>432.74</v>
      </c>
      <c r="F1751" s="57">
        <v>2179502.2599999998</v>
      </c>
      <c r="G1751" s="57">
        <v>2190892.94</v>
      </c>
      <c r="H1751" s="58">
        <v>-5.1999999999999998E-3</v>
      </c>
      <c r="I1751" s="57">
        <v>-11390.68</v>
      </c>
      <c r="J1751" s="57">
        <v>5036.5200000000004</v>
      </c>
      <c r="K1751" s="57">
        <v>5062.84</v>
      </c>
      <c r="L1751" s="57">
        <v>5010.63</v>
      </c>
      <c r="M1751" s="56" t="s">
        <v>4296</v>
      </c>
      <c r="N1751" s="59" t="s">
        <v>4293</v>
      </c>
    </row>
    <row r="1752" spans="1:14" s="56" customFormat="1" ht="17.25" customHeight="1" x14ac:dyDescent="0.2">
      <c r="A1752" s="56" t="s">
        <v>6131</v>
      </c>
      <c r="B1752" s="56" t="s">
        <v>2690</v>
      </c>
      <c r="C1752" s="56">
        <v>6105</v>
      </c>
      <c r="D1752" s="56" t="s">
        <v>3964</v>
      </c>
      <c r="E1752" s="57">
        <v>290.60000000000002</v>
      </c>
      <c r="F1752" s="57">
        <v>1952206.2</v>
      </c>
      <c r="G1752" s="57">
        <v>2140863.4900000002</v>
      </c>
      <c r="H1752" s="58">
        <v>-8.8120000000000004E-2</v>
      </c>
      <c r="I1752" s="57">
        <v>-188657.28</v>
      </c>
      <c r="J1752" s="57">
        <v>6717.85</v>
      </c>
      <c r="K1752" s="57">
        <v>7367.05</v>
      </c>
      <c r="L1752" s="57">
        <v>6855.49</v>
      </c>
      <c r="M1752" s="56" t="s">
        <v>4296</v>
      </c>
      <c r="N1752" s="59" t="s">
        <v>4293</v>
      </c>
    </row>
    <row r="1753" spans="1:14" s="56" customFormat="1" ht="17.25" customHeight="1" x14ac:dyDescent="0.2">
      <c r="A1753" s="56" t="s">
        <v>6132</v>
      </c>
      <c r="B1753" s="56" t="s">
        <v>2691</v>
      </c>
      <c r="C1753" s="56">
        <v>6106</v>
      </c>
      <c r="D1753" s="56" t="s">
        <v>3965</v>
      </c>
      <c r="E1753" s="57">
        <v>194.55</v>
      </c>
      <c r="F1753" s="57">
        <v>2137247.71</v>
      </c>
      <c r="G1753" s="57">
        <v>2088830.92</v>
      </c>
      <c r="H1753" s="58">
        <v>2.3179999999999999E-2</v>
      </c>
      <c r="I1753" s="57">
        <v>48416.79</v>
      </c>
      <c r="J1753" s="57">
        <v>10985.6</v>
      </c>
      <c r="K1753" s="57">
        <v>10736.73</v>
      </c>
      <c r="L1753" s="57">
        <v>11118.02</v>
      </c>
      <c r="M1753" s="56" t="s">
        <v>4296</v>
      </c>
      <c r="N1753" s="59" t="s">
        <v>4294</v>
      </c>
    </row>
    <row r="1754" spans="1:14" s="56" customFormat="1" ht="17.25" customHeight="1" x14ac:dyDescent="0.2">
      <c r="A1754" s="56" t="s">
        <v>5085</v>
      </c>
      <c r="B1754" s="56" t="s">
        <v>813</v>
      </c>
      <c r="C1754" s="56">
        <v>6108</v>
      </c>
      <c r="D1754" s="56" t="s">
        <v>1665</v>
      </c>
      <c r="E1754" s="57">
        <v>2102.44</v>
      </c>
      <c r="F1754" s="57">
        <v>3731255.12</v>
      </c>
      <c r="G1754" s="57">
        <v>4446557.25</v>
      </c>
      <c r="H1754" s="58">
        <v>-0.16087000000000001</v>
      </c>
      <c r="I1754" s="57">
        <v>-715302.13</v>
      </c>
      <c r="J1754" s="57">
        <v>1774.73</v>
      </c>
      <c r="K1754" s="57">
        <v>2114.9499999999998</v>
      </c>
      <c r="L1754" s="57">
        <v>1745.2</v>
      </c>
      <c r="M1754" s="56" t="s">
        <v>4295</v>
      </c>
      <c r="N1754" s="59" t="s">
        <v>4293</v>
      </c>
    </row>
    <row r="1755" spans="1:14" s="56" customFormat="1" ht="17.25" customHeight="1" x14ac:dyDescent="0.2">
      <c r="A1755" s="56" t="s">
        <v>6133</v>
      </c>
      <c r="B1755" s="56" t="s">
        <v>2692</v>
      </c>
      <c r="C1755" s="56">
        <v>6109</v>
      </c>
      <c r="D1755" s="56" t="s">
        <v>3966</v>
      </c>
      <c r="E1755" s="57">
        <v>435.85</v>
      </c>
      <c r="F1755" s="57">
        <v>2204034.12</v>
      </c>
      <c r="G1755" s="57">
        <v>2192433.13</v>
      </c>
      <c r="H1755" s="58">
        <v>5.2900000000000004E-3</v>
      </c>
      <c r="I1755" s="57">
        <v>11600.98</v>
      </c>
      <c r="J1755" s="57">
        <v>5056.8599999999997</v>
      </c>
      <c r="K1755" s="57">
        <v>5030.25</v>
      </c>
      <c r="L1755" s="57">
        <v>5010.95</v>
      </c>
      <c r="M1755" s="56" t="s">
        <v>4292</v>
      </c>
      <c r="N1755" s="59" t="s">
        <v>4293</v>
      </c>
    </row>
    <row r="1756" spans="1:14" s="56" customFormat="1" ht="17.25" customHeight="1" x14ac:dyDescent="0.2">
      <c r="A1756" s="56" t="s">
        <v>6134</v>
      </c>
      <c r="B1756" s="56" t="s">
        <v>2693</v>
      </c>
      <c r="C1756" s="56">
        <v>6110</v>
      </c>
      <c r="D1756" s="56" t="s">
        <v>3967</v>
      </c>
      <c r="E1756" s="57">
        <v>195.28</v>
      </c>
      <c r="F1756" s="57">
        <v>1904078.18</v>
      </c>
      <c r="G1756" s="57">
        <v>1807644.11</v>
      </c>
      <c r="H1756" s="58">
        <v>5.3350000000000002E-2</v>
      </c>
      <c r="I1756" s="57">
        <v>96434.07</v>
      </c>
      <c r="J1756" s="57">
        <v>9750.5</v>
      </c>
      <c r="K1756" s="57">
        <v>9256.68</v>
      </c>
      <c r="L1756" s="57">
        <v>9939.18</v>
      </c>
      <c r="M1756" s="56" t="s">
        <v>4296</v>
      </c>
      <c r="N1756" s="59" t="s">
        <v>4294</v>
      </c>
    </row>
    <row r="1757" spans="1:14" s="56" customFormat="1" ht="17.25" customHeight="1" x14ac:dyDescent="0.2">
      <c r="A1757" s="56" t="s">
        <v>6135</v>
      </c>
      <c r="B1757" s="56" t="s">
        <v>2694</v>
      </c>
      <c r="C1757" s="56">
        <v>6111</v>
      </c>
      <c r="D1757" s="56" t="s">
        <v>3968</v>
      </c>
      <c r="E1757" s="57">
        <v>72.41</v>
      </c>
      <c r="F1757" s="57">
        <v>1339339.93</v>
      </c>
      <c r="G1757" s="57">
        <v>1270706.6100000001</v>
      </c>
      <c r="H1757" s="58">
        <v>5.4010000000000002E-2</v>
      </c>
      <c r="I1757" s="57">
        <v>68633.31</v>
      </c>
      <c r="J1757" s="57">
        <v>18496.62</v>
      </c>
      <c r="K1757" s="57">
        <v>17548.77</v>
      </c>
      <c r="L1757" s="57">
        <v>19935.439999999999</v>
      </c>
      <c r="M1757" s="56" t="s">
        <v>4297</v>
      </c>
      <c r="N1757" s="59" t="s">
        <v>4302</v>
      </c>
    </row>
    <row r="1758" spans="1:14" s="56" customFormat="1" ht="17.25" customHeight="1" x14ac:dyDescent="0.2">
      <c r="A1758" s="56" t="s">
        <v>5086</v>
      </c>
      <c r="B1758" s="56" t="s">
        <v>814</v>
      </c>
      <c r="C1758" s="56">
        <v>6112</v>
      </c>
      <c r="D1758" s="56" t="s">
        <v>1666</v>
      </c>
      <c r="E1758" s="57">
        <v>1507.73</v>
      </c>
      <c r="F1758" s="57">
        <v>2631290.4</v>
      </c>
      <c r="G1758" s="57">
        <v>1506233.05</v>
      </c>
      <c r="H1758" s="58">
        <v>0.74692999999999998</v>
      </c>
      <c r="I1758" s="57">
        <v>1125057.3500000001</v>
      </c>
      <c r="J1758" s="57">
        <v>1745.2</v>
      </c>
      <c r="K1758" s="57">
        <v>999.01</v>
      </c>
      <c r="L1758" s="57">
        <v>1745.2</v>
      </c>
      <c r="M1758" s="56" t="s">
        <v>4295</v>
      </c>
      <c r="N1758" s="59" t="s">
        <v>4293</v>
      </c>
    </row>
    <row r="1759" spans="1:14" s="56" customFormat="1" ht="17.25" customHeight="1" x14ac:dyDescent="0.2">
      <c r="A1759" s="56" t="s">
        <v>6136</v>
      </c>
      <c r="B1759" s="56" t="s">
        <v>2695</v>
      </c>
      <c r="C1759" s="56">
        <v>6159</v>
      </c>
      <c r="D1759" s="56" t="s">
        <v>3969</v>
      </c>
      <c r="E1759" s="57">
        <v>688.81</v>
      </c>
      <c r="F1759" s="57">
        <v>2349194.3199999998</v>
      </c>
      <c r="G1759" s="57">
        <v>2381491.2200000002</v>
      </c>
      <c r="H1759" s="58">
        <v>-1.3559999999999999E-2</v>
      </c>
      <c r="I1759" s="57">
        <v>-32296.9</v>
      </c>
      <c r="J1759" s="57">
        <v>3410.51</v>
      </c>
      <c r="K1759" s="57">
        <v>3457.4</v>
      </c>
      <c r="L1759" s="57">
        <v>3365.05</v>
      </c>
      <c r="M1759" s="56" t="s">
        <v>4292</v>
      </c>
      <c r="N1759" s="59" t="s">
        <v>4293</v>
      </c>
    </row>
    <row r="1760" spans="1:14" s="56" customFormat="1" ht="17.25" customHeight="1" x14ac:dyDescent="0.2">
      <c r="A1760" s="56" t="s">
        <v>6137</v>
      </c>
      <c r="B1760" s="56" t="s">
        <v>2696</v>
      </c>
      <c r="C1760" s="56">
        <v>6160</v>
      </c>
      <c r="D1760" s="56" t="s">
        <v>3970</v>
      </c>
      <c r="E1760" s="57">
        <v>517.67999999999995</v>
      </c>
      <c r="F1760" s="57">
        <v>2912708.65</v>
      </c>
      <c r="G1760" s="57">
        <v>2509007.6</v>
      </c>
      <c r="H1760" s="58">
        <v>0.16089999999999999</v>
      </c>
      <c r="I1760" s="57">
        <v>403701.06</v>
      </c>
      <c r="J1760" s="57">
        <v>5626.47</v>
      </c>
      <c r="K1760" s="57">
        <v>4846.6400000000003</v>
      </c>
      <c r="L1760" s="57">
        <v>5965.42</v>
      </c>
      <c r="M1760" s="56" t="s">
        <v>4296</v>
      </c>
      <c r="N1760" s="59" t="s">
        <v>4293</v>
      </c>
    </row>
    <row r="1761" spans="1:14" s="56" customFormat="1" ht="17.25" customHeight="1" x14ac:dyDescent="0.2">
      <c r="A1761" s="56" t="s">
        <v>6138</v>
      </c>
      <c r="B1761" s="56" t="s">
        <v>2697</v>
      </c>
      <c r="C1761" s="56">
        <v>6161</v>
      </c>
      <c r="D1761" s="56" t="s">
        <v>3971</v>
      </c>
      <c r="E1761" s="57">
        <v>226.97</v>
      </c>
      <c r="F1761" s="57">
        <v>2041497.74</v>
      </c>
      <c r="G1761" s="57">
        <v>1501361.7</v>
      </c>
      <c r="H1761" s="58">
        <v>0.35976000000000002</v>
      </c>
      <c r="I1761" s="57">
        <v>540136.04</v>
      </c>
      <c r="J1761" s="57">
        <v>8994.57</v>
      </c>
      <c r="K1761" s="57">
        <v>6614.8</v>
      </c>
      <c r="L1761" s="57">
        <v>9225.3799999999992</v>
      </c>
      <c r="M1761" s="56" t="s">
        <v>4296</v>
      </c>
      <c r="N1761" s="59" t="s">
        <v>4293</v>
      </c>
    </row>
    <row r="1762" spans="1:14" s="56" customFormat="1" ht="17.25" customHeight="1" x14ac:dyDescent="0.2">
      <c r="A1762" s="56" t="s">
        <v>6139</v>
      </c>
      <c r="B1762" s="56" t="s">
        <v>2698</v>
      </c>
      <c r="C1762" s="56">
        <v>6163</v>
      </c>
      <c r="D1762" s="56" t="s">
        <v>3972</v>
      </c>
      <c r="E1762" s="57">
        <v>246.68</v>
      </c>
      <c r="F1762" s="57">
        <v>183189.5</v>
      </c>
      <c r="G1762" s="57">
        <v>201846.88</v>
      </c>
      <c r="H1762" s="58">
        <v>-9.2429999999999998E-2</v>
      </c>
      <c r="I1762" s="57">
        <v>-18657.38</v>
      </c>
      <c r="J1762" s="57">
        <v>742.62</v>
      </c>
      <c r="K1762" s="57">
        <v>818.25</v>
      </c>
      <c r="L1762" s="57">
        <v>742.62</v>
      </c>
      <c r="M1762" s="56" t="s">
        <v>4297</v>
      </c>
      <c r="N1762" s="59" t="s">
        <v>4300</v>
      </c>
    </row>
    <row r="1763" spans="1:14" s="56" customFormat="1" ht="17.25" customHeight="1" x14ac:dyDescent="0.2">
      <c r="A1763" s="56" t="s">
        <v>6140</v>
      </c>
      <c r="B1763" s="56" t="s">
        <v>2699</v>
      </c>
      <c r="C1763" s="56">
        <v>6164</v>
      </c>
      <c r="D1763" s="56" t="s">
        <v>3973</v>
      </c>
      <c r="E1763" s="57">
        <v>844.17</v>
      </c>
      <c r="F1763" s="57">
        <v>999007.66</v>
      </c>
      <c r="G1763" s="57">
        <v>953315.83</v>
      </c>
      <c r="H1763" s="58">
        <v>4.793E-2</v>
      </c>
      <c r="I1763" s="57">
        <v>45691.83</v>
      </c>
      <c r="J1763" s="57">
        <v>1183.42</v>
      </c>
      <c r="K1763" s="57">
        <v>1129.29</v>
      </c>
      <c r="L1763" s="57">
        <v>1183.42</v>
      </c>
      <c r="M1763" s="56" t="s">
        <v>4297</v>
      </c>
      <c r="N1763" s="59" t="s">
        <v>4299</v>
      </c>
    </row>
    <row r="1764" spans="1:14" s="56" customFormat="1" ht="17.25" customHeight="1" x14ac:dyDescent="0.2">
      <c r="A1764" s="56" t="s">
        <v>6141</v>
      </c>
      <c r="B1764" s="56" t="s">
        <v>2700</v>
      </c>
      <c r="C1764" s="56">
        <v>6168</v>
      </c>
      <c r="D1764" s="56" t="s">
        <v>3974</v>
      </c>
      <c r="E1764" s="57">
        <v>1215.51</v>
      </c>
      <c r="F1764" s="57">
        <v>827920.33</v>
      </c>
      <c r="G1764" s="57">
        <v>886248.93</v>
      </c>
      <c r="H1764" s="58">
        <v>-6.5820000000000004E-2</v>
      </c>
      <c r="I1764" s="57">
        <v>-58328.61</v>
      </c>
      <c r="J1764" s="57">
        <v>681.13</v>
      </c>
      <c r="K1764" s="57">
        <v>729.12</v>
      </c>
      <c r="L1764" s="57">
        <v>681.13</v>
      </c>
      <c r="M1764" s="56" t="s">
        <v>4292</v>
      </c>
      <c r="N1764" s="59" t="s">
        <v>4293</v>
      </c>
    </row>
    <row r="1765" spans="1:14" s="56" customFormat="1" ht="17.25" customHeight="1" x14ac:dyDescent="0.2">
      <c r="A1765" s="56" t="s">
        <v>6142</v>
      </c>
      <c r="B1765" s="56" t="s">
        <v>2701</v>
      </c>
      <c r="C1765" s="56">
        <v>6169</v>
      </c>
      <c r="D1765" s="56" t="s">
        <v>3975</v>
      </c>
      <c r="E1765" s="57">
        <v>123.46</v>
      </c>
      <c r="F1765" s="57">
        <v>362377.02</v>
      </c>
      <c r="G1765" s="57">
        <v>454161.7</v>
      </c>
      <c r="H1765" s="58">
        <v>-0.2021</v>
      </c>
      <c r="I1765" s="57">
        <v>-91784.68</v>
      </c>
      <c r="J1765" s="57">
        <v>2935.18</v>
      </c>
      <c r="K1765" s="57">
        <v>3678.61</v>
      </c>
      <c r="L1765" s="57">
        <v>2911.22</v>
      </c>
      <c r="M1765" s="56" t="s">
        <v>4297</v>
      </c>
      <c r="N1765" s="59" t="s">
        <v>4293</v>
      </c>
    </row>
    <row r="1766" spans="1:14" s="56" customFormat="1" ht="17.25" customHeight="1" x14ac:dyDescent="0.2">
      <c r="A1766" s="56" t="s">
        <v>6143</v>
      </c>
      <c r="B1766" s="56" t="s">
        <v>2702</v>
      </c>
      <c r="C1766" s="56">
        <v>6170</v>
      </c>
      <c r="D1766" s="56" t="s">
        <v>3976</v>
      </c>
      <c r="E1766" s="57">
        <v>58.5</v>
      </c>
      <c r="F1766" s="57">
        <v>259950.99</v>
      </c>
      <c r="G1766" s="57">
        <v>379102.14</v>
      </c>
      <c r="H1766" s="58">
        <v>-0.31430000000000002</v>
      </c>
      <c r="I1766" s="57">
        <v>-119151.15</v>
      </c>
      <c r="J1766" s="57">
        <v>4443.6099999999997</v>
      </c>
      <c r="K1766" s="57">
        <v>6480.38</v>
      </c>
      <c r="L1766" s="57">
        <v>3636.04</v>
      </c>
      <c r="M1766" s="56" t="s">
        <v>4297</v>
      </c>
      <c r="N1766" s="59" t="s">
        <v>4294</v>
      </c>
    </row>
    <row r="1767" spans="1:14" s="56" customFormat="1" ht="17.25" customHeight="1" x14ac:dyDescent="0.2">
      <c r="A1767" s="56" t="s">
        <v>5087</v>
      </c>
      <c r="B1767" s="56" t="s">
        <v>815</v>
      </c>
      <c r="C1767" s="56">
        <v>6172</v>
      </c>
      <c r="D1767" s="56" t="s">
        <v>1667</v>
      </c>
      <c r="E1767" s="57">
        <v>3584.35</v>
      </c>
      <c r="F1767" s="57">
        <v>5892839.9500000002</v>
      </c>
      <c r="G1767" s="57">
        <v>5550181.3200000003</v>
      </c>
      <c r="H1767" s="58">
        <v>6.1740000000000003E-2</v>
      </c>
      <c r="I1767" s="57">
        <v>342658.64</v>
      </c>
      <c r="J1767" s="57">
        <v>1644.05</v>
      </c>
      <c r="K1767" s="57">
        <v>1548.45</v>
      </c>
      <c r="L1767" s="57">
        <v>1615.58</v>
      </c>
      <c r="M1767" s="56" t="s">
        <v>4292</v>
      </c>
      <c r="N1767" s="59" t="s">
        <v>4293</v>
      </c>
    </row>
    <row r="1768" spans="1:14" s="56" customFormat="1" ht="17.25" customHeight="1" x14ac:dyDescent="0.2">
      <c r="A1768" s="56" t="s">
        <v>6144</v>
      </c>
      <c r="B1768" s="56" t="s">
        <v>2703</v>
      </c>
      <c r="C1768" s="56">
        <v>6173</v>
      </c>
      <c r="D1768" s="56" t="s">
        <v>3977</v>
      </c>
      <c r="E1768" s="57">
        <v>2334.9899999999998</v>
      </c>
      <c r="F1768" s="57">
        <v>8949101.9600000009</v>
      </c>
      <c r="G1768" s="57">
        <v>7606600.7699999996</v>
      </c>
      <c r="H1768" s="58">
        <v>0.17649000000000001</v>
      </c>
      <c r="I1768" s="57">
        <v>1342501.2</v>
      </c>
      <c r="J1768" s="57">
        <v>3832.61</v>
      </c>
      <c r="K1768" s="57">
        <v>3257.66</v>
      </c>
      <c r="L1768" s="57">
        <v>3790.24</v>
      </c>
      <c r="M1768" s="56" t="s">
        <v>4292</v>
      </c>
      <c r="N1768" s="59" t="s">
        <v>4293</v>
      </c>
    </row>
    <row r="1769" spans="1:14" s="56" customFormat="1" ht="17.25" customHeight="1" x14ac:dyDescent="0.2">
      <c r="A1769" s="56" t="s">
        <v>6145</v>
      </c>
      <c r="B1769" s="56" t="s">
        <v>2704</v>
      </c>
      <c r="C1769" s="56">
        <v>6174</v>
      </c>
      <c r="D1769" s="56" t="s">
        <v>3978</v>
      </c>
      <c r="E1769" s="57">
        <v>1433.79</v>
      </c>
      <c r="F1769" s="57">
        <v>8730270.0299999993</v>
      </c>
      <c r="G1769" s="57">
        <v>7708948.4100000001</v>
      </c>
      <c r="H1769" s="58">
        <v>0.13249</v>
      </c>
      <c r="I1769" s="57">
        <v>1021321.62</v>
      </c>
      <c r="J1769" s="57">
        <v>6088.95</v>
      </c>
      <c r="K1769" s="57">
        <v>5376.62</v>
      </c>
      <c r="L1769" s="57">
        <v>6002.25</v>
      </c>
      <c r="M1769" s="56" t="s">
        <v>4292</v>
      </c>
      <c r="N1769" s="59" t="s">
        <v>4293</v>
      </c>
    </row>
    <row r="1770" spans="1:14" s="56" customFormat="1" ht="17.25" customHeight="1" x14ac:dyDescent="0.2">
      <c r="A1770" s="56" t="s">
        <v>6146</v>
      </c>
      <c r="B1770" s="56" t="s">
        <v>2705</v>
      </c>
      <c r="C1770" s="56">
        <v>6175</v>
      </c>
      <c r="D1770" s="56" t="s">
        <v>3979</v>
      </c>
      <c r="E1770" s="57">
        <v>840.52</v>
      </c>
      <c r="F1770" s="57">
        <v>8300961.1900000004</v>
      </c>
      <c r="G1770" s="57">
        <v>7549097.4299999997</v>
      </c>
      <c r="H1770" s="58">
        <v>9.9599999999999994E-2</v>
      </c>
      <c r="I1770" s="57">
        <v>751863.76</v>
      </c>
      <c r="J1770" s="57">
        <v>9875.98</v>
      </c>
      <c r="K1770" s="57">
        <v>8981.4599999999991</v>
      </c>
      <c r="L1770" s="57">
        <v>9575.9</v>
      </c>
      <c r="M1770" s="56" t="s">
        <v>4296</v>
      </c>
      <c r="N1770" s="59" t="s">
        <v>4293</v>
      </c>
    </row>
    <row r="1771" spans="1:14" s="56" customFormat="1" ht="17.25" customHeight="1" x14ac:dyDescent="0.2">
      <c r="A1771" s="56" t="s">
        <v>5088</v>
      </c>
      <c r="B1771" s="56" t="s">
        <v>816</v>
      </c>
      <c r="C1771" s="56">
        <v>6176</v>
      </c>
      <c r="D1771" s="56" t="s">
        <v>1668</v>
      </c>
      <c r="E1771" s="57">
        <v>4451.3500000000004</v>
      </c>
      <c r="F1771" s="57">
        <v>2698141.29</v>
      </c>
      <c r="G1771" s="57">
        <v>2974201.94</v>
      </c>
      <c r="H1771" s="58">
        <v>-9.282E-2</v>
      </c>
      <c r="I1771" s="57">
        <v>-276060.65000000002</v>
      </c>
      <c r="J1771" s="57">
        <v>606.14</v>
      </c>
      <c r="K1771" s="57">
        <v>668.16</v>
      </c>
      <c r="L1771" s="57">
        <v>606.14</v>
      </c>
      <c r="M1771" s="56" t="s">
        <v>4292</v>
      </c>
      <c r="N1771" s="59" t="s">
        <v>4293</v>
      </c>
    </row>
    <row r="1772" spans="1:14" s="56" customFormat="1" ht="17.25" customHeight="1" x14ac:dyDescent="0.2">
      <c r="A1772" s="56" t="s">
        <v>5089</v>
      </c>
      <c r="B1772" s="56" t="s">
        <v>817</v>
      </c>
      <c r="C1772" s="56">
        <v>6177</v>
      </c>
      <c r="D1772" s="56" t="s">
        <v>1669</v>
      </c>
      <c r="E1772" s="57">
        <v>5365.9</v>
      </c>
      <c r="F1772" s="57">
        <v>12258729.439999999</v>
      </c>
      <c r="G1772" s="57">
        <v>14136449.050000001</v>
      </c>
      <c r="H1772" s="58">
        <v>-0.13283</v>
      </c>
      <c r="I1772" s="57">
        <v>-1877719.61</v>
      </c>
      <c r="J1772" s="57">
        <v>2284.56</v>
      </c>
      <c r="K1772" s="57">
        <v>2634.5</v>
      </c>
      <c r="L1772" s="57">
        <v>2251.38</v>
      </c>
      <c r="M1772" s="56" t="s">
        <v>4292</v>
      </c>
      <c r="N1772" s="59" t="s">
        <v>4294</v>
      </c>
    </row>
    <row r="1773" spans="1:14" s="56" customFormat="1" ht="17.25" customHeight="1" x14ac:dyDescent="0.2">
      <c r="A1773" s="56" t="s">
        <v>5090</v>
      </c>
      <c r="B1773" s="56" t="s">
        <v>818</v>
      </c>
      <c r="C1773" s="56">
        <v>6178</v>
      </c>
      <c r="D1773" s="56" t="s">
        <v>1670</v>
      </c>
      <c r="E1773" s="57">
        <v>6089.46</v>
      </c>
      <c r="F1773" s="57">
        <v>26899848.57</v>
      </c>
      <c r="G1773" s="57">
        <v>25222722.32</v>
      </c>
      <c r="H1773" s="58">
        <v>6.6489999999999994E-2</v>
      </c>
      <c r="I1773" s="57">
        <v>1677126.25</v>
      </c>
      <c r="J1773" s="57">
        <v>4417.4399999999996</v>
      </c>
      <c r="K1773" s="57">
        <v>4142.03</v>
      </c>
      <c r="L1773" s="57">
        <v>4362.09</v>
      </c>
      <c r="M1773" s="56" t="s">
        <v>4292</v>
      </c>
      <c r="N1773" s="59" t="s">
        <v>4293</v>
      </c>
    </row>
    <row r="1774" spans="1:14" s="56" customFormat="1" ht="17.25" customHeight="1" x14ac:dyDescent="0.2">
      <c r="A1774" s="56" t="s">
        <v>6147</v>
      </c>
      <c r="B1774" s="56" t="s">
        <v>2706</v>
      </c>
      <c r="C1774" s="56">
        <v>6179</v>
      </c>
      <c r="D1774" s="56" t="s">
        <v>3980</v>
      </c>
      <c r="E1774" s="57">
        <v>4195.33</v>
      </c>
      <c r="F1774" s="57">
        <v>31863546.579999998</v>
      </c>
      <c r="G1774" s="57">
        <v>29402714.469999999</v>
      </c>
      <c r="H1774" s="58">
        <v>8.3690000000000001E-2</v>
      </c>
      <c r="I1774" s="57">
        <v>2460832.11</v>
      </c>
      <c r="J1774" s="57">
        <v>7595</v>
      </c>
      <c r="K1774" s="57">
        <v>7008.44</v>
      </c>
      <c r="L1774" s="57">
        <v>7449.79</v>
      </c>
      <c r="M1774" s="56" t="s">
        <v>4292</v>
      </c>
      <c r="N1774" s="59" t="s">
        <v>4294</v>
      </c>
    </row>
    <row r="1775" spans="1:14" s="56" customFormat="1" ht="17.25" customHeight="1" x14ac:dyDescent="0.2">
      <c r="A1775" s="56" t="s">
        <v>6148</v>
      </c>
      <c r="B1775" s="56" t="s">
        <v>2707</v>
      </c>
      <c r="C1775" s="56">
        <v>6180</v>
      </c>
      <c r="D1775" s="56" t="s">
        <v>3981</v>
      </c>
      <c r="E1775" s="57">
        <v>2307.65</v>
      </c>
      <c r="F1775" s="57">
        <v>29451346.920000002</v>
      </c>
      <c r="G1775" s="57">
        <v>25468886.460000001</v>
      </c>
      <c r="H1775" s="58">
        <v>0.15637000000000001</v>
      </c>
      <c r="I1775" s="57">
        <v>3982460.46</v>
      </c>
      <c r="J1775" s="57">
        <v>12762.48</v>
      </c>
      <c r="K1775" s="57">
        <v>11036.72</v>
      </c>
      <c r="L1775" s="57">
        <v>12565.92</v>
      </c>
      <c r="M1775" s="56" t="s">
        <v>4292</v>
      </c>
      <c r="N1775" s="59" t="s">
        <v>4293</v>
      </c>
    </row>
    <row r="1776" spans="1:14" s="56" customFormat="1" ht="17.25" customHeight="1" x14ac:dyDescent="0.2">
      <c r="A1776" s="56" t="s">
        <v>6149</v>
      </c>
      <c r="B1776" s="56" t="s">
        <v>2708</v>
      </c>
      <c r="C1776" s="56">
        <v>6181</v>
      </c>
      <c r="D1776" s="56" t="s">
        <v>3982</v>
      </c>
      <c r="E1776" s="57">
        <v>5811.47</v>
      </c>
      <c r="F1776" s="57">
        <v>4078547.76</v>
      </c>
      <c r="G1776" s="57">
        <v>4183232.27</v>
      </c>
      <c r="H1776" s="58">
        <v>-2.5020000000000001E-2</v>
      </c>
      <c r="I1776" s="57">
        <v>-104684.51</v>
      </c>
      <c r="J1776" s="57">
        <v>701.81</v>
      </c>
      <c r="K1776" s="57">
        <v>719.82</v>
      </c>
      <c r="L1776" s="57">
        <v>701.81</v>
      </c>
      <c r="M1776" s="56" t="s">
        <v>4292</v>
      </c>
      <c r="N1776" s="59" t="s">
        <v>4293</v>
      </c>
    </row>
    <row r="1777" spans="1:14" s="56" customFormat="1" ht="17.25" customHeight="1" x14ac:dyDescent="0.2">
      <c r="A1777" s="56" t="s">
        <v>5091</v>
      </c>
      <c r="B1777" s="56" t="s">
        <v>819</v>
      </c>
      <c r="C1777" s="56">
        <v>6182</v>
      </c>
      <c r="D1777" s="56" t="s">
        <v>1671</v>
      </c>
      <c r="E1777" s="57">
        <v>19225.400000000001</v>
      </c>
      <c r="F1777" s="57">
        <v>40875597.530000001</v>
      </c>
      <c r="G1777" s="57">
        <v>41059304.93</v>
      </c>
      <c r="H1777" s="58">
        <v>-4.47E-3</v>
      </c>
      <c r="I1777" s="57">
        <v>-183707.4</v>
      </c>
      <c r="J1777" s="57">
        <v>2126.12</v>
      </c>
      <c r="K1777" s="57">
        <v>2135.6799999999998</v>
      </c>
      <c r="L1777" s="57">
        <v>2112.5100000000002</v>
      </c>
      <c r="M1777" s="56" t="s">
        <v>4292</v>
      </c>
      <c r="N1777" s="59" t="s">
        <v>4293</v>
      </c>
    </row>
    <row r="1778" spans="1:14" s="56" customFormat="1" ht="17.25" customHeight="1" x14ac:dyDescent="0.2">
      <c r="A1778" s="56" t="s">
        <v>5092</v>
      </c>
      <c r="B1778" s="56" t="s">
        <v>820</v>
      </c>
      <c r="C1778" s="56">
        <v>6183</v>
      </c>
      <c r="D1778" s="56" t="s">
        <v>1672</v>
      </c>
      <c r="E1778" s="57">
        <v>22802.53</v>
      </c>
      <c r="F1778" s="57">
        <v>85095440.420000002</v>
      </c>
      <c r="G1778" s="57">
        <v>82848788.400000006</v>
      </c>
      <c r="H1778" s="58">
        <v>2.7119999999999998E-2</v>
      </c>
      <c r="I1778" s="57">
        <v>2246652.02</v>
      </c>
      <c r="J1778" s="57">
        <v>3731.84</v>
      </c>
      <c r="K1778" s="57">
        <v>3633.32</v>
      </c>
      <c r="L1778" s="57">
        <v>3715.29</v>
      </c>
      <c r="M1778" s="56" t="s">
        <v>4292</v>
      </c>
      <c r="N1778" s="59" t="s">
        <v>4293</v>
      </c>
    </row>
    <row r="1779" spans="1:14" s="56" customFormat="1" ht="17.25" customHeight="1" x14ac:dyDescent="0.2">
      <c r="A1779" s="56" t="s">
        <v>5093</v>
      </c>
      <c r="B1779" s="56" t="s">
        <v>821</v>
      </c>
      <c r="C1779" s="56">
        <v>6184</v>
      </c>
      <c r="D1779" s="56" t="s">
        <v>1673</v>
      </c>
      <c r="E1779" s="57">
        <v>13815.46</v>
      </c>
      <c r="F1779" s="57">
        <v>70021369.099999994</v>
      </c>
      <c r="G1779" s="57">
        <v>71817851.340000004</v>
      </c>
      <c r="H1779" s="58">
        <v>-2.5010000000000001E-2</v>
      </c>
      <c r="I1779" s="57">
        <v>-1796482.24</v>
      </c>
      <c r="J1779" s="57">
        <v>5068.33</v>
      </c>
      <c r="K1779" s="57">
        <v>5198.37</v>
      </c>
      <c r="L1779" s="57">
        <v>5163.38</v>
      </c>
      <c r="M1779" s="56" t="s">
        <v>4292</v>
      </c>
      <c r="N1779" s="59" t="s">
        <v>4293</v>
      </c>
    </row>
    <row r="1780" spans="1:14" s="56" customFormat="1" ht="17.25" customHeight="1" x14ac:dyDescent="0.2">
      <c r="A1780" s="56" t="s">
        <v>6150</v>
      </c>
      <c r="B1780" s="56" t="s">
        <v>2709</v>
      </c>
      <c r="C1780" s="56">
        <v>6185</v>
      </c>
      <c r="D1780" s="56" t="s">
        <v>3983</v>
      </c>
      <c r="E1780" s="57">
        <v>2433.66</v>
      </c>
      <c r="F1780" s="57">
        <v>16316044.98</v>
      </c>
      <c r="G1780" s="57">
        <v>17197169.52</v>
      </c>
      <c r="H1780" s="58">
        <v>-5.1240000000000001E-2</v>
      </c>
      <c r="I1780" s="57">
        <v>-881124.54</v>
      </c>
      <c r="J1780" s="57">
        <v>6704.32</v>
      </c>
      <c r="K1780" s="57">
        <v>7066.38</v>
      </c>
      <c r="L1780" s="57">
        <v>6532.33</v>
      </c>
      <c r="M1780" s="56" t="s">
        <v>4292</v>
      </c>
      <c r="N1780" s="59" t="s">
        <v>4293</v>
      </c>
    </row>
    <row r="1781" spans="1:14" s="56" customFormat="1" ht="17.25" customHeight="1" x14ac:dyDescent="0.2">
      <c r="A1781" s="56" t="s">
        <v>5094</v>
      </c>
      <c r="B1781" s="56" t="s">
        <v>822</v>
      </c>
      <c r="C1781" s="56">
        <v>6186</v>
      </c>
      <c r="D1781" s="56" t="s">
        <v>1674</v>
      </c>
      <c r="E1781" s="57">
        <v>31528.34</v>
      </c>
      <c r="F1781" s="57">
        <v>22484120.390000001</v>
      </c>
      <c r="G1781" s="57">
        <v>25194060.27</v>
      </c>
      <c r="H1781" s="58">
        <v>-0.10756</v>
      </c>
      <c r="I1781" s="57">
        <v>-2709939.88</v>
      </c>
      <c r="J1781" s="57">
        <v>713.14</v>
      </c>
      <c r="K1781" s="57">
        <v>799.09</v>
      </c>
      <c r="L1781" s="57">
        <v>713.14</v>
      </c>
      <c r="M1781" s="56" t="s">
        <v>4296</v>
      </c>
      <c r="N1781" s="59" t="s">
        <v>4298</v>
      </c>
    </row>
    <row r="1782" spans="1:14" s="56" customFormat="1" ht="17.25" customHeight="1" x14ac:dyDescent="0.2">
      <c r="A1782" s="56" t="s">
        <v>6151</v>
      </c>
      <c r="B1782" s="56" t="s">
        <v>2710</v>
      </c>
      <c r="C1782" s="56">
        <v>6187</v>
      </c>
      <c r="D1782" s="56" t="s">
        <v>3984</v>
      </c>
      <c r="E1782" s="57">
        <v>3368.25</v>
      </c>
      <c r="F1782" s="57">
        <v>5894338.1799999997</v>
      </c>
      <c r="G1782" s="57">
        <v>6792953.5099999998</v>
      </c>
      <c r="H1782" s="58">
        <v>-0.13228999999999999</v>
      </c>
      <c r="I1782" s="57">
        <v>-898615.33</v>
      </c>
      <c r="J1782" s="57">
        <v>1749.97</v>
      </c>
      <c r="K1782" s="57">
        <v>2016.76</v>
      </c>
      <c r="L1782" s="57">
        <v>1720.96</v>
      </c>
      <c r="M1782" s="56" t="s">
        <v>4292</v>
      </c>
      <c r="N1782" s="59" t="s">
        <v>4293</v>
      </c>
    </row>
    <row r="1783" spans="1:14" s="56" customFormat="1" ht="17.25" customHeight="1" x14ac:dyDescent="0.2">
      <c r="A1783" s="56" t="s">
        <v>6152</v>
      </c>
      <c r="B1783" s="56" t="s">
        <v>2711</v>
      </c>
      <c r="C1783" s="56">
        <v>6188</v>
      </c>
      <c r="D1783" s="56" t="s">
        <v>3985</v>
      </c>
      <c r="E1783" s="57">
        <v>1858.01</v>
      </c>
      <c r="F1783" s="57">
        <v>6745231.5199999996</v>
      </c>
      <c r="G1783" s="57">
        <v>6371538.5</v>
      </c>
      <c r="H1783" s="58">
        <v>5.8650000000000001E-2</v>
      </c>
      <c r="I1783" s="57">
        <v>373693.02</v>
      </c>
      <c r="J1783" s="57">
        <v>3630.35</v>
      </c>
      <c r="K1783" s="57">
        <v>3429.23</v>
      </c>
      <c r="L1783" s="57">
        <v>3600.22</v>
      </c>
      <c r="M1783" s="56" t="s">
        <v>4292</v>
      </c>
      <c r="N1783" s="59" t="s">
        <v>4299</v>
      </c>
    </row>
    <row r="1784" spans="1:14" s="56" customFormat="1" ht="17.25" customHeight="1" x14ac:dyDescent="0.2">
      <c r="A1784" s="56" t="s">
        <v>6153</v>
      </c>
      <c r="B1784" s="56" t="s">
        <v>2712</v>
      </c>
      <c r="C1784" s="56">
        <v>6189</v>
      </c>
      <c r="D1784" s="56" t="s">
        <v>3986</v>
      </c>
      <c r="E1784" s="57">
        <v>536.07000000000005</v>
      </c>
      <c r="F1784" s="57">
        <v>2583582.42</v>
      </c>
      <c r="G1784" s="57">
        <v>3143003.78</v>
      </c>
      <c r="H1784" s="58">
        <v>-0.17799000000000001</v>
      </c>
      <c r="I1784" s="57">
        <v>-559421.36</v>
      </c>
      <c r="J1784" s="57">
        <v>4819.49</v>
      </c>
      <c r="K1784" s="57">
        <v>5863.05</v>
      </c>
      <c r="L1784" s="57">
        <v>4767.46</v>
      </c>
      <c r="M1784" s="56" t="s">
        <v>4296</v>
      </c>
      <c r="N1784" s="59" t="s">
        <v>4293</v>
      </c>
    </row>
    <row r="1785" spans="1:14" s="56" customFormat="1" ht="17.25" customHeight="1" x14ac:dyDescent="0.2">
      <c r="A1785" s="56" t="s">
        <v>6154</v>
      </c>
      <c r="B1785" s="56" t="s">
        <v>2713</v>
      </c>
      <c r="C1785" s="56">
        <v>6190</v>
      </c>
      <c r="D1785" s="56" t="s">
        <v>3987</v>
      </c>
      <c r="E1785" s="57">
        <v>108.94</v>
      </c>
      <c r="F1785" s="57">
        <v>749266.93</v>
      </c>
      <c r="G1785" s="57">
        <v>1148386.55</v>
      </c>
      <c r="H1785" s="58">
        <v>-0.34755000000000003</v>
      </c>
      <c r="I1785" s="57">
        <v>-399119.62</v>
      </c>
      <c r="J1785" s="57">
        <v>6877.79</v>
      </c>
      <c r="K1785" s="57">
        <v>10541.46</v>
      </c>
      <c r="L1785" s="57">
        <v>6562.43</v>
      </c>
      <c r="M1785" s="56" t="s">
        <v>4297</v>
      </c>
      <c r="N1785" s="59" t="s">
        <v>4302</v>
      </c>
    </row>
    <row r="1786" spans="1:14" s="56" customFormat="1" ht="17.25" customHeight="1" x14ac:dyDescent="0.2">
      <c r="A1786" s="56" t="s">
        <v>6155</v>
      </c>
      <c r="B1786" s="56" t="s">
        <v>2714</v>
      </c>
      <c r="C1786" s="56">
        <v>6191</v>
      </c>
      <c r="D1786" s="56" t="s">
        <v>3988</v>
      </c>
      <c r="E1786" s="57">
        <v>2407.52</v>
      </c>
      <c r="F1786" s="57">
        <v>1353748.5</v>
      </c>
      <c r="G1786" s="57">
        <v>1553931.47</v>
      </c>
      <c r="H1786" s="58">
        <v>-0.12881999999999999</v>
      </c>
      <c r="I1786" s="57">
        <v>-200182.97</v>
      </c>
      <c r="J1786" s="57">
        <v>562.29999999999995</v>
      </c>
      <c r="K1786" s="57">
        <v>645.45000000000005</v>
      </c>
      <c r="L1786" s="57">
        <v>562.29999999999995</v>
      </c>
      <c r="M1786" s="56" t="s">
        <v>4296</v>
      </c>
      <c r="N1786" s="59" t="s">
        <v>4293</v>
      </c>
    </row>
    <row r="1787" spans="1:14" s="56" customFormat="1" ht="17.25" customHeight="1" x14ac:dyDescent="0.2">
      <c r="A1787" s="56" t="s">
        <v>5095</v>
      </c>
      <c r="B1787" s="56" t="s">
        <v>823</v>
      </c>
      <c r="C1787" s="56">
        <v>6192</v>
      </c>
      <c r="D1787" s="56" t="s">
        <v>1675</v>
      </c>
      <c r="E1787" s="57">
        <v>4016.48</v>
      </c>
      <c r="F1787" s="57">
        <v>4857471.96</v>
      </c>
      <c r="G1787" s="57">
        <v>5330815.38</v>
      </c>
      <c r="H1787" s="58">
        <v>-8.8789999999999994E-2</v>
      </c>
      <c r="I1787" s="57">
        <v>-473343.42</v>
      </c>
      <c r="J1787" s="57">
        <v>1209.3900000000001</v>
      </c>
      <c r="K1787" s="57">
        <v>1327.24</v>
      </c>
      <c r="L1787" s="57">
        <v>1181.5899999999999</v>
      </c>
      <c r="M1787" s="56" t="s">
        <v>4296</v>
      </c>
      <c r="N1787" s="59" t="s">
        <v>4293</v>
      </c>
    </row>
    <row r="1788" spans="1:14" s="56" customFormat="1" ht="17.25" customHeight="1" x14ac:dyDescent="0.2">
      <c r="A1788" s="56" t="s">
        <v>6156</v>
      </c>
      <c r="B1788" s="56" t="s">
        <v>2715</v>
      </c>
      <c r="C1788" s="56">
        <v>6193</v>
      </c>
      <c r="D1788" s="56" t="s">
        <v>3989</v>
      </c>
      <c r="E1788" s="57">
        <v>1654.98</v>
      </c>
      <c r="F1788" s="57">
        <v>5509489.0199999996</v>
      </c>
      <c r="G1788" s="57">
        <v>5487052.3200000003</v>
      </c>
      <c r="H1788" s="58">
        <v>4.0899999999999999E-3</v>
      </c>
      <c r="I1788" s="57">
        <v>22436.69</v>
      </c>
      <c r="J1788" s="57">
        <v>3329.04</v>
      </c>
      <c r="K1788" s="57">
        <v>3315.48</v>
      </c>
      <c r="L1788" s="57">
        <v>3262.93</v>
      </c>
      <c r="M1788" s="56" t="s">
        <v>4292</v>
      </c>
      <c r="N1788" s="59" t="s">
        <v>4294</v>
      </c>
    </row>
    <row r="1789" spans="1:14" s="56" customFormat="1" ht="17.25" customHeight="1" x14ac:dyDescent="0.2">
      <c r="A1789" s="56" t="s">
        <v>6157</v>
      </c>
      <c r="B1789" s="56" t="s">
        <v>2716</v>
      </c>
      <c r="C1789" s="56">
        <v>6194</v>
      </c>
      <c r="D1789" s="56" t="s">
        <v>3990</v>
      </c>
      <c r="E1789" s="57">
        <v>1417.81</v>
      </c>
      <c r="F1789" s="57">
        <v>8271528.9699999997</v>
      </c>
      <c r="G1789" s="57">
        <v>7171111.3200000003</v>
      </c>
      <c r="H1789" s="58">
        <v>0.15345</v>
      </c>
      <c r="I1789" s="57">
        <v>1100417.6499999999</v>
      </c>
      <c r="J1789" s="57">
        <v>5834.02</v>
      </c>
      <c r="K1789" s="57">
        <v>5057.88</v>
      </c>
      <c r="L1789" s="57">
        <v>5728.97</v>
      </c>
      <c r="M1789" s="56" t="s">
        <v>4295</v>
      </c>
      <c r="N1789" s="59" t="s">
        <v>4293</v>
      </c>
    </row>
    <row r="1790" spans="1:14" s="56" customFormat="1" ht="17.25" customHeight="1" x14ac:dyDescent="0.2">
      <c r="A1790" s="56" t="s">
        <v>6158</v>
      </c>
      <c r="B1790" s="56" t="s">
        <v>2717</v>
      </c>
      <c r="C1790" s="56">
        <v>6195</v>
      </c>
      <c r="D1790" s="56" t="s">
        <v>3991</v>
      </c>
      <c r="E1790" s="57">
        <v>979.46</v>
      </c>
      <c r="F1790" s="57">
        <v>8141571.0899999999</v>
      </c>
      <c r="G1790" s="57">
        <v>7059229.7000000002</v>
      </c>
      <c r="H1790" s="58">
        <v>0.15332000000000001</v>
      </c>
      <c r="I1790" s="57">
        <v>1082341.3899999999</v>
      </c>
      <c r="J1790" s="57">
        <v>8312.31</v>
      </c>
      <c r="K1790" s="57">
        <v>7207.27</v>
      </c>
      <c r="L1790" s="57">
        <v>7925.13</v>
      </c>
      <c r="M1790" s="56" t="s">
        <v>4296</v>
      </c>
      <c r="N1790" s="59" t="s">
        <v>4293</v>
      </c>
    </row>
    <row r="1791" spans="1:14" s="56" customFormat="1" ht="17.25" customHeight="1" x14ac:dyDescent="0.2">
      <c r="A1791" s="56" t="s">
        <v>6159</v>
      </c>
      <c r="B1791" s="56" t="s">
        <v>2718</v>
      </c>
      <c r="C1791" s="56">
        <v>6196</v>
      </c>
      <c r="D1791" s="56" t="s">
        <v>3992</v>
      </c>
      <c r="E1791" s="57">
        <v>3357.84</v>
      </c>
      <c r="F1791" s="57">
        <v>1814375.27</v>
      </c>
      <c r="G1791" s="57">
        <v>2215501.64</v>
      </c>
      <c r="H1791" s="58">
        <v>-0.18104999999999999</v>
      </c>
      <c r="I1791" s="57">
        <v>-401126.37</v>
      </c>
      <c r="J1791" s="57">
        <v>540.34</v>
      </c>
      <c r="K1791" s="57">
        <v>659.8</v>
      </c>
      <c r="L1791" s="57">
        <v>540.34</v>
      </c>
      <c r="M1791" s="56" t="s">
        <v>4292</v>
      </c>
      <c r="N1791" s="59" t="s">
        <v>4293</v>
      </c>
    </row>
    <row r="1792" spans="1:14" s="56" customFormat="1" ht="17.25" customHeight="1" x14ac:dyDescent="0.2">
      <c r="A1792" s="56" t="s">
        <v>6160</v>
      </c>
      <c r="B1792" s="56" t="s">
        <v>2719</v>
      </c>
      <c r="C1792" s="56">
        <v>6197</v>
      </c>
      <c r="D1792" s="56" t="s">
        <v>3993</v>
      </c>
      <c r="E1792" s="57">
        <v>10017.209999999999</v>
      </c>
      <c r="F1792" s="57">
        <v>7113621.5099999998</v>
      </c>
      <c r="G1792" s="57">
        <v>7017173.6699999999</v>
      </c>
      <c r="H1792" s="58">
        <v>1.374E-2</v>
      </c>
      <c r="I1792" s="57">
        <v>96447.84</v>
      </c>
      <c r="J1792" s="57">
        <v>710.14</v>
      </c>
      <c r="K1792" s="57">
        <v>700.51</v>
      </c>
      <c r="L1792" s="57">
        <v>710.14</v>
      </c>
      <c r="M1792" s="56" t="s">
        <v>4296</v>
      </c>
      <c r="N1792" s="59" t="s">
        <v>4300</v>
      </c>
    </row>
    <row r="1793" spans="1:14" s="56" customFormat="1" ht="17.25" customHeight="1" x14ac:dyDescent="0.2">
      <c r="A1793" s="56" t="s">
        <v>6161</v>
      </c>
      <c r="B1793" s="56" t="s">
        <v>2720</v>
      </c>
      <c r="C1793" s="56">
        <v>6198</v>
      </c>
      <c r="D1793" s="56" t="s">
        <v>3994</v>
      </c>
      <c r="E1793" s="57">
        <v>3988.7</v>
      </c>
      <c r="F1793" s="57">
        <v>9750483.5999999996</v>
      </c>
      <c r="G1793" s="57">
        <v>7929056.6900000004</v>
      </c>
      <c r="H1793" s="58">
        <v>0.22972000000000001</v>
      </c>
      <c r="I1793" s="57">
        <v>1821426.91</v>
      </c>
      <c r="J1793" s="57">
        <v>2444.5300000000002</v>
      </c>
      <c r="K1793" s="57">
        <v>1987.88</v>
      </c>
      <c r="L1793" s="57">
        <v>2271.81</v>
      </c>
      <c r="M1793" s="56" t="s">
        <v>4292</v>
      </c>
      <c r="N1793" s="59" t="s">
        <v>4293</v>
      </c>
    </row>
    <row r="1794" spans="1:14" s="56" customFormat="1" ht="17.25" customHeight="1" x14ac:dyDescent="0.2">
      <c r="A1794" s="56" t="s">
        <v>6162</v>
      </c>
      <c r="B1794" s="56" t="s">
        <v>2721</v>
      </c>
      <c r="C1794" s="56">
        <v>6199</v>
      </c>
      <c r="D1794" s="56" t="s">
        <v>3995</v>
      </c>
      <c r="E1794" s="57">
        <v>4052.74</v>
      </c>
      <c r="F1794" s="57">
        <v>8969822.8499999996</v>
      </c>
      <c r="G1794" s="57">
        <v>9606674.9299999997</v>
      </c>
      <c r="H1794" s="58">
        <v>-6.6290000000000002E-2</v>
      </c>
      <c r="I1794" s="57">
        <v>-636852.07999999996</v>
      </c>
      <c r="J1794" s="57">
        <v>2213.27</v>
      </c>
      <c r="K1794" s="57">
        <v>2370.41</v>
      </c>
      <c r="L1794" s="57">
        <v>2185.71</v>
      </c>
      <c r="M1794" s="56" t="s">
        <v>4292</v>
      </c>
      <c r="N1794" s="59" t="s">
        <v>4293</v>
      </c>
    </row>
    <row r="1795" spans="1:14" s="56" customFormat="1" ht="17.25" customHeight="1" x14ac:dyDescent="0.2">
      <c r="A1795" s="56" t="s">
        <v>6163</v>
      </c>
      <c r="B1795" s="56" t="s">
        <v>2722</v>
      </c>
      <c r="C1795" s="56">
        <v>6200</v>
      </c>
      <c r="D1795" s="56" t="s">
        <v>3996</v>
      </c>
      <c r="E1795" s="57">
        <v>2149.2600000000002</v>
      </c>
      <c r="F1795" s="57">
        <v>10605468.630000001</v>
      </c>
      <c r="G1795" s="57">
        <v>8799553.8000000007</v>
      </c>
      <c r="H1795" s="58">
        <v>0.20523</v>
      </c>
      <c r="I1795" s="57">
        <v>1805914.83</v>
      </c>
      <c r="J1795" s="57">
        <v>4934.47</v>
      </c>
      <c r="K1795" s="57">
        <v>4094.22</v>
      </c>
      <c r="L1795" s="57">
        <v>4813.5600000000004</v>
      </c>
      <c r="M1795" s="56" t="s">
        <v>4292</v>
      </c>
      <c r="N1795" s="59" t="s">
        <v>4293</v>
      </c>
    </row>
    <row r="1796" spans="1:14" s="56" customFormat="1" ht="17.25" customHeight="1" x14ac:dyDescent="0.2">
      <c r="A1796" s="56" t="s">
        <v>6164</v>
      </c>
      <c r="B1796" s="56" t="s">
        <v>2723</v>
      </c>
      <c r="C1796" s="56">
        <v>6201</v>
      </c>
      <c r="D1796" s="56" t="s">
        <v>3997</v>
      </c>
      <c r="E1796" s="57">
        <v>905.4</v>
      </c>
      <c r="F1796" s="57">
        <v>7714001.7400000002</v>
      </c>
      <c r="G1796" s="57">
        <v>6216347.5800000001</v>
      </c>
      <c r="H1796" s="58">
        <v>0.24092</v>
      </c>
      <c r="I1796" s="57">
        <v>1497654.16</v>
      </c>
      <c r="J1796" s="57">
        <v>8519.99</v>
      </c>
      <c r="K1796" s="57">
        <v>6865.86</v>
      </c>
      <c r="L1796" s="57">
        <v>8302.9599999999991</v>
      </c>
      <c r="M1796" s="56" t="s">
        <v>4292</v>
      </c>
      <c r="N1796" s="59" t="s">
        <v>4294</v>
      </c>
    </row>
    <row r="1797" spans="1:14" s="56" customFormat="1" ht="17.25" customHeight="1" x14ac:dyDescent="0.2">
      <c r="A1797" s="56" t="s">
        <v>6165</v>
      </c>
      <c r="B1797" s="56" t="s">
        <v>2724</v>
      </c>
      <c r="C1797" s="56">
        <v>6202</v>
      </c>
      <c r="D1797" s="56" t="s">
        <v>3998</v>
      </c>
      <c r="E1797" s="57">
        <v>366.23</v>
      </c>
      <c r="F1797" s="57">
        <v>4710572.99</v>
      </c>
      <c r="G1797" s="57">
        <v>4196873.8099999996</v>
      </c>
      <c r="H1797" s="58">
        <v>0.12239999999999999</v>
      </c>
      <c r="I1797" s="57">
        <v>513699.19</v>
      </c>
      <c r="J1797" s="57">
        <v>12862.34</v>
      </c>
      <c r="K1797" s="57">
        <v>11459.67</v>
      </c>
      <c r="L1797" s="57">
        <v>11564.38</v>
      </c>
      <c r="M1797" s="56" t="s">
        <v>4292</v>
      </c>
      <c r="N1797" s="59" t="s">
        <v>4293</v>
      </c>
    </row>
    <row r="1798" spans="1:14" s="56" customFormat="1" ht="17.25" customHeight="1" x14ac:dyDescent="0.2">
      <c r="A1798" s="56" t="s">
        <v>6166</v>
      </c>
      <c r="B1798" s="56" t="s">
        <v>2725</v>
      </c>
      <c r="C1798" s="56">
        <v>6203</v>
      </c>
      <c r="D1798" s="56" t="s">
        <v>3999</v>
      </c>
      <c r="E1798" s="57">
        <v>2533.7800000000002</v>
      </c>
      <c r="F1798" s="57">
        <v>1730495.73</v>
      </c>
      <c r="G1798" s="57">
        <v>1813845.81</v>
      </c>
      <c r="H1798" s="58">
        <v>-4.5949999999999998E-2</v>
      </c>
      <c r="I1798" s="57">
        <v>-83350.080000000002</v>
      </c>
      <c r="J1798" s="57">
        <v>682.97</v>
      </c>
      <c r="K1798" s="57">
        <v>715.87</v>
      </c>
      <c r="L1798" s="57">
        <v>682.97</v>
      </c>
      <c r="M1798" s="56" t="s">
        <v>4292</v>
      </c>
      <c r="N1798" s="59" t="s">
        <v>4293</v>
      </c>
    </row>
    <row r="1799" spans="1:14" s="56" customFormat="1" ht="17.25" customHeight="1" x14ac:dyDescent="0.2">
      <c r="A1799" s="56" t="s">
        <v>6167</v>
      </c>
      <c r="B1799" s="56" t="s">
        <v>2726</v>
      </c>
      <c r="C1799" s="56">
        <v>6204</v>
      </c>
      <c r="D1799" s="56" t="s">
        <v>4000</v>
      </c>
      <c r="E1799" s="57">
        <v>734.2</v>
      </c>
      <c r="F1799" s="57">
        <v>1479209.25</v>
      </c>
      <c r="G1799" s="57">
        <v>1623157.82</v>
      </c>
      <c r="H1799" s="58">
        <v>-8.8679999999999995E-2</v>
      </c>
      <c r="I1799" s="57">
        <v>-143948.57</v>
      </c>
      <c r="J1799" s="57">
        <v>2014.72</v>
      </c>
      <c r="K1799" s="57">
        <v>2210.7800000000002</v>
      </c>
      <c r="L1799" s="57">
        <v>1990.09</v>
      </c>
      <c r="M1799" s="56" t="s">
        <v>4292</v>
      </c>
      <c r="N1799" s="59" t="s">
        <v>4293</v>
      </c>
    </row>
    <row r="1800" spans="1:14" s="56" customFormat="1" ht="17.25" customHeight="1" x14ac:dyDescent="0.2">
      <c r="A1800" s="56" t="s">
        <v>6168</v>
      </c>
      <c r="B1800" s="56" t="s">
        <v>2727</v>
      </c>
      <c r="C1800" s="56">
        <v>6205</v>
      </c>
      <c r="D1800" s="56" t="s">
        <v>4001</v>
      </c>
      <c r="E1800" s="57">
        <v>183.52</v>
      </c>
      <c r="F1800" s="57">
        <v>759573.78</v>
      </c>
      <c r="G1800" s="57">
        <v>649775.07999999996</v>
      </c>
      <c r="H1800" s="58">
        <v>0.16897999999999999</v>
      </c>
      <c r="I1800" s="57">
        <v>109798.7</v>
      </c>
      <c r="J1800" s="57">
        <v>4138.92</v>
      </c>
      <c r="K1800" s="57">
        <v>3540.62</v>
      </c>
      <c r="L1800" s="57">
        <v>3977.73</v>
      </c>
      <c r="M1800" s="56" t="s">
        <v>4296</v>
      </c>
      <c r="N1800" s="59" t="s">
        <v>4293</v>
      </c>
    </row>
    <row r="1801" spans="1:14" s="56" customFormat="1" ht="17.25" customHeight="1" x14ac:dyDescent="0.2">
      <c r="A1801" s="56" t="s">
        <v>6169</v>
      </c>
      <c r="B1801" s="56" t="s">
        <v>2728</v>
      </c>
      <c r="C1801" s="56">
        <v>6208</v>
      </c>
      <c r="D1801" s="56" t="s">
        <v>4002</v>
      </c>
      <c r="E1801" s="57">
        <v>1572.35</v>
      </c>
      <c r="F1801" s="57">
        <v>1103695.3600000001</v>
      </c>
      <c r="G1801" s="57">
        <v>1165484.52</v>
      </c>
      <c r="H1801" s="58">
        <v>-5.3019999999999998E-2</v>
      </c>
      <c r="I1801" s="57">
        <v>-61789.16</v>
      </c>
      <c r="J1801" s="57">
        <v>701.94</v>
      </c>
      <c r="K1801" s="57">
        <v>741.24</v>
      </c>
      <c r="L1801" s="57">
        <v>701.94</v>
      </c>
      <c r="M1801" s="56" t="s">
        <v>4292</v>
      </c>
      <c r="N1801" s="59" t="s">
        <v>4293</v>
      </c>
    </row>
    <row r="1802" spans="1:14" s="56" customFormat="1" ht="17.25" customHeight="1" x14ac:dyDescent="0.2">
      <c r="A1802" s="56" t="s">
        <v>6170</v>
      </c>
      <c r="B1802" s="56" t="s">
        <v>2729</v>
      </c>
      <c r="C1802" s="56">
        <v>6209</v>
      </c>
      <c r="D1802" s="56" t="s">
        <v>4003</v>
      </c>
      <c r="E1802" s="57">
        <v>25844.16</v>
      </c>
      <c r="F1802" s="57">
        <v>19351590.120000001</v>
      </c>
      <c r="G1802" s="57">
        <v>16280749.869999999</v>
      </c>
      <c r="H1802" s="58">
        <v>0.18862000000000001</v>
      </c>
      <c r="I1802" s="57">
        <v>3070840.26</v>
      </c>
      <c r="J1802" s="57">
        <v>748.78</v>
      </c>
      <c r="K1802" s="57">
        <v>629.96</v>
      </c>
      <c r="L1802" s="57">
        <v>748.78</v>
      </c>
      <c r="M1802" s="56" t="s">
        <v>4296</v>
      </c>
      <c r="N1802" s="59" t="s">
        <v>4293</v>
      </c>
    </row>
    <row r="1803" spans="1:14" s="56" customFormat="1" ht="17.25" customHeight="1" x14ac:dyDescent="0.2">
      <c r="A1803" s="56" t="s">
        <v>6171</v>
      </c>
      <c r="B1803" s="56" t="s">
        <v>2730</v>
      </c>
      <c r="C1803" s="56">
        <v>6210</v>
      </c>
      <c r="D1803" s="56" t="s">
        <v>4004</v>
      </c>
      <c r="E1803" s="57">
        <v>327.97</v>
      </c>
      <c r="F1803" s="57">
        <v>300919.12</v>
      </c>
      <c r="G1803" s="57">
        <v>304387.73</v>
      </c>
      <c r="H1803" s="58">
        <v>-1.14E-2</v>
      </c>
      <c r="I1803" s="57">
        <v>-3468.61</v>
      </c>
      <c r="J1803" s="57">
        <v>917.52</v>
      </c>
      <c r="K1803" s="57">
        <v>928.1</v>
      </c>
      <c r="L1803" s="57">
        <v>820.45</v>
      </c>
      <c r="M1803" s="56" t="s">
        <v>4296</v>
      </c>
      <c r="N1803" s="59" t="s">
        <v>4293</v>
      </c>
    </row>
    <row r="1804" spans="1:14" s="56" customFormat="1" ht="17.25" customHeight="1" x14ac:dyDescent="0.2">
      <c r="A1804" s="56" t="s">
        <v>5096</v>
      </c>
      <c r="B1804" s="56" t="s">
        <v>824</v>
      </c>
      <c r="C1804" s="56">
        <v>6327</v>
      </c>
      <c r="D1804" s="56" t="s">
        <v>1676</v>
      </c>
      <c r="E1804" s="57">
        <v>913.56</v>
      </c>
      <c r="F1804" s="57">
        <v>5682909.9400000004</v>
      </c>
      <c r="G1804" s="57">
        <v>5119020.05</v>
      </c>
      <c r="H1804" s="58">
        <v>0.11015999999999999</v>
      </c>
      <c r="I1804" s="57">
        <v>563889.89</v>
      </c>
      <c r="J1804" s="57">
        <v>6220.62</v>
      </c>
      <c r="K1804" s="57">
        <v>5603.38</v>
      </c>
      <c r="L1804" s="57">
        <v>6199.63</v>
      </c>
      <c r="M1804" s="56" t="s">
        <v>4295</v>
      </c>
      <c r="N1804" s="59" t="s">
        <v>4293</v>
      </c>
    </row>
    <row r="1805" spans="1:14" s="56" customFormat="1" ht="17.25" customHeight="1" x14ac:dyDescent="0.2">
      <c r="A1805" s="56" t="s">
        <v>5097</v>
      </c>
      <c r="B1805" s="56" t="s">
        <v>825</v>
      </c>
      <c r="C1805" s="56">
        <v>6328</v>
      </c>
      <c r="D1805" s="56" t="s">
        <v>1677</v>
      </c>
      <c r="E1805" s="57">
        <v>748.03</v>
      </c>
      <c r="F1805" s="57">
        <v>6629477.79</v>
      </c>
      <c r="G1805" s="57">
        <v>6091851.9800000004</v>
      </c>
      <c r="H1805" s="58">
        <v>8.8249999999999995E-2</v>
      </c>
      <c r="I1805" s="57">
        <v>537625.81000000006</v>
      </c>
      <c r="J1805" s="57">
        <v>8862.58</v>
      </c>
      <c r="K1805" s="57">
        <v>8143.86</v>
      </c>
      <c r="L1805" s="57">
        <v>9010.44</v>
      </c>
      <c r="M1805" s="56" t="s">
        <v>4295</v>
      </c>
      <c r="N1805" s="59" t="s">
        <v>4293</v>
      </c>
    </row>
    <row r="1806" spans="1:14" s="56" customFormat="1" ht="17.25" customHeight="1" x14ac:dyDescent="0.2">
      <c r="A1806" s="56" t="s">
        <v>6172</v>
      </c>
      <c r="B1806" s="56" t="s">
        <v>2731</v>
      </c>
      <c r="C1806" s="56">
        <v>6329</v>
      </c>
      <c r="D1806" s="56" t="s">
        <v>4005</v>
      </c>
      <c r="E1806" s="57">
        <v>781.12</v>
      </c>
      <c r="F1806" s="57">
        <v>10639099.949999999</v>
      </c>
      <c r="G1806" s="57">
        <v>9908070.3300000001</v>
      </c>
      <c r="H1806" s="58">
        <v>7.3779999999999998E-2</v>
      </c>
      <c r="I1806" s="57">
        <v>731029.62</v>
      </c>
      <c r="J1806" s="57">
        <v>13620.31</v>
      </c>
      <c r="K1806" s="57">
        <v>12684.44</v>
      </c>
      <c r="L1806" s="57">
        <v>14034.18</v>
      </c>
      <c r="M1806" s="56" t="s">
        <v>4292</v>
      </c>
      <c r="N1806" s="59" t="s">
        <v>4293</v>
      </c>
    </row>
    <row r="1807" spans="1:14" s="56" customFormat="1" ht="17.25" customHeight="1" x14ac:dyDescent="0.2">
      <c r="A1807" s="56" t="s">
        <v>6173</v>
      </c>
      <c r="B1807" s="56" t="s">
        <v>2732</v>
      </c>
      <c r="C1807" s="56">
        <v>6330</v>
      </c>
      <c r="D1807" s="56" t="s">
        <v>4006</v>
      </c>
      <c r="E1807" s="57">
        <v>431.28</v>
      </c>
      <c r="F1807" s="57">
        <v>11365713.17</v>
      </c>
      <c r="G1807" s="57">
        <v>10752879.890000001</v>
      </c>
      <c r="H1807" s="58">
        <v>5.6989999999999999E-2</v>
      </c>
      <c r="I1807" s="57">
        <v>612833.28000000003</v>
      </c>
      <c r="J1807" s="57">
        <v>26353.439999999999</v>
      </c>
      <c r="K1807" s="57">
        <v>24932.48</v>
      </c>
      <c r="L1807" s="57">
        <v>27585.52</v>
      </c>
      <c r="M1807" s="56" t="s">
        <v>4292</v>
      </c>
      <c r="N1807" s="59" t="s">
        <v>4300</v>
      </c>
    </row>
    <row r="1808" spans="1:14" s="56" customFormat="1" ht="17.25" customHeight="1" x14ac:dyDescent="0.2">
      <c r="A1808" s="56" t="s">
        <v>5098</v>
      </c>
      <c r="B1808" s="56" t="s">
        <v>826</v>
      </c>
      <c r="C1808" s="56">
        <v>6331</v>
      </c>
      <c r="D1808" s="56" t="s">
        <v>1678</v>
      </c>
      <c r="E1808" s="57">
        <v>2173.52</v>
      </c>
      <c r="F1808" s="57">
        <v>8054486.1100000003</v>
      </c>
      <c r="G1808" s="57">
        <v>7215718.75</v>
      </c>
      <c r="H1808" s="58">
        <v>0.11624</v>
      </c>
      <c r="I1808" s="57">
        <v>838767.37</v>
      </c>
      <c r="J1808" s="57">
        <v>3705.73</v>
      </c>
      <c r="K1808" s="57">
        <v>3319.83</v>
      </c>
      <c r="L1808" s="57">
        <v>3673.09</v>
      </c>
      <c r="M1808" s="56" t="s">
        <v>4295</v>
      </c>
      <c r="N1808" s="59" t="s">
        <v>4293</v>
      </c>
    </row>
    <row r="1809" spans="1:14" s="56" customFormat="1" ht="17.25" customHeight="1" x14ac:dyDescent="0.2">
      <c r="A1809" s="56" t="s">
        <v>5099</v>
      </c>
      <c r="B1809" s="56" t="s">
        <v>827</v>
      </c>
      <c r="C1809" s="56">
        <v>6332</v>
      </c>
      <c r="D1809" s="56" t="s">
        <v>1679</v>
      </c>
      <c r="E1809" s="57">
        <v>707.51</v>
      </c>
      <c r="F1809" s="57">
        <v>4059300.56</v>
      </c>
      <c r="G1809" s="57">
        <v>3805938.77</v>
      </c>
      <c r="H1809" s="58">
        <v>6.6570000000000004E-2</v>
      </c>
      <c r="I1809" s="57">
        <v>253361.79</v>
      </c>
      <c r="J1809" s="57">
        <v>5737.45</v>
      </c>
      <c r="K1809" s="57">
        <v>5379.34</v>
      </c>
      <c r="L1809" s="57">
        <v>5952.22</v>
      </c>
      <c r="M1809" s="56" t="s">
        <v>4292</v>
      </c>
      <c r="N1809" s="59" t="s">
        <v>4293</v>
      </c>
    </row>
    <row r="1810" spans="1:14" s="56" customFormat="1" ht="17.25" customHeight="1" x14ac:dyDescent="0.2">
      <c r="A1810" s="56" t="s">
        <v>6174</v>
      </c>
      <c r="B1810" s="56" t="s">
        <v>2733</v>
      </c>
      <c r="C1810" s="56">
        <v>6333</v>
      </c>
      <c r="D1810" s="56" t="s">
        <v>4007</v>
      </c>
      <c r="E1810" s="57">
        <v>422.67</v>
      </c>
      <c r="F1810" s="57">
        <v>4395603.5199999996</v>
      </c>
      <c r="G1810" s="57">
        <v>4248576.4000000004</v>
      </c>
      <c r="H1810" s="58">
        <v>3.4610000000000002E-2</v>
      </c>
      <c r="I1810" s="57">
        <v>147027.12</v>
      </c>
      <c r="J1810" s="57">
        <v>10399.61</v>
      </c>
      <c r="K1810" s="57">
        <v>10051.76</v>
      </c>
      <c r="L1810" s="57">
        <v>11120.58</v>
      </c>
      <c r="M1810" s="56" t="s">
        <v>4292</v>
      </c>
      <c r="N1810" s="59" t="s">
        <v>4293</v>
      </c>
    </row>
    <row r="1811" spans="1:14" s="56" customFormat="1" ht="17.25" customHeight="1" x14ac:dyDescent="0.2">
      <c r="A1811" s="56" t="s">
        <v>6175</v>
      </c>
      <c r="B1811" s="56" t="s">
        <v>2734</v>
      </c>
      <c r="C1811" s="56">
        <v>6334</v>
      </c>
      <c r="D1811" s="56" t="s">
        <v>4008</v>
      </c>
      <c r="E1811" s="57">
        <v>198.79</v>
      </c>
      <c r="F1811" s="57">
        <v>4339606.42</v>
      </c>
      <c r="G1811" s="57">
        <v>4115545.32</v>
      </c>
      <c r="H1811" s="58">
        <v>5.4440000000000002E-2</v>
      </c>
      <c r="I1811" s="57">
        <v>224061.1</v>
      </c>
      <c r="J1811" s="57">
        <v>21830.1</v>
      </c>
      <c r="K1811" s="57">
        <v>20702.98</v>
      </c>
      <c r="L1811" s="57">
        <v>22906.12</v>
      </c>
      <c r="M1811" s="56" t="s">
        <v>4297</v>
      </c>
      <c r="N1811" s="59" t="s">
        <v>4294</v>
      </c>
    </row>
    <row r="1812" spans="1:14" s="56" customFormat="1" ht="17.25" customHeight="1" x14ac:dyDescent="0.2">
      <c r="A1812" s="56" t="s">
        <v>5100</v>
      </c>
      <c r="B1812" s="56" t="s">
        <v>828</v>
      </c>
      <c r="C1812" s="56">
        <v>6335</v>
      </c>
      <c r="D1812" s="56" t="s">
        <v>1680</v>
      </c>
      <c r="E1812" s="57">
        <v>3861.83</v>
      </c>
      <c r="F1812" s="57">
        <v>7556076.8799999999</v>
      </c>
      <c r="G1812" s="57">
        <v>8393162.4600000009</v>
      </c>
      <c r="H1812" s="58">
        <v>-9.9729999999999999E-2</v>
      </c>
      <c r="I1812" s="57">
        <v>-837085.59</v>
      </c>
      <c r="J1812" s="57">
        <v>1956.61</v>
      </c>
      <c r="K1812" s="57">
        <v>2173.36</v>
      </c>
      <c r="L1812" s="57">
        <v>1903.83</v>
      </c>
      <c r="M1812" s="56" t="s">
        <v>4295</v>
      </c>
      <c r="N1812" s="59" t="s">
        <v>4293</v>
      </c>
    </row>
    <row r="1813" spans="1:14" s="56" customFormat="1" ht="17.25" customHeight="1" x14ac:dyDescent="0.2">
      <c r="A1813" s="56" t="s">
        <v>6176</v>
      </c>
      <c r="B1813" s="56" t="s">
        <v>2735</v>
      </c>
      <c r="C1813" s="56">
        <v>6336</v>
      </c>
      <c r="D1813" s="56" t="s">
        <v>4009</v>
      </c>
      <c r="E1813" s="57">
        <v>785.9</v>
      </c>
      <c r="F1813" s="57">
        <v>3934779.63</v>
      </c>
      <c r="G1813" s="57">
        <v>4101795.74</v>
      </c>
      <c r="H1813" s="58">
        <v>-4.0719999999999999E-2</v>
      </c>
      <c r="I1813" s="57">
        <v>-167016.10999999999</v>
      </c>
      <c r="J1813" s="57">
        <v>5006.72</v>
      </c>
      <c r="K1813" s="57">
        <v>5219.2299999999996</v>
      </c>
      <c r="L1813" s="57">
        <v>5774.61</v>
      </c>
      <c r="M1813" s="56" t="s">
        <v>4292</v>
      </c>
      <c r="N1813" s="59" t="s">
        <v>4294</v>
      </c>
    </row>
    <row r="1814" spans="1:14" s="56" customFormat="1" ht="17.25" customHeight="1" x14ac:dyDescent="0.2">
      <c r="A1814" s="56" t="s">
        <v>6177</v>
      </c>
      <c r="B1814" s="56" t="s">
        <v>2736</v>
      </c>
      <c r="C1814" s="56">
        <v>6337</v>
      </c>
      <c r="D1814" s="56" t="s">
        <v>4010</v>
      </c>
      <c r="E1814" s="57">
        <v>743.31</v>
      </c>
      <c r="F1814" s="57">
        <v>7810739.7000000002</v>
      </c>
      <c r="G1814" s="57">
        <v>7455890.2300000004</v>
      </c>
      <c r="H1814" s="58">
        <v>4.759E-2</v>
      </c>
      <c r="I1814" s="57">
        <v>354849.47</v>
      </c>
      <c r="J1814" s="57">
        <v>10508.05</v>
      </c>
      <c r="K1814" s="57">
        <v>10030.66</v>
      </c>
      <c r="L1814" s="57">
        <v>11097.99</v>
      </c>
      <c r="M1814" s="56" t="s">
        <v>4292</v>
      </c>
      <c r="N1814" s="59" t="s">
        <v>4293</v>
      </c>
    </row>
    <row r="1815" spans="1:14" s="56" customFormat="1" ht="17.25" customHeight="1" x14ac:dyDescent="0.2">
      <c r="A1815" s="56" t="s">
        <v>6178</v>
      </c>
      <c r="B1815" s="56" t="s">
        <v>2737</v>
      </c>
      <c r="C1815" s="56">
        <v>6338</v>
      </c>
      <c r="D1815" s="56" t="s">
        <v>4011</v>
      </c>
      <c r="E1815" s="57">
        <v>364.83</v>
      </c>
      <c r="F1815" s="57">
        <v>8071744.8099999996</v>
      </c>
      <c r="G1815" s="57">
        <v>7554898.7400000002</v>
      </c>
      <c r="H1815" s="58">
        <v>6.8409999999999999E-2</v>
      </c>
      <c r="I1815" s="57">
        <v>516846.07</v>
      </c>
      <c r="J1815" s="57">
        <v>22124.67</v>
      </c>
      <c r="K1815" s="57">
        <v>20708</v>
      </c>
      <c r="L1815" s="57">
        <v>22911.63</v>
      </c>
      <c r="M1815" s="56" t="s">
        <v>4296</v>
      </c>
      <c r="N1815" s="59" t="s">
        <v>4293</v>
      </c>
    </row>
    <row r="1816" spans="1:14" s="56" customFormat="1" ht="17.25" customHeight="1" x14ac:dyDescent="0.2">
      <c r="A1816" s="56" t="s">
        <v>5101</v>
      </c>
      <c r="B1816" s="56" t="s">
        <v>829</v>
      </c>
      <c r="C1816" s="56">
        <v>6339</v>
      </c>
      <c r="D1816" s="56" t="s">
        <v>1681</v>
      </c>
      <c r="E1816" s="57">
        <v>2452.11</v>
      </c>
      <c r="F1816" s="57">
        <v>4668400.58</v>
      </c>
      <c r="G1816" s="57">
        <v>2429801.4900000002</v>
      </c>
      <c r="H1816" s="58">
        <v>0.92130999999999996</v>
      </c>
      <c r="I1816" s="57">
        <v>2238599.09</v>
      </c>
      <c r="J1816" s="57">
        <v>1903.83</v>
      </c>
      <c r="K1816" s="57">
        <v>990.9</v>
      </c>
      <c r="L1816" s="57">
        <v>1903.83</v>
      </c>
      <c r="M1816" s="56" t="s">
        <v>4295</v>
      </c>
      <c r="N1816" s="59" t="s">
        <v>4298</v>
      </c>
    </row>
    <row r="1817" spans="1:14" s="56" customFormat="1" ht="17.25" customHeight="1" x14ac:dyDescent="0.2">
      <c r="A1817" s="56" t="s">
        <v>6179</v>
      </c>
      <c r="B1817" s="56" t="s">
        <v>2738</v>
      </c>
      <c r="C1817" s="56">
        <v>6400</v>
      </c>
      <c r="D1817" s="56" t="s">
        <v>4012</v>
      </c>
      <c r="E1817" s="57">
        <v>1742.33</v>
      </c>
      <c r="F1817" s="57">
        <v>8123099.1900000004</v>
      </c>
      <c r="G1817" s="57">
        <v>7203527.21</v>
      </c>
      <c r="H1817" s="58">
        <v>0.12766</v>
      </c>
      <c r="I1817" s="57">
        <v>919571.99</v>
      </c>
      <c r="J1817" s="57">
        <v>4662.2</v>
      </c>
      <c r="K1817" s="57">
        <v>4134.42</v>
      </c>
      <c r="L1817" s="57">
        <v>4874.16</v>
      </c>
      <c r="M1817" s="56" t="s">
        <v>4297</v>
      </c>
      <c r="N1817" s="59" t="s">
        <v>4293</v>
      </c>
    </row>
    <row r="1818" spans="1:14" s="56" customFormat="1" ht="17.25" customHeight="1" x14ac:dyDescent="0.2">
      <c r="A1818" s="56" t="s">
        <v>6180</v>
      </c>
      <c r="B1818" s="56" t="s">
        <v>2739</v>
      </c>
      <c r="C1818" s="56">
        <v>6401</v>
      </c>
      <c r="D1818" s="56" t="s">
        <v>4013</v>
      </c>
      <c r="E1818" s="57">
        <v>99.38</v>
      </c>
      <c r="F1818" s="57">
        <v>660706.39</v>
      </c>
      <c r="G1818" s="57">
        <v>541790.53</v>
      </c>
      <c r="H1818" s="58">
        <v>0.21948999999999999</v>
      </c>
      <c r="I1818" s="57">
        <v>118915.85</v>
      </c>
      <c r="J1818" s="57">
        <v>6648.28</v>
      </c>
      <c r="K1818" s="57">
        <v>5451.71</v>
      </c>
      <c r="L1818" s="57">
        <v>6427.13</v>
      </c>
      <c r="M1818" s="56" t="s">
        <v>4297</v>
      </c>
      <c r="N1818" s="59" t="s">
        <v>4300</v>
      </c>
    </row>
    <row r="1819" spans="1:14" s="56" customFormat="1" ht="17.25" customHeight="1" x14ac:dyDescent="0.2">
      <c r="A1819" s="56" t="s">
        <v>6181</v>
      </c>
      <c r="B1819" s="56" t="s">
        <v>2740</v>
      </c>
      <c r="C1819" s="56">
        <v>6404</v>
      </c>
      <c r="D1819" s="56" t="s">
        <v>4014</v>
      </c>
      <c r="E1819" s="57">
        <v>6673.94</v>
      </c>
      <c r="F1819" s="57">
        <v>14377520.91</v>
      </c>
      <c r="G1819" s="57">
        <v>12174305.85</v>
      </c>
      <c r="H1819" s="58">
        <v>0.18096999999999999</v>
      </c>
      <c r="I1819" s="57">
        <v>2203215.06</v>
      </c>
      <c r="J1819" s="57">
        <v>2154.2800000000002</v>
      </c>
      <c r="K1819" s="57">
        <v>1824.16</v>
      </c>
      <c r="L1819" s="57">
        <v>2150.56</v>
      </c>
      <c r="M1819" s="56" t="s">
        <v>4297</v>
      </c>
      <c r="N1819" s="59" t="s">
        <v>4299</v>
      </c>
    </row>
    <row r="1820" spans="1:14" s="56" customFormat="1" ht="17.25" customHeight="1" x14ac:dyDescent="0.2">
      <c r="A1820" s="56" t="s">
        <v>6182</v>
      </c>
      <c r="B1820" s="56" t="s">
        <v>2741</v>
      </c>
      <c r="C1820" s="56">
        <v>6405</v>
      </c>
      <c r="D1820" s="56" t="s">
        <v>4015</v>
      </c>
      <c r="E1820" s="57">
        <v>78.28</v>
      </c>
      <c r="F1820" s="57">
        <v>246490.41</v>
      </c>
      <c r="G1820" s="57">
        <v>209081.07</v>
      </c>
      <c r="H1820" s="58">
        <v>0.17892</v>
      </c>
      <c r="I1820" s="57">
        <v>37409.35</v>
      </c>
      <c r="J1820" s="57">
        <v>3148.83</v>
      </c>
      <c r="K1820" s="57">
        <v>2670.94</v>
      </c>
      <c r="L1820" s="57">
        <v>3148.83</v>
      </c>
      <c r="M1820" s="56" t="s">
        <v>4297</v>
      </c>
      <c r="N1820" s="59" t="s">
        <v>4298</v>
      </c>
    </row>
    <row r="1821" spans="1:14" s="56" customFormat="1" ht="17.25" customHeight="1" x14ac:dyDescent="0.2">
      <c r="A1821" s="56" t="s">
        <v>6183</v>
      </c>
      <c r="B1821" s="56" t="s">
        <v>2742</v>
      </c>
      <c r="C1821" s="56">
        <v>6470</v>
      </c>
      <c r="D1821" s="56" t="s">
        <v>4016</v>
      </c>
      <c r="E1821" s="57">
        <v>2822.39</v>
      </c>
      <c r="F1821" s="57">
        <v>6119995.3600000003</v>
      </c>
      <c r="G1821" s="57">
        <v>4761127.37</v>
      </c>
      <c r="H1821" s="58">
        <v>0.28541</v>
      </c>
      <c r="I1821" s="57">
        <v>1358867.99</v>
      </c>
      <c r="J1821" s="57">
        <v>2168.37</v>
      </c>
      <c r="K1821" s="57">
        <v>1686.91</v>
      </c>
      <c r="L1821" s="57">
        <v>2361.9899999999998</v>
      </c>
      <c r="M1821" s="56" t="s">
        <v>4296</v>
      </c>
      <c r="N1821" s="59" t="s">
        <v>4294</v>
      </c>
    </row>
    <row r="1822" spans="1:14" s="56" customFormat="1" ht="17.25" customHeight="1" x14ac:dyDescent="0.2">
      <c r="A1822" s="56" t="s">
        <v>6184</v>
      </c>
      <c r="B1822" s="56" t="s">
        <v>2743</v>
      </c>
      <c r="C1822" s="56">
        <v>6471</v>
      </c>
      <c r="D1822" s="56" t="s">
        <v>4017</v>
      </c>
      <c r="E1822" s="57">
        <v>717.2</v>
      </c>
      <c r="F1822" s="57">
        <v>3426724.14</v>
      </c>
      <c r="G1822" s="57">
        <v>3823299.39</v>
      </c>
      <c r="H1822" s="58">
        <v>-0.10373</v>
      </c>
      <c r="I1822" s="57">
        <v>-396575.25</v>
      </c>
      <c r="J1822" s="57">
        <v>4777.92</v>
      </c>
      <c r="K1822" s="57">
        <v>5330.87</v>
      </c>
      <c r="L1822" s="57">
        <v>5012.67</v>
      </c>
      <c r="M1822" s="56" t="s">
        <v>4296</v>
      </c>
      <c r="N1822" s="59" t="s">
        <v>4298</v>
      </c>
    </row>
    <row r="1823" spans="1:14" s="56" customFormat="1" ht="17.25" customHeight="1" x14ac:dyDescent="0.2">
      <c r="A1823" s="56" t="s">
        <v>6185</v>
      </c>
      <c r="B1823" s="56" t="s">
        <v>2744</v>
      </c>
      <c r="C1823" s="56">
        <v>6472</v>
      </c>
      <c r="D1823" s="56" t="s">
        <v>4018</v>
      </c>
      <c r="E1823" s="57">
        <v>472.06</v>
      </c>
      <c r="F1823" s="57">
        <v>3363125.34</v>
      </c>
      <c r="G1823" s="57">
        <v>3066282.35</v>
      </c>
      <c r="H1823" s="58">
        <v>9.6809999999999993E-2</v>
      </c>
      <c r="I1823" s="57">
        <v>296842.99</v>
      </c>
      <c r="J1823" s="57">
        <v>7124.36</v>
      </c>
      <c r="K1823" s="57">
        <v>6495.54</v>
      </c>
      <c r="L1823" s="57">
        <v>7010.52</v>
      </c>
      <c r="M1823" s="56" t="s">
        <v>4296</v>
      </c>
      <c r="N1823" s="59" t="s">
        <v>4294</v>
      </c>
    </row>
    <row r="1824" spans="1:14" s="56" customFormat="1" ht="17.25" customHeight="1" x14ac:dyDescent="0.2">
      <c r="A1824" s="56" t="s">
        <v>6186</v>
      </c>
      <c r="B1824" s="56" t="s">
        <v>2745</v>
      </c>
      <c r="C1824" s="56">
        <v>6473</v>
      </c>
      <c r="D1824" s="56" t="s">
        <v>4019</v>
      </c>
      <c r="E1824" s="57">
        <v>141.72999999999999</v>
      </c>
      <c r="F1824" s="57">
        <v>1564673.31</v>
      </c>
      <c r="G1824" s="57">
        <v>1847129.9</v>
      </c>
      <c r="H1824" s="58">
        <v>-0.15292</v>
      </c>
      <c r="I1824" s="57">
        <v>-282456.59000000003</v>
      </c>
      <c r="J1824" s="57">
        <v>11039.82</v>
      </c>
      <c r="K1824" s="57">
        <v>13032.74</v>
      </c>
      <c r="L1824" s="57">
        <v>11631.24</v>
      </c>
      <c r="M1824" s="56" t="s">
        <v>4297</v>
      </c>
      <c r="N1824" s="59" t="s">
        <v>4293</v>
      </c>
    </row>
    <row r="1825" spans="1:14" s="56" customFormat="1" ht="17.25" customHeight="1" x14ac:dyDescent="0.2">
      <c r="A1825" s="56" t="s">
        <v>5102</v>
      </c>
      <c r="B1825" s="56" t="s">
        <v>830</v>
      </c>
      <c r="C1825" s="56">
        <v>6474</v>
      </c>
      <c r="D1825" s="56" t="s">
        <v>1682</v>
      </c>
      <c r="E1825" s="57">
        <v>908.17</v>
      </c>
      <c r="F1825" s="57">
        <v>4731983.46</v>
      </c>
      <c r="G1825" s="57">
        <v>4181818.28</v>
      </c>
      <c r="H1825" s="58">
        <v>0.13156000000000001</v>
      </c>
      <c r="I1825" s="57">
        <v>550165.18000000005</v>
      </c>
      <c r="J1825" s="57">
        <v>5210.46</v>
      </c>
      <c r="K1825" s="57">
        <v>4604.66</v>
      </c>
      <c r="L1825" s="57">
        <v>5210.46</v>
      </c>
      <c r="M1825" s="56" t="s">
        <v>4297</v>
      </c>
      <c r="N1825" s="59" t="s">
        <v>4294</v>
      </c>
    </row>
    <row r="1826" spans="1:14" s="56" customFormat="1" ht="17.25" customHeight="1" x14ac:dyDescent="0.2">
      <c r="A1826" s="56" t="s">
        <v>5103</v>
      </c>
      <c r="B1826" s="56" t="s">
        <v>831</v>
      </c>
      <c r="C1826" s="56">
        <v>6482</v>
      </c>
      <c r="D1826" s="56" t="s">
        <v>1683</v>
      </c>
      <c r="E1826" s="57">
        <v>3260.5</v>
      </c>
      <c r="F1826" s="57">
        <v>2220530.92</v>
      </c>
      <c r="G1826" s="57">
        <v>2844341.88</v>
      </c>
      <c r="H1826" s="58">
        <v>-0.21931999999999999</v>
      </c>
      <c r="I1826" s="57">
        <v>-623810.96</v>
      </c>
      <c r="J1826" s="57">
        <v>681.04</v>
      </c>
      <c r="K1826" s="57">
        <v>872.36</v>
      </c>
      <c r="L1826" s="57">
        <v>681.04</v>
      </c>
      <c r="M1826" s="56" t="s">
        <v>4292</v>
      </c>
      <c r="N1826" s="59" t="s">
        <v>4293</v>
      </c>
    </row>
    <row r="1827" spans="1:14" s="56" customFormat="1" ht="17.25" customHeight="1" x14ac:dyDescent="0.2">
      <c r="A1827" s="56" t="s">
        <v>6187</v>
      </c>
      <c r="B1827" s="56" t="s">
        <v>2746</v>
      </c>
      <c r="C1827" s="56">
        <v>6483</v>
      </c>
      <c r="D1827" s="56" t="s">
        <v>4020</v>
      </c>
      <c r="E1827" s="57">
        <v>6294.78</v>
      </c>
      <c r="F1827" s="57">
        <v>15257632.65</v>
      </c>
      <c r="G1827" s="57">
        <v>15358099.689999999</v>
      </c>
      <c r="H1827" s="58">
        <v>-6.5399999999999998E-3</v>
      </c>
      <c r="I1827" s="57">
        <v>-100467.04</v>
      </c>
      <c r="J1827" s="57">
        <v>2423.85</v>
      </c>
      <c r="K1827" s="57">
        <v>2439.8200000000002</v>
      </c>
      <c r="L1827" s="57">
        <v>2496.66</v>
      </c>
      <c r="M1827" s="56" t="s">
        <v>4292</v>
      </c>
      <c r="N1827" s="59" t="s">
        <v>4293</v>
      </c>
    </row>
    <row r="1828" spans="1:14" s="56" customFormat="1" ht="17.25" customHeight="1" x14ac:dyDescent="0.2">
      <c r="A1828" s="56" t="s">
        <v>6188</v>
      </c>
      <c r="B1828" s="56" t="s">
        <v>2747</v>
      </c>
      <c r="C1828" s="56">
        <v>6484</v>
      </c>
      <c r="D1828" s="56" t="s">
        <v>4021</v>
      </c>
      <c r="E1828" s="57">
        <v>889.13</v>
      </c>
      <c r="F1828" s="57">
        <v>7196163.2400000002</v>
      </c>
      <c r="G1828" s="57">
        <v>4843432.13</v>
      </c>
      <c r="H1828" s="58">
        <v>0.48576000000000003</v>
      </c>
      <c r="I1828" s="57">
        <v>2352731.11</v>
      </c>
      <c r="J1828" s="57">
        <v>8093.49</v>
      </c>
      <c r="K1828" s="57">
        <v>5447.38</v>
      </c>
      <c r="L1828" s="57">
        <v>8011</v>
      </c>
      <c r="M1828" s="56" t="s">
        <v>4292</v>
      </c>
      <c r="N1828" s="59" t="s">
        <v>4293</v>
      </c>
    </row>
    <row r="1829" spans="1:14" s="56" customFormat="1" ht="17.25" customHeight="1" x14ac:dyDescent="0.2">
      <c r="A1829" s="56" t="s">
        <v>6189</v>
      </c>
      <c r="B1829" s="56" t="s">
        <v>2748</v>
      </c>
      <c r="C1829" s="56">
        <v>6485</v>
      </c>
      <c r="D1829" s="56" t="s">
        <v>4022</v>
      </c>
      <c r="E1829" s="57">
        <v>443.22</v>
      </c>
      <c r="F1829" s="57">
        <v>5147340.59</v>
      </c>
      <c r="G1829" s="57">
        <v>3163862.25</v>
      </c>
      <c r="H1829" s="58">
        <v>0.62692000000000003</v>
      </c>
      <c r="I1829" s="57">
        <v>1983478.34</v>
      </c>
      <c r="J1829" s="57">
        <v>11613.51</v>
      </c>
      <c r="K1829" s="57">
        <v>7138.36</v>
      </c>
      <c r="L1829" s="57">
        <v>11437.3</v>
      </c>
      <c r="M1829" s="56" t="s">
        <v>4292</v>
      </c>
      <c r="N1829" s="59" t="s">
        <v>4294</v>
      </c>
    </row>
    <row r="1830" spans="1:14" s="56" customFormat="1" ht="17.25" customHeight="1" x14ac:dyDescent="0.2">
      <c r="A1830" s="56" t="s">
        <v>6190</v>
      </c>
      <c r="B1830" s="56" t="s">
        <v>2749</v>
      </c>
      <c r="C1830" s="56">
        <v>6486</v>
      </c>
      <c r="D1830" s="56" t="s">
        <v>4023</v>
      </c>
      <c r="E1830" s="57">
        <v>2334.4</v>
      </c>
      <c r="F1830" s="57">
        <v>50322963.93</v>
      </c>
      <c r="G1830" s="57">
        <v>37417779.409999996</v>
      </c>
      <c r="H1830" s="58">
        <v>0.34488999999999997</v>
      </c>
      <c r="I1830" s="57">
        <v>12905184.52</v>
      </c>
      <c r="J1830" s="57">
        <v>21557.13</v>
      </c>
      <c r="K1830" s="57">
        <v>16028.86</v>
      </c>
      <c r="L1830" s="57">
        <v>23034.35</v>
      </c>
      <c r="M1830" s="56" t="s">
        <v>4292</v>
      </c>
      <c r="N1830" s="59" t="s">
        <v>4293</v>
      </c>
    </row>
    <row r="1831" spans="1:14" s="56" customFormat="1" ht="17.25" customHeight="1" x14ac:dyDescent="0.2">
      <c r="A1831" s="56" t="s">
        <v>5104</v>
      </c>
      <c r="B1831" s="56" t="s">
        <v>832</v>
      </c>
      <c r="C1831" s="56">
        <v>6487</v>
      </c>
      <c r="D1831" s="56" t="s">
        <v>1684</v>
      </c>
      <c r="E1831" s="57">
        <v>35700.11</v>
      </c>
      <c r="F1831" s="57">
        <v>82291998.400000006</v>
      </c>
      <c r="G1831" s="57">
        <v>78387759.650000006</v>
      </c>
      <c r="H1831" s="58">
        <v>4.981E-2</v>
      </c>
      <c r="I1831" s="57">
        <v>3904238.75</v>
      </c>
      <c r="J1831" s="57">
        <v>2305.09</v>
      </c>
      <c r="K1831" s="57">
        <v>2195.73</v>
      </c>
      <c r="L1831" s="57">
        <v>2287.36</v>
      </c>
      <c r="M1831" s="56" t="s">
        <v>4292</v>
      </c>
      <c r="N1831" s="59" t="s">
        <v>4293</v>
      </c>
    </row>
    <row r="1832" spans="1:14" s="56" customFormat="1" ht="17.25" customHeight="1" x14ac:dyDescent="0.2">
      <c r="A1832" s="56" t="s">
        <v>5105</v>
      </c>
      <c r="B1832" s="56" t="s">
        <v>833</v>
      </c>
      <c r="C1832" s="56">
        <v>6488</v>
      </c>
      <c r="D1832" s="56" t="s">
        <v>1685</v>
      </c>
      <c r="E1832" s="57">
        <v>10500.45</v>
      </c>
      <c r="F1832" s="57">
        <v>29984943.829999998</v>
      </c>
      <c r="G1832" s="57">
        <v>29335003.559999999</v>
      </c>
      <c r="H1832" s="58">
        <v>2.2159999999999999E-2</v>
      </c>
      <c r="I1832" s="57">
        <v>649940.27</v>
      </c>
      <c r="J1832" s="57">
        <v>2855.59</v>
      </c>
      <c r="K1832" s="57">
        <v>2793.69</v>
      </c>
      <c r="L1832" s="57">
        <v>2800.23</v>
      </c>
      <c r="M1832" s="56" t="s">
        <v>4292</v>
      </c>
      <c r="N1832" s="59" t="s">
        <v>4293</v>
      </c>
    </row>
    <row r="1833" spans="1:14" s="56" customFormat="1" ht="17.25" customHeight="1" x14ac:dyDescent="0.2">
      <c r="A1833" s="56" t="s">
        <v>6191</v>
      </c>
      <c r="B1833" s="56" t="s">
        <v>2750</v>
      </c>
      <c r="C1833" s="56">
        <v>6489</v>
      </c>
      <c r="D1833" s="56" t="s">
        <v>4024</v>
      </c>
      <c r="E1833" s="57">
        <v>4014.4</v>
      </c>
      <c r="F1833" s="57">
        <v>18815242.359999999</v>
      </c>
      <c r="G1833" s="57">
        <v>17802927.809999999</v>
      </c>
      <c r="H1833" s="58">
        <v>5.6860000000000001E-2</v>
      </c>
      <c r="I1833" s="57">
        <v>1012314.55</v>
      </c>
      <c r="J1833" s="57">
        <v>4686.9399999999996</v>
      </c>
      <c r="K1833" s="57">
        <v>4434.7700000000004</v>
      </c>
      <c r="L1833" s="57">
        <v>4568.49</v>
      </c>
      <c r="M1833" s="56" t="s">
        <v>4292</v>
      </c>
      <c r="N1833" s="59" t="s">
        <v>4293</v>
      </c>
    </row>
    <row r="1834" spans="1:14" s="56" customFormat="1" ht="17.25" customHeight="1" x14ac:dyDescent="0.2">
      <c r="A1834" s="56" t="s">
        <v>6192</v>
      </c>
      <c r="B1834" s="56" t="s">
        <v>2751</v>
      </c>
      <c r="C1834" s="56">
        <v>6490</v>
      </c>
      <c r="D1834" s="56" t="s">
        <v>4025</v>
      </c>
      <c r="E1834" s="57">
        <v>1880.07</v>
      </c>
      <c r="F1834" s="57">
        <v>16845314.760000002</v>
      </c>
      <c r="G1834" s="57">
        <v>17879587.890000001</v>
      </c>
      <c r="H1834" s="58">
        <v>-5.7849999999999999E-2</v>
      </c>
      <c r="I1834" s="57">
        <v>-1034273.13</v>
      </c>
      <c r="J1834" s="57">
        <v>8959.94</v>
      </c>
      <c r="K1834" s="57">
        <v>9510.06</v>
      </c>
      <c r="L1834" s="57">
        <v>8307.92</v>
      </c>
      <c r="M1834" s="56" t="s">
        <v>4292</v>
      </c>
      <c r="N1834" s="59" t="s">
        <v>4293</v>
      </c>
    </row>
    <row r="1835" spans="1:14" s="56" customFormat="1" ht="17.25" customHeight="1" x14ac:dyDescent="0.2">
      <c r="A1835" s="56" t="s">
        <v>5106</v>
      </c>
      <c r="B1835" s="56" t="s">
        <v>834</v>
      </c>
      <c r="C1835" s="56">
        <v>6491</v>
      </c>
      <c r="D1835" s="56" t="s">
        <v>1686</v>
      </c>
      <c r="E1835" s="57">
        <v>102650.39</v>
      </c>
      <c r="F1835" s="57">
        <v>88752553.700000003</v>
      </c>
      <c r="G1835" s="57">
        <v>88427097.049999997</v>
      </c>
      <c r="H1835" s="58">
        <v>3.6800000000000001E-3</v>
      </c>
      <c r="I1835" s="57">
        <v>325456.65000000002</v>
      </c>
      <c r="J1835" s="57">
        <v>864.61</v>
      </c>
      <c r="K1835" s="57">
        <v>861.44</v>
      </c>
      <c r="L1835" s="57">
        <v>864.61</v>
      </c>
      <c r="M1835" s="56" t="s">
        <v>4292</v>
      </c>
      <c r="N1835" s="59" t="s">
        <v>4298</v>
      </c>
    </row>
    <row r="1836" spans="1:14" s="56" customFormat="1" ht="17.25" customHeight="1" x14ac:dyDescent="0.2">
      <c r="A1836" s="56" t="s">
        <v>6193</v>
      </c>
      <c r="B1836" s="56" t="s">
        <v>2752</v>
      </c>
      <c r="C1836" s="56">
        <v>6497</v>
      </c>
      <c r="D1836" s="56" t="s">
        <v>4026</v>
      </c>
      <c r="E1836" s="57">
        <v>197</v>
      </c>
      <c r="F1836" s="57">
        <v>612046.35</v>
      </c>
      <c r="G1836" s="57">
        <v>453081.94</v>
      </c>
      <c r="H1836" s="58">
        <v>0.35085</v>
      </c>
      <c r="I1836" s="57">
        <v>158964.41</v>
      </c>
      <c r="J1836" s="57">
        <v>3106.83</v>
      </c>
      <c r="K1836" s="57">
        <v>2299.91</v>
      </c>
      <c r="L1836" s="57">
        <v>3074.84</v>
      </c>
      <c r="M1836" s="56" t="s">
        <v>4297</v>
      </c>
      <c r="N1836" s="59" t="s">
        <v>4300</v>
      </c>
    </row>
    <row r="1837" spans="1:14" s="56" customFormat="1" ht="17.25" customHeight="1" x14ac:dyDescent="0.2">
      <c r="A1837" s="56" t="s">
        <v>6194</v>
      </c>
      <c r="B1837" s="56" t="s">
        <v>2753</v>
      </c>
      <c r="C1837" s="56">
        <v>6498</v>
      </c>
      <c r="D1837" s="56" t="s">
        <v>4027</v>
      </c>
      <c r="E1837" s="57">
        <v>65.88</v>
      </c>
      <c r="F1837" s="57">
        <v>670758.26</v>
      </c>
      <c r="G1837" s="57">
        <v>429868.75</v>
      </c>
      <c r="H1837" s="58">
        <v>0.56037999999999999</v>
      </c>
      <c r="I1837" s="57">
        <v>240889.5</v>
      </c>
      <c r="J1837" s="57">
        <v>10181.52</v>
      </c>
      <c r="K1837" s="57">
        <v>6525.03</v>
      </c>
      <c r="L1837" s="57">
        <v>10088.200000000001</v>
      </c>
      <c r="M1837" s="56" t="s">
        <v>4295</v>
      </c>
      <c r="N1837" s="59" t="s">
        <v>4299</v>
      </c>
    </row>
    <row r="1838" spans="1:14" s="56" customFormat="1" ht="17.25" customHeight="1" x14ac:dyDescent="0.2">
      <c r="A1838" s="56" t="s">
        <v>6195</v>
      </c>
      <c r="B1838" s="56" t="s">
        <v>2754</v>
      </c>
      <c r="C1838" s="56">
        <v>6499</v>
      </c>
      <c r="D1838" s="56" t="s">
        <v>4028</v>
      </c>
      <c r="E1838" s="57">
        <v>303.81</v>
      </c>
      <c r="F1838" s="57">
        <v>6218009.6200000001</v>
      </c>
      <c r="G1838" s="57">
        <v>4169647.3</v>
      </c>
      <c r="H1838" s="58">
        <v>0.49125999999999997</v>
      </c>
      <c r="I1838" s="57">
        <v>2048362.32</v>
      </c>
      <c r="J1838" s="57">
        <v>20466.77</v>
      </c>
      <c r="K1838" s="57">
        <v>13724.52</v>
      </c>
      <c r="L1838" s="57">
        <v>22323.5</v>
      </c>
      <c r="M1838" s="56" t="s">
        <v>4292</v>
      </c>
      <c r="N1838" s="59" t="s">
        <v>4300</v>
      </c>
    </row>
    <row r="1839" spans="1:14" s="56" customFormat="1" ht="17.25" customHeight="1" x14ac:dyDescent="0.2">
      <c r="A1839" s="56" t="s">
        <v>6196</v>
      </c>
      <c r="B1839" s="56" t="s">
        <v>2755</v>
      </c>
      <c r="C1839" s="56">
        <v>6500</v>
      </c>
      <c r="D1839" s="56" t="s">
        <v>4029</v>
      </c>
      <c r="E1839" s="57">
        <v>462.6</v>
      </c>
      <c r="F1839" s="57">
        <v>17008345.66</v>
      </c>
      <c r="G1839" s="57">
        <v>12132158.699999999</v>
      </c>
      <c r="H1839" s="58">
        <v>0.40192</v>
      </c>
      <c r="I1839" s="57">
        <v>4876186.96</v>
      </c>
      <c r="J1839" s="57">
        <v>36766.85</v>
      </c>
      <c r="K1839" s="57">
        <v>26226.02</v>
      </c>
      <c r="L1839" s="57">
        <v>38238.269999999997</v>
      </c>
      <c r="M1839" s="56" t="s">
        <v>4296</v>
      </c>
      <c r="N1839" s="59" t="s">
        <v>4293</v>
      </c>
    </row>
    <row r="1840" spans="1:14" s="56" customFormat="1" ht="17.25" customHeight="1" x14ac:dyDescent="0.2">
      <c r="A1840" s="56" t="s">
        <v>6197</v>
      </c>
      <c r="B1840" s="56" t="s">
        <v>2756</v>
      </c>
      <c r="C1840" s="56">
        <v>6501</v>
      </c>
      <c r="D1840" s="56" t="s">
        <v>4030</v>
      </c>
      <c r="E1840" s="57">
        <v>265.2</v>
      </c>
      <c r="F1840" s="57">
        <v>164238.35999999999</v>
      </c>
      <c r="G1840" s="57">
        <v>183985.19</v>
      </c>
      <c r="H1840" s="58">
        <v>-0.10732999999999999</v>
      </c>
      <c r="I1840" s="57">
        <v>-19746.830000000002</v>
      </c>
      <c r="J1840" s="57">
        <v>619.29999999999995</v>
      </c>
      <c r="K1840" s="57">
        <v>693.76</v>
      </c>
      <c r="L1840" s="57">
        <v>619.29999999999995</v>
      </c>
      <c r="M1840" s="56" t="s">
        <v>4297</v>
      </c>
      <c r="N1840" s="59" t="s">
        <v>4298</v>
      </c>
    </row>
    <row r="1841" spans="1:14" s="56" customFormat="1" ht="17.25" customHeight="1" x14ac:dyDescent="0.2">
      <c r="A1841" s="56" t="s">
        <v>6198</v>
      </c>
      <c r="B1841" s="56" t="s">
        <v>2757</v>
      </c>
      <c r="C1841" s="56">
        <v>6502</v>
      </c>
      <c r="D1841" s="56" t="s">
        <v>4031</v>
      </c>
      <c r="E1841" s="57">
        <v>1293.5</v>
      </c>
      <c r="F1841" s="57">
        <v>2678970.04</v>
      </c>
      <c r="G1841" s="57">
        <v>2357561.96</v>
      </c>
      <c r="H1841" s="58">
        <v>0.13633000000000001</v>
      </c>
      <c r="I1841" s="57">
        <v>321408.08</v>
      </c>
      <c r="J1841" s="57">
        <v>2071.1</v>
      </c>
      <c r="K1841" s="57">
        <v>1822.62</v>
      </c>
      <c r="L1841" s="57">
        <v>2042.48</v>
      </c>
      <c r="M1841" s="56" t="s">
        <v>4292</v>
      </c>
      <c r="N1841" s="59" t="s">
        <v>4293</v>
      </c>
    </row>
    <row r="1842" spans="1:14" s="56" customFormat="1" ht="17.25" customHeight="1" x14ac:dyDescent="0.2">
      <c r="A1842" s="56" t="s">
        <v>6199</v>
      </c>
      <c r="B1842" s="56" t="s">
        <v>2758</v>
      </c>
      <c r="C1842" s="56">
        <v>6503</v>
      </c>
      <c r="D1842" s="56" t="s">
        <v>4032</v>
      </c>
      <c r="E1842" s="57">
        <v>1014.35</v>
      </c>
      <c r="F1842" s="57">
        <v>7230480.4100000001</v>
      </c>
      <c r="G1842" s="57">
        <v>4869800.66</v>
      </c>
      <c r="H1842" s="58">
        <v>0.48476000000000002</v>
      </c>
      <c r="I1842" s="57">
        <v>2360679.75</v>
      </c>
      <c r="J1842" s="57">
        <v>7128.19</v>
      </c>
      <c r="K1842" s="57">
        <v>4800.91</v>
      </c>
      <c r="L1842" s="57">
        <v>7010.89</v>
      </c>
      <c r="M1842" s="56" t="s">
        <v>4292</v>
      </c>
      <c r="N1842" s="59" t="s">
        <v>4293</v>
      </c>
    </row>
    <row r="1843" spans="1:14" s="56" customFormat="1" ht="17.25" customHeight="1" x14ac:dyDescent="0.2">
      <c r="A1843" s="56" t="s">
        <v>6200</v>
      </c>
      <c r="B1843" s="56" t="s">
        <v>2759</v>
      </c>
      <c r="C1843" s="56">
        <v>6504</v>
      </c>
      <c r="D1843" s="56" t="s">
        <v>4033</v>
      </c>
      <c r="E1843" s="57">
        <v>1808.86</v>
      </c>
      <c r="F1843" s="57">
        <v>29383844.34</v>
      </c>
      <c r="G1843" s="57">
        <v>16409295.35</v>
      </c>
      <c r="H1843" s="58">
        <v>0.79068000000000005</v>
      </c>
      <c r="I1843" s="57">
        <v>12974548.99</v>
      </c>
      <c r="J1843" s="57">
        <v>16244.4</v>
      </c>
      <c r="K1843" s="57">
        <v>9071.6200000000008</v>
      </c>
      <c r="L1843" s="57">
        <v>16115.5</v>
      </c>
      <c r="M1843" s="56" t="s">
        <v>4292</v>
      </c>
      <c r="N1843" s="59" t="s">
        <v>4293</v>
      </c>
    </row>
    <row r="1844" spans="1:14" s="56" customFormat="1" ht="17.25" customHeight="1" x14ac:dyDescent="0.2">
      <c r="A1844" s="56" t="s">
        <v>6201</v>
      </c>
      <c r="B1844" s="56" t="s">
        <v>2760</v>
      </c>
      <c r="C1844" s="56">
        <v>6505</v>
      </c>
      <c r="D1844" s="56" t="s">
        <v>4034</v>
      </c>
      <c r="E1844" s="57">
        <v>2809</v>
      </c>
      <c r="F1844" s="57">
        <v>71452473.040000007</v>
      </c>
      <c r="G1844" s="57">
        <v>59679266.600000001</v>
      </c>
      <c r="H1844" s="58">
        <v>0.19727</v>
      </c>
      <c r="I1844" s="57">
        <v>11773206.439999999</v>
      </c>
      <c r="J1844" s="57">
        <v>25436.98</v>
      </c>
      <c r="K1844" s="57">
        <v>21245.73</v>
      </c>
      <c r="L1844" s="57">
        <v>25612.85</v>
      </c>
      <c r="M1844" s="56" t="s">
        <v>4292</v>
      </c>
      <c r="N1844" s="59" t="s">
        <v>4294</v>
      </c>
    </row>
    <row r="1845" spans="1:14" s="56" customFormat="1" ht="17.25" customHeight="1" x14ac:dyDescent="0.2">
      <c r="A1845" s="56" t="s">
        <v>6202</v>
      </c>
      <c r="B1845" s="56" t="s">
        <v>2761</v>
      </c>
      <c r="C1845" s="56">
        <v>6506</v>
      </c>
      <c r="D1845" s="56" t="s">
        <v>4035</v>
      </c>
      <c r="E1845" s="57">
        <v>1023.23</v>
      </c>
      <c r="F1845" s="57">
        <v>686362.22</v>
      </c>
      <c r="G1845" s="57">
        <v>867679.55</v>
      </c>
      <c r="H1845" s="58">
        <v>-0.20896999999999999</v>
      </c>
      <c r="I1845" s="57">
        <v>-181317.33</v>
      </c>
      <c r="J1845" s="57">
        <v>670.78</v>
      </c>
      <c r="K1845" s="57">
        <v>847.98</v>
      </c>
      <c r="L1845" s="57">
        <v>670.78</v>
      </c>
      <c r="M1845" s="56" t="s">
        <v>4296</v>
      </c>
      <c r="N1845" s="59" t="s">
        <v>4294</v>
      </c>
    </row>
    <row r="1846" spans="1:14" s="56" customFormat="1" ht="17.25" customHeight="1" x14ac:dyDescent="0.2">
      <c r="A1846" s="56" t="s">
        <v>5107</v>
      </c>
      <c r="B1846" s="56" t="s">
        <v>835</v>
      </c>
      <c r="C1846" s="56">
        <v>6522</v>
      </c>
      <c r="D1846" s="56" t="s">
        <v>1687</v>
      </c>
      <c r="E1846" s="57">
        <v>19444.7</v>
      </c>
      <c r="F1846" s="57">
        <v>12990615.18</v>
      </c>
      <c r="G1846" s="57">
        <v>12403267.42</v>
      </c>
      <c r="H1846" s="58">
        <v>4.7350000000000003E-2</v>
      </c>
      <c r="I1846" s="57">
        <v>587347.76</v>
      </c>
      <c r="J1846" s="57">
        <v>668.08</v>
      </c>
      <c r="K1846" s="57">
        <v>637.87</v>
      </c>
      <c r="L1846" s="57">
        <v>668.08</v>
      </c>
      <c r="M1846" s="56" t="s">
        <v>4296</v>
      </c>
      <c r="N1846" s="59" t="s">
        <v>4294</v>
      </c>
    </row>
    <row r="1847" spans="1:14" s="56" customFormat="1" ht="17.25" customHeight="1" x14ac:dyDescent="0.2">
      <c r="A1847" s="56" t="s">
        <v>6203</v>
      </c>
      <c r="B1847" s="56" t="s">
        <v>2742</v>
      </c>
      <c r="C1847" s="56">
        <v>6523</v>
      </c>
      <c r="D1847" s="56" t="s">
        <v>4016</v>
      </c>
      <c r="E1847" s="57">
        <v>2995.15</v>
      </c>
      <c r="F1847" s="57">
        <v>19156919.5</v>
      </c>
      <c r="G1847" s="57">
        <v>7884755.75</v>
      </c>
      <c r="H1847" s="58">
        <v>1.42961</v>
      </c>
      <c r="I1847" s="57">
        <v>11272163.74</v>
      </c>
      <c r="J1847" s="57">
        <v>6395.98</v>
      </c>
      <c r="K1847" s="57">
        <v>2632.51</v>
      </c>
      <c r="L1847" s="57">
        <v>6395.98</v>
      </c>
      <c r="M1847" s="56" t="s">
        <v>4297</v>
      </c>
      <c r="N1847" s="59" t="s">
        <v>4298</v>
      </c>
    </row>
    <row r="1848" spans="1:14" s="56" customFormat="1" ht="17.25" customHeight="1" x14ac:dyDescent="0.2">
      <c r="A1848" s="56" t="s">
        <v>5108</v>
      </c>
      <c r="B1848" s="56" t="s">
        <v>836</v>
      </c>
      <c r="C1848" s="56">
        <v>6526</v>
      </c>
      <c r="D1848" s="56" t="s">
        <v>1688</v>
      </c>
      <c r="E1848" s="57">
        <v>5707.02</v>
      </c>
      <c r="F1848" s="57">
        <v>11183450.41</v>
      </c>
      <c r="G1848" s="57">
        <v>9399580.4800000004</v>
      </c>
      <c r="H1848" s="58">
        <v>0.18978</v>
      </c>
      <c r="I1848" s="57">
        <v>1783869.93</v>
      </c>
      <c r="J1848" s="57">
        <v>1959.6</v>
      </c>
      <c r="K1848" s="57">
        <v>1647.02</v>
      </c>
      <c r="L1848" s="57">
        <v>2179.9</v>
      </c>
      <c r="M1848" s="56" t="s">
        <v>4292</v>
      </c>
      <c r="N1848" s="59" t="s">
        <v>4293</v>
      </c>
    </row>
    <row r="1849" spans="1:14" s="56" customFormat="1" ht="17.25" customHeight="1" x14ac:dyDescent="0.2">
      <c r="A1849" s="56" t="s">
        <v>6204</v>
      </c>
      <c r="B1849" s="56" t="s">
        <v>2762</v>
      </c>
      <c r="C1849" s="56">
        <v>6527</v>
      </c>
      <c r="D1849" s="56" t="s">
        <v>4036</v>
      </c>
      <c r="E1849" s="57">
        <v>3319.5</v>
      </c>
      <c r="F1849" s="57">
        <v>16678897.92</v>
      </c>
      <c r="G1849" s="57">
        <v>13340368.93</v>
      </c>
      <c r="H1849" s="58">
        <v>0.25025999999999998</v>
      </c>
      <c r="I1849" s="57">
        <v>3338528.98</v>
      </c>
      <c r="J1849" s="57">
        <v>5024.5200000000004</v>
      </c>
      <c r="K1849" s="57">
        <v>4018.79</v>
      </c>
      <c r="L1849" s="57">
        <v>5960.92</v>
      </c>
      <c r="M1849" s="56" t="s">
        <v>4292</v>
      </c>
      <c r="N1849" s="59" t="s">
        <v>4293</v>
      </c>
    </row>
    <row r="1850" spans="1:14" s="56" customFormat="1" ht="17.25" customHeight="1" x14ac:dyDescent="0.2">
      <c r="A1850" s="56" t="s">
        <v>6205</v>
      </c>
      <c r="B1850" s="56" t="s">
        <v>2763</v>
      </c>
      <c r="C1850" s="56">
        <v>6528</v>
      </c>
      <c r="D1850" s="56" t="s">
        <v>4037</v>
      </c>
      <c r="E1850" s="57">
        <v>7120.04</v>
      </c>
      <c r="F1850" s="57">
        <v>61948113.159999996</v>
      </c>
      <c r="G1850" s="57">
        <v>48456823.829999998</v>
      </c>
      <c r="H1850" s="58">
        <v>0.27842</v>
      </c>
      <c r="I1850" s="57">
        <v>13491289.33</v>
      </c>
      <c r="J1850" s="57">
        <v>8700.5300000000007</v>
      </c>
      <c r="K1850" s="57">
        <v>6805.7</v>
      </c>
      <c r="L1850" s="57">
        <v>9007.5</v>
      </c>
      <c r="M1850" s="56" t="s">
        <v>4292</v>
      </c>
      <c r="N1850" s="59" t="s">
        <v>4293</v>
      </c>
    </row>
    <row r="1851" spans="1:14" s="56" customFormat="1" ht="17.25" customHeight="1" x14ac:dyDescent="0.2">
      <c r="A1851" s="56" t="s">
        <v>6206</v>
      </c>
      <c r="B1851" s="56" t="s">
        <v>2764</v>
      </c>
      <c r="C1851" s="56">
        <v>6529</v>
      </c>
      <c r="D1851" s="56" t="s">
        <v>4038</v>
      </c>
      <c r="E1851" s="57">
        <v>2307.92</v>
      </c>
      <c r="F1851" s="57">
        <v>33701825.969999999</v>
      </c>
      <c r="G1851" s="57">
        <v>32024070.140000001</v>
      </c>
      <c r="H1851" s="58">
        <v>5.2389999999999999E-2</v>
      </c>
      <c r="I1851" s="57">
        <v>1677755.82</v>
      </c>
      <c r="J1851" s="57">
        <v>14602.68</v>
      </c>
      <c r="K1851" s="57">
        <v>13875.73</v>
      </c>
      <c r="L1851" s="57">
        <v>14839.07</v>
      </c>
      <c r="M1851" s="56" t="s">
        <v>4292</v>
      </c>
      <c r="N1851" s="59" t="s">
        <v>4293</v>
      </c>
    </row>
    <row r="1852" spans="1:14" s="56" customFormat="1" ht="17.25" customHeight="1" x14ac:dyDescent="0.2">
      <c r="A1852" s="56" t="s">
        <v>5109</v>
      </c>
      <c r="B1852" s="56" t="s">
        <v>837</v>
      </c>
      <c r="C1852" s="56">
        <v>6530</v>
      </c>
      <c r="D1852" s="56" t="s">
        <v>1689</v>
      </c>
      <c r="E1852" s="57">
        <v>7091.81</v>
      </c>
      <c r="F1852" s="57">
        <v>4567763.9000000004</v>
      </c>
      <c r="G1852" s="57">
        <v>4518668.41</v>
      </c>
      <c r="H1852" s="58">
        <v>1.0869999999999999E-2</v>
      </c>
      <c r="I1852" s="57">
        <v>49095.5</v>
      </c>
      <c r="J1852" s="57">
        <v>644.09</v>
      </c>
      <c r="K1852" s="57">
        <v>637.16999999999996</v>
      </c>
      <c r="L1852" s="57">
        <v>644.09</v>
      </c>
      <c r="M1852" s="56" t="s">
        <v>4292</v>
      </c>
      <c r="N1852" s="59" t="s">
        <v>4293</v>
      </c>
    </row>
    <row r="1853" spans="1:14" s="56" customFormat="1" ht="17.25" customHeight="1" x14ac:dyDescent="0.2">
      <c r="A1853" s="56" t="s">
        <v>5110</v>
      </c>
      <c r="B1853" s="56" t="s">
        <v>838</v>
      </c>
      <c r="C1853" s="56">
        <v>6531</v>
      </c>
      <c r="D1853" s="56" t="s">
        <v>1690</v>
      </c>
      <c r="E1853" s="57">
        <v>2493.2199999999998</v>
      </c>
      <c r="F1853" s="57">
        <v>4375656.72</v>
      </c>
      <c r="G1853" s="57">
        <v>4084891.86</v>
      </c>
      <c r="H1853" s="58">
        <v>7.1179999999999993E-2</v>
      </c>
      <c r="I1853" s="57">
        <v>290764.87</v>
      </c>
      <c r="J1853" s="57">
        <v>1755.02</v>
      </c>
      <c r="K1853" s="57">
        <v>1638.4</v>
      </c>
      <c r="L1853" s="57">
        <v>1931.54</v>
      </c>
      <c r="M1853" s="56" t="s">
        <v>4292</v>
      </c>
      <c r="N1853" s="59" t="s">
        <v>4294</v>
      </c>
    </row>
    <row r="1854" spans="1:14" s="56" customFormat="1" ht="17.25" customHeight="1" x14ac:dyDescent="0.2">
      <c r="A1854" s="56" t="s">
        <v>6207</v>
      </c>
      <c r="B1854" s="56" t="s">
        <v>2765</v>
      </c>
      <c r="C1854" s="56">
        <v>6532</v>
      </c>
      <c r="D1854" s="56" t="s">
        <v>4039</v>
      </c>
      <c r="E1854" s="57">
        <v>1664.75</v>
      </c>
      <c r="F1854" s="57">
        <v>6525001.3600000003</v>
      </c>
      <c r="G1854" s="57">
        <v>6245956.6200000001</v>
      </c>
      <c r="H1854" s="58">
        <v>4.4679999999999997E-2</v>
      </c>
      <c r="I1854" s="57">
        <v>279044.74</v>
      </c>
      <c r="J1854" s="57">
        <v>3919.51</v>
      </c>
      <c r="K1854" s="57">
        <v>3751.89</v>
      </c>
      <c r="L1854" s="57">
        <v>4423.18</v>
      </c>
      <c r="M1854" s="56" t="s">
        <v>4292</v>
      </c>
      <c r="N1854" s="59" t="s">
        <v>4293</v>
      </c>
    </row>
    <row r="1855" spans="1:14" s="56" customFormat="1" ht="17.25" customHeight="1" x14ac:dyDescent="0.2">
      <c r="A1855" s="56" t="s">
        <v>6208</v>
      </c>
      <c r="B1855" s="56" t="s">
        <v>2766</v>
      </c>
      <c r="C1855" s="56">
        <v>6533</v>
      </c>
      <c r="D1855" s="56" t="s">
        <v>4040</v>
      </c>
      <c r="E1855" s="57">
        <v>1368.01</v>
      </c>
      <c r="F1855" s="57">
        <v>9558191.6999999993</v>
      </c>
      <c r="G1855" s="57">
        <v>8140968.25</v>
      </c>
      <c r="H1855" s="58">
        <v>0.17408999999999999</v>
      </c>
      <c r="I1855" s="57">
        <v>1417223.46</v>
      </c>
      <c r="J1855" s="57">
        <v>6986.93</v>
      </c>
      <c r="K1855" s="57">
        <v>5950.96</v>
      </c>
      <c r="L1855" s="57">
        <v>7015.71</v>
      </c>
      <c r="M1855" s="56" t="s">
        <v>4292</v>
      </c>
      <c r="N1855" s="59" t="s">
        <v>4300</v>
      </c>
    </row>
    <row r="1856" spans="1:14" s="56" customFormat="1" ht="17.25" customHeight="1" x14ac:dyDescent="0.2">
      <c r="A1856" s="56" t="s">
        <v>6209</v>
      </c>
      <c r="B1856" s="56" t="s">
        <v>2767</v>
      </c>
      <c r="C1856" s="56">
        <v>6534</v>
      </c>
      <c r="D1856" s="56" t="s">
        <v>4041</v>
      </c>
      <c r="E1856" s="57">
        <v>338.37</v>
      </c>
      <c r="F1856" s="57">
        <v>5076474.75</v>
      </c>
      <c r="G1856" s="57">
        <v>4502457.0599999996</v>
      </c>
      <c r="H1856" s="58">
        <v>0.12748999999999999</v>
      </c>
      <c r="I1856" s="57">
        <v>574017.68999999994</v>
      </c>
      <c r="J1856" s="57">
        <v>15002.73</v>
      </c>
      <c r="K1856" s="57">
        <v>13306.31</v>
      </c>
      <c r="L1856" s="57">
        <v>15687.09</v>
      </c>
      <c r="M1856" s="56" t="s">
        <v>4297</v>
      </c>
      <c r="N1856" s="59" t="s">
        <v>4293</v>
      </c>
    </row>
    <row r="1857" spans="1:14" s="56" customFormat="1" ht="17.25" customHeight="1" x14ac:dyDescent="0.2">
      <c r="A1857" s="56" t="s">
        <v>6210</v>
      </c>
      <c r="B1857" s="56" t="s">
        <v>2768</v>
      </c>
      <c r="C1857" s="56">
        <v>6535</v>
      </c>
      <c r="D1857" s="56" t="s">
        <v>4042</v>
      </c>
      <c r="E1857" s="57">
        <v>3081.84</v>
      </c>
      <c r="F1857" s="57">
        <v>2312304.5499999998</v>
      </c>
      <c r="G1857" s="57">
        <v>1961365.27</v>
      </c>
      <c r="H1857" s="58">
        <v>0.17893000000000001</v>
      </c>
      <c r="I1857" s="57">
        <v>350939.28</v>
      </c>
      <c r="J1857" s="57">
        <v>750.3</v>
      </c>
      <c r="K1857" s="57">
        <v>636.42999999999995</v>
      </c>
      <c r="L1857" s="57">
        <v>750.3</v>
      </c>
      <c r="M1857" s="56" t="s">
        <v>4296</v>
      </c>
      <c r="N1857" s="59" t="s">
        <v>4293</v>
      </c>
    </row>
    <row r="1858" spans="1:14" s="56" customFormat="1" ht="17.25" customHeight="1" x14ac:dyDescent="0.2">
      <c r="A1858" s="56" t="s">
        <v>6211</v>
      </c>
      <c r="B1858" s="56" t="s">
        <v>2769</v>
      </c>
      <c r="C1858" s="56">
        <v>6536</v>
      </c>
      <c r="D1858" s="56" t="s">
        <v>4043</v>
      </c>
      <c r="E1858" s="57">
        <v>1770.12</v>
      </c>
      <c r="F1858" s="57">
        <v>3608368.65</v>
      </c>
      <c r="G1858" s="57">
        <v>2994510.87</v>
      </c>
      <c r="H1858" s="58">
        <v>0.20499000000000001</v>
      </c>
      <c r="I1858" s="57">
        <v>613857.78</v>
      </c>
      <c r="J1858" s="57">
        <v>2038.49</v>
      </c>
      <c r="K1858" s="57">
        <v>1691.7</v>
      </c>
      <c r="L1858" s="57">
        <v>1994.37</v>
      </c>
      <c r="M1858" s="56" t="s">
        <v>4292</v>
      </c>
      <c r="N1858" s="59" t="s">
        <v>4293</v>
      </c>
    </row>
    <row r="1859" spans="1:14" s="56" customFormat="1" ht="17.25" customHeight="1" x14ac:dyDescent="0.2">
      <c r="A1859" s="56" t="s">
        <v>6212</v>
      </c>
      <c r="B1859" s="56" t="s">
        <v>2770</v>
      </c>
      <c r="C1859" s="56">
        <v>6537</v>
      </c>
      <c r="D1859" s="56" t="s">
        <v>4044</v>
      </c>
      <c r="E1859" s="57">
        <v>774.65</v>
      </c>
      <c r="F1859" s="57">
        <v>3228783.36</v>
      </c>
      <c r="G1859" s="57">
        <v>3041466.31</v>
      </c>
      <c r="H1859" s="58">
        <v>6.1589999999999999E-2</v>
      </c>
      <c r="I1859" s="57">
        <v>187317.05</v>
      </c>
      <c r="J1859" s="57">
        <v>4168.05</v>
      </c>
      <c r="K1859" s="57">
        <v>3926.25</v>
      </c>
      <c r="L1859" s="57">
        <v>4628.71</v>
      </c>
      <c r="M1859" s="56" t="s">
        <v>4292</v>
      </c>
      <c r="N1859" s="59" t="s">
        <v>4293</v>
      </c>
    </row>
    <row r="1860" spans="1:14" s="56" customFormat="1" ht="17.25" customHeight="1" x14ac:dyDescent="0.2">
      <c r="A1860" s="56" t="s">
        <v>6213</v>
      </c>
      <c r="B1860" s="56" t="s">
        <v>2771</v>
      </c>
      <c r="C1860" s="56">
        <v>6538</v>
      </c>
      <c r="D1860" s="56" t="s">
        <v>4045</v>
      </c>
      <c r="E1860" s="57">
        <v>1027.75</v>
      </c>
      <c r="F1860" s="57">
        <v>7641698.2599999998</v>
      </c>
      <c r="G1860" s="57">
        <v>6614651.29</v>
      </c>
      <c r="H1860" s="58">
        <v>0.15526999999999999</v>
      </c>
      <c r="I1860" s="57">
        <v>1027046.97</v>
      </c>
      <c r="J1860" s="57">
        <v>7435.37</v>
      </c>
      <c r="K1860" s="57">
        <v>6436.05</v>
      </c>
      <c r="L1860" s="57">
        <v>7587.68</v>
      </c>
      <c r="M1860" s="56" t="s">
        <v>4292</v>
      </c>
      <c r="N1860" s="59" t="s">
        <v>4298</v>
      </c>
    </row>
    <row r="1861" spans="1:14" s="56" customFormat="1" ht="17.25" customHeight="1" x14ac:dyDescent="0.2">
      <c r="A1861" s="56" t="s">
        <v>6214</v>
      </c>
      <c r="B1861" s="56" t="s">
        <v>2772</v>
      </c>
      <c r="C1861" s="56">
        <v>6539</v>
      </c>
      <c r="D1861" s="56" t="s">
        <v>4046</v>
      </c>
      <c r="E1861" s="57">
        <v>263.31</v>
      </c>
      <c r="F1861" s="57">
        <v>3640387.3</v>
      </c>
      <c r="G1861" s="57">
        <v>3131793.76</v>
      </c>
      <c r="H1861" s="58">
        <v>0.16239999999999999</v>
      </c>
      <c r="I1861" s="57">
        <v>508593.53</v>
      </c>
      <c r="J1861" s="57">
        <v>13825.48</v>
      </c>
      <c r="K1861" s="57">
        <v>11893.94</v>
      </c>
      <c r="L1861" s="57">
        <v>14021.94</v>
      </c>
      <c r="M1861" s="56" t="s">
        <v>4297</v>
      </c>
      <c r="N1861" s="59" t="s">
        <v>4300</v>
      </c>
    </row>
    <row r="1862" spans="1:14" s="56" customFormat="1" ht="17.25" customHeight="1" x14ac:dyDescent="0.2">
      <c r="A1862" s="56" t="s">
        <v>6215</v>
      </c>
      <c r="B1862" s="56" t="s">
        <v>2773</v>
      </c>
      <c r="C1862" s="56">
        <v>6540</v>
      </c>
      <c r="D1862" s="56" t="s">
        <v>4047</v>
      </c>
      <c r="E1862" s="57">
        <v>1004.11</v>
      </c>
      <c r="F1862" s="57">
        <v>724234.42</v>
      </c>
      <c r="G1862" s="57">
        <v>614317.96</v>
      </c>
      <c r="H1862" s="58">
        <v>0.17892</v>
      </c>
      <c r="I1862" s="57">
        <v>109916.46</v>
      </c>
      <c r="J1862" s="57">
        <v>721.27</v>
      </c>
      <c r="K1862" s="57">
        <v>611.79999999999995</v>
      </c>
      <c r="L1862" s="57">
        <v>721.27</v>
      </c>
      <c r="M1862" s="56" t="s">
        <v>4292</v>
      </c>
      <c r="N1862" s="59" t="s">
        <v>4293</v>
      </c>
    </row>
    <row r="1863" spans="1:14" s="56" customFormat="1" ht="17.25" customHeight="1" x14ac:dyDescent="0.2">
      <c r="A1863" s="56" t="s">
        <v>6216</v>
      </c>
      <c r="B1863" s="56" t="s">
        <v>2774</v>
      </c>
      <c r="C1863" s="56">
        <v>6702</v>
      </c>
      <c r="D1863" s="56" t="s">
        <v>4048</v>
      </c>
      <c r="E1863" s="57">
        <v>614.41999999999996</v>
      </c>
      <c r="F1863" s="57">
        <v>1477371.89</v>
      </c>
      <c r="G1863" s="57">
        <v>2066271.7</v>
      </c>
      <c r="H1863" s="58">
        <v>-0.28500999999999999</v>
      </c>
      <c r="I1863" s="57">
        <v>-588899.81000000006</v>
      </c>
      <c r="J1863" s="57">
        <v>2404.5</v>
      </c>
      <c r="K1863" s="57">
        <v>3362.96</v>
      </c>
      <c r="L1863" s="57">
        <v>2342.87</v>
      </c>
      <c r="M1863" s="56" t="s">
        <v>4292</v>
      </c>
      <c r="N1863" s="59" t="s">
        <v>4293</v>
      </c>
    </row>
    <row r="1864" spans="1:14" s="56" customFormat="1" ht="17.25" customHeight="1" x14ac:dyDescent="0.2">
      <c r="A1864" s="56" t="s">
        <v>6217</v>
      </c>
      <c r="B1864" s="56" t="s">
        <v>2775</v>
      </c>
      <c r="C1864" s="56">
        <v>6703</v>
      </c>
      <c r="D1864" s="56" t="s">
        <v>4049</v>
      </c>
      <c r="E1864" s="57">
        <v>392.93</v>
      </c>
      <c r="F1864" s="57">
        <v>2815703.09</v>
      </c>
      <c r="G1864" s="57">
        <v>3263457.34</v>
      </c>
      <c r="H1864" s="58">
        <v>-0.13719999999999999</v>
      </c>
      <c r="I1864" s="57">
        <v>-447754.25</v>
      </c>
      <c r="J1864" s="57">
        <v>7165.92</v>
      </c>
      <c r="K1864" s="57">
        <v>8305.44</v>
      </c>
      <c r="L1864" s="57">
        <v>7689.21</v>
      </c>
      <c r="M1864" s="56" t="s">
        <v>4292</v>
      </c>
      <c r="N1864" s="59" t="s">
        <v>4294</v>
      </c>
    </row>
    <row r="1865" spans="1:14" s="56" customFormat="1" ht="17.25" customHeight="1" x14ac:dyDescent="0.2">
      <c r="A1865" s="56" t="s">
        <v>6218</v>
      </c>
      <c r="B1865" s="56" t="s">
        <v>2776</v>
      </c>
      <c r="C1865" s="56">
        <v>6704</v>
      </c>
      <c r="D1865" s="56" t="s">
        <v>4050</v>
      </c>
      <c r="E1865" s="57">
        <v>690.61</v>
      </c>
      <c r="F1865" s="57">
        <v>10066773.039999999</v>
      </c>
      <c r="G1865" s="57">
        <v>9649973.6500000004</v>
      </c>
      <c r="H1865" s="58">
        <v>4.3189999999999999E-2</v>
      </c>
      <c r="I1865" s="57">
        <v>416799.38</v>
      </c>
      <c r="J1865" s="57">
        <v>14576.64</v>
      </c>
      <c r="K1865" s="57">
        <v>13973.12</v>
      </c>
      <c r="L1865" s="57">
        <v>15243.59</v>
      </c>
      <c r="M1865" s="56" t="s">
        <v>4296</v>
      </c>
      <c r="N1865" s="59" t="s">
        <v>4293</v>
      </c>
    </row>
    <row r="1866" spans="1:14" s="56" customFormat="1" ht="17.25" customHeight="1" x14ac:dyDescent="0.2">
      <c r="A1866" s="56" t="s">
        <v>6219</v>
      </c>
      <c r="B1866" s="56" t="s">
        <v>2777</v>
      </c>
      <c r="C1866" s="56">
        <v>6705</v>
      </c>
      <c r="D1866" s="56" t="s">
        <v>4051</v>
      </c>
      <c r="E1866" s="57">
        <v>849.39</v>
      </c>
      <c r="F1866" s="57">
        <v>19811556.399999999</v>
      </c>
      <c r="G1866" s="57">
        <v>19398532.23</v>
      </c>
      <c r="H1866" s="58">
        <v>2.129E-2</v>
      </c>
      <c r="I1866" s="57">
        <v>413024.17</v>
      </c>
      <c r="J1866" s="57">
        <v>23324.45</v>
      </c>
      <c r="K1866" s="57">
        <v>22838.19</v>
      </c>
      <c r="L1866" s="57">
        <v>23307.91</v>
      </c>
      <c r="M1866" s="56" t="s">
        <v>4292</v>
      </c>
      <c r="N1866" s="59" t="s">
        <v>4294</v>
      </c>
    </row>
    <row r="1867" spans="1:14" s="56" customFormat="1" ht="17.25" customHeight="1" x14ac:dyDescent="0.2">
      <c r="A1867" s="56" t="s">
        <v>6220</v>
      </c>
      <c r="B1867" s="56" t="s">
        <v>2778</v>
      </c>
      <c r="C1867" s="56">
        <v>6706</v>
      </c>
      <c r="D1867" s="56" t="s">
        <v>4052</v>
      </c>
      <c r="E1867" s="57">
        <v>197.68</v>
      </c>
      <c r="F1867" s="57">
        <v>463138.54</v>
      </c>
      <c r="G1867" s="57">
        <v>209915.13</v>
      </c>
      <c r="H1867" s="58">
        <v>1.20631</v>
      </c>
      <c r="I1867" s="57">
        <v>253223.41</v>
      </c>
      <c r="J1867" s="57">
        <v>2342.87</v>
      </c>
      <c r="K1867" s="57">
        <v>1061.8900000000001</v>
      </c>
      <c r="L1867" s="57">
        <v>2342.87</v>
      </c>
      <c r="M1867" s="56" t="s">
        <v>4297</v>
      </c>
      <c r="N1867" s="59" t="s">
        <v>4294</v>
      </c>
    </row>
    <row r="1868" spans="1:14" s="56" customFormat="1" ht="17.25" customHeight="1" x14ac:dyDescent="0.2">
      <c r="A1868" s="56" t="s">
        <v>6221</v>
      </c>
      <c r="B1868" s="56" t="s">
        <v>2779</v>
      </c>
      <c r="C1868" s="56">
        <v>6763</v>
      </c>
      <c r="D1868" s="56" t="s">
        <v>4053</v>
      </c>
      <c r="E1868" s="57">
        <v>23461.9</v>
      </c>
      <c r="F1868" s="57">
        <v>23613899.739999998</v>
      </c>
      <c r="G1868" s="57">
        <v>26129309.199999999</v>
      </c>
      <c r="H1868" s="58">
        <v>-9.6269999999999994E-2</v>
      </c>
      <c r="I1868" s="57">
        <v>-2515409.46</v>
      </c>
      <c r="J1868" s="57">
        <v>1006.48</v>
      </c>
      <c r="K1868" s="57">
        <v>1113.69</v>
      </c>
      <c r="L1868" s="57">
        <v>989.06</v>
      </c>
      <c r="M1868" s="56" t="s">
        <v>4292</v>
      </c>
      <c r="N1868" s="59" t="s">
        <v>4293</v>
      </c>
    </row>
    <row r="1869" spans="1:14" s="56" customFormat="1" ht="17.25" customHeight="1" x14ac:dyDescent="0.2">
      <c r="A1869" s="56" t="s">
        <v>6222</v>
      </c>
      <c r="B1869" s="56" t="s">
        <v>2780</v>
      </c>
      <c r="C1869" s="56">
        <v>6764</v>
      </c>
      <c r="D1869" s="56" t="s">
        <v>4054</v>
      </c>
      <c r="E1869" s="57">
        <v>1531.73</v>
      </c>
      <c r="F1869" s="57">
        <v>3883161.77</v>
      </c>
      <c r="G1869" s="57">
        <v>4210674.0999999996</v>
      </c>
      <c r="H1869" s="58">
        <v>-7.7780000000000002E-2</v>
      </c>
      <c r="I1869" s="57">
        <v>-327512.34000000003</v>
      </c>
      <c r="J1869" s="57">
        <v>2535.15</v>
      </c>
      <c r="K1869" s="57">
        <v>2748.97</v>
      </c>
      <c r="L1869" s="57">
        <v>2507.9699999999998</v>
      </c>
      <c r="M1869" s="56" t="s">
        <v>4292</v>
      </c>
      <c r="N1869" s="59" t="s">
        <v>4293</v>
      </c>
    </row>
    <row r="1870" spans="1:14" s="56" customFormat="1" ht="17.25" customHeight="1" x14ac:dyDescent="0.2">
      <c r="A1870" s="56" t="s">
        <v>6223</v>
      </c>
      <c r="B1870" s="56" t="s">
        <v>2781</v>
      </c>
      <c r="C1870" s="56">
        <v>6765</v>
      </c>
      <c r="D1870" s="56" t="s">
        <v>4055</v>
      </c>
      <c r="E1870" s="57">
        <v>251.78</v>
      </c>
      <c r="F1870" s="57">
        <v>1148737.3999999999</v>
      </c>
      <c r="G1870" s="57">
        <v>1039705.96</v>
      </c>
      <c r="H1870" s="58">
        <v>0.10487</v>
      </c>
      <c r="I1870" s="57">
        <v>109031.45</v>
      </c>
      <c r="J1870" s="57">
        <v>4562.46</v>
      </c>
      <c r="K1870" s="57">
        <v>4129.42</v>
      </c>
      <c r="L1870" s="57">
        <v>4551.46</v>
      </c>
      <c r="M1870" s="56" t="s">
        <v>4296</v>
      </c>
      <c r="N1870" s="59" t="s">
        <v>4293</v>
      </c>
    </row>
    <row r="1871" spans="1:14" s="56" customFormat="1" ht="17.25" customHeight="1" x14ac:dyDescent="0.2">
      <c r="A1871" s="56" t="s">
        <v>6224</v>
      </c>
      <c r="B1871" s="56" t="s">
        <v>2782</v>
      </c>
      <c r="C1871" s="56">
        <v>6766</v>
      </c>
      <c r="D1871" s="56" t="s">
        <v>4056</v>
      </c>
      <c r="E1871" s="57">
        <v>150.51</v>
      </c>
      <c r="F1871" s="57">
        <v>1074639.29</v>
      </c>
      <c r="G1871" s="57">
        <v>939276.84</v>
      </c>
      <c r="H1871" s="58">
        <v>0.14410999999999999</v>
      </c>
      <c r="I1871" s="57">
        <v>135362.45000000001</v>
      </c>
      <c r="J1871" s="57">
        <v>7139.99</v>
      </c>
      <c r="K1871" s="57">
        <v>6240.63</v>
      </c>
      <c r="L1871" s="57">
        <v>6857.4</v>
      </c>
      <c r="M1871" s="56" t="s">
        <v>4295</v>
      </c>
      <c r="N1871" s="59" t="s">
        <v>4302</v>
      </c>
    </row>
    <row r="1872" spans="1:14" s="56" customFormat="1" ht="17.25" customHeight="1" x14ac:dyDescent="0.2">
      <c r="A1872" s="56" t="s">
        <v>6225</v>
      </c>
      <c r="B1872" s="56" t="s">
        <v>2783</v>
      </c>
      <c r="C1872" s="56">
        <v>6767</v>
      </c>
      <c r="D1872" s="56" t="s">
        <v>4057</v>
      </c>
      <c r="E1872" s="57">
        <v>1696.88</v>
      </c>
      <c r="F1872" s="57">
        <v>3035472.13</v>
      </c>
      <c r="G1872" s="57">
        <v>2984547.4</v>
      </c>
      <c r="H1872" s="58">
        <v>1.7059999999999999E-2</v>
      </c>
      <c r="I1872" s="57">
        <v>50924.73</v>
      </c>
      <c r="J1872" s="57">
        <v>1788.85</v>
      </c>
      <c r="K1872" s="57">
        <v>1758.84</v>
      </c>
      <c r="L1872" s="57">
        <v>1773.85</v>
      </c>
      <c r="M1872" s="56" t="s">
        <v>4292</v>
      </c>
      <c r="N1872" s="59" t="s">
        <v>4298</v>
      </c>
    </row>
    <row r="1873" spans="1:14" s="56" customFormat="1" ht="17.25" customHeight="1" x14ac:dyDescent="0.2">
      <c r="A1873" s="56" t="s">
        <v>6226</v>
      </c>
      <c r="B1873" s="56" t="s">
        <v>2784</v>
      </c>
      <c r="C1873" s="56">
        <v>6768</v>
      </c>
      <c r="D1873" s="56" t="s">
        <v>4058</v>
      </c>
      <c r="E1873" s="57">
        <v>1027.18</v>
      </c>
      <c r="F1873" s="57">
        <v>3166295.78</v>
      </c>
      <c r="G1873" s="57">
        <v>3205164.47</v>
      </c>
      <c r="H1873" s="58">
        <v>-1.213E-2</v>
      </c>
      <c r="I1873" s="57">
        <v>-38868.68</v>
      </c>
      <c r="J1873" s="57">
        <v>3082.51</v>
      </c>
      <c r="K1873" s="57">
        <v>3120.35</v>
      </c>
      <c r="L1873" s="57">
        <v>3056.32</v>
      </c>
      <c r="M1873" s="56" t="s">
        <v>4292</v>
      </c>
      <c r="N1873" s="59" t="s">
        <v>4293</v>
      </c>
    </row>
    <row r="1874" spans="1:14" s="56" customFormat="1" ht="17.25" customHeight="1" x14ac:dyDescent="0.2">
      <c r="A1874" s="56" t="s">
        <v>6227</v>
      </c>
      <c r="B1874" s="56" t="s">
        <v>2785</v>
      </c>
      <c r="C1874" s="56">
        <v>6769</v>
      </c>
      <c r="D1874" s="56" t="s">
        <v>4059</v>
      </c>
      <c r="E1874" s="57">
        <v>1232.07</v>
      </c>
      <c r="F1874" s="57">
        <v>7103332.2400000002</v>
      </c>
      <c r="G1874" s="57">
        <v>6551009.29</v>
      </c>
      <c r="H1874" s="58">
        <v>8.4309999999999996E-2</v>
      </c>
      <c r="I1874" s="57">
        <v>552322.94999999995</v>
      </c>
      <c r="J1874" s="57">
        <v>5765.36</v>
      </c>
      <c r="K1874" s="57">
        <v>5317.08</v>
      </c>
      <c r="L1874" s="57">
        <v>5698.02</v>
      </c>
      <c r="M1874" s="56" t="s">
        <v>4292</v>
      </c>
      <c r="N1874" s="59" t="s">
        <v>4298</v>
      </c>
    </row>
    <row r="1875" spans="1:14" s="56" customFormat="1" ht="17.25" customHeight="1" x14ac:dyDescent="0.2">
      <c r="A1875" s="56" t="s">
        <v>6228</v>
      </c>
      <c r="B1875" s="56" t="s">
        <v>2786</v>
      </c>
      <c r="C1875" s="56">
        <v>6770</v>
      </c>
      <c r="D1875" s="56" t="s">
        <v>4060</v>
      </c>
      <c r="E1875" s="57">
        <v>197.4</v>
      </c>
      <c r="F1875" s="57">
        <v>1951472.56</v>
      </c>
      <c r="G1875" s="57">
        <v>2281365.92</v>
      </c>
      <c r="H1875" s="58">
        <v>-0.14460000000000001</v>
      </c>
      <c r="I1875" s="57">
        <v>-329893.36</v>
      </c>
      <c r="J1875" s="57">
        <v>9885.8799999999992</v>
      </c>
      <c r="K1875" s="57">
        <v>11557.07</v>
      </c>
      <c r="L1875" s="57">
        <v>9511.64</v>
      </c>
      <c r="M1875" s="56" t="s">
        <v>4295</v>
      </c>
      <c r="N1875" s="59" t="s">
        <v>4302</v>
      </c>
    </row>
    <row r="1876" spans="1:14" s="56" customFormat="1" ht="17.25" customHeight="1" x14ac:dyDescent="0.2">
      <c r="A1876" s="56" t="s">
        <v>6229</v>
      </c>
      <c r="B1876" s="56" t="s">
        <v>2787</v>
      </c>
      <c r="C1876" s="56">
        <v>6771</v>
      </c>
      <c r="D1876" s="56" t="s">
        <v>4061</v>
      </c>
      <c r="E1876" s="57">
        <v>1036.71</v>
      </c>
      <c r="F1876" s="57">
        <v>577323.06000000006</v>
      </c>
      <c r="G1876" s="57">
        <v>613200.36</v>
      </c>
      <c r="H1876" s="58">
        <v>-5.851E-2</v>
      </c>
      <c r="I1876" s="57">
        <v>-35877.29</v>
      </c>
      <c r="J1876" s="57">
        <v>556.88</v>
      </c>
      <c r="K1876" s="57">
        <v>591.49</v>
      </c>
      <c r="L1876" s="57">
        <v>556.88</v>
      </c>
      <c r="M1876" s="56" t="s">
        <v>4292</v>
      </c>
      <c r="N1876" s="59" t="s">
        <v>4293</v>
      </c>
    </row>
    <row r="1877" spans="1:14" s="56" customFormat="1" ht="17.25" customHeight="1" x14ac:dyDescent="0.2">
      <c r="A1877" s="56" t="s">
        <v>5111</v>
      </c>
      <c r="B1877" s="56" t="s">
        <v>839</v>
      </c>
      <c r="C1877" s="56">
        <v>6772</v>
      </c>
      <c r="D1877" s="56" t="s">
        <v>1691</v>
      </c>
      <c r="E1877" s="57">
        <v>6266.25</v>
      </c>
      <c r="F1877" s="57">
        <v>10421306.619999999</v>
      </c>
      <c r="G1877" s="57">
        <v>11406789.84</v>
      </c>
      <c r="H1877" s="58">
        <v>-8.6389999999999995E-2</v>
      </c>
      <c r="I1877" s="57">
        <v>-985483.22</v>
      </c>
      <c r="J1877" s="57">
        <v>1663.09</v>
      </c>
      <c r="K1877" s="57">
        <v>1820.35</v>
      </c>
      <c r="L1877" s="57">
        <v>1640.03</v>
      </c>
      <c r="M1877" s="56" t="s">
        <v>4292</v>
      </c>
      <c r="N1877" s="59" t="s">
        <v>4293</v>
      </c>
    </row>
    <row r="1878" spans="1:14" s="56" customFormat="1" ht="17.25" customHeight="1" x14ac:dyDescent="0.2">
      <c r="A1878" s="56" t="s">
        <v>5112</v>
      </c>
      <c r="B1878" s="56" t="s">
        <v>840</v>
      </c>
      <c r="C1878" s="56">
        <v>6773</v>
      </c>
      <c r="D1878" s="56" t="s">
        <v>1692</v>
      </c>
      <c r="E1878" s="57">
        <v>4842.28</v>
      </c>
      <c r="F1878" s="57">
        <v>13952304.630000001</v>
      </c>
      <c r="G1878" s="57">
        <v>14048050.1</v>
      </c>
      <c r="H1878" s="58">
        <v>-6.8199999999999997E-3</v>
      </c>
      <c r="I1878" s="57">
        <v>-95745.47</v>
      </c>
      <c r="J1878" s="57">
        <v>2881.35</v>
      </c>
      <c r="K1878" s="57">
        <v>2901.12</v>
      </c>
      <c r="L1878" s="57">
        <v>2849.34</v>
      </c>
      <c r="M1878" s="56" t="s">
        <v>4292</v>
      </c>
      <c r="N1878" s="59" t="s">
        <v>4293</v>
      </c>
    </row>
    <row r="1879" spans="1:14" s="56" customFormat="1" ht="17.25" customHeight="1" x14ac:dyDescent="0.2">
      <c r="A1879" s="56" t="s">
        <v>5113</v>
      </c>
      <c r="B1879" s="56" t="s">
        <v>841</v>
      </c>
      <c r="C1879" s="56">
        <v>6774</v>
      </c>
      <c r="D1879" s="56" t="s">
        <v>1693</v>
      </c>
      <c r="E1879" s="57">
        <v>5415.65</v>
      </c>
      <c r="F1879" s="57">
        <v>25486687.149999999</v>
      </c>
      <c r="G1879" s="57">
        <v>23694102.059999999</v>
      </c>
      <c r="H1879" s="58">
        <v>7.5660000000000005E-2</v>
      </c>
      <c r="I1879" s="57">
        <v>1792585.08</v>
      </c>
      <c r="J1879" s="57">
        <v>4706.12</v>
      </c>
      <c r="K1879" s="57">
        <v>4375.12</v>
      </c>
      <c r="L1879" s="57">
        <v>4598.3</v>
      </c>
      <c r="M1879" s="56" t="s">
        <v>4292</v>
      </c>
      <c r="N1879" s="59" t="s">
        <v>4293</v>
      </c>
    </row>
    <row r="1880" spans="1:14" s="56" customFormat="1" ht="17.25" customHeight="1" x14ac:dyDescent="0.2">
      <c r="A1880" s="56" t="s">
        <v>6230</v>
      </c>
      <c r="B1880" s="56" t="s">
        <v>2788</v>
      </c>
      <c r="C1880" s="56">
        <v>6775</v>
      </c>
      <c r="D1880" s="56" t="s">
        <v>4062</v>
      </c>
      <c r="E1880" s="57">
        <v>412.16</v>
      </c>
      <c r="F1880" s="57">
        <v>3225800.49</v>
      </c>
      <c r="G1880" s="57">
        <v>2695341.65</v>
      </c>
      <c r="H1880" s="58">
        <v>0.19681000000000001</v>
      </c>
      <c r="I1880" s="57">
        <v>530458.84</v>
      </c>
      <c r="J1880" s="57">
        <v>7826.57</v>
      </c>
      <c r="K1880" s="57">
        <v>6539.55</v>
      </c>
      <c r="L1880" s="57">
        <v>7256.18</v>
      </c>
      <c r="M1880" s="56" t="s">
        <v>4296</v>
      </c>
      <c r="N1880" s="59" t="s">
        <v>4294</v>
      </c>
    </row>
    <row r="1881" spans="1:14" s="56" customFormat="1" ht="17.25" customHeight="1" x14ac:dyDescent="0.2">
      <c r="A1881" s="56" t="s">
        <v>5114</v>
      </c>
      <c r="B1881" s="56" t="s">
        <v>842</v>
      </c>
      <c r="C1881" s="56">
        <v>6776</v>
      </c>
      <c r="D1881" s="56" t="s">
        <v>1694</v>
      </c>
      <c r="E1881" s="57">
        <v>7109.91</v>
      </c>
      <c r="F1881" s="57">
        <v>4230183.1500000004</v>
      </c>
      <c r="G1881" s="57">
        <v>4671762.1100000003</v>
      </c>
      <c r="H1881" s="58">
        <v>-9.4520000000000007E-2</v>
      </c>
      <c r="I1881" s="57">
        <v>-441578.96</v>
      </c>
      <c r="J1881" s="57">
        <v>594.97</v>
      </c>
      <c r="K1881" s="57">
        <v>657.08</v>
      </c>
      <c r="L1881" s="57">
        <v>594.97</v>
      </c>
      <c r="M1881" s="56" t="s">
        <v>4292</v>
      </c>
      <c r="N1881" s="59" t="s">
        <v>4293</v>
      </c>
    </row>
    <row r="1882" spans="1:14" s="56" customFormat="1" ht="17.25" customHeight="1" x14ac:dyDescent="0.2">
      <c r="A1882" s="56" t="s">
        <v>6231</v>
      </c>
      <c r="B1882" s="56" t="s">
        <v>2789</v>
      </c>
      <c r="C1882" s="56">
        <v>6777</v>
      </c>
      <c r="D1882" s="56" t="s">
        <v>4063</v>
      </c>
      <c r="E1882" s="57">
        <v>723.97</v>
      </c>
      <c r="F1882" s="57">
        <v>1747662.4</v>
      </c>
      <c r="G1882" s="57">
        <v>1756627.1</v>
      </c>
      <c r="H1882" s="58">
        <v>-5.1000000000000004E-3</v>
      </c>
      <c r="I1882" s="57">
        <v>-8964.7099999999991</v>
      </c>
      <c r="J1882" s="57">
        <v>2414</v>
      </c>
      <c r="K1882" s="57">
        <v>2426.38</v>
      </c>
      <c r="L1882" s="57">
        <v>2384.96</v>
      </c>
      <c r="M1882" s="56" t="s">
        <v>4292</v>
      </c>
      <c r="N1882" s="59" t="s">
        <v>4294</v>
      </c>
    </row>
    <row r="1883" spans="1:14" s="56" customFormat="1" ht="17.25" customHeight="1" x14ac:dyDescent="0.2">
      <c r="A1883" s="56" t="s">
        <v>6232</v>
      </c>
      <c r="B1883" s="56" t="s">
        <v>2790</v>
      </c>
      <c r="C1883" s="56">
        <v>6778</v>
      </c>
      <c r="D1883" s="56" t="s">
        <v>4064</v>
      </c>
      <c r="E1883" s="57">
        <v>329.19</v>
      </c>
      <c r="F1883" s="57">
        <v>1989568.09</v>
      </c>
      <c r="G1883" s="57">
        <v>1628133.07</v>
      </c>
      <c r="H1883" s="58">
        <v>0.22198999999999999</v>
      </c>
      <c r="I1883" s="57">
        <v>361435.02</v>
      </c>
      <c r="J1883" s="57">
        <v>6043.83</v>
      </c>
      <c r="K1883" s="57">
        <v>4945.88</v>
      </c>
      <c r="L1883" s="57">
        <v>6018.15</v>
      </c>
      <c r="M1883" s="56" t="s">
        <v>4296</v>
      </c>
      <c r="N1883" s="59" t="s">
        <v>4300</v>
      </c>
    </row>
    <row r="1884" spans="1:14" s="56" customFormat="1" ht="17.25" customHeight="1" x14ac:dyDescent="0.2">
      <c r="A1884" s="56" t="s">
        <v>6233</v>
      </c>
      <c r="B1884" s="56" t="s">
        <v>2791</v>
      </c>
      <c r="C1884" s="56">
        <v>6779</v>
      </c>
      <c r="D1884" s="56" t="s">
        <v>4065</v>
      </c>
      <c r="E1884" s="57">
        <v>180.93</v>
      </c>
      <c r="F1884" s="57">
        <v>1389654.36</v>
      </c>
      <c r="G1884" s="57">
        <v>1219314.1399999999</v>
      </c>
      <c r="H1884" s="58">
        <v>0.13969999999999999</v>
      </c>
      <c r="I1884" s="57">
        <v>170340.22</v>
      </c>
      <c r="J1884" s="57">
        <v>7680.62</v>
      </c>
      <c r="K1884" s="57">
        <v>6739.15</v>
      </c>
      <c r="L1884" s="57">
        <v>7352.88</v>
      </c>
      <c r="M1884" s="56" t="s">
        <v>4296</v>
      </c>
      <c r="N1884" s="59" t="s">
        <v>4293</v>
      </c>
    </row>
    <row r="1885" spans="1:14" s="56" customFormat="1" ht="17.25" customHeight="1" x14ac:dyDescent="0.2">
      <c r="A1885" s="56" t="s">
        <v>6234</v>
      </c>
      <c r="B1885" s="56" t="s">
        <v>2792</v>
      </c>
      <c r="C1885" s="56">
        <v>6780</v>
      </c>
      <c r="D1885" s="56" t="s">
        <v>4066</v>
      </c>
      <c r="E1885" s="57">
        <v>231.03</v>
      </c>
      <c r="F1885" s="57">
        <v>3170616.03</v>
      </c>
      <c r="G1885" s="57">
        <v>2036043.25</v>
      </c>
      <c r="H1885" s="58">
        <v>0.55723999999999996</v>
      </c>
      <c r="I1885" s="57">
        <v>1134572.78</v>
      </c>
      <c r="J1885" s="57">
        <v>13723.83</v>
      </c>
      <c r="K1885" s="57">
        <v>8812.9</v>
      </c>
      <c r="L1885" s="57">
        <v>11321.05</v>
      </c>
      <c r="M1885" s="56" t="s">
        <v>4297</v>
      </c>
      <c r="N1885" s="59" t="s">
        <v>4293</v>
      </c>
    </row>
    <row r="1886" spans="1:14" s="56" customFormat="1" ht="17.25" customHeight="1" x14ac:dyDescent="0.2">
      <c r="A1886" s="56" t="s">
        <v>5115</v>
      </c>
      <c r="B1886" s="56" t="s">
        <v>843</v>
      </c>
      <c r="C1886" s="56">
        <v>6781</v>
      </c>
      <c r="D1886" s="56" t="s">
        <v>1695</v>
      </c>
      <c r="E1886" s="57">
        <v>2697.22</v>
      </c>
      <c r="F1886" s="57">
        <v>7369831.6100000003</v>
      </c>
      <c r="G1886" s="57">
        <v>7295679.3499999996</v>
      </c>
      <c r="H1886" s="58">
        <v>1.0160000000000001E-2</v>
      </c>
      <c r="I1886" s="57">
        <v>74152.259999999995</v>
      </c>
      <c r="J1886" s="57">
        <v>2732.38</v>
      </c>
      <c r="K1886" s="57">
        <v>2704.89</v>
      </c>
      <c r="L1886" s="57">
        <v>2706.98</v>
      </c>
      <c r="M1886" s="56" t="s">
        <v>4292</v>
      </c>
      <c r="N1886" s="59" t="s">
        <v>4293</v>
      </c>
    </row>
    <row r="1887" spans="1:14" s="56" customFormat="1" ht="17.25" customHeight="1" x14ac:dyDescent="0.2">
      <c r="A1887" s="56" t="s">
        <v>5116</v>
      </c>
      <c r="B1887" s="56" t="s">
        <v>844</v>
      </c>
      <c r="C1887" s="56">
        <v>6782</v>
      </c>
      <c r="D1887" s="56" t="s">
        <v>1696</v>
      </c>
      <c r="E1887" s="57">
        <v>5719.5</v>
      </c>
      <c r="F1887" s="57">
        <v>27962888.73</v>
      </c>
      <c r="G1887" s="57">
        <v>26324080.43</v>
      </c>
      <c r="H1887" s="58">
        <v>6.2260000000000003E-2</v>
      </c>
      <c r="I1887" s="57">
        <v>1638808.3</v>
      </c>
      <c r="J1887" s="57">
        <v>4889.04</v>
      </c>
      <c r="K1887" s="57">
        <v>4602.51</v>
      </c>
      <c r="L1887" s="57">
        <v>4849.63</v>
      </c>
      <c r="M1887" s="56" t="s">
        <v>4292</v>
      </c>
      <c r="N1887" s="59" t="s">
        <v>4293</v>
      </c>
    </row>
    <row r="1888" spans="1:14" s="56" customFormat="1" ht="17.25" customHeight="1" x14ac:dyDescent="0.2">
      <c r="A1888" s="56" t="s">
        <v>5117</v>
      </c>
      <c r="B1888" s="56" t="s">
        <v>845</v>
      </c>
      <c r="C1888" s="56">
        <v>6783</v>
      </c>
      <c r="D1888" s="56" t="s">
        <v>1697</v>
      </c>
      <c r="E1888" s="57">
        <v>8409.85</v>
      </c>
      <c r="F1888" s="57">
        <v>63954295.009999998</v>
      </c>
      <c r="G1888" s="57">
        <v>56704189.57</v>
      </c>
      <c r="H1888" s="58">
        <v>0.12786</v>
      </c>
      <c r="I1888" s="57">
        <v>7250105.4299999997</v>
      </c>
      <c r="J1888" s="57">
        <v>7604.69</v>
      </c>
      <c r="K1888" s="57">
        <v>6742.59</v>
      </c>
      <c r="L1888" s="57">
        <v>7509.43</v>
      </c>
      <c r="M1888" s="56" t="s">
        <v>4292</v>
      </c>
      <c r="N1888" s="59" t="s">
        <v>4293</v>
      </c>
    </row>
    <row r="1889" spans="1:14" s="56" customFormat="1" ht="17.25" customHeight="1" x14ac:dyDescent="0.2">
      <c r="A1889" s="56" t="s">
        <v>6235</v>
      </c>
      <c r="B1889" s="56" t="s">
        <v>2793</v>
      </c>
      <c r="C1889" s="56">
        <v>6784</v>
      </c>
      <c r="D1889" s="56" t="s">
        <v>4067</v>
      </c>
      <c r="E1889" s="57">
        <v>3852.5</v>
      </c>
      <c r="F1889" s="57">
        <v>41126599.539999999</v>
      </c>
      <c r="G1889" s="57">
        <v>38335630.200000003</v>
      </c>
      <c r="H1889" s="58">
        <v>7.2800000000000004E-2</v>
      </c>
      <c r="I1889" s="57">
        <v>2790969.34</v>
      </c>
      <c r="J1889" s="57">
        <v>10675.3</v>
      </c>
      <c r="K1889" s="57">
        <v>9950.84</v>
      </c>
      <c r="L1889" s="57">
        <v>10389.69</v>
      </c>
      <c r="M1889" s="56" t="s">
        <v>4292</v>
      </c>
      <c r="N1889" s="59" t="s">
        <v>4294</v>
      </c>
    </row>
    <row r="1890" spans="1:14" s="56" customFormat="1" ht="17.25" customHeight="1" x14ac:dyDescent="0.2">
      <c r="A1890" s="56" t="s">
        <v>6236</v>
      </c>
      <c r="B1890" s="56" t="s">
        <v>2794</v>
      </c>
      <c r="C1890" s="56">
        <v>6785</v>
      </c>
      <c r="D1890" s="56" t="s">
        <v>4068</v>
      </c>
      <c r="E1890" s="57">
        <v>1551.85</v>
      </c>
      <c r="F1890" s="57">
        <v>1342210.58</v>
      </c>
      <c r="G1890" s="57">
        <v>1156252.6599999999</v>
      </c>
      <c r="H1890" s="58">
        <v>0.16083</v>
      </c>
      <c r="I1890" s="57">
        <v>185957.93</v>
      </c>
      <c r="J1890" s="57">
        <v>864.91</v>
      </c>
      <c r="K1890" s="57">
        <v>745.08</v>
      </c>
      <c r="L1890" s="57">
        <v>864.91</v>
      </c>
      <c r="M1890" s="56" t="s">
        <v>4296</v>
      </c>
      <c r="N1890" s="59" t="s">
        <v>4294</v>
      </c>
    </row>
    <row r="1891" spans="1:14" s="56" customFormat="1" ht="17.25" customHeight="1" x14ac:dyDescent="0.2">
      <c r="A1891" s="56" t="s">
        <v>6237</v>
      </c>
      <c r="B1891" s="56" t="s">
        <v>2795</v>
      </c>
      <c r="C1891" s="56">
        <v>6786</v>
      </c>
      <c r="D1891" s="56" t="s">
        <v>4069</v>
      </c>
      <c r="E1891" s="57">
        <v>1275.08</v>
      </c>
      <c r="F1891" s="57">
        <v>2028676.54</v>
      </c>
      <c r="G1891" s="57">
        <v>2189877.34</v>
      </c>
      <c r="H1891" s="58">
        <v>-7.3609999999999995E-2</v>
      </c>
      <c r="I1891" s="57">
        <v>-161200.79999999999</v>
      </c>
      <c r="J1891" s="57">
        <v>1591.02</v>
      </c>
      <c r="K1891" s="57">
        <v>1717.44</v>
      </c>
      <c r="L1891" s="57">
        <v>1586.03</v>
      </c>
      <c r="M1891" s="56" t="s">
        <v>4292</v>
      </c>
      <c r="N1891" s="59" t="s">
        <v>4293</v>
      </c>
    </row>
    <row r="1892" spans="1:14" s="56" customFormat="1" ht="17.25" customHeight="1" x14ac:dyDescent="0.2">
      <c r="A1892" s="56" t="s">
        <v>6238</v>
      </c>
      <c r="B1892" s="56" t="s">
        <v>2796</v>
      </c>
      <c r="C1892" s="56">
        <v>6787</v>
      </c>
      <c r="D1892" s="56" t="s">
        <v>4070</v>
      </c>
      <c r="E1892" s="57">
        <v>511.81</v>
      </c>
      <c r="F1892" s="57">
        <v>1305154.6299999999</v>
      </c>
      <c r="G1892" s="57">
        <v>1441144.08</v>
      </c>
      <c r="H1892" s="58">
        <v>-9.4359999999999999E-2</v>
      </c>
      <c r="I1892" s="57">
        <v>-135989.45000000001</v>
      </c>
      <c r="J1892" s="57">
        <v>2550.08</v>
      </c>
      <c r="K1892" s="57">
        <v>2815.78</v>
      </c>
      <c r="L1892" s="57">
        <v>2540.4699999999998</v>
      </c>
      <c r="M1892" s="56" t="s">
        <v>4296</v>
      </c>
      <c r="N1892" s="59" t="s">
        <v>4294</v>
      </c>
    </row>
    <row r="1893" spans="1:14" s="56" customFormat="1" ht="17.25" customHeight="1" x14ac:dyDescent="0.2">
      <c r="A1893" s="56" t="s">
        <v>6239</v>
      </c>
      <c r="B1893" s="56" t="s">
        <v>2797</v>
      </c>
      <c r="C1893" s="56">
        <v>6790</v>
      </c>
      <c r="D1893" s="56" t="s">
        <v>4071</v>
      </c>
      <c r="E1893" s="57">
        <v>1089.71</v>
      </c>
      <c r="F1893" s="57">
        <v>1795890.1</v>
      </c>
      <c r="G1893" s="57">
        <v>2169176.94</v>
      </c>
      <c r="H1893" s="58">
        <v>-0.17208999999999999</v>
      </c>
      <c r="I1893" s="57">
        <v>-373286.84</v>
      </c>
      <c r="J1893" s="57">
        <v>1648.04</v>
      </c>
      <c r="K1893" s="57">
        <v>1990.6</v>
      </c>
      <c r="L1893" s="57">
        <v>1744.02</v>
      </c>
      <c r="M1893" s="56" t="s">
        <v>4292</v>
      </c>
      <c r="N1893" s="59" t="s">
        <v>4293</v>
      </c>
    </row>
    <row r="1894" spans="1:14" s="56" customFormat="1" ht="17.25" customHeight="1" x14ac:dyDescent="0.2">
      <c r="A1894" s="56" t="s">
        <v>6240</v>
      </c>
      <c r="B1894" s="56" t="s">
        <v>2798</v>
      </c>
      <c r="C1894" s="56">
        <v>6791</v>
      </c>
      <c r="D1894" s="56" t="s">
        <v>4072</v>
      </c>
      <c r="E1894" s="57">
        <v>623.51</v>
      </c>
      <c r="F1894" s="57">
        <v>2561572.38</v>
      </c>
      <c r="G1894" s="57">
        <v>2363828.62</v>
      </c>
      <c r="H1894" s="58">
        <v>8.3650000000000002E-2</v>
      </c>
      <c r="I1894" s="57">
        <v>197743.76</v>
      </c>
      <c r="J1894" s="57">
        <v>4108.3100000000004</v>
      </c>
      <c r="K1894" s="57">
        <v>3791.16</v>
      </c>
      <c r="L1894" s="57">
        <v>4082.11</v>
      </c>
      <c r="M1894" s="56" t="s">
        <v>4292</v>
      </c>
      <c r="N1894" s="59" t="s">
        <v>4300</v>
      </c>
    </row>
    <row r="1895" spans="1:14" s="56" customFormat="1" ht="17.25" customHeight="1" x14ac:dyDescent="0.2">
      <c r="A1895" s="56" t="s">
        <v>6241</v>
      </c>
      <c r="B1895" s="56" t="s">
        <v>2799</v>
      </c>
      <c r="C1895" s="56">
        <v>6792</v>
      </c>
      <c r="D1895" s="56" t="s">
        <v>4073</v>
      </c>
      <c r="E1895" s="57">
        <v>417.76</v>
      </c>
      <c r="F1895" s="57">
        <v>2358376.7400000002</v>
      </c>
      <c r="G1895" s="57">
        <v>2258719.67</v>
      </c>
      <c r="H1895" s="58">
        <v>4.4119999999999999E-2</v>
      </c>
      <c r="I1895" s="57">
        <v>99657.07</v>
      </c>
      <c r="J1895" s="57">
        <v>5645.29</v>
      </c>
      <c r="K1895" s="57">
        <v>5406.74</v>
      </c>
      <c r="L1895" s="57">
        <v>5656.55</v>
      </c>
      <c r="M1895" s="56" t="s">
        <v>4297</v>
      </c>
      <c r="N1895" s="59" t="s">
        <v>4298</v>
      </c>
    </row>
    <row r="1896" spans="1:14" s="56" customFormat="1" ht="17.25" customHeight="1" x14ac:dyDescent="0.2">
      <c r="A1896" s="56" t="s">
        <v>6242</v>
      </c>
      <c r="B1896" s="56" t="s">
        <v>2800</v>
      </c>
      <c r="C1896" s="56">
        <v>6793</v>
      </c>
      <c r="D1896" s="56" t="s">
        <v>4074</v>
      </c>
      <c r="E1896" s="57">
        <v>189.07</v>
      </c>
      <c r="F1896" s="57">
        <v>1621740.13</v>
      </c>
      <c r="G1896" s="57">
        <v>1986355.9</v>
      </c>
      <c r="H1896" s="58">
        <v>-0.18356</v>
      </c>
      <c r="I1896" s="57">
        <v>-364615.77</v>
      </c>
      <c r="J1896" s="57">
        <v>8577.4599999999991</v>
      </c>
      <c r="K1896" s="57">
        <v>10505.93</v>
      </c>
      <c r="L1896" s="57">
        <v>8486.6299999999992</v>
      </c>
      <c r="M1896" s="56" t="s">
        <v>4297</v>
      </c>
      <c r="N1896" s="59" t="s">
        <v>4293</v>
      </c>
    </row>
    <row r="1897" spans="1:14" s="56" customFormat="1" ht="17.25" customHeight="1" x14ac:dyDescent="0.2">
      <c r="A1897" s="56" t="s">
        <v>6243</v>
      </c>
      <c r="B1897" s="56" t="s">
        <v>2801</v>
      </c>
      <c r="C1897" s="56">
        <v>6794</v>
      </c>
      <c r="D1897" s="56" t="s">
        <v>4075</v>
      </c>
      <c r="E1897" s="57">
        <v>261.35000000000002</v>
      </c>
      <c r="F1897" s="57">
        <v>160777.29</v>
      </c>
      <c r="G1897" s="57">
        <v>161066.66</v>
      </c>
      <c r="H1897" s="58">
        <v>-1.8E-3</v>
      </c>
      <c r="I1897" s="57">
        <v>-289.37</v>
      </c>
      <c r="J1897" s="57">
        <v>615.17999999999995</v>
      </c>
      <c r="K1897" s="57">
        <v>616.29</v>
      </c>
      <c r="L1897" s="57">
        <v>615.17999999999995</v>
      </c>
      <c r="M1897" s="56" t="s">
        <v>4295</v>
      </c>
      <c r="N1897" s="59" t="s">
        <v>4298</v>
      </c>
    </row>
    <row r="1898" spans="1:14" s="56" customFormat="1" ht="17.25" customHeight="1" x14ac:dyDescent="0.2">
      <c r="A1898" s="56" t="s">
        <v>6244</v>
      </c>
      <c r="B1898" s="56" t="s">
        <v>2802</v>
      </c>
      <c r="C1898" s="56">
        <v>6795</v>
      </c>
      <c r="D1898" s="56" t="s">
        <v>4076</v>
      </c>
      <c r="E1898" s="57">
        <v>2700.32</v>
      </c>
      <c r="F1898" s="57">
        <v>4001296.87</v>
      </c>
      <c r="G1898" s="57">
        <v>4783418.88</v>
      </c>
      <c r="H1898" s="58">
        <v>-0.16350999999999999</v>
      </c>
      <c r="I1898" s="57">
        <v>-782122</v>
      </c>
      <c r="J1898" s="57">
        <v>1481.79</v>
      </c>
      <c r="K1898" s="57">
        <v>1771.43</v>
      </c>
      <c r="L1898" s="57">
        <v>1466.48</v>
      </c>
      <c r="M1898" s="56" t="s">
        <v>4292</v>
      </c>
      <c r="N1898" s="59" t="s">
        <v>4300</v>
      </c>
    </row>
    <row r="1899" spans="1:14" s="56" customFormat="1" ht="17.25" customHeight="1" x14ac:dyDescent="0.2">
      <c r="A1899" s="56" t="s">
        <v>6245</v>
      </c>
      <c r="B1899" s="56" t="s">
        <v>2803</v>
      </c>
      <c r="C1899" s="56">
        <v>6796</v>
      </c>
      <c r="D1899" s="56" t="s">
        <v>4077</v>
      </c>
      <c r="E1899" s="57">
        <v>789.99</v>
      </c>
      <c r="F1899" s="57">
        <v>2684048.02</v>
      </c>
      <c r="G1899" s="57">
        <v>2386146.48</v>
      </c>
      <c r="H1899" s="58">
        <v>0.12485</v>
      </c>
      <c r="I1899" s="57">
        <v>297901.53999999998</v>
      </c>
      <c r="J1899" s="57">
        <v>3397.57</v>
      </c>
      <c r="K1899" s="57">
        <v>3020.48</v>
      </c>
      <c r="L1899" s="57">
        <v>3353.51</v>
      </c>
      <c r="M1899" s="56" t="s">
        <v>4292</v>
      </c>
      <c r="N1899" s="59" t="s">
        <v>4293</v>
      </c>
    </row>
    <row r="1900" spans="1:14" s="56" customFormat="1" ht="17.25" customHeight="1" x14ac:dyDescent="0.2">
      <c r="A1900" s="56" t="s">
        <v>6246</v>
      </c>
      <c r="B1900" s="56" t="s">
        <v>2804</v>
      </c>
      <c r="C1900" s="56">
        <v>6797</v>
      </c>
      <c r="D1900" s="56" t="s">
        <v>4078</v>
      </c>
      <c r="E1900" s="57">
        <v>405.2</v>
      </c>
      <c r="F1900" s="57">
        <v>2087276.06</v>
      </c>
      <c r="G1900" s="57">
        <v>1854112.52</v>
      </c>
      <c r="H1900" s="58">
        <v>0.12575</v>
      </c>
      <c r="I1900" s="57">
        <v>233163.54</v>
      </c>
      <c r="J1900" s="57">
        <v>5151.22</v>
      </c>
      <c r="K1900" s="57">
        <v>4575.8</v>
      </c>
      <c r="L1900" s="57">
        <v>5090.92</v>
      </c>
      <c r="M1900" s="56" t="s">
        <v>4296</v>
      </c>
      <c r="N1900" s="59" t="s">
        <v>4293</v>
      </c>
    </row>
    <row r="1901" spans="1:14" s="56" customFormat="1" ht="17.25" customHeight="1" x14ac:dyDescent="0.2">
      <c r="A1901" s="56" t="s">
        <v>6247</v>
      </c>
      <c r="B1901" s="56" t="s">
        <v>2805</v>
      </c>
      <c r="C1901" s="56">
        <v>6798</v>
      </c>
      <c r="D1901" s="56" t="s">
        <v>4079</v>
      </c>
      <c r="E1901" s="57">
        <v>302.49</v>
      </c>
      <c r="F1901" s="57">
        <v>2294354.39</v>
      </c>
      <c r="G1901" s="57">
        <v>2183405.0099999998</v>
      </c>
      <c r="H1901" s="58">
        <v>5.0810000000000001E-2</v>
      </c>
      <c r="I1901" s="57">
        <v>110949.38</v>
      </c>
      <c r="J1901" s="57">
        <v>7584.89</v>
      </c>
      <c r="K1901" s="57">
        <v>7218.11</v>
      </c>
      <c r="L1901" s="57">
        <v>7634.39</v>
      </c>
      <c r="M1901" s="56" t="s">
        <v>4296</v>
      </c>
      <c r="N1901" s="59" t="s">
        <v>4294</v>
      </c>
    </row>
    <row r="1902" spans="1:14" s="56" customFormat="1" ht="17.25" customHeight="1" x14ac:dyDescent="0.2">
      <c r="A1902" s="56" t="s">
        <v>6248</v>
      </c>
      <c r="B1902" s="56" t="s">
        <v>2806</v>
      </c>
      <c r="C1902" s="56">
        <v>6799</v>
      </c>
      <c r="D1902" s="56" t="s">
        <v>4080</v>
      </c>
      <c r="E1902" s="57">
        <v>22571.41</v>
      </c>
      <c r="F1902" s="57">
        <v>12256501.34</v>
      </c>
      <c r="G1902" s="57">
        <v>15026079.17</v>
      </c>
      <c r="H1902" s="58">
        <v>-0.18432000000000001</v>
      </c>
      <c r="I1902" s="57">
        <v>-2769577.82</v>
      </c>
      <c r="J1902" s="57">
        <v>543.01</v>
      </c>
      <c r="K1902" s="57">
        <v>665.71</v>
      </c>
      <c r="L1902" s="57">
        <v>543.01</v>
      </c>
      <c r="M1902" s="56" t="s">
        <v>4296</v>
      </c>
      <c r="N1902" s="59" t="s">
        <v>4294</v>
      </c>
    </row>
    <row r="1903" spans="1:14" s="56" customFormat="1" ht="17.25" customHeight="1" x14ac:dyDescent="0.2">
      <c r="A1903" s="56" t="s">
        <v>6249</v>
      </c>
      <c r="B1903" s="56" t="s">
        <v>2807</v>
      </c>
      <c r="C1903" s="56">
        <v>6800</v>
      </c>
      <c r="D1903" s="56" t="s">
        <v>4081</v>
      </c>
      <c r="E1903" s="57">
        <v>849.76</v>
      </c>
      <c r="F1903" s="57">
        <v>693353.17</v>
      </c>
      <c r="G1903" s="57">
        <v>766782.77</v>
      </c>
      <c r="H1903" s="58">
        <v>-9.5759999999999998E-2</v>
      </c>
      <c r="I1903" s="57">
        <v>-73429.600000000006</v>
      </c>
      <c r="J1903" s="57">
        <v>815.94</v>
      </c>
      <c r="K1903" s="57">
        <v>902.35</v>
      </c>
      <c r="L1903" s="57">
        <v>815.94</v>
      </c>
      <c r="M1903" s="56" t="s">
        <v>4292</v>
      </c>
      <c r="N1903" s="59" t="s">
        <v>4298</v>
      </c>
    </row>
    <row r="1904" spans="1:14" s="56" customFormat="1" ht="17.25" customHeight="1" x14ac:dyDescent="0.2">
      <c r="A1904" s="56" t="s">
        <v>6250</v>
      </c>
      <c r="B1904" s="56" t="s">
        <v>2808</v>
      </c>
      <c r="C1904" s="56">
        <v>6801</v>
      </c>
      <c r="D1904" s="56" t="s">
        <v>4082</v>
      </c>
      <c r="E1904" s="57">
        <v>2429.69</v>
      </c>
      <c r="F1904" s="57">
        <v>1331057.07</v>
      </c>
      <c r="G1904" s="57">
        <v>1537227.78</v>
      </c>
      <c r="H1904" s="58">
        <v>-0.13411999999999999</v>
      </c>
      <c r="I1904" s="57">
        <v>-206170.71</v>
      </c>
      <c r="J1904" s="57">
        <v>547.83000000000004</v>
      </c>
      <c r="K1904" s="57">
        <v>632.67999999999995</v>
      </c>
      <c r="L1904" s="57">
        <v>547.83000000000004</v>
      </c>
      <c r="M1904" s="56" t="s">
        <v>4292</v>
      </c>
      <c r="N1904" s="59" t="s">
        <v>4300</v>
      </c>
    </row>
    <row r="1905" spans="1:14" s="56" customFormat="1" ht="17.25" customHeight="1" x14ac:dyDescent="0.2">
      <c r="A1905" s="56" t="s">
        <v>6251</v>
      </c>
      <c r="B1905" s="56" t="s">
        <v>2809</v>
      </c>
      <c r="C1905" s="56">
        <v>6802</v>
      </c>
      <c r="D1905" s="56" t="s">
        <v>4083</v>
      </c>
      <c r="E1905" s="57">
        <v>455.54</v>
      </c>
      <c r="F1905" s="57">
        <v>1670657.63</v>
      </c>
      <c r="G1905" s="57">
        <v>1686938.47</v>
      </c>
      <c r="H1905" s="58">
        <v>-9.6500000000000006E-3</v>
      </c>
      <c r="I1905" s="57">
        <v>-16280.84</v>
      </c>
      <c r="J1905" s="57">
        <v>3667.42</v>
      </c>
      <c r="K1905" s="57">
        <v>3703.16</v>
      </c>
      <c r="L1905" s="57">
        <v>3402.29</v>
      </c>
      <c r="M1905" s="56" t="s">
        <v>4292</v>
      </c>
      <c r="N1905" s="59" t="s">
        <v>4293</v>
      </c>
    </row>
    <row r="1906" spans="1:14" s="56" customFormat="1" ht="17.25" customHeight="1" x14ac:dyDescent="0.2">
      <c r="A1906" s="56" t="s">
        <v>6252</v>
      </c>
      <c r="B1906" s="56" t="s">
        <v>2810</v>
      </c>
      <c r="C1906" s="56">
        <v>6803</v>
      </c>
      <c r="D1906" s="56" t="s">
        <v>4084</v>
      </c>
      <c r="E1906" s="57">
        <v>713.02</v>
      </c>
      <c r="F1906" s="57">
        <v>375839.97</v>
      </c>
      <c r="G1906" s="57">
        <v>448329.32</v>
      </c>
      <c r="H1906" s="58">
        <v>-0.16169</v>
      </c>
      <c r="I1906" s="57">
        <v>-72489.350000000006</v>
      </c>
      <c r="J1906" s="57">
        <v>527.11</v>
      </c>
      <c r="K1906" s="57">
        <v>628.78</v>
      </c>
      <c r="L1906" s="57">
        <v>527.11</v>
      </c>
      <c r="M1906" s="56" t="s">
        <v>4292</v>
      </c>
      <c r="N1906" s="59" t="s">
        <v>4293</v>
      </c>
    </row>
    <row r="1907" spans="1:14" s="56" customFormat="1" ht="17.25" customHeight="1" x14ac:dyDescent="0.2">
      <c r="A1907" s="56" t="s">
        <v>6253</v>
      </c>
      <c r="B1907" s="56" t="s">
        <v>2811</v>
      </c>
      <c r="C1907" s="56">
        <v>6804</v>
      </c>
      <c r="D1907" s="56" t="s">
        <v>4085</v>
      </c>
      <c r="E1907" s="57">
        <v>3022.37</v>
      </c>
      <c r="F1907" s="57">
        <v>1735293.74</v>
      </c>
      <c r="G1907" s="57">
        <v>2039722.05</v>
      </c>
      <c r="H1907" s="58">
        <v>-0.14924999999999999</v>
      </c>
      <c r="I1907" s="57">
        <v>-304428.32</v>
      </c>
      <c r="J1907" s="57">
        <v>574.15</v>
      </c>
      <c r="K1907" s="57">
        <v>674.88</v>
      </c>
      <c r="L1907" s="57">
        <v>574.15</v>
      </c>
      <c r="M1907" s="56" t="s">
        <v>4292</v>
      </c>
      <c r="N1907" s="59" t="s">
        <v>4293</v>
      </c>
    </row>
    <row r="1908" spans="1:14" s="56" customFormat="1" ht="17.25" customHeight="1" x14ac:dyDescent="0.2">
      <c r="A1908" s="56" t="s">
        <v>6254</v>
      </c>
      <c r="B1908" s="56" t="s">
        <v>2812</v>
      </c>
      <c r="C1908" s="56">
        <v>6805</v>
      </c>
      <c r="D1908" s="56" t="s">
        <v>4086</v>
      </c>
      <c r="E1908" s="57">
        <v>583.71</v>
      </c>
      <c r="F1908" s="57">
        <v>1045167.32</v>
      </c>
      <c r="G1908" s="57">
        <v>1274153.5900000001</v>
      </c>
      <c r="H1908" s="58">
        <v>-0.17971999999999999</v>
      </c>
      <c r="I1908" s="57">
        <v>-228986.26</v>
      </c>
      <c r="J1908" s="57">
        <v>1790.56</v>
      </c>
      <c r="K1908" s="57">
        <v>2182.85</v>
      </c>
      <c r="L1908" s="57">
        <v>1999.14</v>
      </c>
      <c r="M1908" s="56" t="s">
        <v>4296</v>
      </c>
      <c r="N1908" s="59" t="s">
        <v>4293</v>
      </c>
    </row>
    <row r="1909" spans="1:14" s="56" customFormat="1" ht="17.25" customHeight="1" x14ac:dyDescent="0.2">
      <c r="A1909" s="56" t="s">
        <v>6255</v>
      </c>
      <c r="B1909" s="56" t="s">
        <v>2813</v>
      </c>
      <c r="C1909" s="56">
        <v>7001</v>
      </c>
      <c r="D1909" s="56" t="s">
        <v>4087</v>
      </c>
      <c r="E1909" s="57">
        <v>433.44</v>
      </c>
      <c r="F1909" s="57">
        <v>1157775.71</v>
      </c>
      <c r="G1909" s="57">
        <v>1372791.79</v>
      </c>
      <c r="H1909" s="58">
        <v>-0.15662999999999999</v>
      </c>
      <c r="I1909" s="57">
        <v>-215016.08</v>
      </c>
      <c r="J1909" s="57">
        <v>2671.13</v>
      </c>
      <c r="K1909" s="57">
        <v>3167.2</v>
      </c>
      <c r="L1909" s="57">
        <v>2591.9299999999998</v>
      </c>
      <c r="M1909" s="56" t="s">
        <v>4297</v>
      </c>
      <c r="N1909" s="59" t="s">
        <v>4293</v>
      </c>
    </row>
    <row r="1910" spans="1:14" s="56" customFormat="1" ht="17.25" customHeight="1" x14ac:dyDescent="0.2">
      <c r="A1910" s="56" t="s">
        <v>6256</v>
      </c>
      <c r="B1910" s="56" t="s">
        <v>2814</v>
      </c>
      <c r="C1910" s="56">
        <v>7002</v>
      </c>
      <c r="D1910" s="56" t="s">
        <v>4088</v>
      </c>
      <c r="E1910" s="57">
        <v>129.21</v>
      </c>
      <c r="F1910" s="57">
        <v>1052349.17</v>
      </c>
      <c r="G1910" s="57">
        <v>1069551.81</v>
      </c>
      <c r="H1910" s="58">
        <v>-1.6080000000000001E-2</v>
      </c>
      <c r="I1910" s="57">
        <v>-17202.64</v>
      </c>
      <c r="J1910" s="57">
        <v>8144.49</v>
      </c>
      <c r="K1910" s="57">
        <v>8277.6200000000008</v>
      </c>
      <c r="L1910" s="57">
        <v>8474.18</v>
      </c>
      <c r="M1910" s="56" t="s">
        <v>4297</v>
      </c>
      <c r="N1910" s="59" t="s">
        <v>4300</v>
      </c>
    </row>
    <row r="1911" spans="1:14" s="56" customFormat="1" ht="17.25" customHeight="1" x14ac:dyDescent="0.2">
      <c r="A1911" s="56" t="s">
        <v>6257</v>
      </c>
      <c r="B1911" s="56" t="s">
        <v>2815</v>
      </c>
      <c r="C1911" s="56">
        <v>7003</v>
      </c>
      <c r="D1911" s="56" t="s">
        <v>4089</v>
      </c>
      <c r="E1911" s="57">
        <v>235.96</v>
      </c>
      <c r="F1911" s="57">
        <v>2673502.13</v>
      </c>
      <c r="G1911" s="57">
        <v>2526416.85</v>
      </c>
      <c r="H1911" s="58">
        <v>5.8220000000000001E-2</v>
      </c>
      <c r="I1911" s="57">
        <v>147085.28</v>
      </c>
      <c r="J1911" s="57">
        <v>11330.32</v>
      </c>
      <c r="K1911" s="57">
        <v>10706.97</v>
      </c>
      <c r="L1911" s="57">
        <v>11173.77</v>
      </c>
      <c r="M1911" s="56" t="s">
        <v>4296</v>
      </c>
      <c r="N1911" s="59" t="s">
        <v>4298</v>
      </c>
    </row>
    <row r="1912" spans="1:14" s="56" customFormat="1" ht="17.25" customHeight="1" x14ac:dyDescent="0.2">
      <c r="A1912" s="56" t="s">
        <v>6258</v>
      </c>
      <c r="B1912" s="56" t="s">
        <v>2816</v>
      </c>
      <c r="C1912" s="56">
        <v>7064</v>
      </c>
      <c r="D1912" s="56" t="s">
        <v>4090</v>
      </c>
      <c r="E1912" s="57">
        <v>7753.69</v>
      </c>
      <c r="F1912" s="57">
        <v>14514656.65</v>
      </c>
      <c r="G1912" s="57">
        <v>16021341.140000001</v>
      </c>
      <c r="H1912" s="58">
        <v>-9.4039999999999999E-2</v>
      </c>
      <c r="I1912" s="57">
        <v>-1506684.48</v>
      </c>
      <c r="J1912" s="57">
        <v>1871.97</v>
      </c>
      <c r="K1912" s="57">
        <v>2066.29</v>
      </c>
      <c r="L1912" s="57">
        <v>1830.09</v>
      </c>
      <c r="M1912" s="56" t="s">
        <v>4292</v>
      </c>
      <c r="N1912" s="59" t="s">
        <v>4293</v>
      </c>
    </row>
    <row r="1913" spans="1:14" s="56" customFormat="1" ht="17.25" customHeight="1" x14ac:dyDescent="0.2">
      <c r="A1913" s="56" t="s">
        <v>6259</v>
      </c>
      <c r="B1913" s="56" t="s">
        <v>2817</v>
      </c>
      <c r="C1913" s="56">
        <v>7065</v>
      </c>
      <c r="D1913" s="56" t="s">
        <v>4091</v>
      </c>
      <c r="E1913" s="57">
        <v>4082.56</v>
      </c>
      <c r="F1913" s="57">
        <v>12631956.960000001</v>
      </c>
      <c r="G1913" s="57">
        <v>12865091.189999999</v>
      </c>
      <c r="H1913" s="58">
        <v>-1.8120000000000001E-2</v>
      </c>
      <c r="I1913" s="57">
        <v>-233134.23</v>
      </c>
      <c r="J1913" s="57">
        <v>3094.13</v>
      </c>
      <c r="K1913" s="57">
        <v>3151.23</v>
      </c>
      <c r="L1913" s="57">
        <v>3064.08</v>
      </c>
      <c r="M1913" s="56" t="s">
        <v>4292</v>
      </c>
      <c r="N1913" s="59" t="s">
        <v>4293</v>
      </c>
    </row>
    <row r="1914" spans="1:14" s="56" customFormat="1" ht="17.25" customHeight="1" x14ac:dyDescent="0.2">
      <c r="A1914" s="56" t="s">
        <v>6260</v>
      </c>
      <c r="B1914" s="56" t="s">
        <v>2818</v>
      </c>
      <c r="C1914" s="56">
        <v>7066</v>
      </c>
      <c r="D1914" s="56" t="s">
        <v>4092</v>
      </c>
      <c r="E1914" s="57">
        <v>3637.21</v>
      </c>
      <c r="F1914" s="57">
        <v>14802408.640000001</v>
      </c>
      <c r="G1914" s="57">
        <v>13504919.4</v>
      </c>
      <c r="H1914" s="58">
        <v>9.6079999999999999E-2</v>
      </c>
      <c r="I1914" s="57">
        <v>1297489.24</v>
      </c>
      <c r="J1914" s="57">
        <v>4069.72</v>
      </c>
      <c r="K1914" s="57">
        <v>3712.99</v>
      </c>
      <c r="L1914" s="57">
        <v>4024.88</v>
      </c>
      <c r="M1914" s="56" t="s">
        <v>4292</v>
      </c>
      <c r="N1914" s="59" t="s">
        <v>4300</v>
      </c>
    </row>
    <row r="1915" spans="1:14" s="56" customFormat="1" ht="17.25" customHeight="1" x14ac:dyDescent="0.2">
      <c r="A1915" s="56" t="s">
        <v>6261</v>
      </c>
      <c r="B1915" s="56" t="s">
        <v>2819</v>
      </c>
      <c r="C1915" s="56">
        <v>7067</v>
      </c>
      <c r="D1915" s="56" t="s">
        <v>4093</v>
      </c>
      <c r="E1915" s="57">
        <v>2987.89</v>
      </c>
      <c r="F1915" s="57">
        <v>15636673.130000001</v>
      </c>
      <c r="G1915" s="57">
        <v>14342978.300000001</v>
      </c>
      <c r="H1915" s="58">
        <v>9.0200000000000002E-2</v>
      </c>
      <c r="I1915" s="57">
        <v>1293694.83</v>
      </c>
      <c r="J1915" s="57">
        <v>5233.3500000000004</v>
      </c>
      <c r="K1915" s="57">
        <v>4800.37</v>
      </c>
      <c r="L1915" s="57">
        <v>5160.7700000000004</v>
      </c>
      <c r="M1915" s="56" t="s">
        <v>4292</v>
      </c>
      <c r="N1915" s="59" t="s">
        <v>4300</v>
      </c>
    </row>
    <row r="1916" spans="1:14" s="56" customFormat="1" ht="17.25" customHeight="1" x14ac:dyDescent="0.2">
      <c r="A1916" s="56" t="s">
        <v>5118</v>
      </c>
      <c r="B1916" s="56" t="s">
        <v>846</v>
      </c>
      <c r="C1916" s="56">
        <v>7068</v>
      </c>
      <c r="D1916" s="56" t="s">
        <v>1698</v>
      </c>
      <c r="E1916" s="57">
        <v>19584.419999999998</v>
      </c>
      <c r="F1916" s="57">
        <v>9950060.4299999997</v>
      </c>
      <c r="G1916" s="57">
        <v>10191890.640000001</v>
      </c>
      <c r="H1916" s="58">
        <v>-2.3730000000000001E-2</v>
      </c>
      <c r="I1916" s="57">
        <v>-241830.21</v>
      </c>
      <c r="J1916" s="57">
        <v>508.06</v>
      </c>
      <c r="K1916" s="57">
        <v>520.41</v>
      </c>
      <c r="L1916" s="57">
        <v>508.06</v>
      </c>
      <c r="M1916" s="56" t="s">
        <v>4292</v>
      </c>
      <c r="N1916" s="59" t="s">
        <v>4293</v>
      </c>
    </row>
    <row r="1917" spans="1:14" s="56" customFormat="1" ht="17.25" customHeight="1" x14ac:dyDescent="0.2">
      <c r="A1917" s="56" t="s">
        <v>6262</v>
      </c>
      <c r="B1917" s="56" t="s">
        <v>2820</v>
      </c>
      <c r="C1917" s="56">
        <v>7069</v>
      </c>
      <c r="D1917" s="56" t="s">
        <v>4094</v>
      </c>
      <c r="E1917" s="57">
        <v>4683.0600000000004</v>
      </c>
      <c r="F1917" s="57">
        <v>12465572.720000001</v>
      </c>
      <c r="G1917" s="57">
        <v>11511075.529999999</v>
      </c>
      <c r="H1917" s="58">
        <v>8.2919999999999994E-2</v>
      </c>
      <c r="I1917" s="57">
        <v>954497.2</v>
      </c>
      <c r="J1917" s="57">
        <v>2661.84</v>
      </c>
      <c r="K1917" s="57">
        <v>2458.02</v>
      </c>
      <c r="L1917" s="57">
        <v>2623.38</v>
      </c>
      <c r="M1917" s="56" t="s">
        <v>4292</v>
      </c>
      <c r="N1917" s="59" t="s">
        <v>4293</v>
      </c>
    </row>
    <row r="1918" spans="1:14" s="56" customFormat="1" ht="17.25" customHeight="1" x14ac:dyDescent="0.2">
      <c r="A1918" s="56" t="s">
        <v>6263</v>
      </c>
      <c r="B1918" s="56" t="s">
        <v>2821</v>
      </c>
      <c r="C1918" s="56">
        <v>7070</v>
      </c>
      <c r="D1918" s="56" t="s">
        <v>4095</v>
      </c>
      <c r="E1918" s="57">
        <v>10195.93</v>
      </c>
      <c r="F1918" s="57">
        <v>41534962.18</v>
      </c>
      <c r="G1918" s="57">
        <v>39428404.670000002</v>
      </c>
      <c r="H1918" s="58">
        <v>5.3429999999999998E-2</v>
      </c>
      <c r="I1918" s="57">
        <v>2106557.5099999998</v>
      </c>
      <c r="J1918" s="57">
        <v>4073.68</v>
      </c>
      <c r="K1918" s="57">
        <v>3867.07</v>
      </c>
      <c r="L1918" s="57">
        <v>4278.67</v>
      </c>
      <c r="M1918" s="56" t="s">
        <v>4292</v>
      </c>
      <c r="N1918" s="59" t="s">
        <v>4293</v>
      </c>
    </row>
    <row r="1919" spans="1:14" s="56" customFormat="1" ht="17.25" customHeight="1" x14ac:dyDescent="0.2">
      <c r="A1919" s="56" t="s">
        <v>6264</v>
      </c>
      <c r="B1919" s="56" t="s">
        <v>2822</v>
      </c>
      <c r="C1919" s="56">
        <v>7071</v>
      </c>
      <c r="D1919" s="56" t="s">
        <v>4096</v>
      </c>
      <c r="E1919" s="57">
        <v>18770.060000000001</v>
      </c>
      <c r="F1919" s="57">
        <v>97386899.329999998</v>
      </c>
      <c r="G1919" s="57">
        <v>91452936.469999999</v>
      </c>
      <c r="H1919" s="58">
        <v>6.4890000000000003E-2</v>
      </c>
      <c r="I1919" s="57">
        <v>5933962.8600000003</v>
      </c>
      <c r="J1919" s="57">
        <v>5188.42</v>
      </c>
      <c r="K1919" s="57">
        <v>4872.28</v>
      </c>
      <c r="L1919" s="57">
        <v>5154.33</v>
      </c>
      <c r="M1919" s="56" t="s">
        <v>4292</v>
      </c>
      <c r="N1919" s="59" t="s">
        <v>4293</v>
      </c>
    </row>
    <row r="1920" spans="1:14" s="56" customFormat="1" ht="17.25" customHeight="1" x14ac:dyDescent="0.2">
      <c r="A1920" s="56" t="s">
        <v>6265</v>
      </c>
      <c r="B1920" s="56" t="s">
        <v>2823</v>
      </c>
      <c r="C1920" s="56">
        <v>7072</v>
      </c>
      <c r="D1920" s="56" t="s">
        <v>4097</v>
      </c>
      <c r="E1920" s="57">
        <v>2020.81</v>
      </c>
      <c r="F1920" s="57">
        <v>13524051.92</v>
      </c>
      <c r="G1920" s="57">
        <v>13777202.810000001</v>
      </c>
      <c r="H1920" s="58">
        <v>-1.8370000000000001E-2</v>
      </c>
      <c r="I1920" s="57">
        <v>-253150.89</v>
      </c>
      <c r="J1920" s="57">
        <v>6692.39</v>
      </c>
      <c r="K1920" s="57">
        <v>6817.66</v>
      </c>
      <c r="L1920" s="57">
        <v>6675.13</v>
      </c>
      <c r="M1920" s="56" t="s">
        <v>4292</v>
      </c>
      <c r="N1920" s="59" t="s">
        <v>4293</v>
      </c>
    </row>
    <row r="1921" spans="1:14" s="56" customFormat="1" ht="17.25" customHeight="1" x14ac:dyDescent="0.2">
      <c r="A1921" s="56" t="s">
        <v>6266</v>
      </c>
      <c r="B1921" s="56" t="s">
        <v>2824</v>
      </c>
      <c r="C1921" s="56">
        <v>7073</v>
      </c>
      <c r="D1921" s="56" t="s">
        <v>4098</v>
      </c>
      <c r="E1921" s="57">
        <v>26011.75</v>
      </c>
      <c r="F1921" s="57">
        <v>11918843.970000001</v>
      </c>
      <c r="G1921" s="57">
        <v>15002437.9</v>
      </c>
      <c r="H1921" s="58">
        <v>-0.20554</v>
      </c>
      <c r="I1921" s="57">
        <v>-3083593.94</v>
      </c>
      <c r="J1921" s="57">
        <v>458.21</v>
      </c>
      <c r="K1921" s="57">
        <v>576.76</v>
      </c>
      <c r="L1921" s="57">
        <v>458.21</v>
      </c>
      <c r="M1921" s="56" t="s">
        <v>4296</v>
      </c>
      <c r="N1921" s="59" t="s">
        <v>4294</v>
      </c>
    </row>
    <row r="1922" spans="1:14" s="56" customFormat="1" ht="17.25" customHeight="1" x14ac:dyDescent="0.2">
      <c r="A1922" s="56" t="s">
        <v>6267</v>
      </c>
      <c r="B1922" s="56" t="s">
        <v>2825</v>
      </c>
      <c r="C1922" s="56">
        <v>7074</v>
      </c>
      <c r="D1922" s="56" t="s">
        <v>4099</v>
      </c>
      <c r="E1922" s="57">
        <v>4409.93</v>
      </c>
      <c r="F1922" s="57">
        <v>9246479.0299999993</v>
      </c>
      <c r="G1922" s="57">
        <v>10747837.99</v>
      </c>
      <c r="H1922" s="58">
        <v>-0.13969000000000001</v>
      </c>
      <c r="I1922" s="57">
        <v>-1501358.95</v>
      </c>
      <c r="J1922" s="57">
        <v>2096.7399999999998</v>
      </c>
      <c r="K1922" s="57">
        <v>2437.19</v>
      </c>
      <c r="L1922" s="57">
        <v>2011.25</v>
      </c>
      <c r="M1922" s="56" t="s">
        <v>4292</v>
      </c>
      <c r="N1922" s="59" t="s">
        <v>4294</v>
      </c>
    </row>
    <row r="1923" spans="1:14" s="56" customFormat="1" ht="17.25" customHeight="1" x14ac:dyDescent="0.2">
      <c r="A1923" s="56" t="s">
        <v>6268</v>
      </c>
      <c r="B1923" s="56" t="s">
        <v>2826</v>
      </c>
      <c r="C1923" s="56">
        <v>7075</v>
      </c>
      <c r="D1923" s="56" t="s">
        <v>4100</v>
      </c>
      <c r="E1923" s="57">
        <v>5271.85</v>
      </c>
      <c r="F1923" s="57">
        <v>21054873.219999999</v>
      </c>
      <c r="G1923" s="57">
        <v>21032293.789999999</v>
      </c>
      <c r="H1923" s="58">
        <v>1.07E-3</v>
      </c>
      <c r="I1923" s="57">
        <v>22579.43</v>
      </c>
      <c r="J1923" s="57">
        <v>3993.83</v>
      </c>
      <c r="K1923" s="57">
        <v>3989.55</v>
      </c>
      <c r="L1923" s="57">
        <v>3945.1</v>
      </c>
      <c r="M1923" s="56" t="s">
        <v>4292</v>
      </c>
      <c r="N1923" s="59" t="s">
        <v>4293</v>
      </c>
    </row>
    <row r="1924" spans="1:14" s="56" customFormat="1" ht="17.25" customHeight="1" x14ac:dyDescent="0.2">
      <c r="A1924" s="56" t="s">
        <v>6269</v>
      </c>
      <c r="B1924" s="56" t="s">
        <v>2827</v>
      </c>
      <c r="C1924" s="56">
        <v>7076</v>
      </c>
      <c r="D1924" s="56" t="s">
        <v>4101</v>
      </c>
      <c r="E1924" s="57">
        <v>5879.74</v>
      </c>
      <c r="F1924" s="57">
        <v>32901061.59</v>
      </c>
      <c r="G1924" s="57">
        <v>31891639.329999998</v>
      </c>
      <c r="H1924" s="58">
        <v>3.1649999999999998E-2</v>
      </c>
      <c r="I1924" s="57">
        <v>1009422.26</v>
      </c>
      <c r="J1924" s="57">
        <v>5595.67</v>
      </c>
      <c r="K1924" s="57">
        <v>5423.99</v>
      </c>
      <c r="L1924" s="57">
        <v>5575.31</v>
      </c>
      <c r="M1924" s="56" t="s">
        <v>4292</v>
      </c>
      <c r="N1924" s="59" t="s">
        <v>4293</v>
      </c>
    </row>
    <row r="1925" spans="1:14" s="56" customFormat="1" ht="17.25" customHeight="1" x14ac:dyDescent="0.2">
      <c r="A1925" s="56" t="s">
        <v>6270</v>
      </c>
      <c r="B1925" s="56" t="s">
        <v>2828</v>
      </c>
      <c r="C1925" s="56">
        <v>7077</v>
      </c>
      <c r="D1925" s="56" t="s">
        <v>4102</v>
      </c>
      <c r="E1925" s="57">
        <v>820.07</v>
      </c>
      <c r="F1925" s="57">
        <v>6858534.3899999997</v>
      </c>
      <c r="G1925" s="57">
        <v>6666368.3200000003</v>
      </c>
      <c r="H1925" s="58">
        <v>2.8830000000000001E-2</v>
      </c>
      <c r="I1925" s="57">
        <v>192166.07</v>
      </c>
      <c r="J1925" s="57">
        <v>8363.35</v>
      </c>
      <c r="K1925" s="57">
        <v>8129.02</v>
      </c>
      <c r="L1925" s="57">
        <v>8292.6299999999992</v>
      </c>
      <c r="M1925" s="56" t="s">
        <v>4292</v>
      </c>
      <c r="N1925" s="59" t="s">
        <v>4293</v>
      </c>
    </row>
    <row r="1926" spans="1:14" s="56" customFormat="1" ht="17.25" customHeight="1" x14ac:dyDescent="0.2">
      <c r="A1926" s="56" t="s">
        <v>5119</v>
      </c>
      <c r="B1926" s="56" t="s">
        <v>847</v>
      </c>
      <c r="C1926" s="56">
        <v>7078</v>
      </c>
      <c r="D1926" s="56" t="s">
        <v>1699</v>
      </c>
      <c r="E1926" s="57">
        <v>21174.15</v>
      </c>
      <c r="F1926" s="57">
        <v>11280316.67</v>
      </c>
      <c r="G1926" s="57">
        <v>12087092.41</v>
      </c>
      <c r="H1926" s="58">
        <v>-6.6750000000000004E-2</v>
      </c>
      <c r="I1926" s="57">
        <v>-806775.74</v>
      </c>
      <c r="J1926" s="57">
        <v>532.74</v>
      </c>
      <c r="K1926" s="57">
        <v>570.84</v>
      </c>
      <c r="L1926" s="57">
        <v>532.74</v>
      </c>
      <c r="M1926" s="56" t="s">
        <v>4296</v>
      </c>
      <c r="N1926" s="59" t="s">
        <v>4293</v>
      </c>
    </row>
    <row r="1927" spans="1:14" s="56" customFormat="1" ht="17.25" customHeight="1" x14ac:dyDescent="0.2">
      <c r="A1927" s="56" t="s">
        <v>6271</v>
      </c>
      <c r="B1927" s="56" t="s">
        <v>2829</v>
      </c>
      <c r="C1927" s="56">
        <v>7079</v>
      </c>
      <c r="D1927" s="56" t="s">
        <v>4103</v>
      </c>
      <c r="E1927" s="57">
        <v>1558.42</v>
      </c>
      <c r="F1927" s="57">
        <v>3294682.73</v>
      </c>
      <c r="G1927" s="57">
        <v>3598447.78</v>
      </c>
      <c r="H1927" s="58">
        <v>-8.4419999999999995E-2</v>
      </c>
      <c r="I1927" s="57">
        <v>-303765.05</v>
      </c>
      <c r="J1927" s="57">
        <v>2114.12</v>
      </c>
      <c r="K1927" s="57">
        <v>2309.04</v>
      </c>
      <c r="L1927" s="57">
        <v>2073.7399999999998</v>
      </c>
      <c r="M1927" s="56" t="s">
        <v>4292</v>
      </c>
      <c r="N1927" s="59" t="s">
        <v>4298</v>
      </c>
    </row>
    <row r="1928" spans="1:14" s="56" customFormat="1" ht="17.25" customHeight="1" x14ac:dyDescent="0.2">
      <c r="A1928" s="56" t="s">
        <v>6272</v>
      </c>
      <c r="B1928" s="56" t="s">
        <v>2830</v>
      </c>
      <c r="C1928" s="56">
        <v>7080</v>
      </c>
      <c r="D1928" s="56" t="s">
        <v>4104</v>
      </c>
      <c r="E1928" s="57">
        <v>562.19000000000005</v>
      </c>
      <c r="F1928" s="57">
        <v>1904392.59</v>
      </c>
      <c r="G1928" s="57">
        <v>1698615.15</v>
      </c>
      <c r="H1928" s="58">
        <v>0.12114</v>
      </c>
      <c r="I1928" s="57">
        <v>205777.44</v>
      </c>
      <c r="J1928" s="57">
        <v>3387.45</v>
      </c>
      <c r="K1928" s="57">
        <v>3021.43</v>
      </c>
      <c r="L1928" s="57">
        <v>3352.38</v>
      </c>
      <c r="M1928" s="56" t="s">
        <v>4292</v>
      </c>
      <c r="N1928" s="59" t="s">
        <v>4293</v>
      </c>
    </row>
    <row r="1929" spans="1:14" s="56" customFormat="1" ht="17.25" customHeight="1" x14ac:dyDescent="0.2">
      <c r="A1929" s="56" t="s">
        <v>6273</v>
      </c>
      <c r="B1929" s="56" t="s">
        <v>2831</v>
      </c>
      <c r="C1929" s="56">
        <v>7081</v>
      </c>
      <c r="D1929" s="56" t="s">
        <v>4105</v>
      </c>
      <c r="E1929" s="57">
        <v>734.57</v>
      </c>
      <c r="F1929" s="57">
        <v>3103770.2</v>
      </c>
      <c r="G1929" s="57">
        <v>3225111.01</v>
      </c>
      <c r="H1929" s="58">
        <v>-3.7620000000000001E-2</v>
      </c>
      <c r="I1929" s="57">
        <v>-121340.81</v>
      </c>
      <c r="J1929" s="57">
        <v>4225.29</v>
      </c>
      <c r="K1929" s="57">
        <v>4390.47</v>
      </c>
      <c r="L1929" s="57">
        <v>4136.33</v>
      </c>
      <c r="M1929" s="56" t="s">
        <v>4296</v>
      </c>
      <c r="N1929" s="59" t="s">
        <v>4293</v>
      </c>
    </row>
    <row r="1930" spans="1:14" s="56" customFormat="1" ht="17.25" customHeight="1" x14ac:dyDescent="0.2">
      <c r="A1930" s="56" t="s">
        <v>6274</v>
      </c>
      <c r="B1930" s="56" t="s">
        <v>2832</v>
      </c>
      <c r="C1930" s="56">
        <v>7083</v>
      </c>
      <c r="D1930" s="56" t="s">
        <v>4106</v>
      </c>
      <c r="E1930" s="57">
        <v>1744.55</v>
      </c>
      <c r="F1930" s="57">
        <v>1016845.86</v>
      </c>
      <c r="G1930" s="57">
        <v>984313.34</v>
      </c>
      <c r="H1930" s="58">
        <v>3.3050000000000003E-2</v>
      </c>
      <c r="I1930" s="57">
        <v>32532.52</v>
      </c>
      <c r="J1930" s="57">
        <v>582.87</v>
      </c>
      <c r="K1930" s="57">
        <v>564.22</v>
      </c>
      <c r="L1930" s="57">
        <v>582.87</v>
      </c>
      <c r="M1930" s="56" t="s">
        <v>4292</v>
      </c>
      <c r="N1930" s="59" t="s">
        <v>4293</v>
      </c>
    </row>
    <row r="1931" spans="1:14" s="56" customFormat="1" ht="17.25" customHeight="1" x14ac:dyDescent="0.2">
      <c r="A1931" s="56" t="s">
        <v>6275</v>
      </c>
      <c r="B1931" s="56" t="s">
        <v>2833</v>
      </c>
      <c r="C1931" s="56">
        <v>7084</v>
      </c>
      <c r="D1931" s="56" t="s">
        <v>4107</v>
      </c>
      <c r="E1931" s="57">
        <v>8895.68</v>
      </c>
      <c r="F1931" s="57">
        <v>19226698.43</v>
      </c>
      <c r="G1931" s="57">
        <v>20754309.989999998</v>
      </c>
      <c r="H1931" s="58">
        <v>-7.3599999999999999E-2</v>
      </c>
      <c r="I1931" s="57">
        <v>-1527611.56</v>
      </c>
      <c r="J1931" s="57">
        <v>2161.35</v>
      </c>
      <c r="K1931" s="57">
        <v>2333.08</v>
      </c>
      <c r="L1931" s="57">
        <v>2102.9499999999998</v>
      </c>
      <c r="M1931" s="56" t="s">
        <v>4292</v>
      </c>
      <c r="N1931" s="59" t="s">
        <v>4293</v>
      </c>
    </row>
    <row r="1932" spans="1:14" s="56" customFormat="1" ht="17.25" customHeight="1" x14ac:dyDescent="0.2">
      <c r="A1932" s="56" t="s">
        <v>6276</v>
      </c>
      <c r="B1932" s="56" t="s">
        <v>2834</v>
      </c>
      <c r="C1932" s="56">
        <v>7085</v>
      </c>
      <c r="D1932" s="56" t="s">
        <v>4108</v>
      </c>
      <c r="E1932" s="57">
        <v>3418.38</v>
      </c>
      <c r="F1932" s="57">
        <v>11344941.99</v>
      </c>
      <c r="G1932" s="57">
        <v>11297037.5</v>
      </c>
      <c r="H1932" s="58">
        <v>4.2399999999999998E-3</v>
      </c>
      <c r="I1932" s="57">
        <v>47904.480000000003</v>
      </c>
      <c r="J1932" s="57">
        <v>3318.81</v>
      </c>
      <c r="K1932" s="57">
        <v>3304.79</v>
      </c>
      <c r="L1932" s="57">
        <v>3278.07</v>
      </c>
      <c r="M1932" s="56" t="s">
        <v>4292</v>
      </c>
      <c r="N1932" s="59" t="s">
        <v>4293</v>
      </c>
    </row>
    <row r="1933" spans="1:14" s="56" customFormat="1" ht="17.25" customHeight="1" x14ac:dyDescent="0.2">
      <c r="A1933" s="56" t="s">
        <v>6277</v>
      </c>
      <c r="B1933" s="56" t="s">
        <v>2835</v>
      </c>
      <c r="C1933" s="56">
        <v>7086</v>
      </c>
      <c r="D1933" s="56" t="s">
        <v>4109</v>
      </c>
      <c r="E1933" s="57">
        <v>4562</v>
      </c>
      <c r="F1933" s="57">
        <v>19778037.460000001</v>
      </c>
      <c r="G1933" s="57">
        <v>20005345.649999999</v>
      </c>
      <c r="H1933" s="58">
        <v>-1.136E-2</v>
      </c>
      <c r="I1933" s="57">
        <v>-227308.19</v>
      </c>
      <c r="J1933" s="57">
        <v>4335.3900000000003</v>
      </c>
      <c r="K1933" s="57">
        <v>4385.21</v>
      </c>
      <c r="L1933" s="57">
        <v>4312.09</v>
      </c>
      <c r="M1933" s="56" t="s">
        <v>4292</v>
      </c>
      <c r="N1933" s="59" t="s">
        <v>4293</v>
      </c>
    </row>
    <row r="1934" spans="1:14" s="56" customFormat="1" ht="17.25" customHeight="1" x14ac:dyDescent="0.2">
      <c r="A1934" s="56" t="s">
        <v>6278</v>
      </c>
      <c r="B1934" s="56" t="s">
        <v>2836</v>
      </c>
      <c r="C1934" s="56">
        <v>7087</v>
      </c>
      <c r="D1934" s="56" t="s">
        <v>4110</v>
      </c>
      <c r="E1934" s="57">
        <v>366.87</v>
      </c>
      <c r="F1934" s="57">
        <v>2097101.01</v>
      </c>
      <c r="G1934" s="57">
        <v>2255604.2999999998</v>
      </c>
      <c r="H1934" s="58">
        <v>-7.0269999999999999E-2</v>
      </c>
      <c r="I1934" s="57">
        <v>-158503.29</v>
      </c>
      <c r="J1934" s="57">
        <v>5716.2</v>
      </c>
      <c r="K1934" s="57">
        <v>6148.24</v>
      </c>
      <c r="L1934" s="57">
        <v>5493.89</v>
      </c>
      <c r="M1934" s="56" t="s">
        <v>4296</v>
      </c>
      <c r="N1934" s="59" t="s">
        <v>4300</v>
      </c>
    </row>
    <row r="1935" spans="1:14" s="56" customFormat="1" ht="17.25" customHeight="1" x14ac:dyDescent="0.2">
      <c r="A1935" s="56" t="s">
        <v>6279</v>
      </c>
      <c r="B1935" s="56" t="s">
        <v>2837</v>
      </c>
      <c r="C1935" s="56">
        <v>7088</v>
      </c>
      <c r="D1935" s="56" t="s">
        <v>4111</v>
      </c>
      <c r="E1935" s="57">
        <v>18155.25</v>
      </c>
      <c r="F1935" s="57">
        <v>8989208.9299999997</v>
      </c>
      <c r="G1935" s="57">
        <v>9107951.8100000005</v>
      </c>
      <c r="H1935" s="58">
        <v>-1.304E-2</v>
      </c>
      <c r="I1935" s="57">
        <v>-118742.88</v>
      </c>
      <c r="J1935" s="57">
        <v>495.13</v>
      </c>
      <c r="K1935" s="57">
        <v>501.67</v>
      </c>
      <c r="L1935" s="57">
        <v>495.13</v>
      </c>
      <c r="M1935" s="56" t="s">
        <v>4292</v>
      </c>
      <c r="N1935" s="59" t="s">
        <v>4293</v>
      </c>
    </row>
    <row r="1936" spans="1:14" s="56" customFormat="1" ht="17.25" customHeight="1" x14ac:dyDescent="0.2">
      <c r="A1936" s="56" t="s">
        <v>6280</v>
      </c>
      <c r="B1936" s="56" t="s">
        <v>2838</v>
      </c>
      <c r="C1936" s="56">
        <v>7089</v>
      </c>
      <c r="D1936" s="56" t="s">
        <v>4112</v>
      </c>
      <c r="E1936" s="57">
        <v>1202.75</v>
      </c>
      <c r="F1936" s="57">
        <v>6133988.9699999997</v>
      </c>
      <c r="G1936" s="57">
        <v>6658491.0599999996</v>
      </c>
      <c r="H1936" s="58">
        <v>-7.8770000000000007E-2</v>
      </c>
      <c r="I1936" s="57">
        <v>-524502.09</v>
      </c>
      <c r="J1936" s="57">
        <v>5099.97</v>
      </c>
      <c r="K1936" s="57">
        <v>5536.06</v>
      </c>
      <c r="L1936" s="57">
        <v>5020.53</v>
      </c>
      <c r="M1936" s="56" t="s">
        <v>4292</v>
      </c>
      <c r="N1936" s="59" t="s">
        <v>4298</v>
      </c>
    </row>
    <row r="1937" spans="1:14" s="56" customFormat="1" ht="17.25" customHeight="1" x14ac:dyDescent="0.2">
      <c r="A1937" s="56" t="s">
        <v>6281</v>
      </c>
      <c r="B1937" s="56" t="s">
        <v>2839</v>
      </c>
      <c r="C1937" s="56">
        <v>7090</v>
      </c>
      <c r="D1937" s="56" t="s">
        <v>4113</v>
      </c>
      <c r="E1937" s="57">
        <v>433.04</v>
      </c>
      <c r="F1937" s="57">
        <v>2881554.58</v>
      </c>
      <c r="G1937" s="57">
        <v>2953656.63</v>
      </c>
      <c r="H1937" s="58">
        <v>-2.4410000000000001E-2</v>
      </c>
      <c r="I1937" s="57">
        <v>-72102.039999999994</v>
      </c>
      <c r="J1937" s="57">
        <v>6654.25</v>
      </c>
      <c r="K1937" s="57">
        <v>6820.75</v>
      </c>
      <c r="L1937" s="57">
        <v>6407</v>
      </c>
      <c r="M1937" s="56" t="s">
        <v>4292</v>
      </c>
      <c r="N1937" s="59" t="s">
        <v>4294</v>
      </c>
    </row>
    <row r="1938" spans="1:14" s="56" customFormat="1" ht="17.25" customHeight="1" x14ac:dyDescent="0.2">
      <c r="A1938" s="56" t="s">
        <v>6282</v>
      </c>
      <c r="B1938" s="56" t="s">
        <v>2840</v>
      </c>
      <c r="C1938" s="56">
        <v>7091</v>
      </c>
      <c r="D1938" s="56" t="s">
        <v>4114</v>
      </c>
      <c r="E1938" s="57">
        <v>1127.23</v>
      </c>
      <c r="F1938" s="57">
        <v>11319362.67</v>
      </c>
      <c r="G1938" s="57">
        <v>13675003.630000001</v>
      </c>
      <c r="H1938" s="58">
        <v>-0.17226</v>
      </c>
      <c r="I1938" s="57">
        <v>-2355640.96</v>
      </c>
      <c r="J1938" s="57">
        <v>10041.75</v>
      </c>
      <c r="K1938" s="57">
        <v>12131.51</v>
      </c>
      <c r="L1938" s="57">
        <v>9556.1200000000008</v>
      </c>
      <c r="M1938" s="56" t="s">
        <v>4296</v>
      </c>
      <c r="N1938" s="59" t="s">
        <v>4293</v>
      </c>
    </row>
    <row r="1939" spans="1:14" s="56" customFormat="1" ht="17.25" customHeight="1" x14ac:dyDescent="0.2">
      <c r="A1939" s="56" t="s">
        <v>6283</v>
      </c>
      <c r="B1939" s="56" t="s">
        <v>2841</v>
      </c>
      <c r="C1939" s="56">
        <v>7093</v>
      </c>
      <c r="D1939" s="56" t="s">
        <v>4115</v>
      </c>
      <c r="E1939" s="57">
        <v>1921.24</v>
      </c>
      <c r="F1939" s="57">
        <v>881560.97</v>
      </c>
      <c r="G1939" s="57">
        <v>740653.47</v>
      </c>
      <c r="H1939" s="58">
        <v>0.19025</v>
      </c>
      <c r="I1939" s="57">
        <v>140907.5</v>
      </c>
      <c r="J1939" s="57">
        <v>458.85</v>
      </c>
      <c r="K1939" s="57">
        <v>385.51</v>
      </c>
      <c r="L1939" s="57">
        <v>458.85</v>
      </c>
      <c r="M1939" s="56" t="s">
        <v>4296</v>
      </c>
      <c r="N1939" s="59" t="s">
        <v>4300</v>
      </c>
    </row>
    <row r="1940" spans="1:14" s="56" customFormat="1" ht="17.25" customHeight="1" x14ac:dyDescent="0.2">
      <c r="A1940" s="56" t="s">
        <v>6284</v>
      </c>
      <c r="B1940" s="56" t="s">
        <v>2842</v>
      </c>
      <c r="C1940" s="56">
        <v>7094</v>
      </c>
      <c r="D1940" s="56" t="s">
        <v>4116</v>
      </c>
      <c r="E1940" s="57">
        <v>1393.51</v>
      </c>
      <c r="F1940" s="57">
        <v>4463248.96</v>
      </c>
      <c r="G1940" s="57">
        <v>3990676.61</v>
      </c>
      <c r="H1940" s="58">
        <v>0.11842</v>
      </c>
      <c r="I1940" s="57">
        <v>472572.35</v>
      </c>
      <c r="J1940" s="57">
        <v>3202.88</v>
      </c>
      <c r="K1940" s="57">
        <v>2863.76</v>
      </c>
      <c r="L1940" s="57">
        <v>3099.85</v>
      </c>
      <c r="M1940" s="56" t="s">
        <v>4296</v>
      </c>
      <c r="N1940" s="59" t="s">
        <v>4293</v>
      </c>
    </row>
    <row r="1941" spans="1:14" s="56" customFormat="1" ht="17.25" customHeight="1" x14ac:dyDescent="0.2">
      <c r="A1941" s="56" t="s">
        <v>6285</v>
      </c>
      <c r="B1941" s="56" t="s">
        <v>2843</v>
      </c>
      <c r="C1941" s="56">
        <v>7095</v>
      </c>
      <c r="D1941" s="56" t="s">
        <v>4117</v>
      </c>
      <c r="E1941" s="57">
        <v>468.21</v>
      </c>
      <c r="F1941" s="57">
        <v>2386661.86</v>
      </c>
      <c r="G1941" s="57">
        <v>1911961.83</v>
      </c>
      <c r="H1941" s="58">
        <v>0.24828</v>
      </c>
      <c r="I1941" s="57">
        <v>474700.03</v>
      </c>
      <c r="J1941" s="57">
        <v>5097.42</v>
      </c>
      <c r="K1941" s="57">
        <v>4083.56</v>
      </c>
      <c r="L1941" s="57">
        <v>4907.68</v>
      </c>
      <c r="M1941" s="56" t="s">
        <v>4296</v>
      </c>
      <c r="N1941" s="59" t="s">
        <v>4298</v>
      </c>
    </row>
    <row r="1942" spans="1:14" s="56" customFormat="1" ht="17.25" customHeight="1" x14ac:dyDescent="0.2">
      <c r="A1942" s="56" t="s">
        <v>6286</v>
      </c>
      <c r="B1942" s="56" t="s">
        <v>2844</v>
      </c>
      <c r="C1942" s="56">
        <v>7096</v>
      </c>
      <c r="D1942" s="56" t="s">
        <v>4118</v>
      </c>
      <c r="E1942" s="57">
        <v>377.67</v>
      </c>
      <c r="F1942" s="57">
        <v>2727061.43</v>
      </c>
      <c r="G1942" s="57">
        <v>2238155.84</v>
      </c>
      <c r="H1942" s="58">
        <v>0.21844</v>
      </c>
      <c r="I1942" s="57">
        <v>488905.59</v>
      </c>
      <c r="J1942" s="57">
        <v>7220.75</v>
      </c>
      <c r="K1942" s="57">
        <v>5926.22</v>
      </c>
      <c r="L1942" s="57">
        <v>6802.62</v>
      </c>
      <c r="M1942" s="56" t="s">
        <v>4297</v>
      </c>
      <c r="N1942" s="59" t="s">
        <v>4293</v>
      </c>
    </row>
    <row r="1943" spans="1:14" s="56" customFormat="1" ht="17.25" customHeight="1" x14ac:dyDescent="0.2">
      <c r="A1943" s="56" t="s">
        <v>6287</v>
      </c>
      <c r="B1943" s="56" t="s">
        <v>2845</v>
      </c>
      <c r="C1943" s="56">
        <v>7097</v>
      </c>
      <c r="D1943" s="56" t="s">
        <v>4119</v>
      </c>
      <c r="E1943" s="57">
        <v>212.96</v>
      </c>
      <c r="F1943" s="57">
        <v>2124165.2599999998</v>
      </c>
      <c r="G1943" s="57">
        <v>1760471.05</v>
      </c>
      <c r="H1943" s="58">
        <v>0.20659</v>
      </c>
      <c r="I1943" s="57">
        <v>363694.21</v>
      </c>
      <c r="J1943" s="57">
        <v>9974.48</v>
      </c>
      <c r="K1943" s="57">
        <v>8266.67</v>
      </c>
      <c r="L1943" s="57">
        <v>9974.48</v>
      </c>
      <c r="M1943" s="56" t="s">
        <v>4296</v>
      </c>
      <c r="N1943" s="59" t="s">
        <v>4294</v>
      </c>
    </row>
    <row r="1944" spans="1:14" s="56" customFormat="1" ht="17.25" customHeight="1" x14ac:dyDescent="0.2">
      <c r="A1944" s="56" t="s">
        <v>6288</v>
      </c>
      <c r="B1944" s="56" t="s">
        <v>2846</v>
      </c>
      <c r="C1944" s="56">
        <v>7098</v>
      </c>
      <c r="D1944" s="56" t="s">
        <v>4120</v>
      </c>
      <c r="E1944" s="57">
        <v>2138.42</v>
      </c>
      <c r="F1944" s="57">
        <v>1150876.26</v>
      </c>
      <c r="G1944" s="57">
        <v>1160442.46</v>
      </c>
      <c r="H1944" s="58">
        <v>-8.2400000000000008E-3</v>
      </c>
      <c r="I1944" s="57">
        <v>-9566.2000000000007</v>
      </c>
      <c r="J1944" s="57">
        <v>538.19000000000005</v>
      </c>
      <c r="K1944" s="57">
        <v>542.66</v>
      </c>
      <c r="L1944" s="57">
        <v>538.19000000000005</v>
      </c>
      <c r="M1944" s="56" t="s">
        <v>4292</v>
      </c>
      <c r="N1944" s="59" t="s">
        <v>4293</v>
      </c>
    </row>
    <row r="1945" spans="1:14" s="56" customFormat="1" ht="17.25" customHeight="1" x14ac:dyDescent="0.2">
      <c r="A1945" s="56" t="s">
        <v>6289</v>
      </c>
      <c r="B1945" s="56" t="s">
        <v>2847</v>
      </c>
      <c r="C1945" s="56">
        <v>7099</v>
      </c>
      <c r="D1945" s="56" t="s">
        <v>4121</v>
      </c>
      <c r="E1945" s="57">
        <v>1779.93</v>
      </c>
      <c r="F1945" s="57">
        <v>4217762.4400000004</v>
      </c>
      <c r="G1945" s="57">
        <v>4411934.32</v>
      </c>
      <c r="H1945" s="58">
        <v>-4.4010000000000001E-2</v>
      </c>
      <c r="I1945" s="57">
        <v>-194171.88</v>
      </c>
      <c r="J1945" s="57">
        <v>2369.62</v>
      </c>
      <c r="K1945" s="57">
        <v>2478.71</v>
      </c>
      <c r="L1945" s="57">
        <v>2300.21</v>
      </c>
      <c r="M1945" s="56" t="s">
        <v>4292</v>
      </c>
      <c r="N1945" s="59" t="s">
        <v>4298</v>
      </c>
    </row>
    <row r="1946" spans="1:14" s="56" customFormat="1" ht="17.25" customHeight="1" x14ac:dyDescent="0.2">
      <c r="A1946" s="56" t="s">
        <v>6290</v>
      </c>
      <c r="B1946" s="56" t="s">
        <v>2848</v>
      </c>
      <c r="C1946" s="56">
        <v>7100</v>
      </c>
      <c r="D1946" s="56" t="s">
        <v>4122</v>
      </c>
      <c r="E1946" s="57">
        <v>920.9</v>
      </c>
      <c r="F1946" s="57">
        <v>3607637.19</v>
      </c>
      <c r="G1946" s="57">
        <v>3479942.57</v>
      </c>
      <c r="H1946" s="58">
        <v>3.669E-2</v>
      </c>
      <c r="I1946" s="57">
        <v>127694.61</v>
      </c>
      <c r="J1946" s="57">
        <v>3917.51</v>
      </c>
      <c r="K1946" s="57">
        <v>3778.85</v>
      </c>
      <c r="L1946" s="57">
        <v>3875.59</v>
      </c>
      <c r="M1946" s="56" t="s">
        <v>4292</v>
      </c>
      <c r="N1946" s="59" t="s">
        <v>4300</v>
      </c>
    </row>
    <row r="1947" spans="1:14" s="56" customFormat="1" ht="17.25" customHeight="1" x14ac:dyDescent="0.2">
      <c r="A1947" s="56" t="s">
        <v>6291</v>
      </c>
      <c r="B1947" s="56" t="s">
        <v>2849</v>
      </c>
      <c r="C1947" s="56">
        <v>7101</v>
      </c>
      <c r="D1947" s="56" t="s">
        <v>4123</v>
      </c>
      <c r="E1947" s="57">
        <v>1460.02</v>
      </c>
      <c r="F1947" s="57">
        <v>7781927.7999999998</v>
      </c>
      <c r="G1947" s="57">
        <v>7197574.6799999997</v>
      </c>
      <c r="H1947" s="58">
        <v>8.1189999999999998E-2</v>
      </c>
      <c r="I1947" s="57">
        <v>584353.12</v>
      </c>
      <c r="J1947" s="57">
        <v>5330.01</v>
      </c>
      <c r="K1947" s="57">
        <v>4929.78</v>
      </c>
      <c r="L1947" s="57">
        <v>5438.71</v>
      </c>
      <c r="M1947" s="56" t="s">
        <v>4296</v>
      </c>
      <c r="N1947" s="59" t="s">
        <v>4293</v>
      </c>
    </row>
    <row r="1948" spans="1:14" s="56" customFormat="1" ht="17.25" customHeight="1" x14ac:dyDescent="0.2">
      <c r="A1948" s="56" t="s">
        <v>6292</v>
      </c>
      <c r="B1948" s="56" t="s">
        <v>2850</v>
      </c>
      <c r="C1948" s="56">
        <v>7103</v>
      </c>
      <c r="D1948" s="56" t="s">
        <v>4124</v>
      </c>
      <c r="E1948" s="57">
        <v>3649.87</v>
      </c>
      <c r="F1948" s="57">
        <v>1744564.86</v>
      </c>
      <c r="G1948" s="57">
        <v>1962652.22</v>
      </c>
      <c r="H1948" s="58">
        <v>-0.11112</v>
      </c>
      <c r="I1948" s="57">
        <v>-218087.35</v>
      </c>
      <c r="J1948" s="57">
        <v>477.98</v>
      </c>
      <c r="K1948" s="57">
        <v>537.73</v>
      </c>
      <c r="L1948" s="57">
        <v>477.98</v>
      </c>
      <c r="M1948" s="56" t="s">
        <v>4296</v>
      </c>
      <c r="N1948" s="59" t="s">
        <v>4298</v>
      </c>
    </row>
    <row r="1949" spans="1:14" s="56" customFormat="1" ht="17.25" customHeight="1" x14ac:dyDescent="0.2">
      <c r="A1949" s="56" t="s">
        <v>6293</v>
      </c>
      <c r="B1949" s="56" t="s">
        <v>2851</v>
      </c>
      <c r="C1949" s="56">
        <v>7104</v>
      </c>
      <c r="D1949" s="56" t="s">
        <v>4125</v>
      </c>
      <c r="E1949" s="57">
        <v>211.65</v>
      </c>
      <c r="F1949" s="57">
        <v>618577.38</v>
      </c>
      <c r="G1949" s="57">
        <v>602093.13</v>
      </c>
      <c r="H1949" s="58">
        <v>2.7380000000000002E-2</v>
      </c>
      <c r="I1949" s="57">
        <v>16484.25</v>
      </c>
      <c r="J1949" s="57">
        <v>2922.64</v>
      </c>
      <c r="K1949" s="57">
        <v>2844.76</v>
      </c>
      <c r="L1949" s="57">
        <v>2758.64</v>
      </c>
      <c r="M1949" s="56" t="s">
        <v>4297</v>
      </c>
      <c r="N1949" s="59" t="s">
        <v>4300</v>
      </c>
    </row>
    <row r="1950" spans="1:14" s="56" customFormat="1" ht="17.25" customHeight="1" x14ac:dyDescent="0.2">
      <c r="A1950" s="56" t="s">
        <v>6294</v>
      </c>
      <c r="B1950" s="56" t="s">
        <v>2852</v>
      </c>
      <c r="C1950" s="56">
        <v>7105</v>
      </c>
      <c r="D1950" s="56" t="s">
        <v>4126</v>
      </c>
      <c r="E1950" s="57">
        <v>486.69</v>
      </c>
      <c r="F1950" s="57">
        <v>2368738.4700000002</v>
      </c>
      <c r="G1950" s="57">
        <v>1919079.67</v>
      </c>
      <c r="H1950" s="58">
        <v>0.23430999999999999</v>
      </c>
      <c r="I1950" s="57">
        <v>449658.8</v>
      </c>
      <c r="J1950" s="57">
        <v>4867.04</v>
      </c>
      <c r="K1950" s="57">
        <v>3943.13</v>
      </c>
      <c r="L1950" s="57">
        <v>5050.7299999999996</v>
      </c>
      <c r="M1950" s="56" t="s">
        <v>4296</v>
      </c>
      <c r="N1950" s="59" t="s">
        <v>4293</v>
      </c>
    </row>
    <row r="1951" spans="1:14" s="56" customFormat="1" ht="17.25" customHeight="1" x14ac:dyDescent="0.2">
      <c r="A1951" s="56" t="s">
        <v>6295</v>
      </c>
      <c r="B1951" s="56" t="s">
        <v>2853</v>
      </c>
      <c r="C1951" s="56">
        <v>7106</v>
      </c>
      <c r="D1951" s="56" t="s">
        <v>4127</v>
      </c>
      <c r="E1951" s="57">
        <v>499.56</v>
      </c>
      <c r="F1951" s="57">
        <v>3084595.93</v>
      </c>
      <c r="G1951" s="57">
        <v>2738661.46</v>
      </c>
      <c r="H1951" s="58">
        <v>0.12631999999999999</v>
      </c>
      <c r="I1951" s="57">
        <v>345934.46</v>
      </c>
      <c r="J1951" s="57">
        <v>6174.63</v>
      </c>
      <c r="K1951" s="57">
        <v>5482.15</v>
      </c>
      <c r="L1951" s="57">
        <v>6148.34</v>
      </c>
      <c r="M1951" s="56" t="s">
        <v>4296</v>
      </c>
      <c r="N1951" s="59" t="s">
        <v>4293</v>
      </c>
    </row>
    <row r="1952" spans="1:14" s="56" customFormat="1" ht="17.25" customHeight="1" x14ac:dyDescent="0.2">
      <c r="A1952" s="56" t="s">
        <v>6296</v>
      </c>
      <c r="B1952" s="56" t="s">
        <v>2854</v>
      </c>
      <c r="C1952" s="56">
        <v>7108</v>
      </c>
      <c r="D1952" s="56" t="s">
        <v>4128</v>
      </c>
      <c r="E1952" s="57">
        <v>368.46</v>
      </c>
      <c r="F1952" s="57">
        <v>172115.04</v>
      </c>
      <c r="G1952" s="57">
        <v>166824.23000000001</v>
      </c>
      <c r="H1952" s="58">
        <v>3.1710000000000002E-2</v>
      </c>
      <c r="I1952" s="57">
        <v>5290.81</v>
      </c>
      <c r="J1952" s="57">
        <v>467.12</v>
      </c>
      <c r="K1952" s="57">
        <v>452.76</v>
      </c>
      <c r="L1952" s="57">
        <v>467.12</v>
      </c>
      <c r="M1952" s="56" t="s">
        <v>4297</v>
      </c>
      <c r="N1952" s="59" t="s">
        <v>4293</v>
      </c>
    </row>
    <row r="1953" spans="1:14" s="56" customFormat="1" ht="17.25" customHeight="1" x14ac:dyDescent="0.2">
      <c r="A1953" s="56" t="s">
        <v>6297</v>
      </c>
      <c r="B1953" s="56" t="s">
        <v>2855</v>
      </c>
      <c r="C1953" s="56">
        <v>7109</v>
      </c>
      <c r="D1953" s="56" t="s">
        <v>4129</v>
      </c>
      <c r="E1953" s="57">
        <v>2346.11</v>
      </c>
      <c r="F1953" s="57">
        <v>3940669.68</v>
      </c>
      <c r="G1953" s="57">
        <v>4349590</v>
      </c>
      <c r="H1953" s="58">
        <v>-9.4009999999999996E-2</v>
      </c>
      <c r="I1953" s="57">
        <v>-408920.32000000001</v>
      </c>
      <c r="J1953" s="57">
        <v>1679.66</v>
      </c>
      <c r="K1953" s="57">
        <v>1853.96</v>
      </c>
      <c r="L1953" s="57">
        <v>1639.67</v>
      </c>
      <c r="M1953" s="56" t="s">
        <v>4292</v>
      </c>
      <c r="N1953" s="59" t="s">
        <v>4300</v>
      </c>
    </row>
    <row r="1954" spans="1:14" s="56" customFormat="1" ht="17.25" customHeight="1" x14ac:dyDescent="0.2">
      <c r="A1954" s="56" t="s">
        <v>6298</v>
      </c>
      <c r="B1954" s="56" t="s">
        <v>2856</v>
      </c>
      <c r="C1954" s="56">
        <v>7110</v>
      </c>
      <c r="D1954" s="56" t="s">
        <v>4130</v>
      </c>
      <c r="E1954" s="57">
        <v>720.08</v>
      </c>
      <c r="F1954" s="57">
        <v>2408752.34</v>
      </c>
      <c r="G1954" s="57">
        <v>2230044.86</v>
      </c>
      <c r="H1954" s="58">
        <v>8.0140000000000003E-2</v>
      </c>
      <c r="I1954" s="57">
        <v>178707.48</v>
      </c>
      <c r="J1954" s="57">
        <v>3345.12</v>
      </c>
      <c r="K1954" s="57">
        <v>3096.94</v>
      </c>
      <c r="L1954" s="57">
        <v>3299.49</v>
      </c>
      <c r="M1954" s="56" t="s">
        <v>4292</v>
      </c>
      <c r="N1954" s="59" t="s">
        <v>4293</v>
      </c>
    </row>
    <row r="1955" spans="1:14" s="56" customFormat="1" ht="17.25" customHeight="1" x14ac:dyDescent="0.2">
      <c r="A1955" s="56" t="s">
        <v>6299</v>
      </c>
      <c r="B1955" s="56" t="s">
        <v>2857</v>
      </c>
      <c r="C1955" s="56">
        <v>7111</v>
      </c>
      <c r="D1955" s="56" t="s">
        <v>4131</v>
      </c>
      <c r="E1955" s="57">
        <v>599.5</v>
      </c>
      <c r="F1955" s="57">
        <v>2913690.69</v>
      </c>
      <c r="G1955" s="57">
        <v>2799468.68</v>
      </c>
      <c r="H1955" s="58">
        <v>4.0800000000000003E-2</v>
      </c>
      <c r="I1955" s="57">
        <v>114222.01</v>
      </c>
      <c r="J1955" s="57">
        <v>4860.2</v>
      </c>
      <c r="K1955" s="57">
        <v>4669.67</v>
      </c>
      <c r="L1955" s="57">
        <v>4839.1099999999997</v>
      </c>
      <c r="M1955" s="56" t="s">
        <v>4296</v>
      </c>
      <c r="N1955" s="59" t="s">
        <v>4293</v>
      </c>
    </row>
    <row r="1956" spans="1:14" s="56" customFormat="1" ht="17.25" customHeight="1" x14ac:dyDescent="0.2">
      <c r="A1956" s="56" t="s">
        <v>6300</v>
      </c>
      <c r="B1956" s="56" t="s">
        <v>2858</v>
      </c>
      <c r="C1956" s="56">
        <v>7113</v>
      </c>
      <c r="D1956" s="56" t="s">
        <v>4132</v>
      </c>
      <c r="E1956" s="57">
        <v>9725.4599999999991</v>
      </c>
      <c r="F1956" s="57">
        <v>4988771.96</v>
      </c>
      <c r="G1956" s="57">
        <v>4837141.26</v>
      </c>
      <c r="H1956" s="58">
        <v>3.1350000000000003E-2</v>
      </c>
      <c r="I1956" s="57">
        <v>151630.70000000001</v>
      </c>
      <c r="J1956" s="57">
        <v>512.96</v>
      </c>
      <c r="K1956" s="57">
        <v>497.37</v>
      </c>
      <c r="L1956" s="57">
        <v>512.96</v>
      </c>
      <c r="M1956" s="56" t="s">
        <v>4292</v>
      </c>
      <c r="N1956" s="59" t="s">
        <v>4298</v>
      </c>
    </row>
    <row r="1957" spans="1:14" s="56" customFormat="1" ht="17.25" customHeight="1" x14ac:dyDescent="0.2">
      <c r="A1957" s="56" t="s">
        <v>6301</v>
      </c>
      <c r="B1957" s="56" t="s">
        <v>2859</v>
      </c>
      <c r="C1957" s="56">
        <v>7114</v>
      </c>
      <c r="D1957" s="56" t="s">
        <v>4133</v>
      </c>
      <c r="E1957" s="57">
        <v>6901.16</v>
      </c>
      <c r="F1957" s="57">
        <v>4248354.0999999996</v>
      </c>
      <c r="G1957" s="57">
        <v>4405288.67</v>
      </c>
      <c r="H1957" s="58">
        <v>-3.5619999999999999E-2</v>
      </c>
      <c r="I1957" s="57">
        <v>-156934.57999999999</v>
      </c>
      <c r="J1957" s="57">
        <v>615.6</v>
      </c>
      <c r="K1957" s="57">
        <v>638.34</v>
      </c>
      <c r="L1957" s="57">
        <v>615.6</v>
      </c>
      <c r="M1957" s="56" t="s">
        <v>4296</v>
      </c>
      <c r="N1957" s="59" t="s">
        <v>4293</v>
      </c>
    </row>
    <row r="1958" spans="1:14" s="56" customFormat="1" ht="17.25" customHeight="1" x14ac:dyDescent="0.2">
      <c r="A1958" s="56" t="s">
        <v>6302</v>
      </c>
      <c r="B1958" s="56" t="s">
        <v>2860</v>
      </c>
      <c r="C1958" s="56">
        <v>7118</v>
      </c>
      <c r="D1958" s="56" t="s">
        <v>4134</v>
      </c>
      <c r="E1958" s="57">
        <v>3291.71</v>
      </c>
      <c r="F1958" s="57">
        <v>7945529.5</v>
      </c>
      <c r="G1958" s="57">
        <v>9525498.3300000001</v>
      </c>
      <c r="H1958" s="58">
        <v>-0.16586999999999999</v>
      </c>
      <c r="I1958" s="57">
        <v>-1579968.83</v>
      </c>
      <c r="J1958" s="57">
        <v>2413.8000000000002</v>
      </c>
      <c r="K1958" s="57">
        <v>2893.78</v>
      </c>
      <c r="L1958" s="57">
        <v>2343.23</v>
      </c>
      <c r="M1958" s="56" t="s">
        <v>4296</v>
      </c>
      <c r="N1958" s="59" t="s">
        <v>4300</v>
      </c>
    </row>
    <row r="1959" spans="1:14" s="56" customFormat="1" ht="17.25" customHeight="1" x14ac:dyDescent="0.2">
      <c r="A1959" s="56" t="s">
        <v>6303</v>
      </c>
      <c r="B1959" s="56" t="s">
        <v>2861</v>
      </c>
      <c r="C1959" s="56">
        <v>7119</v>
      </c>
      <c r="D1959" s="56" t="s">
        <v>4135</v>
      </c>
      <c r="E1959" s="57">
        <v>452.41</v>
      </c>
      <c r="F1959" s="57">
        <v>1876740.91</v>
      </c>
      <c r="G1959" s="57">
        <v>2234369.13</v>
      </c>
      <c r="H1959" s="58">
        <v>-0.16006000000000001</v>
      </c>
      <c r="I1959" s="57">
        <v>-357628.21</v>
      </c>
      <c r="J1959" s="57">
        <v>4148.32</v>
      </c>
      <c r="K1959" s="57">
        <v>4938.8100000000004</v>
      </c>
      <c r="L1959" s="57">
        <v>4363.95</v>
      </c>
      <c r="M1959" s="56" t="s">
        <v>4297</v>
      </c>
      <c r="N1959" s="59" t="s">
        <v>4293</v>
      </c>
    </row>
    <row r="1960" spans="1:14" s="56" customFormat="1" ht="17.25" customHeight="1" x14ac:dyDescent="0.2">
      <c r="A1960" s="56" t="s">
        <v>6304</v>
      </c>
      <c r="B1960" s="56" t="s">
        <v>2862</v>
      </c>
      <c r="C1960" s="56">
        <v>7122</v>
      </c>
      <c r="D1960" s="56" t="s">
        <v>4136</v>
      </c>
      <c r="E1960" s="57">
        <v>2619.3000000000002</v>
      </c>
      <c r="F1960" s="57">
        <v>1629309.37</v>
      </c>
      <c r="G1960" s="57">
        <v>1598369.12</v>
      </c>
      <c r="H1960" s="58">
        <v>1.9359999999999999E-2</v>
      </c>
      <c r="I1960" s="57">
        <v>30940.25</v>
      </c>
      <c r="J1960" s="57">
        <v>622.04</v>
      </c>
      <c r="K1960" s="57">
        <v>610.23</v>
      </c>
      <c r="L1960" s="57">
        <v>622.04</v>
      </c>
      <c r="M1960" s="56" t="s">
        <v>4296</v>
      </c>
      <c r="N1960" s="59" t="s">
        <v>4294</v>
      </c>
    </row>
    <row r="1961" spans="1:14" s="56" customFormat="1" ht="17.25" customHeight="1" x14ac:dyDescent="0.2">
      <c r="A1961" s="56" t="s">
        <v>6305</v>
      </c>
      <c r="B1961" s="56" t="s">
        <v>2863</v>
      </c>
      <c r="C1961" s="56">
        <v>7123</v>
      </c>
      <c r="D1961" s="56" t="s">
        <v>4137</v>
      </c>
      <c r="E1961" s="57">
        <v>3556.57</v>
      </c>
      <c r="F1961" s="57">
        <v>5945053.0199999996</v>
      </c>
      <c r="G1961" s="57">
        <v>5850347.6200000001</v>
      </c>
      <c r="H1961" s="58">
        <v>1.619E-2</v>
      </c>
      <c r="I1961" s="57">
        <v>94705.39</v>
      </c>
      <c r="J1961" s="57">
        <v>1671.57</v>
      </c>
      <c r="K1961" s="57">
        <v>1644.94</v>
      </c>
      <c r="L1961" s="57">
        <v>1624.18</v>
      </c>
      <c r="M1961" s="56" t="s">
        <v>4292</v>
      </c>
      <c r="N1961" s="59" t="s">
        <v>4293</v>
      </c>
    </row>
    <row r="1962" spans="1:14" s="56" customFormat="1" ht="17.25" customHeight="1" x14ac:dyDescent="0.2">
      <c r="A1962" s="56" t="s">
        <v>6306</v>
      </c>
      <c r="B1962" s="56" t="s">
        <v>2864</v>
      </c>
      <c r="C1962" s="56">
        <v>7124</v>
      </c>
      <c r="D1962" s="56" t="s">
        <v>4138</v>
      </c>
      <c r="E1962" s="57">
        <v>677.99</v>
      </c>
      <c r="F1962" s="57">
        <v>2275523.73</v>
      </c>
      <c r="G1962" s="57">
        <v>2115334.69</v>
      </c>
      <c r="H1962" s="58">
        <v>7.5730000000000006E-2</v>
      </c>
      <c r="I1962" s="57">
        <v>160189.04</v>
      </c>
      <c r="J1962" s="57">
        <v>3356.28</v>
      </c>
      <c r="K1962" s="57">
        <v>3120.01</v>
      </c>
      <c r="L1962" s="57">
        <v>3341.9</v>
      </c>
      <c r="M1962" s="56" t="s">
        <v>4292</v>
      </c>
      <c r="N1962" s="59" t="s">
        <v>4293</v>
      </c>
    </row>
    <row r="1963" spans="1:14" s="56" customFormat="1" ht="17.25" customHeight="1" x14ac:dyDescent="0.2">
      <c r="A1963" s="56" t="s">
        <v>6307</v>
      </c>
      <c r="B1963" s="56" t="s">
        <v>2865</v>
      </c>
      <c r="C1963" s="56">
        <v>7125</v>
      </c>
      <c r="D1963" s="56" t="s">
        <v>4139</v>
      </c>
      <c r="E1963" s="57">
        <v>353.58</v>
      </c>
      <c r="F1963" s="57">
        <v>1541357.32</v>
      </c>
      <c r="G1963" s="57">
        <v>1388818.15</v>
      </c>
      <c r="H1963" s="58">
        <v>0.10983</v>
      </c>
      <c r="I1963" s="57">
        <v>152539.17000000001</v>
      </c>
      <c r="J1963" s="57">
        <v>4359.29</v>
      </c>
      <c r="K1963" s="57">
        <v>3927.88</v>
      </c>
      <c r="L1963" s="57">
        <v>4288.43</v>
      </c>
      <c r="M1963" s="56" t="s">
        <v>4296</v>
      </c>
      <c r="N1963" s="59" t="s">
        <v>4294</v>
      </c>
    </row>
    <row r="1964" spans="1:14" s="56" customFormat="1" ht="17.25" customHeight="1" x14ac:dyDescent="0.2">
      <c r="A1964" s="56" t="s">
        <v>6308</v>
      </c>
      <c r="B1964" s="56" t="s">
        <v>2866</v>
      </c>
      <c r="C1964" s="56">
        <v>7126</v>
      </c>
      <c r="D1964" s="56" t="s">
        <v>4140</v>
      </c>
      <c r="E1964" s="57">
        <v>165.56</v>
      </c>
      <c r="F1964" s="57">
        <v>869089.34</v>
      </c>
      <c r="G1964" s="57">
        <v>962241.15</v>
      </c>
      <c r="H1964" s="58">
        <v>-9.6809999999999993E-2</v>
      </c>
      <c r="I1964" s="57">
        <v>-93151.8</v>
      </c>
      <c r="J1964" s="57">
        <v>5249.39</v>
      </c>
      <c r="K1964" s="57">
        <v>5812.04</v>
      </c>
      <c r="L1964" s="57">
        <v>5338.15</v>
      </c>
      <c r="M1964" s="56" t="s">
        <v>4295</v>
      </c>
      <c r="N1964" s="59" t="s">
        <v>4299</v>
      </c>
    </row>
    <row r="1965" spans="1:14" s="56" customFormat="1" ht="17.25" customHeight="1" x14ac:dyDescent="0.2">
      <c r="A1965" s="56" t="s">
        <v>6309</v>
      </c>
      <c r="B1965" s="56" t="s">
        <v>2867</v>
      </c>
      <c r="C1965" s="56">
        <v>7127</v>
      </c>
      <c r="D1965" s="56" t="s">
        <v>4141</v>
      </c>
      <c r="E1965" s="57">
        <v>955.71</v>
      </c>
      <c r="F1965" s="57">
        <v>413879.77</v>
      </c>
      <c r="G1965" s="57">
        <v>509968.16</v>
      </c>
      <c r="H1965" s="58">
        <v>-0.18842</v>
      </c>
      <c r="I1965" s="57">
        <v>-96088.39</v>
      </c>
      <c r="J1965" s="57">
        <v>433.06</v>
      </c>
      <c r="K1965" s="57">
        <v>533.6</v>
      </c>
      <c r="L1965" s="57">
        <v>433.06</v>
      </c>
      <c r="M1965" s="56" t="s">
        <v>4296</v>
      </c>
      <c r="N1965" s="59" t="s">
        <v>4293</v>
      </c>
    </row>
    <row r="1966" spans="1:14" s="56" customFormat="1" ht="17.25" customHeight="1" x14ac:dyDescent="0.2">
      <c r="A1966" s="56" t="s">
        <v>6310</v>
      </c>
      <c r="B1966" s="56" t="s">
        <v>2868</v>
      </c>
      <c r="C1966" s="56">
        <v>7128</v>
      </c>
      <c r="D1966" s="56" t="s">
        <v>4142</v>
      </c>
      <c r="E1966" s="57">
        <v>1410.39</v>
      </c>
      <c r="F1966" s="57">
        <v>2672893.7999999998</v>
      </c>
      <c r="G1966" s="57">
        <v>2930408.36</v>
      </c>
      <c r="H1966" s="58">
        <v>-8.788E-2</v>
      </c>
      <c r="I1966" s="57">
        <v>-257514.56</v>
      </c>
      <c r="J1966" s="57">
        <v>1895.15</v>
      </c>
      <c r="K1966" s="57">
        <v>2077.73</v>
      </c>
      <c r="L1966" s="57">
        <v>1845.93</v>
      </c>
      <c r="M1966" s="56" t="s">
        <v>4292</v>
      </c>
      <c r="N1966" s="59" t="s">
        <v>4300</v>
      </c>
    </row>
    <row r="1967" spans="1:14" s="56" customFormat="1" ht="17.25" customHeight="1" x14ac:dyDescent="0.2">
      <c r="A1967" s="56" t="s">
        <v>6311</v>
      </c>
      <c r="B1967" s="56" t="s">
        <v>2869</v>
      </c>
      <c r="C1967" s="56">
        <v>7129</v>
      </c>
      <c r="D1967" s="56" t="s">
        <v>4143</v>
      </c>
      <c r="E1967" s="57">
        <v>568.07000000000005</v>
      </c>
      <c r="F1967" s="57">
        <v>1978620.94</v>
      </c>
      <c r="G1967" s="57">
        <v>1648817.6</v>
      </c>
      <c r="H1967" s="58">
        <v>0.20002</v>
      </c>
      <c r="I1967" s="57">
        <v>329803.34999999998</v>
      </c>
      <c r="J1967" s="57">
        <v>3483.06</v>
      </c>
      <c r="K1967" s="57">
        <v>2902.49</v>
      </c>
      <c r="L1967" s="57">
        <v>3447.12</v>
      </c>
      <c r="M1967" s="56" t="s">
        <v>4296</v>
      </c>
      <c r="N1967" s="59" t="s">
        <v>4298</v>
      </c>
    </row>
    <row r="1968" spans="1:14" s="56" customFormat="1" ht="17.25" customHeight="1" x14ac:dyDescent="0.2">
      <c r="A1968" s="56" t="s">
        <v>6312</v>
      </c>
      <c r="B1968" s="56" t="s">
        <v>2870</v>
      </c>
      <c r="C1968" s="56">
        <v>7130</v>
      </c>
      <c r="D1968" s="56" t="s">
        <v>4144</v>
      </c>
      <c r="E1968" s="57">
        <v>1844.37</v>
      </c>
      <c r="F1968" s="57">
        <v>9428399.2200000007</v>
      </c>
      <c r="G1968" s="57">
        <v>7590988.8700000001</v>
      </c>
      <c r="H1968" s="58">
        <v>0.24204999999999999</v>
      </c>
      <c r="I1968" s="57">
        <v>1837410.35</v>
      </c>
      <c r="J1968" s="57">
        <v>5111.99</v>
      </c>
      <c r="K1968" s="57">
        <v>4115.76</v>
      </c>
      <c r="L1968" s="57">
        <v>5028.8100000000004</v>
      </c>
      <c r="M1968" s="56" t="s">
        <v>4292</v>
      </c>
      <c r="N1968" s="59" t="s">
        <v>4293</v>
      </c>
    </row>
    <row r="1969" spans="1:14" s="56" customFormat="1" ht="17.25" customHeight="1" x14ac:dyDescent="0.2">
      <c r="A1969" s="56" t="s">
        <v>6313</v>
      </c>
      <c r="B1969" s="56" t="s">
        <v>2871</v>
      </c>
      <c r="C1969" s="56">
        <v>7132</v>
      </c>
      <c r="D1969" s="56" t="s">
        <v>4145</v>
      </c>
      <c r="E1969" s="57">
        <v>4901.1099999999997</v>
      </c>
      <c r="F1969" s="57">
        <v>2672526.27</v>
      </c>
      <c r="G1969" s="57">
        <v>2368936.9900000002</v>
      </c>
      <c r="H1969" s="58">
        <v>0.12814999999999999</v>
      </c>
      <c r="I1969" s="57">
        <v>303589.28000000003</v>
      </c>
      <c r="J1969" s="57">
        <v>545.29</v>
      </c>
      <c r="K1969" s="57">
        <v>483.35</v>
      </c>
      <c r="L1969" s="57">
        <v>545.29</v>
      </c>
      <c r="M1969" s="56" t="s">
        <v>4296</v>
      </c>
      <c r="N1969" s="59" t="s">
        <v>4293</v>
      </c>
    </row>
    <row r="1970" spans="1:14" s="56" customFormat="1" ht="17.25" customHeight="1" x14ac:dyDescent="0.2">
      <c r="A1970" s="56" t="s">
        <v>6314</v>
      </c>
      <c r="B1970" s="56" t="s">
        <v>2872</v>
      </c>
      <c r="C1970" s="56">
        <v>7133</v>
      </c>
      <c r="D1970" s="56" t="s">
        <v>4146</v>
      </c>
      <c r="E1970" s="57">
        <v>26118.07</v>
      </c>
      <c r="F1970" s="57">
        <v>17707790.280000001</v>
      </c>
      <c r="G1970" s="57">
        <v>13665965.73</v>
      </c>
      <c r="H1970" s="58">
        <v>0.29576000000000002</v>
      </c>
      <c r="I1970" s="57">
        <v>4041824.55</v>
      </c>
      <c r="J1970" s="57">
        <v>677.99</v>
      </c>
      <c r="K1970" s="57">
        <v>523.24</v>
      </c>
      <c r="L1970" s="57">
        <v>677.99</v>
      </c>
      <c r="M1970" s="56" t="s">
        <v>4296</v>
      </c>
      <c r="N1970" s="59" t="s">
        <v>4293</v>
      </c>
    </row>
    <row r="1971" spans="1:14" s="56" customFormat="1" ht="17.25" customHeight="1" x14ac:dyDescent="0.2">
      <c r="A1971" s="56" t="s">
        <v>6315</v>
      </c>
      <c r="B1971" s="56" t="s">
        <v>2873</v>
      </c>
      <c r="C1971" s="56">
        <v>7134</v>
      </c>
      <c r="D1971" s="56" t="s">
        <v>4147</v>
      </c>
      <c r="E1971" s="57">
        <v>4323.87</v>
      </c>
      <c r="F1971" s="57">
        <v>12439413.5</v>
      </c>
      <c r="G1971" s="57">
        <v>11154995.380000001</v>
      </c>
      <c r="H1971" s="58">
        <v>0.11514000000000001</v>
      </c>
      <c r="I1971" s="57">
        <v>1284418.1100000001</v>
      </c>
      <c r="J1971" s="57">
        <v>2876.92</v>
      </c>
      <c r="K1971" s="57">
        <v>2579.86</v>
      </c>
      <c r="L1971" s="57">
        <v>2636.24</v>
      </c>
      <c r="M1971" s="56" t="s">
        <v>4292</v>
      </c>
      <c r="N1971" s="59" t="s">
        <v>4293</v>
      </c>
    </row>
    <row r="1972" spans="1:14" s="56" customFormat="1" ht="17.25" customHeight="1" x14ac:dyDescent="0.2">
      <c r="A1972" s="56" t="s">
        <v>6316</v>
      </c>
      <c r="B1972" s="56" t="s">
        <v>2874</v>
      </c>
      <c r="C1972" s="56">
        <v>7135</v>
      </c>
      <c r="D1972" s="56" t="s">
        <v>4148</v>
      </c>
      <c r="E1972" s="57">
        <v>9738.8799999999992</v>
      </c>
      <c r="F1972" s="57">
        <v>5894262.3399999999</v>
      </c>
      <c r="G1972" s="57">
        <v>5335555.93</v>
      </c>
      <c r="H1972" s="58">
        <v>0.10471</v>
      </c>
      <c r="I1972" s="57">
        <v>558706.41</v>
      </c>
      <c r="J1972" s="57">
        <v>605.23</v>
      </c>
      <c r="K1972" s="57">
        <v>547.86</v>
      </c>
      <c r="L1972" s="57">
        <v>605.23</v>
      </c>
      <c r="M1972" s="56" t="s">
        <v>4292</v>
      </c>
      <c r="N1972" s="59" t="s">
        <v>4300</v>
      </c>
    </row>
    <row r="1973" spans="1:14" s="56" customFormat="1" ht="17.25" customHeight="1" x14ac:dyDescent="0.2">
      <c r="A1973" s="56" t="s">
        <v>6317</v>
      </c>
      <c r="B1973" s="56" t="s">
        <v>2875</v>
      </c>
      <c r="C1973" s="56">
        <v>7258</v>
      </c>
      <c r="D1973" s="56" t="s">
        <v>4149</v>
      </c>
      <c r="E1973" s="57">
        <v>1654.2</v>
      </c>
      <c r="F1973" s="57">
        <v>4211210.0199999996</v>
      </c>
      <c r="G1973" s="57">
        <v>4167159.88</v>
      </c>
      <c r="H1973" s="58">
        <v>1.057E-2</v>
      </c>
      <c r="I1973" s="57">
        <v>44050.14</v>
      </c>
      <c r="J1973" s="57">
        <v>2545.77</v>
      </c>
      <c r="K1973" s="57">
        <v>2519.14</v>
      </c>
      <c r="L1973" s="57">
        <v>2708.18</v>
      </c>
      <c r="M1973" s="56" t="s">
        <v>4292</v>
      </c>
      <c r="N1973" s="59" t="s">
        <v>4300</v>
      </c>
    </row>
    <row r="1974" spans="1:14" s="56" customFormat="1" ht="17.25" customHeight="1" x14ac:dyDescent="0.2">
      <c r="A1974" s="56" t="s">
        <v>6318</v>
      </c>
      <c r="B1974" s="56" t="s">
        <v>2876</v>
      </c>
      <c r="C1974" s="56">
        <v>7259</v>
      </c>
      <c r="D1974" s="56" t="s">
        <v>4150</v>
      </c>
      <c r="E1974" s="57">
        <v>584.48</v>
      </c>
      <c r="F1974" s="57">
        <v>2123826.13</v>
      </c>
      <c r="G1974" s="57">
        <v>1916238.43</v>
      </c>
      <c r="H1974" s="58">
        <v>0.10833</v>
      </c>
      <c r="I1974" s="57">
        <v>207587.7</v>
      </c>
      <c r="J1974" s="57">
        <v>3633.7</v>
      </c>
      <c r="K1974" s="57">
        <v>3278.54</v>
      </c>
      <c r="L1974" s="57">
        <v>3922.49</v>
      </c>
      <c r="M1974" s="56" t="s">
        <v>4292</v>
      </c>
      <c r="N1974" s="59" t="s">
        <v>4293</v>
      </c>
    </row>
    <row r="1975" spans="1:14" s="56" customFormat="1" ht="17.25" customHeight="1" x14ac:dyDescent="0.2">
      <c r="A1975" s="56" t="s">
        <v>6319</v>
      </c>
      <c r="B1975" s="56" t="s">
        <v>2877</v>
      </c>
      <c r="C1975" s="56">
        <v>7260</v>
      </c>
      <c r="D1975" s="56" t="s">
        <v>4151</v>
      </c>
      <c r="E1975" s="57">
        <v>126.09</v>
      </c>
      <c r="F1975" s="57">
        <v>738819.47</v>
      </c>
      <c r="G1975" s="57">
        <v>636355.34</v>
      </c>
      <c r="H1975" s="58">
        <v>0.16102</v>
      </c>
      <c r="I1975" s="57">
        <v>102464.13</v>
      </c>
      <c r="J1975" s="57">
        <v>5859.46</v>
      </c>
      <c r="K1975" s="57">
        <v>5046.83</v>
      </c>
      <c r="L1975" s="57">
        <v>6063.77</v>
      </c>
      <c r="M1975" s="56" t="s">
        <v>4297</v>
      </c>
      <c r="N1975" s="59" t="s">
        <v>4301</v>
      </c>
    </row>
    <row r="1976" spans="1:14" s="56" customFormat="1" ht="17.25" customHeight="1" x14ac:dyDescent="0.2">
      <c r="A1976" s="56" t="s">
        <v>6320</v>
      </c>
      <c r="B1976" s="56" t="s">
        <v>2878</v>
      </c>
      <c r="C1976" s="56">
        <v>7262</v>
      </c>
      <c r="D1976" s="56" t="s">
        <v>4152</v>
      </c>
      <c r="E1976" s="57">
        <v>4926</v>
      </c>
      <c r="F1976" s="57">
        <v>2425907.2200000002</v>
      </c>
      <c r="G1976" s="57">
        <v>2465165.5299999998</v>
      </c>
      <c r="H1976" s="58">
        <v>-1.593E-2</v>
      </c>
      <c r="I1976" s="57">
        <v>-39258.31</v>
      </c>
      <c r="J1976" s="57">
        <v>492.47</v>
      </c>
      <c r="K1976" s="57">
        <v>500.44</v>
      </c>
      <c r="L1976" s="57">
        <v>492.47</v>
      </c>
      <c r="M1976" s="56" t="s">
        <v>4292</v>
      </c>
      <c r="N1976" s="59" t="s">
        <v>4300</v>
      </c>
    </row>
    <row r="1977" spans="1:14" s="56" customFormat="1" ht="17.25" customHeight="1" x14ac:dyDescent="0.2">
      <c r="A1977" s="56" t="s">
        <v>6321</v>
      </c>
      <c r="B1977" s="56" t="s">
        <v>2879</v>
      </c>
      <c r="C1977" s="56">
        <v>7263</v>
      </c>
      <c r="D1977" s="56" t="s">
        <v>4153</v>
      </c>
      <c r="E1977" s="57">
        <v>3334.24</v>
      </c>
      <c r="F1977" s="57">
        <v>2366876.9500000002</v>
      </c>
      <c r="G1977" s="57">
        <v>2416423.5</v>
      </c>
      <c r="H1977" s="58">
        <v>-2.0500000000000001E-2</v>
      </c>
      <c r="I1977" s="57">
        <v>-49546.55</v>
      </c>
      <c r="J1977" s="57">
        <v>709.87</v>
      </c>
      <c r="K1977" s="57">
        <v>724.73</v>
      </c>
      <c r="L1977" s="57">
        <v>709.87</v>
      </c>
      <c r="M1977" s="56" t="s">
        <v>4292</v>
      </c>
      <c r="N1977" s="59" t="s">
        <v>4293</v>
      </c>
    </row>
    <row r="1978" spans="1:14" s="56" customFormat="1" ht="17.25" customHeight="1" x14ac:dyDescent="0.2">
      <c r="A1978" s="56" t="s">
        <v>5120</v>
      </c>
      <c r="B1978" s="56" t="s">
        <v>848</v>
      </c>
      <c r="C1978" s="56">
        <v>7267</v>
      </c>
      <c r="D1978" s="56" t="s">
        <v>1700</v>
      </c>
      <c r="E1978" s="57">
        <v>22522.74</v>
      </c>
      <c r="F1978" s="57">
        <v>51274370.810000002</v>
      </c>
      <c r="G1978" s="57">
        <v>54687418.219999999</v>
      </c>
      <c r="H1978" s="58">
        <v>-6.241E-2</v>
      </c>
      <c r="I1978" s="57">
        <v>-3413047.41</v>
      </c>
      <c r="J1978" s="57">
        <v>2276.56</v>
      </c>
      <c r="K1978" s="57">
        <v>2428.1</v>
      </c>
      <c r="L1978" s="57">
        <v>2393.64</v>
      </c>
      <c r="M1978" s="56" t="s">
        <v>4292</v>
      </c>
      <c r="N1978" s="59" t="s">
        <v>4293</v>
      </c>
    </row>
    <row r="1979" spans="1:14" s="56" customFormat="1" ht="17.25" customHeight="1" x14ac:dyDescent="0.2">
      <c r="A1979" s="56" t="s">
        <v>6322</v>
      </c>
      <c r="B1979" s="56" t="s">
        <v>2880</v>
      </c>
      <c r="C1979" s="56">
        <v>7268</v>
      </c>
      <c r="D1979" s="56" t="s">
        <v>4154</v>
      </c>
      <c r="E1979" s="57">
        <v>8437.25</v>
      </c>
      <c r="F1979" s="57">
        <v>27165128.030000001</v>
      </c>
      <c r="G1979" s="57">
        <v>28192057.899999999</v>
      </c>
      <c r="H1979" s="58">
        <v>-3.6429999999999997E-2</v>
      </c>
      <c r="I1979" s="57">
        <v>-1026929.87</v>
      </c>
      <c r="J1979" s="57">
        <v>3219.67</v>
      </c>
      <c r="K1979" s="57">
        <v>3341.38</v>
      </c>
      <c r="L1979" s="57">
        <v>3317.73</v>
      </c>
      <c r="M1979" s="56" t="s">
        <v>4292</v>
      </c>
      <c r="N1979" s="59" t="s">
        <v>4293</v>
      </c>
    </row>
    <row r="1980" spans="1:14" s="56" customFormat="1" ht="17.25" customHeight="1" x14ac:dyDescent="0.2">
      <c r="A1980" s="56" t="s">
        <v>6323</v>
      </c>
      <c r="B1980" s="56" t="s">
        <v>2881</v>
      </c>
      <c r="C1980" s="56">
        <v>7269</v>
      </c>
      <c r="D1980" s="56" t="s">
        <v>4155</v>
      </c>
      <c r="E1980" s="57">
        <v>2258.42</v>
      </c>
      <c r="F1980" s="57">
        <v>11024956.74</v>
      </c>
      <c r="G1980" s="57">
        <v>10902758.039999999</v>
      </c>
      <c r="H1980" s="58">
        <v>1.1209999999999999E-2</v>
      </c>
      <c r="I1980" s="57">
        <v>122198.7</v>
      </c>
      <c r="J1980" s="57">
        <v>4881.71</v>
      </c>
      <c r="K1980" s="57">
        <v>4827.6000000000004</v>
      </c>
      <c r="L1980" s="57">
        <v>4833.12</v>
      </c>
      <c r="M1980" s="56" t="s">
        <v>4292</v>
      </c>
      <c r="N1980" s="59" t="s">
        <v>4293</v>
      </c>
    </row>
    <row r="1981" spans="1:14" s="56" customFormat="1" ht="17.25" customHeight="1" x14ac:dyDescent="0.2">
      <c r="A1981" s="56" t="s">
        <v>6324</v>
      </c>
      <c r="B1981" s="56" t="s">
        <v>2882</v>
      </c>
      <c r="C1981" s="56">
        <v>7270</v>
      </c>
      <c r="D1981" s="56" t="s">
        <v>4156</v>
      </c>
      <c r="E1981" s="57">
        <v>650.88</v>
      </c>
      <c r="F1981" s="57">
        <v>4787983.6500000004</v>
      </c>
      <c r="G1981" s="57">
        <v>5155834.68</v>
      </c>
      <c r="H1981" s="58">
        <v>-7.1349999999999997E-2</v>
      </c>
      <c r="I1981" s="57">
        <v>-367851.03</v>
      </c>
      <c r="J1981" s="57">
        <v>7356.17</v>
      </c>
      <c r="K1981" s="57">
        <v>7921.33</v>
      </c>
      <c r="L1981" s="57">
        <v>7219.16</v>
      </c>
      <c r="M1981" s="56" t="s">
        <v>4295</v>
      </c>
      <c r="N1981" s="59" t="s">
        <v>4293</v>
      </c>
    </row>
    <row r="1982" spans="1:14" s="56" customFormat="1" ht="17.25" customHeight="1" x14ac:dyDescent="0.2">
      <c r="A1982" s="56" t="s">
        <v>6325</v>
      </c>
      <c r="B1982" s="56" t="s">
        <v>2883</v>
      </c>
      <c r="C1982" s="56">
        <v>7271</v>
      </c>
      <c r="D1982" s="56" t="s">
        <v>4157</v>
      </c>
      <c r="E1982" s="57">
        <v>43641.48</v>
      </c>
      <c r="F1982" s="57">
        <v>18603053.68</v>
      </c>
      <c r="G1982" s="57">
        <v>17158735.629999999</v>
      </c>
      <c r="H1982" s="58">
        <v>8.4169999999999995E-2</v>
      </c>
      <c r="I1982" s="57">
        <v>1444318.05</v>
      </c>
      <c r="J1982" s="57">
        <v>426.27</v>
      </c>
      <c r="K1982" s="57">
        <v>393.17</v>
      </c>
      <c r="L1982" s="57">
        <v>426.27</v>
      </c>
      <c r="M1982" s="56" t="s">
        <v>4292</v>
      </c>
      <c r="N1982" s="59" t="s">
        <v>4300</v>
      </c>
    </row>
    <row r="1983" spans="1:14" s="56" customFormat="1" ht="17.25" customHeight="1" x14ac:dyDescent="0.2">
      <c r="A1983" s="56" t="s">
        <v>5121</v>
      </c>
      <c r="B1983" s="56" t="s">
        <v>849</v>
      </c>
      <c r="C1983" s="56">
        <v>7272</v>
      </c>
      <c r="D1983" s="56" t="s">
        <v>1701</v>
      </c>
      <c r="E1983" s="57">
        <v>98856.05</v>
      </c>
      <c r="F1983" s="57">
        <v>60010565.149999999</v>
      </c>
      <c r="G1983" s="57">
        <v>59600381.649999999</v>
      </c>
      <c r="H1983" s="58">
        <v>6.8799999999999998E-3</v>
      </c>
      <c r="I1983" s="57">
        <v>410183.5</v>
      </c>
      <c r="J1983" s="57">
        <v>607.04999999999995</v>
      </c>
      <c r="K1983" s="57">
        <v>602.9</v>
      </c>
      <c r="L1983" s="57">
        <v>607.04999999999995</v>
      </c>
      <c r="M1983" s="56" t="s">
        <v>4292</v>
      </c>
      <c r="N1983" s="59" t="s">
        <v>4293</v>
      </c>
    </row>
    <row r="1984" spans="1:14" s="56" customFormat="1" ht="17.25" customHeight="1" x14ac:dyDescent="0.2">
      <c r="A1984" s="56" t="s">
        <v>6326</v>
      </c>
      <c r="B1984" s="56" t="s">
        <v>2884</v>
      </c>
      <c r="C1984" s="56">
        <v>7273</v>
      </c>
      <c r="D1984" s="56" t="s">
        <v>4158</v>
      </c>
      <c r="E1984" s="57">
        <v>1113.8499999999999</v>
      </c>
      <c r="F1984" s="57">
        <v>3047033.9</v>
      </c>
      <c r="G1984" s="57">
        <v>3423187.8</v>
      </c>
      <c r="H1984" s="58">
        <v>-0.10988000000000001</v>
      </c>
      <c r="I1984" s="57">
        <v>-376153.9</v>
      </c>
      <c r="J1984" s="57">
        <v>2735.59</v>
      </c>
      <c r="K1984" s="57">
        <v>3073.29</v>
      </c>
      <c r="L1984" s="57">
        <v>2677.32</v>
      </c>
      <c r="M1984" s="56" t="s">
        <v>4292</v>
      </c>
      <c r="N1984" s="59" t="s">
        <v>4293</v>
      </c>
    </row>
    <row r="1985" spans="1:14" s="56" customFormat="1" ht="17.25" customHeight="1" x14ac:dyDescent="0.2">
      <c r="A1985" s="56" t="s">
        <v>6327</v>
      </c>
      <c r="B1985" s="56" t="s">
        <v>2885</v>
      </c>
      <c r="C1985" s="56">
        <v>7274</v>
      </c>
      <c r="D1985" s="56" t="s">
        <v>4159</v>
      </c>
      <c r="E1985" s="57">
        <v>581.29999999999995</v>
      </c>
      <c r="F1985" s="57">
        <v>2422648.6800000002</v>
      </c>
      <c r="G1985" s="57">
        <v>2691143.65</v>
      </c>
      <c r="H1985" s="58">
        <v>-9.9769999999999998E-2</v>
      </c>
      <c r="I1985" s="57">
        <v>-268494.98</v>
      </c>
      <c r="J1985" s="57">
        <v>4167.6400000000003</v>
      </c>
      <c r="K1985" s="57">
        <v>4629.53</v>
      </c>
      <c r="L1985" s="57">
        <v>4004.21</v>
      </c>
      <c r="M1985" s="56" t="s">
        <v>4296</v>
      </c>
      <c r="N1985" s="59" t="s">
        <v>4294</v>
      </c>
    </row>
    <row r="1986" spans="1:14" s="56" customFormat="1" ht="17.25" customHeight="1" x14ac:dyDescent="0.2">
      <c r="A1986" s="56" t="s">
        <v>6328</v>
      </c>
      <c r="B1986" s="56" t="s">
        <v>2886</v>
      </c>
      <c r="C1986" s="56">
        <v>7276</v>
      </c>
      <c r="D1986" s="56" t="s">
        <v>4160</v>
      </c>
      <c r="E1986" s="57">
        <v>998.9</v>
      </c>
      <c r="F1986" s="57">
        <v>2593757.85</v>
      </c>
      <c r="G1986" s="57">
        <v>2592268.94</v>
      </c>
      <c r="H1986" s="58">
        <v>5.6999999999999998E-4</v>
      </c>
      <c r="I1986" s="57">
        <v>1488.9</v>
      </c>
      <c r="J1986" s="57">
        <v>2596.61</v>
      </c>
      <c r="K1986" s="57">
        <v>2595.12</v>
      </c>
      <c r="L1986" s="57">
        <v>2514.1799999999998</v>
      </c>
      <c r="M1986" s="56" t="s">
        <v>4292</v>
      </c>
      <c r="N1986" s="59" t="s">
        <v>4300</v>
      </c>
    </row>
    <row r="1987" spans="1:14" s="56" customFormat="1" ht="17.25" customHeight="1" x14ac:dyDescent="0.2">
      <c r="A1987" s="56" t="s">
        <v>6329</v>
      </c>
      <c r="B1987" s="56" t="s">
        <v>2887</v>
      </c>
      <c r="C1987" s="56">
        <v>7277</v>
      </c>
      <c r="D1987" s="56" t="s">
        <v>4161</v>
      </c>
      <c r="E1987" s="57">
        <v>874.24</v>
      </c>
      <c r="F1987" s="57">
        <v>4811730.41</v>
      </c>
      <c r="G1987" s="57">
        <v>4126105.64</v>
      </c>
      <c r="H1987" s="58">
        <v>0.16617000000000001</v>
      </c>
      <c r="I1987" s="57">
        <v>685624.77</v>
      </c>
      <c r="J1987" s="57">
        <v>5503.9</v>
      </c>
      <c r="K1987" s="57">
        <v>4719.6499999999996</v>
      </c>
      <c r="L1987" s="57">
        <v>5670.35</v>
      </c>
      <c r="M1987" s="56" t="s">
        <v>4296</v>
      </c>
      <c r="N1987" s="59" t="s">
        <v>4293</v>
      </c>
    </row>
    <row r="1988" spans="1:14" s="56" customFormat="1" ht="17.25" customHeight="1" x14ac:dyDescent="0.2">
      <c r="A1988" s="56" t="s">
        <v>6330</v>
      </c>
      <c r="B1988" s="56" t="s">
        <v>2888</v>
      </c>
      <c r="C1988" s="56">
        <v>7278</v>
      </c>
      <c r="D1988" s="56" t="s">
        <v>4162</v>
      </c>
      <c r="E1988" s="57">
        <v>683.31</v>
      </c>
      <c r="F1988" s="57">
        <v>5551040.7999999998</v>
      </c>
      <c r="G1988" s="57">
        <v>4969788.6900000004</v>
      </c>
      <c r="H1988" s="58">
        <v>0.11695999999999999</v>
      </c>
      <c r="I1988" s="57">
        <v>581252.11</v>
      </c>
      <c r="J1988" s="57">
        <v>8123.75</v>
      </c>
      <c r="K1988" s="57">
        <v>7273.11</v>
      </c>
      <c r="L1988" s="57">
        <v>8325.61</v>
      </c>
      <c r="M1988" s="56" t="s">
        <v>4296</v>
      </c>
      <c r="N1988" s="59" t="s">
        <v>4293</v>
      </c>
    </row>
    <row r="1989" spans="1:14" s="56" customFormat="1" ht="17.25" customHeight="1" x14ac:dyDescent="0.2">
      <c r="A1989" s="56" t="s">
        <v>6331</v>
      </c>
      <c r="B1989" s="56" t="s">
        <v>2889</v>
      </c>
      <c r="C1989" s="56">
        <v>7280</v>
      </c>
      <c r="D1989" s="56" t="s">
        <v>4163</v>
      </c>
      <c r="E1989" s="57">
        <v>3583.87</v>
      </c>
      <c r="F1989" s="57">
        <v>1927584.48</v>
      </c>
      <c r="G1989" s="57">
        <v>1890348.62</v>
      </c>
      <c r="H1989" s="58">
        <v>1.9699999999999999E-2</v>
      </c>
      <c r="I1989" s="57">
        <v>37235.86</v>
      </c>
      <c r="J1989" s="57">
        <v>537.85</v>
      </c>
      <c r="K1989" s="57">
        <v>527.46</v>
      </c>
      <c r="L1989" s="57">
        <v>537.85</v>
      </c>
      <c r="M1989" s="56" t="s">
        <v>4292</v>
      </c>
      <c r="N1989" s="59" t="s">
        <v>4294</v>
      </c>
    </row>
    <row r="1990" spans="1:14" s="56" customFormat="1" ht="17.25" customHeight="1" x14ac:dyDescent="0.2">
      <c r="A1990" s="56" t="s">
        <v>6332</v>
      </c>
      <c r="B1990" s="56" t="s">
        <v>848</v>
      </c>
      <c r="C1990" s="56">
        <v>7281</v>
      </c>
      <c r="D1990" s="56" t="s">
        <v>1700</v>
      </c>
      <c r="E1990" s="57">
        <v>6440.13</v>
      </c>
      <c r="F1990" s="57">
        <v>31895157.390000001</v>
      </c>
      <c r="G1990" s="57">
        <v>40766762.549999997</v>
      </c>
      <c r="H1990" s="58">
        <v>-0.21762000000000001</v>
      </c>
      <c r="I1990" s="57">
        <v>-8871605.1600000001</v>
      </c>
      <c r="J1990" s="57">
        <v>4952.5600000000004</v>
      </c>
      <c r="K1990" s="57">
        <v>6330.11</v>
      </c>
      <c r="L1990" s="57">
        <v>4639.79</v>
      </c>
      <c r="M1990" s="56" t="s">
        <v>4296</v>
      </c>
      <c r="N1990" s="59" t="s">
        <v>4293</v>
      </c>
    </row>
    <row r="1991" spans="1:14" s="56" customFormat="1" ht="17.25" customHeight="1" x14ac:dyDescent="0.2">
      <c r="A1991" s="56" t="s">
        <v>6333</v>
      </c>
      <c r="B1991" s="56" t="s">
        <v>2880</v>
      </c>
      <c r="C1991" s="56">
        <v>7282</v>
      </c>
      <c r="D1991" s="56" t="s">
        <v>4154</v>
      </c>
      <c r="E1991" s="57">
        <v>3065.7</v>
      </c>
      <c r="F1991" s="57">
        <v>20412822.949999999</v>
      </c>
      <c r="G1991" s="57">
        <v>20469668.469999999</v>
      </c>
      <c r="H1991" s="58">
        <v>-2.7799999999999999E-3</v>
      </c>
      <c r="I1991" s="57">
        <v>-56845.52</v>
      </c>
      <c r="J1991" s="57">
        <v>6658.45</v>
      </c>
      <c r="K1991" s="57">
        <v>6677</v>
      </c>
      <c r="L1991" s="57">
        <v>6431.06</v>
      </c>
      <c r="M1991" s="56" t="s">
        <v>4297</v>
      </c>
      <c r="N1991" s="59" t="s">
        <v>4293</v>
      </c>
    </row>
    <row r="1992" spans="1:14" s="56" customFormat="1" ht="17.25" customHeight="1" x14ac:dyDescent="0.2">
      <c r="A1992" s="56" t="s">
        <v>6334</v>
      </c>
      <c r="B1992" s="56" t="s">
        <v>2881</v>
      </c>
      <c r="C1992" s="56">
        <v>7283</v>
      </c>
      <c r="D1992" s="56" t="s">
        <v>4155</v>
      </c>
      <c r="E1992" s="57">
        <v>534.12</v>
      </c>
      <c r="F1992" s="57">
        <v>5127099.84</v>
      </c>
      <c r="G1992" s="57">
        <v>4106367.52</v>
      </c>
      <c r="H1992" s="58">
        <v>0.24857000000000001</v>
      </c>
      <c r="I1992" s="57">
        <v>1020732.31</v>
      </c>
      <c r="J1992" s="57">
        <v>9599.15</v>
      </c>
      <c r="K1992" s="57">
        <v>7688.1</v>
      </c>
      <c r="L1992" s="57">
        <v>9368.44</v>
      </c>
      <c r="M1992" s="56" t="s">
        <v>4297</v>
      </c>
      <c r="N1992" s="59" t="s">
        <v>4298</v>
      </c>
    </row>
    <row r="1993" spans="1:14" s="56" customFormat="1" ht="17.25" customHeight="1" x14ac:dyDescent="0.2">
      <c r="A1993" s="56" t="s">
        <v>6335</v>
      </c>
      <c r="B1993" s="56" t="s">
        <v>2875</v>
      </c>
      <c r="C1993" s="56">
        <v>7285</v>
      </c>
      <c r="D1993" s="56" t="s">
        <v>4149</v>
      </c>
      <c r="E1993" s="57">
        <v>904.53</v>
      </c>
      <c r="F1993" s="57">
        <v>5241828.8600000003</v>
      </c>
      <c r="G1993" s="57">
        <v>6058835.9000000004</v>
      </c>
      <c r="H1993" s="58">
        <v>-0.13485</v>
      </c>
      <c r="I1993" s="57">
        <v>-817007.04</v>
      </c>
      <c r="J1993" s="57">
        <v>5795.09</v>
      </c>
      <c r="K1993" s="57">
        <v>6698.32</v>
      </c>
      <c r="L1993" s="57">
        <v>5249.49</v>
      </c>
      <c r="M1993" s="56" t="s">
        <v>4297</v>
      </c>
      <c r="N1993" s="59" t="s">
        <v>4294</v>
      </c>
    </row>
    <row r="1994" spans="1:14" s="56" customFormat="1" ht="17.25" customHeight="1" x14ac:dyDescent="0.2">
      <c r="A1994" s="56" t="s">
        <v>6336</v>
      </c>
      <c r="B1994" s="56" t="s">
        <v>2876</v>
      </c>
      <c r="C1994" s="56">
        <v>7286</v>
      </c>
      <c r="D1994" s="56" t="s">
        <v>4150</v>
      </c>
      <c r="E1994" s="57">
        <v>465.89</v>
      </c>
      <c r="F1994" s="57">
        <v>4021854.8</v>
      </c>
      <c r="G1994" s="57">
        <v>3172256.46</v>
      </c>
      <c r="H1994" s="58">
        <v>0.26782</v>
      </c>
      <c r="I1994" s="57">
        <v>849598.34</v>
      </c>
      <c r="J1994" s="57">
        <v>8632.6299999999992</v>
      </c>
      <c r="K1994" s="57">
        <v>6809.02</v>
      </c>
      <c r="L1994" s="57">
        <v>7603.31</v>
      </c>
      <c r="M1994" s="56" t="s">
        <v>4297</v>
      </c>
      <c r="N1994" s="59" t="s">
        <v>4302</v>
      </c>
    </row>
    <row r="1995" spans="1:14" s="56" customFormat="1" ht="17.25" customHeight="1" x14ac:dyDescent="0.2">
      <c r="A1995" s="56" t="s">
        <v>5122</v>
      </c>
      <c r="B1995" s="56" t="s">
        <v>850</v>
      </c>
      <c r="C1995" s="56">
        <v>7415</v>
      </c>
      <c r="D1995" s="56" t="s">
        <v>1702</v>
      </c>
      <c r="E1995" s="57">
        <v>1644.9</v>
      </c>
      <c r="F1995" s="57">
        <v>3626178.99</v>
      </c>
      <c r="G1995" s="57">
        <v>4093656.94</v>
      </c>
      <c r="H1995" s="58">
        <v>-0.1142</v>
      </c>
      <c r="I1995" s="57">
        <v>-467477.94</v>
      </c>
      <c r="J1995" s="57">
        <v>2204.5</v>
      </c>
      <c r="K1995" s="57">
        <v>2488.6999999999998</v>
      </c>
      <c r="L1995" s="57">
        <v>2176.08</v>
      </c>
      <c r="M1995" s="56" t="s">
        <v>4295</v>
      </c>
      <c r="N1995" s="59" t="s">
        <v>4293</v>
      </c>
    </row>
    <row r="1996" spans="1:14" s="56" customFormat="1" ht="17.25" customHeight="1" x14ac:dyDescent="0.2">
      <c r="A1996" s="56" t="s">
        <v>5123</v>
      </c>
      <c r="B1996" s="56" t="s">
        <v>851</v>
      </c>
      <c r="C1996" s="56">
        <v>7419</v>
      </c>
      <c r="D1996" s="56" t="s">
        <v>1703</v>
      </c>
      <c r="E1996" s="57">
        <v>677.61</v>
      </c>
      <c r="F1996" s="57">
        <v>1474533.57</v>
      </c>
      <c r="G1996" s="57">
        <v>1216816.71</v>
      </c>
      <c r="H1996" s="58">
        <v>0.21179999999999999</v>
      </c>
      <c r="I1996" s="57">
        <v>257716.86</v>
      </c>
      <c r="J1996" s="57">
        <v>2176.08</v>
      </c>
      <c r="K1996" s="57">
        <v>1795.75</v>
      </c>
      <c r="L1996" s="57">
        <v>2176.08</v>
      </c>
      <c r="M1996" s="56" t="s">
        <v>4295</v>
      </c>
      <c r="N1996" s="59" t="s">
        <v>4300</v>
      </c>
    </row>
    <row r="1997" spans="1:14" s="56" customFormat="1" ht="17.25" customHeight="1" x14ac:dyDescent="0.2">
      <c r="A1997" s="56" t="s">
        <v>5124</v>
      </c>
      <c r="B1997" s="56" t="s">
        <v>852</v>
      </c>
      <c r="C1997" s="56">
        <v>7420</v>
      </c>
      <c r="D1997" s="56" t="s">
        <v>1704</v>
      </c>
      <c r="E1997" s="57">
        <v>3354.32</v>
      </c>
      <c r="F1997" s="57">
        <v>8224109.9299999997</v>
      </c>
      <c r="G1997" s="57">
        <v>9915704.1999999993</v>
      </c>
      <c r="H1997" s="58">
        <v>-0.1706</v>
      </c>
      <c r="I1997" s="57">
        <v>-1691594.27</v>
      </c>
      <c r="J1997" s="57">
        <v>2451.8000000000002</v>
      </c>
      <c r="K1997" s="57">
        <v>2956.1</v>
      </c>
      <c r="L1997" s="57">
        <v>2398.06</v>
      </c>
      <c r="M1997" s="56" t="s">
        <v>4292</v>
      </c>
      <c r="N1997" s="59" t="s">
        <v>4293</v>
      </c>
    </row>
    <row r="1998" spans="1:14" s="56" customFormat="1" ht="17.25" customHeight="1" x14ac:dyDescent="0.2">
      <c r="A1998" s="56" t="s">
        <v>5125</v>
      </c>
      <c r="B1998" s="56" t="s">
        <v>853</v>
      </c>
      <c r="C1998" s="56">
        <v>7421</v>
      </c>
      <c r="D1998" s="56" t="s">
        <v>1705</v>
      </c>
      <c r="E1998" s="57">
        <v>1841.16</v>
      </c>
      <c r="F1998" s="57">
        <v>10464599.33</v>
      </c>
      <c r="G1998" s="57">
        <v>10347062.710000001</v>
      </c>
      <c r="H1998" s="58">
        <v>1.136E-2</v>
      </c>
      <c r="I1998" s="57">
        <v>117536.62</v>
      </c>
      <c r="J1998" s="57">
        <v>5683.7</v>
      </c>
      <c r="K1998" s="57">
        <v>5619.86</v>
      </c>
      <c r="L1998" s="57">
        <v>5621.78</v>
      </c>
      <c r="M1998" s="56" t="s">
        <v>4292</v>
      </c>
      <c r="N1998" s="59" t="s">
        <v>4298</v>
      </c>
    </row>
    <row r="1999" spans="1:14" s="56" customFormat="1" ht="17.25" customHeight="1" x14ac:dyDescent="0.2">
      <c r="A1999" s="56" t="s">
        <v>5126</v>
      </c>
      <c r="B1999" s="56" t="s">
        <v>854</v>
      </c>
      <c r="C1999" s="56">
        <v>7422</v>
      </c>
      <c r="D1999" s="56" t="s">
        <v>1706</v>
      </c>
      <c r="E1999" s="57">
        <v>3158.16</v>
      </c>
      <c r="F1999" s="57">
        <v>29451020.18</v>
      </c>
      <c r="G1999" s="57">
        <v>29069702.109999999</v>
      </c>
      <c r="H1999" s="58">
        <v>1.312E-2</v>
      </c>
      <c r="I1999" s="57">
        <v>381318.07</v>
      </c>
      <c r="J1999" s="57">
        <v>9325.3700000000008</v>
      </c>
      <c r="K1999" s="57">
        <v>9204.6299999999992</v>
      </c>
      <c r="L1999" s="57">
        <v>9873.0499999999993</v>
      </c>
      <c r="M1999" s="56" t="s">
        <v>4292</v>
      </c>
      <c r="N1999" s="59" t="s">
        <v>4293</v>
      </c>
    </row>
    <row r="2000" spans="1:14" s="56" customFormat="1" ht="17.25" customHeight="1" x14ac:dyDescent="0.2">
      <c r="A2000" s="56" t="s">
        <v>6337</v>
      </c>
      <c r="B2000" s="56" t="s">
        <v>2890</v>
      </c>
      <c r="C2000" s="56">
        <v>7423</v>
      </c>
      <c r="D2000" s="56" t="s">
        <v>4164</v>
      </c>
      <c r="E2000" s="57">
        <v>1295.29</v>
      </c>
      <c r="F2000" s="57">
        <v>24819261.010000002</v>
      </c>
      <c r="G2000" s="57">
        <v>23876178.239999998</v>
      </c>
      <c r="H2000" s="58">
        <v>3.95E-2</v>
      </c>
      <c r="I2000" s="57">
        <v>943082.76</v>
      </c>
      <c r="J2000" s="57">
        <v>19161.16</v>
      </c>
      <c r="K2000" s="57">
        <v>18433.080000000002</v>
      </c>
      <c r="L2000" s="57">
        <v>20265.38</v>
      </c>
      <c r="M2000" s="56" t="s">
        <v>4292</v>
      </c>
      <c r="N2000" s="59" t="s">
        <v>4293</v>
      </c>
    </row>
    <row r="2001" spans="1:14" s="56" customFormat="1" ht="17.25" customHeight="1" x14ac:dyDescent="0.2">
      <c r="A2001" s="56" t="s">
        <v>5127</v>
      </c>
      <c r="B2001" s="56" t="s">
        <v>855</v>
      </c>
      <c r="C2001" s="56">
        <v>7424</v>
      </c>
      <c r="D2001" s="56" t="s">
        <v>1707</v>
      </c>
      <c r="E2001" s="57">
        <v>837.53</v>
      </c>
      <c r="F2001" s="57">
        <v>2008447.19</v>
      </c>
      <c r="G2001" s="57">
        <v>1314931.07</v>
      </c>
      <c r="H2001" s="58">
        <v>0.52742</v>
      </c>
      <c r="I2001" s="57">
        <v>693516.12</v>
      </c>
      <c r="J2001" s="57">
        <v>2398.06</v>
      </c>
      <c r="K2001" s="57">
        <v>1570.01</v>
      </c>
      <c r="L2001" s="57">
        <v>2398.06</v>
      </c>
      <c r="M2001" s="56" t="s">
        <v>4297</v>
      </c>
      <c r="N2001" s="59" t="s">
        <v>4293</v>
      </c>
    </row>
    <row r="2002" spans="1:14" s="56" customFormat="1" ht="17.25" customHeight="1" x14ac:dyDescent="0.2">
      <c r="A2002" s="56" t="s">
        <v>5128</v>
      </c>
      <c r="B2002" s="56" t="s">
        <v>856</v>
      </c>
      <c r="C2002" s="56">
        <v>7426</v>
      </c>
      <c r="D2002" s="56" t="s">
        <v>1708</v>
      </c>
      <c r="E2002" s="57">
        <v>1279.26</v>
      </c>
      <c r="F2002" s="57">
        <v>2790307.52</v>
      </c>
      <c r="G2002" s="57">
        <v>3632228.82</v>
      </c>
      <c r="H2002" s="58">
        <v>-0.23179</v>
      </c>
      <c r="I2002" s="57">
        <v>-841921.3</v>
      </c>
      <c r="J2002" s="57">
        <v>2181.19</v>
      </c>
      <c r="K2002" s="57">
        <v>2839.32</v>
      </c>
      <c r="L2002" s="57">
        <v>2098.1</v>
      </c>
      <c r="M2002" s="56" t="s">
        <v>4292</v>
      </c>
      <c r="N2002" s="59" t="s">
        <v>4293</v>
      </c>
    </row>
    <row r="2003" spans="1:14" s="56" customFormat="1" ht="17.25" customHeight="1" x14ac:dyDescent="0.2">
      <c r="A2003" s="56" t="s">
        <v>6338</v>
      </c>
      <c r="B2003" s="56" t="s">
        <v>2891</v>
      </c>
      <c r="C2003" s="56">
        <v>7427</v>
      </c>
      <c r="D2003" s="56" t="s">
        <v>4165</v>
      </c>
      <c r="E2003" s="57">
        <v>133.30000000000001</v>
      </c>
      <c r="F2003" s="57">
        <v>1357243.91</v>
      </c>
      <c r="G2003" s="57">
        <v>1392331.16</v>
      </c>
      <c r="H2003" s="58">
        <v>-2.52E-2</v>
      </c>
      <c r="I2003" s="57">
        <v>-35087.25</v>
      </c>
      <c r="J2003" s="57">
        <v>10181.870000000001</v>
      </c>
      <c r="K2003" s="57">
        <v>10445.1</v>
      </c>
      <c r="L2003" s="57">
        <v>10091.35</v>
      </c>
      <c r="M2003" s="56" t="s">
        <v>4297</v>
      </c>
      <c r="N2003" s="59" t="s">
        <v>4294</v>
      </c>
    </row>
    <row r="2004" spans="1:14" s="56" customFormat="1" ht="17.25" customHeight="1" x14ac:dyDescent="0.2">
      <c r="A2004" s="56" t="s">
        <v>6339</v>
      </c>
      <c r="B2004" s="56" t="s">
        <v>2892</v>
      </c>
      <c r="C2004" s="56">
        <v>7428</v>
      </c>
      <c r="D2004" s="56" t="s">
        <v>4166</v>
      </c>
      <c r="E2004" s="57">
        <v>243.11</v>
      </c>
      <c r="F2004" s="57">
        <v>3449220.58</v>
      </c>
      <c r="G2004" s="57">
        <v>3724184.69</v>
      </c>
      <c r="H2004" s="58">
        <v>-7.3830000000000007E-2</v>
      </c>
      <c r="I2004" s="57">
        <v>-274964.09999999998</v>
      </c>
      <c r="J2004" s="57">
        <v>14187.9</v>
      </c>
      <c r="K2004" s="57">
        <v>15318.93</v>
      </c>
      <c r="L2004" s="57">
        <v>14742.75</v>
      </c>
      <c r="M2004" s="56" t="s">
        <v>4296</v>
      </c>
      <c r="N2004" s="59" t="s">
        <v>4293</v>
      </c>
    </row>
    <row r="2005" spans="1:14" s="56" customFormat="1" ht="17.25" customHeight="1" x14ac:dyDescent="0.2">
      <c r="A2005" s="56" t="s">
        <v>6340</v>
      </c>
      <c r="B2005" s="56" t="s">
        <v>2893</v>
      </c>
      <c r="C2005" s="56">
        <v>7429</v>
      </c>
      <c r="D2005" s="56" t="s">
        <v>4167</v>
      </c>
      <c r="E2005" s="57">
        <v>153.58000000000001</v>
      </c>
      <c r="F2005" s="57">
        <v>3673542.36</v>
      </c>
      <c r="G2005" s="57">
        <v>3817481.27</v>
      </c>
      <c r="H2005" s="58">
        <v>-3.771E-2</v>
      </c>
      <c r="I2005" s="57">
        <v>-143938.92000000001</v>
      </c>
      <c r="J2005" s="57">
        <v>23919.41</v>
      </c>
      <c r="K2005" s="57">
        <v>24856.63</v>
      </c>
      <c r="L2005" s="57">
        <v>24333.759999999998</v>
      </c>
      <c r="M2005" s="56" t="s">
        <v>4297</v>
      </c>
      <c r="N2005" s="59" t="s">
        <v>4294</v>
      </c>
    </row>
    <row r="2006" spans="1:14" s="56" customFormat="1" ht="17.25" customHeight="1" x14ac:dyDescent="0.2">
      <c r="A2006" s="56" t="s">
        <v>5129</v>
      </c>
      <c r="B2006" s="56" t="s">
        <v>857</v>
      </c>
      <c r="C2006" s="56">
        <v>7430</v>
      </c>
      <c r="D2006" s="56" t="s">
        <v>1709</v>
      </c>
      <c r="E2006" s="57">
        <v>592.23</v>
      </c>
      <c r="F2006" s="57">
        <v>1242557.76</v>
      </c>
      <c r="G2006" s="57">
        <v>1287145.1299999999</v>
      </c>
      <c r="H2006" s="58">
        <v>-3.4639999999999997E-2</v>
      </c>
      <c r="I2006" s="57">
        <v>-44587.360000000001</v>
      </c>
      <c r="J2006" s="57">
        <v>2098.1</v>
      </c>
      <c r="K2006" s="57">
        <v>2173.39</v>
      </c>
      <c r="L2006" s="57">
        <v>2098.1</v>
      </c>
      <c r="M2006" s="56" t="s">
        <v>4297</v>
      </c>
      <c r="N2006" s="59" t="s">
        <v>4298</v>
      </c>
    </row>
    <row r="2007" spans="1:14" s="56" customFormat="1" ht="17.25" customHeight="1" x14ac:dyDescent="0.2">
      <c r="A2007" s="56" t="s">
        <v>5130</v>
      </c>
      <c r="B2007" s="56" t="s">
        <v>858</v>
      </c>
      <c r="C2007" s="56">
        <v>7563</v>
      </c>
      <c r="D2007" s="56" t="s">
        <v>1710</v>
      </c>
      <c r="E2007" s="57">
        <v>847.42</v>
      </c>
      <c r="F2007" s="57">
        <v>753924.15</v>
      </c>
      <c r="G2007" s="57">
        <v>815713.07</v>
      </c>
      <c r="H2007" s="58">
        <v>-7.5749999999999998E-2</v>
      </c>
      <c r="I2007" s="57">
        <v>-61788.92</v>
      </c>
      <c r="J2007" s="57">
        <v>889.67</v>
      </c>
      <c r="K2007" s="57">
        <v>962.58</v>
      </c>
      <c r="L2007" s="57">
        <v>889.67</v>
      </c>
      <c r="M2007" s="56" t="s">
        <v>4296</v>
      </c>
      <c r="N2007" s="59" t="s">
        <v>4300</v>
      </c>
    </row>
    <row r="2008" spans="1:14" s="56" customFormat="1" ht="17.25" customHeight="1" x14ac:dyDescent="0.2">
      <c r="A2008" s="56" t="s">
        <v>6341</v>
      </c>
      <c r="B2008" s="56" t="s">
        <v>2894</v>
      </c>
      <c r="C2008" s="56">
        <v>7564</v>
      </c>
      <c r="D2008" s="56" t="s">
        <v>4168</v>
      </c>
      <c r="E2008" s="57">
        <v>5022.68</v>
      </c>
      <c r="F2008" s="57">
        <v>9868908.6600000001</v>
      </c>
      <c r="G2008" s="57">
        <v>11662170.050000001</v>
      </c>
      <c r="H2008" s="58">
        <v>-0.15376999999999999</v>
      </c>
      <c r="I2008" s="57">
        <v>-1793261.39</v>
      </c>
      <c r="J2008" s="57">
        <v>1964.87</v>
      </c>
      <c r="K2008" s="57">
        <v>2321.9</v>
      </c>
      <c r="L2008" s="57">
        <v>1876.94</v>
      </c>
      <c r="M2008" s="56" t="s">
        <v>4292</v>
      </c>
      <c r="N2008" s="59" t="s">
        <v>4293</v>
      </c>
    </row>
    <row r="2009" spans="1:14" s="56" customFormat="1" ht="17.25" customHeight="1" x14ac:dyDescent="0.2">
      <c r="A2009" s="56" t="s">
        <v>6342</v>
      </c>
      <c r="B2009" s="56" t="s">
        <v>2895</v>
      </c>
      <c r="C2009" s="56">
        <v>7565</v>
      </c>
      <c r="D2009" s="56" t="s">
        <v>4169</v>
      </c>
      <c r="E2009" s="57">
        <v>613.78</v>
      </c>
      <c r="F2009" s="57">
        <v>2317688.9500000002</v>
      </c>
      <c r="G2009" s="57">
        <v>2281083.5099999998</v>
      </c>
      <c r="H2009" s="58">
        <v>1.6049999999999998E-2</v>
      </c>
      <c r="I2009" s="57">
        <v>36605.440000000002</v>
      </c>
      <c r="J2009" s="57">
        <v>3776.09</v>
      </c>
      <c r="K2009" s="57">
        <v>3716.45</v>
      </c>
      <c r="L2009" s="57">
        <v>3534.17</v>
      </c>
      <c r="M2009" s="56" t="s">
        <v>4296</v>
      </c>
      <c r="N2009" s="59" t="s">
        <v>4293</v>
      </c>
    </row>
    <row r="2010" spans="1:14" s="56" customFormat="1" ht="17.25" customHeight="1" x14ac:dyDescent="0.2">
      <c r="A2010" s="56" t="s">
        <v>6343</v>
      </c>
      <c r="B2010" s="56" t="s">
        <v>2896</v>
      </c>
      <c r="C2010" s="56">
        <v>7566</v>
      </c>
      <c r="D2010" s="56" t="s">
        <v>4170</v>
      </c>
      <c r="E2010" s="57">
        <v>94.85</v>
      </c>
      <c r="F2010" s="57">
        <v>547623.89</v>
      </c>
      <c r="G2010" s="57">
        <v>410582.52</v>
      </c>
      <c r="H2010" s="58">
        <v>0.33377000000000001</v>
      </c>
      <c r="I2010" s="57">
        <v>137041.37</v>
      </c>
      <c r="J2010" s="57">
        <v>5773.58</v>
      </c>
      <c r="K2010" s="57">
        <v>4328.76</v>
      </c>
      <c r="L2010" s="57">
        <v>5017.2700000000004</v>
      </c>
      <c r="M2010" s="56" t="s">
        <v>4297</v>
      </c>
      <c r="N2010" s="59" t="s">
        <v>4302</v>
      </c>
    </row>
    <row r="2011" spans="1:14" s="56" customFormat="1" ht="17.25" customHeight="1" x14ac:dyDescent="0.2">
      <c r="A2011" s="56" t="s">
        <v>6344</v>
      </c>
      <c r="B2011" s="56" t="s">
        <v>2897</v>
      </c>
      <c r="C2011" s="56">
        <v>7568</v>
      </c>
      <c r="D2011" s="56" t="s">
        <v>4171</v>
      </c>
      <c r="E2011" s="57">
        <v>1565.82</v>
      </c>
      <c r="F2011" s="57">
        <v>1165204.95</v>
      </c>
      <c r="G2011" s="57">
        <v>1275385.8</v>
      </c>
      <c r="H2011" s="58">
        <v>-8.6389999999999995E-2</v>
      </c>
      <c r="I2011" s="57">
        <v>-110180.84</v>
      </c>
      <c r="J2011" s="57">
        <v>744.15</v>
      </c>
      <c r="K2011" s="57">
        <v>814.52</v>
      </c>
      <c r="L2011" s="57">
        <v>744.15</v>
      </c>
      <c r="M2011" s="56" t="s">
        <v>4292</v>
      </c>
      <c r="N2011" s="59" t="s">
        <v>4293</v>
      </c>
    </row>
    <row r="2012" spans="1:14" s="56" customFormat="1" ht="17.25" customHeight="1" x14ac:dyDescent="0.2">
      <c r="A2012" s="56" t="s">
        <v>6345</v>
      </c>
      <c r="B2012" s="56" t="s">
        <v>2898</v>
      </c>
      <c r="C2012" s="56">
        <v>7572</v>
      </c>
      <c r="D2012" s="56" t="s">
        <v>4172</v>
      </c>
      <c r="E2012" s="57">
        <v>893.89</v>
      </c>
      <c r="F2012" s="57">
        <v>1111958.3400000001</v>
      </c>
      <c r="G2012" s="57">
        <v>1227136.43</v>
      </c>
      <c r="H2012" s="58">
        <v>-9.3859999999999999E-2</v>
      </c>
      <c r="I2012" s="57">
        <v>-115178.09</v>
      </c>
      <c r="J2012" s="57">
        <v>1243.95</v>
      </c>
      <c r="K2012" s="57">
        <v>1372.8</v>
      </c>
      <c r="L2012" s="57">
        <v>1238.6199999999999</v>
      </c>
      <c r="M2012" s="56" t="s">
        <v>4292</v>
      </c>
      <c r="N2012" s="59" t="s">
        <v>4300</v>
      </c>
    </row>
    <row r="2013" spans="1:14" s="56" customFormat="1" ht="17.25" customHeight="1" x14ac:dyDescent="0.2">
      <c r="A2013" s="56" t="s">
        <v>6346</v>
      </c>
      <c r="B2013" s="56" t="s">
        <v>2899</v>
      </c>
      <c r="C2013" s="56">
        <v>7573</v>
      </c>
      <c r="D2013" s="56" t="s">
        <v>4173</v>
      </c>
      <c r="E2013" s="57">
        <v>346.07</v>
      </c>
      <c r="F2013" s="57">
        <v>718798.69</v>
      </c>
      <c r="G2013" s="57">
        <v>868924.46</v>
      </c>
      <c r="H2013" s="58">
        <v>-0.17277000000000001</v>
      </c>
      <c r="I2013" s="57">
        <v>-150125.76999999999</v>
      </c>
      <c r="J2013" s="57">
        <v>2077.0300000000002</v>
      </c>
      <c r="K2013" s="57">
        <v>2510.83</v>
      </c>
      <c r="L2013" s="57">
        <v>2066.4499999999998</v>
      </c>
      <c r="M2013" s="56" t="s">
        <v>4296</v>
      </c>
      <c r="N2013" s="59" t="s">
        <v>4300</v>
      </c>
    </row>
    <row r="2014" spans="1:14" s="56" customFormat="1" ht="17.25" customHeight="1" x14ac:dyDescent="0.2">
      <c r="A2014" s="56" t="s">
        <v>6347</v>
      </c>
      <c r="B2014" s="56" t="s">
        <v>2900</v>
      </c>
      <c r="C2014" s="56">
        <v>7576</v>
      </c>
      <c r="D2014" s="56" t="s">
        <v>4174</v>
      </c>
      <c r="E2014" s="57">
        <v>2033.26</v>
      </c>
      <c r="F2014" s="57">
        <v>1882005.79</v>
      </c>
      <c r="G2014" s="57">
        <v>1784967.92</v>
      </c>
      <c r="H2014" s="58">
        <v>5.4359999999999999E-2</v>
      </c>
      <c r="I2014" s="57">
        <v>97037.86</v>
      </c>
      <c r="J2014" s="57">
        <v>925.61</v>
      </c>
      <c r="K2014" s="57">
        <v>877.88</v>
      </c>
      <c r="L2014" s="57">
        <v>925.61</v>
      </c>
      <c r="M2014" s="56" t="s">
        <v>4292</v>
      </c>
      <c r="N2014" s="59" t="s">
        <v>4300</v>
      </c>
    </row>
    <row r="2015" spans="1:14" s="56" customFormat="1" ht="17.25" customHeight="1" x14ac:dyDescent="0.2">
      <c r="A2015" s="56" t="s">
        <v>6348</v>
      </c>
      <c r="B2015" s="56" t="s">
        <v>2901</v>
      </c>
      <c r="C2015" s="56">
        <v>7580</v>
      </c>
      <c r="D2015" s="56" t="s">
        <v>4175</v>
      </c>
      <c r="E2015" s="57">
        <v>1050.67</v>
      </c>
      <c r="F2015" s="57">
        <v>1455548.79</v>
      </c>
      <c r="G2015" s="57">
        <v>1789513.47</v>
      </c>
      <c r="H2015" s="58">
        <v>-0.18662000000000001</v>
      </c>
      <c r="I2015" s="57">
        <v>-333964.69</v>
      </c>
      <c r="J2015" s="57">
        <v>1385.35</v>
      </c>
      <c r="K2015" s="57">
        <v>1703.21</v>
      </c>
      <c r="L2015" s="57">
        <v>1318.31</v>
      </c>
      <c r="M2015" s="56" t="s">
        <v>4292</v>
      </c>
      <c r="N2015" s="59" t="s">
        <v>4298</v>
      </c>
    </row>
    <row r="2016" spans="1:14" s="56" customFormat="1" ht="17.25" customHeight="1" x14ac:dyDescent="0.2">
      <c r="A2016" s="56" t="s">
        <v>6349</v>
      </c>
      <c r="B2016" s="56" t="s">
        <v>2902</v>
      </c>
      <c r="C2016" s="56">
        <v>7581</v>
      </c>
      <c r="D2016" s="56" t="s">
        <v>4176</v>
      </c>
      <c r="E2016" s="57">
        <v>667.53</v>
      </c>
      <c r="F2016" s="57">
        <v>1961383.5</v>
      </c>
      <c r="G2016" s="57">
        <v>2197085.19</v>
      </c>
      <c r="H2016" s="58">
        <v>-0.10728</v>
      </c>
      <c r="I2016" s="57">
        <v>-235701.69</v>
      </c>
      <c r="J2016" s="57">
        <v>2938.27</v>
      </c>
      <c r="K2016" s="57">
        <v>3291.37</v>
      </c>
      <c r="L2016" s="57">
        <v>2895.8</v>
      </c>
      <c r="M2016" s="56" t="s">
        <v>4292</v>
      </c>
      <c r="N2016" s="59" t="s">
        <v>4293</v>
      </c>
    </row>
    <row r="2017" spans="1:14" s="56" customFormat="1" ht="17.25" customHeight="1" x14ac:dyDescent="0.2">
      <c r="A2017" s="56" t="s">
        <v>6350</v>
      </c>
      <c r="B2017" s="56" t="s">
        <v>2903</v>
      </c>
      <c r="C2017" s="56">
        <v>7582</v>
      </c>
      <c r="D2017" s="56" t="s">
        <v>4177</v>
      </c>
      <c r="E2017" s="57">
        <v>505.58</v>
      </c>
      <c r="F2017" s="57">
        <v>2063990.18</v>
      </c>
      <c r="G2017" s="57">
        <v>2456838.7200000002</v>
      </c>
      <c r="H2017" s="58">
        <v>-0.15989999999999999</v>
      </c>
      <c r="I2017" s="57">
        <v>-392848.54</v>
      </c>
      <c r="J2017" s="57">
        <v>4082.42</v>
      </c>
      <c r="K2017" s="57">
        <v>4859.45</v>
      </c>
      <c r="L2017" s="57">
        <v>4033.12</v>
      </c>
      <c r="M2017" s="56" t="s">
        <v>4296</v>
      </c>
      <c r="N2017" s="59" t="s">
        <v>4293</v>
      </c>
    </row>
    <row r="2018" spans="1:14" s="56" customFormat="1" ht="17.25" customHeight="1" x14ac:dyDescent="0.2">
      <c r="A2018" s="56" t="s">
        <v>6351</v>
      </c>
      <c r="B2018" s="56" t="s">
        <v>2904</v>
      </c>
      <c r="C2018" s="56">
        <v>7584</v>
      </c>
      <c r="D2018" s="56" t="s">
        <v>4178</v>
      </c>
      <c r="E2018" s="57">
        <v>12951.02</v>
      </c>
      <c r="F2018" s="57">
        <v>13939683.41</v>
      </c>
      <c r="G2018" s="57">
        <v>16333639.85</v>
      </c>
      <c r="H2018" s="58">
        <v>-0.14657000000000001</v>
      </c>
      <c r="I2018" s="57">
        <v>-2393956.44</v>
      </c>
      <c r="J2018" s="57">
        <v>1076.3399999999999</v>
      </c>
      <c r="K2018" s="57">
        <v>1261.19</v>
      </c>
      <c r="L2018" s="57">
        <v>1056.1199999999999</v>
      </c>
      <c r="M2018" s="56" t="s">
        <v>4292</v>
      </c>
      <c r="N2018" s="59" t="s">
        <v>4293</v>
      </c>
    </row>
    <row r="2019" spans="1:14" s="56" customFormat="1" ht="17.25" customHeight="1" x14ac:dyDescent="0.2">
      <c r="A2019" s="56" t="s">
        <v>6352</v>
      </c>
      <c r="B2019" s="56" t="s">
        <v>2905</v>
      </c>
      <c r="C2019" s="56">
        <v>7585</v>
      </c>
      <c r="D2019" s="56" t="s">
        <v>4179</v>
      </c>
      <c r="E2019" s="57">
        <v>3415.79</v>
      </c>
      <c r="F2019" s="57">
        <v>8093308.2400000002</v>
      </c>
      <c r="G2019" s="57">
        <v>8157183.29</v>
      </c>
      <c r="H2019" s="58">
        <v>-7.8300000000000002E-3</v>
      </c>
      <c r="I2019" s="57">
        <v>-63875.040000000001</v>
      </c>
      <c r="J2019" s="57">
        <v>2369.38</v>
      </c>
      <c r="K2019" s="57">
        <v>2388.08</v>
      </c>
      <c r="L2019" s="57">
        <v>2337.44</v>
      </c>
      <c r="M2019" s="56" t="s">
        <v>4292</v>
      </c>
      <c r="N2019" s="59" t="s">
        <v>4293</v>
      </c>
    </row>
    <row r="2020" spans="1:14" s="56" customFormat="1" ht="17.25" customHeight="1" x14ac:dyDescent="0.2">
      <c r="A2020" s="56" t="s">
        <v>6353</v>
      </c>
      <c r="B2020" s="56" t="s">
        <v>2906</v>
      </c>
      <c r="C2020" s="56">
        <v>7586</v>
      </c>
      <c r="D2020" s="56" t="s">
        <v>4180</v>
      </c>
      <c r="E2020" s="57">
        <v>4513.59</v>
      </c>
      <c r="F2020" s="57">
        <v>17236075.760000002</v>
      </c>
      <c r="G2020" s="57">
        <v>18517057.260000002</v>
      </c>
      <c r="H2020" s="58">
        <v>-6.9180000000000005E-2</v>
      </c>
      <c r="I2020" s="57">
        <v>-1280981.5</v>
      </c>
      <c r="J2020" s="57">
        <v>3818.71</v>
      </c>
      <c r="K2020" s="57">
        <v>4102.51</v>
      </c>
      <c r="L2020" s="57">
        <v>3724.59</v>
      </c>
      <c r="M2020" s="56" t="s">
        <v>4296</v>
      </c>
      <c r="N2020" s="59" t="s">
        <v>4293</v>
      </c>
    </row>
    <row r="2021" spans="1:14" s="56" customFormat="1" ht="17.25" customHeight="1" x14ac:dyDescent="0.2">
      <c r="A2021" s="56" t="s">
        <v>6354</v>
      </c>
      <c r="B2021" s="56" t="s">
        <v>2907</v>
      </c>
      <c r="C2021" s="56">
        <v>7587</v>
      </c>
      <c r="D2021" s="56" t="s">
        <v>4181</v>
      </c>
      <c r="E2021" s="57">
        <v>1012.02</v>
      </c>
      <c r="F2021" s="57">
        <v>8659528.8699999992</v>
      </c>
      <c r="G2021" s="57">
        <v>8864499.2899999991</v>
      </c>
      <c r="H2021" s="58">
        <v>-2.3120000000000002E-2</v>
      </c>
      <c r="I2021" s="57">
        <v>-204970.43</v>
      </c>
      <c r="J2021" s="57">
        <v>8556.68</v>
      </c>
      <c r="K2021" s="57">
        <v>8759.2099999999991</v>
      </c>
      <c r="L2021" s="57">
        <v>8124.59</v>
      </c>
      <c r="M2021" s="56" t="s">
        <v>4292</v>
      </c>
      <c r="N2021" s="59" t="s">
        <v>4294</v>
      </c>
    </row>
    <row r="2022" spans="1:14" s="56" customFormat="1" ht="17.25" customHeight="1" x14ac:dyDescent="0.2">
      <c r="A2022" s="56" t="s">
        <v>6355</v>
      </c>
      <c r="B2022" s="56" t="s">
        <v>2908</v>
      </c>
      <c r="C2022" s="56">
        <v>7588</v>
      </c>
      <c r="D2022" s="56" t="s">
        <v>4182</v>
      </c>
      <c r="E2022" s="57">
        <v>451.08</v>
      </c>
      <c r="F2022" s="57">
        <v>635769.99</v>
      </c>
      <c r="G2022" s="57">
        <v>763210.38</v>
      </c>
      <c r="H2022" s="58">
        <v>-0.16697999999999999</v>
      </c>
      <c r="I2022" s="57">
        <v>-127440.39</v>
      </c>
      <c r="J2022" s="57">
        <v>1409.44</v>
      </c>
      <c r="K2022" s="57">
        <v>1691.96</v>
      </c>
      <c r="L2022" s="57">
        <v>1383.58</v>
      </c>
      <c r="M2022" s="56" t="s">
        <v>4296</v>
      </c>
      <c r="N2022" s="59" t="s">
        <v>4293</v>
      </c>
    </row>
    <row r="2023" spans="1:14" s="56" customFormat="1" ht="17.25" customHeight="1" x14ac:dyDescent="0.2">
      <c r="A2023" s="56" t="s">
        <v>6356</v>
      </c>
      <c r="B2023" s="56" t="s">
        <v>2909</v>
      </c>
      <c r="C2023" s="56">
        <v>7589</v>
      </c>
      <c r="D2023" s="56" t="s">
        <v>4183</v>
      </c>
      <c r="E2023" s="57">
        <v>198.5</v>
      </c>
      <c r="F2023" s="57">
        <v>593704.65</v>
      </c>
      <c r="G2023" s="57">
        <v>607715.35</v>
      </c>
      <c r="H2023" s="58">
        <v>-2.3050000000000001E-2</v>
      </c>
      <c r="I2023" s="57">
        <v>-14010.7</v>
      </c>
      <c r="J2023" s="57">
        <v>2990.96</v>
      </c>
      <c r="K2023" s="57">
        <v>3061.54</v>
      </c>
      <c r="L2023" s="57">
        <v>2932.96</v>
      </c>
      <c r="M2023" s="56" t="s">
        <v>4297</v>
      </c>
      <c r="N2023" s="59" t="s">
        <v>4298</v>
      </c>
    </row>
    <row r="2024" spans="1:14" s="56" customFormat="1" ht="17.25" customHeight="1" x14ac:dyDescent="0.2">
      <c r="A2024" s="56" t="s">
        <v>6357</v>
      </c>
      <c r="B2024" s="56" t="s">
        <v>2910</v>
      </c>
      <c r="C2024" s="56">
        <v>7592</v>
      </c>
      <c r="D2024" s="56" t="s">
        <v>4184</v>
      </c>
      <c r="E2024" s="57">
        <v>5912.7</v>
      </c>
      <c r="F2024" s="57">
        <v>3717373.62</v>
      </c>
      <c r="G2024" s="57">
        <v>3933755.35</v>
      </c>
      <c r="H2024" s="58">
        <v>-5.5010000000000003E-2</v>
      </c>
      <c r="I2024" s="57">
        <v>-216381.74</v>
      </c>
      <c r="J2024" s="57">
        <v>628.71</v>
      </c>
      <c r="K2024" s="57">
        <v>665.31</v>
      </c>
      <c r="L2024" s="57">
        <v>628.71</v>
      </c>
      <c r="M2024" s="56" t="s">
        <v>4292</v>
      </c>
      <c r="N2024" s="59" t="s">
        <v>4293</v>
      </c>
    </row>
    <row r="2025" spans="1:14" s="56" customFormat="1" ht="17.25" customHeight="1" x14ac:dyDescent="0.2">
      <c r="A2025" s="56" t="s">
        <v>6358</v>
      </c>
      <c r="B2025" s="56" t="s">
        <v>2911</v>
      </c>
      <c r="C2025" s="56">
        <v>7593</v>
      </c>
      <c r="D2025" s="56" t="s">
        <v>4185</v>
      </c>
      <c r="E2025" s="57">
        <v>136.96</v>
      </c>
      <c r="F2025" s="57">
        <v>255771.92</v>
      </c>
      <c r="G2025" s="57">
        <v>269574.84999999998</v>
      </c>
      <c r="H2025" s="58">
        <v>-5.1200000000000002E-2</v>
      </c>
      <c r="I2025" s="57">
        <v>-13802.93</v>
      </c>
      <c r="J2025" s="57">
        <v>1867.49</v>
      </c>
      <c r="K2025" s="57">
        <v>1968.27</v>
      </c>
      <c r="L2025" s="57">
        <v>1765.81</v>
      </c>
      <c r="M2025" s="56" t="s">
        <v>4296</v>
      </c>
      <c r="N2025" s="59" t="s">
        <v>4300</v>
      </c>
    </row>
    <row r="2026" spans="1:14" s="56" customFormat="1" ht="17.25" customHeight="1" x14ac:dyDescent="0.2">
      <c r="A2026" s="56" t="s">
        <v>6359</v>
      </c>
      <c r="B2026" s="56" t="s">
        <v>2912</v>
      </c>
      <c r="C2026" s="56">
        <v>7594</v>
      </c>
      <c r="D2026" s="56" t="s">
        <v>4186</v>
      </c>
      <c r="E2026" s="57">
        <v>145.62</v>
      </c>
      <c r="F2026" s="57">
        <v>446536.68</v>
      </c>
      <c r="G2026" s="57">
        <v>558823.32999999996</v>
      </c>
      <c r="H2026" s="58">
        <v>-0.20093</v>
      </c>
      <c r="I2026" s="57">
        <v>-112286.66</v>
      </c>
      <c r="J2026" s="57">
        <v>3066.45</v>
      </c>
      <c r="K2026" s="57">
        <v>3837.55</v>
      </c>
      <c r="L2026" s="57">
        <v>2633.41</v>
      </c>
      <c r="M2026" s="56" t="s">
        <v>4297</v>
      </c>
      <c r="N2026" s="59" t="s">
        <v>4299</v>
      </c>
    </row>
    <row r="2027" spans="1:14" s="56" customFormat="1" ht="17.25" customHeight="1" x14ac:dyDescent="0.2">
      <c r="A2027" s="56" t="s">
        <v>6360</v>
      </c>
      <c r="B2027" s="56" t="s">
        <v>2913</v>
      </c>
      <c r="C2027" s="56">
        <v>7596</v>
      </c>
      <c r="D2027" s="56" t="s">
        <v>4187</v>
      </c>
      <c r="E2027" s="57">
        <v>1021.07</v>
      </c>
      <c r="F2027" s="57">
        <v>1330516.79</v>
      </c>
      <c r="G2027" s="57">
        <v>1528066.38</v>
      </c>
      <c r="H2027" s="58">
        <v>-0.12928000000000001</v>
      </c>
      <c r="I2027" s="57">
        <v>-197549.6</v>
      </c>
      <c r="J2027" s="57">
        <v>1303.06</v>
      </c>
      <c r="K2027" s="57">
        <v>1496.53</v>
      </c>
      <c r="L2027" s="57">
        <v>1244.69</v>
      </c>
      <c r="M2027" s="56" t="s">
        <v>4292</v>
      </c>
      <c r="N2027" s="59" t="s">
        <v>4300</v>
      </c>
    </row>
    <row r="2028" spans="1:14" s="56" customFormat="1" ht="17.25" customHeight="1" x14ac:dyDescent="0.2">
      <c r="A2028" s="56" t="s">
        <v>6361</v>
      </c>
      <c r="B2028" s="56" t="s">
        <v>2914</v>
      </c>
      <c r="C2028" s="56">
        <v>7597</v>
      </c>
      <c r="D2028" s="56" t="s">
        <v>4188</v>
      </c>
      <c r="E2028" s="57">
        <v>216.7</v>
      </c>
      <c r="F2028" s="57">
        <v>1039267.61</v>
      </c>
      <c r="G2028" s="57">
        <v>919017.06</v>
      </c>
      <c r="H2028" s="58">
        <v>0.13084999999999999</v>
      </c>
      <c r="I2028" s="57">
        <v>120250.55</v>
      </c>
      <c r="J2028" s="57">
        <v>4795.88</v>
      </c>
      <c r="K2028" s="57">
        <v>4240.96</v>
      </c>
      <c r="L2028" s="57">
        <v>4465.63</v>
      </c>
      <c r="M2028" s="56" t="s">
        <v>4296</v>
      </c>
      <c r="N2028" s="59" t="s">
        <v>4294</v>
      </c>
    </row>
    <row r="2029" spans="1:14" s="56" customFormat="1" ht="17.25" customHeight="1" x14ac:dyDescent="0.2">
      <c r="A2029" s="56" t="s">
        <v>6362</v>
      </c>
      <c r="B2029" s="56" t="s">
        <v>2915</v>
      </c>
      <c r="C2029" s="56">
        <v>7600</v>
      </c>
      <c r="D2029" s="56" t="s">
        <v>4189</v>
      </c>
      <c r="E2029" s="57">
        <v>884.78</v>
      </c>
      <c r="F2029" s="57">
        <v>1149919.51</v>
      </c>
      <c r="G2029" s="57">
        <v>1353481.94</v>
      </c>
      <c r="H2029" s="58">
        <v>-0.15040000000000001</v>
      </c>
      <c r="I2029" s="57">
        <v>-203562.43</v>
      </c>
      <c r="J2029" s="57">
        <v>1299.67</v>
      </c>
      <c r="K2029" s="57">
        <v>1529.74</v>
      </c>
      <c r="L2029" s="57">
        <v>1241.78</v>
      </c>
      <c r="M2029" s="56" t="s">
        <v>4296</v>
      </c>
      <c r="N2029" s="59" t="s">
        <v>4293</v>
      </c>
    </row>
    <row r="2030" spans="1:14" s="56" customFormat="1" ht="17.25" customHeight="1" x14ac:dyDescent="0.2">
      <c r="A2030" s="56" t="s">
        <v>6363</v>
      </c>
      <c r="B2030" s="56" t="s">
        <v>2916</v>
      </c>
      <c r="C2030" s="56">
        <v>7601</v>
      </c>
      <c r="D2030" s="56" t="s">
        <v>4190</v>
      </c>
      <c r="E2030" s="57">
        <v>404.73</v>
      </c>
      <c r="F2030" s="57">
        <v>1195894.6599999999</v>
      </c>
      <c r="G2030" s="57">
        <v>1211988.53</v>
      </c>
      <c r="H2030" s="58">
        <v>-1.328E-2</v>
      </c>
      <c r="I2030" s="57">
        <v>-16093.87</v>
      </c>
      <c r="J2030" s="57">
        <v>2954.8</v>
      </c>
      <c r="K2030" s="57">
        <v>2994.56</v>
      </c>
      <c r="L2030" s="57">
        <v>2927.38</v>
      </c>
      <c r="M2030" s="56" t="s">
        <v>4297</v>
      </c>
      <c r="N2030" s="59" t="s">
        <v>4300</v>
      </c>
    </row>
    <row r="2031" spans="1:14" s="56" customFormat="1" ht="17.25" customHeight="1" x14ac:dyDescent="0.2">
      <c r="A2031" s="56" t="s">
        <v>6364</v>
      </c>
      <c r="B2031" s="56" t="s">
        <v>2917</v>
      </c>
      <c r="C2031" s="56">
        <v>7602</v>
      </c>
      <c r="D2031" s="56" t="s">
        <v>4191</v>
      </c>
      <c r="E2031" s="57">
        <v>649.23</v>
      </c>
      <c r="F2031" s="57">
        <v>3690763.36</v>
      </c>
      <c r="G2031" s="57">
        <v>3232967.58</v>
      </c>
      <c r="H2031" s="58">
        <v>0.1416</v>
      </c>
      <c r="I2031" s="57">
        <v>457795.78</v>
      </c>
      <c r="J2031" s="57">
        <v>5684.83</v>
      </c>
      <c r="K2031" s="57">
        <v>4979.7</v>
      </c>
      <c r="L2031" s="57">
        <v>5549.35</v>
      </c>
      <c r="M2031" s="56" t="s">
        <v>4295</v>
      </c>
      <c r="N2031" s="59" t="s">
        <v>4300</v>
      </c>
    </row>
    <row r="2032" spans="1:14" s="56" customFormat="1" ht="17.25" customHeight="1" x14ac:dyDescent="0.2">
      <c r="A2032" s="56" t="s">
        <v>6365</v>
      </c>
      <c r="B2032" s="56" t="s">
        <v>2918</v>
      </c>
      <c r="C2032" s="56">
        <v>7603</v>
      </c>
      <c r="D2032" s="56" t="s">
        <v>4192</v>
      </c>
      <c r="E2032" s="57">
        <v>241.31</v>
      </c>
      <c r="F2032" s="57">
        <v>2343150.34</v>
      </c>
      <c r="G2032" s="57">
        <v>2133243.41</v>
      </c>
      <c r="H2032" s="58">
        <v>9.8400000000000001E-2</v>
      </c>
      <c r="I2032" s="57">
        <v>209906.94</v>
      </c>
      <c r="J2032" s="57">
        <v>9710.1299999999992</v>
      </c>
      <c r="K2032" s="57">
        <v>8840.26</v>
      </c>
      <c r="L2032" s="57">
        <v>9585.02</v>
      </c>
      <c r="M2032" s="56" t="s">
        <v>4296</v>
      </c>
      <c r="N2032" s="59" t="s">
        <v>4300</v>
      </c>
    </row>
    <row r="2033" spans="1:14" s="56" customFormat="1" ht="17.25" customHeight="1" x14ac:dyDescent="0.2">
      <c r="A2033" s="56" t="s">
        <v>6366</v>
      </c>
      <c r="B2033" s="56" t="s">
        <v>2919</v>
      </c>
      <c r="C2033" s="56">
        <v>7604</v>
      </c>
      <c r="D2033" s="56" t="s">
        <v>4193</v>
      </c>
      <c r="E2033" s="57">
        <v>1129.1500000000001</v>
      </c>
      <c r="F2033" s="57">
        <v>2106585.9900000002</v>
      </c>
      <c r="G2033" s="57">
        <v>2483127.83</v>
      </c>
      <c r="H2033" s="58">
        <v>-0.15164</v>
      </c>
      <c r="I2033" s="57">
        <v>-376541.83</v>
      </c>
      <c r="J2033" s="57">
        <v>1865.64</v>
      </c>
      <c r="K2033" s="57">
        <v>2199.11</v>
      </c>
      <c r="L2033" s="57">
        <v>1776.23</v>
      </c>
      <c r="M2033" s="56" t="s">
        <v>4296</v>
      </c>
      <c r="N2033" s="59" t="s">
        <v>4293</v>
      </c>
    </row>
    <row r="2034" spans="1:14" s="56" customFormat="1" ht="17.25" customHeight="1" x14ac:dyDescent="0.2">
      <c r="A2034" s="56" t="s">
        <v>6367</v>
      </c>
      <c r="B2034" s="56" t="s">
        <v>2920</v>
      </c>
      <c r="C2034" s="56">
        <v>7605</v>
      </c>
      <c r="D2034" s="56" t="s">
        <v>4194</v>
      </c>
      <c r="E2034" s="57">
        <v>898.09</v>
      </c>
      <c r="F2034" s="57">
        <v>7036936.2999999998</v>
      </c>
      <c r="G2034" s="57">
        <v>5338452.68</v>
      </c>
      <c r="H2034" s="58">
        <v>0.31816</v>
      </c>
      <c r="I2034" s="57">
        <v>1698483.62</v>
      </c>
      <c r="J2034" s="57">
        <v>7835.45</v>
      </c>
      <c r="K2034" s="57">
        <v>5944.23</v>
      </c>
      <c r="L2034" s="57">
        <v>7688.05</v>
      </c>
      <c r="M2034" s="56" t="s">
        <v>4296</v>
      </c>
      <c r="N2034" s="59" t="s">
        <v>4293</v>
      </c>
    </row>
    <row r="2035" spans="1:14" s="56" customFormat="1" ht="17.25" customHeight="1" x14ac:dyDescent="0.2">
      <c r="A2035" s="56" t="s">
        <v>6368</v>
      </c>
      <c r="B2035" s="56" t="s">
        <v>2921</v>
      </c>
      <c r="C2035" s="56">
        <v>7606</v>
      </c>
      <c r="D2035" s="56" t="s">
        <v>4195</v>
      </c>
      <c r="E2035" s="57">
        <v>466.95</v>
      </c>
      <c r="F2035" s="57">
        <v>7665289.54</v>
      </c>
      <c r="G2035" s="57">
        <v>5645229.7800000003</v>
      </c>
      <c r="H2035" s="58">
        <v>0.35782999999999998</v>
      </c>
      <c r="I2035" s="57">
        <v>2020059.75</v>
      </c>
      <c r="J2035" s="57">
        <v>16415.650000000001</v>
      </c>
      <c r="K2035" s="57">
        <v>12089.58</v>
      </c>
      <c r="L2035" s="57">
        <v>16735.18</v>
      </c>
      <c r="M2035" s="56" t="s">
        <v>4292</v>
      </c>
      <c r="N2035" s="59" t="s">
        <v>4293</v>
      </c>
    </row>
    <row r="2036" spans="1:14" s="56" customFormat="1" ht="17.25" customHeight="1" x14ac:dyDescent="0.2">
      <c r="A2036" s="56" t="s">
        <v>6369</v>
      </c>
      <c r="B2036" s="56" t="s">
        <v>2922</v>
      </c>
      <c r="C2036" s="56">
        <v>7607</v>
      </c>
      <c r="D2036" s="56" t="s">
        <v>4196</v>
      </c>
      <c r="E2036" s="57">
        <v>317.77999999999997</v>
      </c>
      <c r="F2036" s="57">
        <v>8507189.6500000004</v>
      </c>
      <c r="G2036" s="57">
        <v>7292324.79</v>
      </c>
      <c r="H2036" s="58">
        <v>0.1666</v>
      </c>
      <c r="I2036" s="57">
        <v>1214864.8600000001</v>
      </c>
      <c r="J2036" s="57">
        <v>26770.69</v>
      </c>
      <c r="K2036" s="57">
        <v>22947.71</v>
      </c>
      <c r="L2036" s="57">
        <v>25800.57</v>
      </c>
      <c r="M2036" s="56" t="s">
        <v>4297</v>
      </c>
      <c r="N2036" s="59" t="s">
        <v>4293</v>
      </c>
    </row>
    <row r="2037" spans="1:14" s="56" customFormat="1" ht="17.25" customHeight="1" x14ac:dyDescent="0.2">
      <c r="A2037" s="56" t="s">
        <v>6370</v>
      </c>
      <c r="B2037" s="56" t="s">
        <v>2923</v>
      </c>
      <c r="C2037" s="56">
        <v>7608</v>
      </c>
      <c r="D2037" s="56" t="s">
        <v>4197</v>
      </c>
      <c r="E2037" s="57">
        <v>1030.54</v>
      </c>
      <c r="F2037" s="57">
        <v>699850.02</v>
      </c>
      <c r="G2037" s="57">
        <v>659167.76</v>
      </c>
      <c r="H2037" s="58">
        <v>6.1719999999999997E-2</v>
      </c>
      <c r="I2037" s="57">
        <v>40682.26</v>
      </c>
      <c r="J2037" s="57">
        <v>679.11</v>
      </c>
      <c r="K2037" s="57">
        <v>639.63</v>
      </c>
      <c r="L2037" s="57">
        <v>679.11</v>
      </c>
      <c r="M2037" s="56" t="s">
        <v>4297</v>
      </c>
      <c r="N2037" s="59" t="s">
        <v>4298</v>
      </c>
    </row>
    <row r="2038" spans="1:14" s="56" customFormat="1" ht="17.25" customHeight="1" x14ac:dyDescent="0.2">
      <c r="A2038" s="56" t="s">
        <v>5131</v>
      </c>
      <c r="B2038" s="56" t="s">
        <v>859</v>
      </c>
      <c r="C2038" s="56">
        <v>7609</v>
      </c>
      <c r="D2038" s="56" t="s">
        <v>1711</v>
      </c>
      <c r="E2038" s="57">
        <v>2172.75</v>
      </c>
      <c r="F2038" s="57">
        <v>3594916.12</v>
      </c>
      <c r="G2038" s="57">
        <v>3986979.44</v>
      </c>
      <c r="H2038" s="58">
        <v>-9.8339999999999997E-2</v>
      </c>
      <c r="I2038" s="57">
        <v>-392063.33</v>
      </c>
      <c r="J2038" s="57">
        <v>1654.55</v>
      </c>
      <c r="K2038" s="57">
        <v>1834.99</v>
      </c>
      <c r="L2038" s="57">
        <v>1622.18</v>
      </c>
      <c r="M2038" s="56" t="s">
        <v>4292</v>
      </c>
      <c r="N2038" s="59" t="s">
        <v>4293</v>
      </c>
    </row>
    <row r="2039" spans="1:14" s="56" customFormat="1" ht="17.25" customHeight="1" x14ac:dyDescent="0.2">
      <c r="A2039" s="56" t="s">
        <v>5132</v>
      </c>
      <c r="B2039" s="56" t="s">
        <v>860</v>
      </c>
      <c r="C2039" s="56">
        <v>7610</v>
      </c>
      <c r="D2039" s="56" t="s">
        <v>1712</v>
      </c>
      <c r="E2039" s="57">
        <v>1856.75</v>
      </c>
      <c r="F2039" s="57">
        <v>6238164.8399999999</v>
      </c>
      <c r="G2039" s="57">
        <v>5873424.1299999999</v>
      </c>
      <c r="H2039" s="58">
        <v>6.2100000000000002E-2</v>
      </c>
      <c r="I2039" s="57">
        <v>364740.71</v>
      </c>
      <c r="J2039" s="57">
        <v>3359.72</v>
      </c>
      <c r="K2039" s="57">
        <v>3163.28</v>
      </c>
      <c r="L2039" s="57">
        <v>3336.36</v>
      </c>
      <c r="M2039" s="56" t="s">
        <v>4292</v>
      </c>
      <c r="N2039" s="59" t="s">
        <v>4293</v>
      </c>
    </row>
    <row r="2040" spans="1:14" s="56" customFormat="1" ht="17.25" customHeight="1" x14ac:dyDescent="0.2">
      <c r="A2040" s="56" t="s">
        <v>6371</v>
      </c>
      <c r="B2040" s="56" t="s">
        <v>2924</v>
      </c>
      <c r="C2040" s="56">
        <v>7611</v>
      </c>
      <c r="D2040" s="56" t="s">
        <v>4198</v>
      </c>
      <c r="E2040" s="57">
        <v>1764.53</v>
      </c>
      <c r="F2040" s="57">
        <v>8925248.4900000002</v>
      </c>
      <c r="G2040" s="57">
        <v>8611604.5899999999</v>
      </c>
      <c r="H2040" s="58">
        <v>3.6420000000000001E-2</v>
      </c>
      <c r="I2040" s="57">
        <v>313643.90000000002</v>
      </c>
      <c r="J2040" s="57">
        <v>5058.1400000000003</v>
      </c>
      <c r="K2040" s="57">
        <v>4880.3999999999996</v>
      </c>
      <c r="L2040" s="57">
        <v>4999.22</v>
      </c>
      <c r="M2040" s="56" t="s">
        <v>4292</v>
      </c>
      <c r="N2040" s="59" t="s">
        <v>4293</v>
      </c>
    </row>
    <row r="2041" spans="1:14" s="56" customFormat="1" ht="17.25" customHeight="1" x14ac:dyDescent="0.2">
      <c r="A2041" s="56" t="s">
        <v>6372</v>
      </c>
      <c r="B2041" s="56" t="s">
        <v>2925</v>
      </c>
      <c r="C2041" s="56">
        <v>7612</v>
      </c>
      <c r="D2041" s="56" t="s">
        <v>4199</v>
      </c>
      <c r="E2041" s="57">
        <v>1647.83</v>
      </c>
      <c r="F2041" s="57">
        <v>13844653.33</v>
      </c>
      <c r="G2041" s="57">
        <v>11463776.15</v>
      </c>
      <c r="H2041" s="58">
        <v>0.20769000000000001</v>
      </c>
      <c r="I2041" s="57">
        <v>2380877.1800000002</v>
      </c>
      <c r="J2041" s="57">
        <v>8401.75</v>
      </c>
      <c r="K2041" s="57">
        <v>6956.89</v>
      </c>
      <c r="L2041" s="57">
        <v>8324.57</v>
      </c>
      <c r="M2041" s="56" t="s">
        <v>4292</v>
      </c>
      <c r="N2041" s="59" t="s">
        <v>4293</v>
      </c>
    </row>
    <row r="2042" spans="1:14" s="56" customFormat="1" ht="17.25" customHeight="1" x14ac:dyDescent="0.2">
      <c r="A2042" s="56" t="s">
        <v>5133</v>
      </c>
      <c r="B2042" s="56" t="s">
        <v>861</v>
      </c>
      <c r="C2042" s="56">
        <v>7613</v>
      </c>
      <c r="D2042" s="56" t="s">
        <v>1713</v>
      </c>
      <c r="E2042" s="57">
        <v>3489.65</v>
      </c>
      <c r="F2042" s="57">
        <v>1942618.36</v>
      </c>
      <c r="G2042" s="57">
        <v>1864526.11</v>
      </c>
      <c r="H2042" s="58">
        <v>4.1880000000000001E-2</v>
      </c>
      <c r="I2042" s="57">
        <v>78092.25</v>
      </c>
      <c r="J2042" s="57">
        <v>556.67999999999995</v>
      </c>
      <c r="K2042" s="57">
        <v>534.29999999999995</v>
      </c>
      <c r="L2042" s="57">
        <v>556.67999999999995</v>
      </c>
      <c r="M2042" s="56" t="s">
        <v>4296</v>
      </c>
      <c r="N2042" s="59" t="s">
        <v>4293</v>
      </c>
    </row>
    <row r="2043" spans="1:14" s="56" customFormat="1" ht="17.25" customHeight="1" x14ac:dyDescent="0.2">
      <c r="A2043" s="56" t="s">
        <v>6373</v>
      </c>
      <c r="B2043" s="56" t="s">
        <v>2926</v>
      </c>
      <c r="C2043" s="56">
        <v>7614</v>
      </c>
      <c r="D2043" s="56" t="s">
        <v>4200</v>
      </c>
      <c r="E2043" s="57">
        <v>6489.56</v>
      </c>
      <c r="F2043" s="57">
        <v>3533889.9</v>
      </c>
      <c r="G2043" s="57">
        <v>4097104.12</v>
      </c>
      <c r="H2043" s="58">
        <v>-0.13747000000000001</v>
      </c>
      <c r="I2043" s="57">
        <v>-563214.22</v>
      </c>
      <c r="J2043" s="57">
        <v>544.54999999999995</v>
      </c>
      <c r="K2043" s="57">
        <v>631.34</v>
      </c>
      <c r="L2043" s="57">
        <v>544.54999999999995</v>
      </c>
      <c r="M2043" s="56" t="s">
        <v>4292</v>
      </c>
      <c r="N2043" s="59" t="s">
        <v>4293</v>
      </c>
    </row>
    <row r="2044" spans="1:14" s="56" customFormat="1" ht="17.25" customHeight="1" x14ac:dyDescent="0.2">
      <c r="A2044" s="56" t="s">
        <v>5134</v>
      </c>
      <c r="B2044" s="56" t="s">
        <v>862</v>
      </c>
      <c r="C2044" s="56">
        <v>7615</v>
      </c>
      <c r="D2044" s="56" t="s">
        <v>1714</v>
      </c>
      <c r="E2044" s="57">
        <v>3245.87</v>
      </c>
      <c r="F2044" s="57">
        <v>2127992.37</v>
      </c>
      <c r="G2044" s="57">
        <v>2282143.5099999998</v>
      </c>
      <c r="H2044" s="58">
        <v>-6.7549999999999999E-2</v>
      </c>
      <c r="I2044" s="57">
        <v>-154151.13</v>
      </c>
      <c r="J2044" s="57">
        <v>655.6</v>
      </c>
      <c r="K2044" s="57">
        <v>703.09</v>
      </c>
      <c r="L2044" s="57">
        <v>655.6</v>
      </c>
      <c r="M2044" s="56" t="s">
        <v>4296</v>
      </c>
      <c r="N2044" s="59" t="s">
        <v>4298</v>
      </c>
    </row>
    <row r="2045" spans="1:14" s="56" customFormat="1" ht="17.25" customHeight="1" x14ac:dyDescent="0.2">
      <c r="A2045" s="56" t="s">
        <v>5135</v>
      </c>
      <c r="B2045" s="56" t="s">
        <v>863</v>
      </c>
      <c r="C2045" s="56">
        <v>7616</v>
      </c>
      <c r="D2045" s="56" t="s">
        <v>1715</v>
      </c>
      <c r="E2045" s="57">
        <v>63224.72</v>
      </c>
      <c r="F2045" s="57">
        <v>35336928.259999998</v>
      </c>
      <c r="G2045" s="57">
        <v>35607259.729999997</v>
      </c>
      <c r="H2045" s="58">
        <v>-7.5900000000000004E-3</v>
      </c>
      <c r="I2045" s="57">
        <v>-270331.48</v>
      </c>
      <c r="J2045" s="57">
        <v>558.91</v>
      </c>
      <c r="K2045" s="57">
        <v>563.19000000000005</v>
      </c>
      <c r="L2045" s="57">
        <v>558.91</v>
      </c>
      <c r="M2045" s="56" t="s">
        <v>4292</v>
      </c>
      <c r="N2045" s="59" t="s">
        <v>4293</v>
      </c>
    </row>
    <row r="2046" spans="1:14" s="56" customFormat="1" ht="17.25" customHeight="1" x14ac:dyDescent="0.2">
      <c r="A2046" s="56" t="s">
        <v>6374</v>
      </c>
      <c r="B2046" s="56" t="s">
        <v>2927</v>
      </c>
      <c r="C2046" s="56">
        <v>7617</v>
      </c>
      <c r="D2046" s="56" t="s">
        <v>4201</v>
      </c>
      <c r="E2046" s="57">
        <v>2396.7199999999998</v>
      </c>
      <c r="F2046" s="57">
        <v>1508950.94</v>
      </c>
      <c r="G2046" s="57">
        <v>1508888.05</v>
      </c>
      <c r="H2046" s="58">
        <v>4.0000000000000003E-5</v>
      </c>
      <c r="I2046" s="57">
        <v>62.89</v>
      </c>
      <c r="J2046" s="57">
        <v>629.59</v>
      </c>
      <c r="K2046" s="57">
        <v>629.55999999999995</v>
      </c>
      <c r="L2046" s="57">
        <v>629.59</v>
      </c>
      <c r="M2046" s="56" t="s">
        <v>4292</v>
      </c>
      <c r="N2046" s="59" t="s">
        <v>4293</v>
      </c>
    </row>
    <row r="2047" spans="1:14" s="56" customFormat="1" ht="17.25" customHeight="1" x14ac:dyDescent="0.2">
      <c r="A2047" s="56" t="s">
        <v>6375</v>
      </c>
      <c r="B2047" s="56" t="s">
        <v>2928</v>
      </c>
      <c r="C2047" s="56">
        <v>7618</v>
      </c>
      <c r="D2047" s="56" t="s">
        <v>4202</v>
      </c>
      <c r="E2047" s="57">
        <v>4213.5</v>
      </c>
      <c r="F2047" s="57">
        <v>2699968.67</v>
      </c>
      <c r="G2047" s="57">
        <v>2700022.71</v>
      </c>
      <c r="H2047" s="58">
        <v>-2.0000000000000002E-5</v>
      </c>
      <c r="I2047" s="57">
        <v>-54.04</v>
      </c>
      <c r="J2047" s="57">
        <v>640.79</v>
      </c>
      <c r="K2047" s="57">
        <v>640.79999999999995</v>
      </c>
      <c r="L2047" s="57">
        <v>640.79</v>
      </c>
      <c r="M2047" s="56" t="s">
        <v>4292</v>
      </c>
      <c r="N2047" s="59" t="s">
        <v>4293</v>
      </c>
    </row>
    <row r="2048" spans="1:14" s="56" customFormat="1" ht="17.25" customHeight="1" x14ac:dyDescent="0.2">
      <c r="A2048" s="56" t="s">
        <v>6376</v>
      </c>
      <c r="B2048" s="56" t="s">
        <v>2929</v>
      </c>
      <c r="C2048" s="56">
        <v>7619</v>
      </c>
      <c r="D2048" s="56" t="s">
        <v>4203</v>
      </c>
      <c r="E2048" s="57">
        <v>2657.5</v>
      </c>
      <c r="F2048" s="57">
        <v>1492850.63</v>
      </c>
      <c r="G2048" s="57">
        <v>1444553.65</v>
      </c>
      <c r="H2048" s="58">
        <v>3.3430000000000001E-2</v>
      </c>
      <c r="I2048" s="57">
        <v>48296.98</v>
      </c>
      <c r="J2048" s="57">
        <v>561.75</v>
      </c>
      <c r="K2048" s="57">
        <v>543.58000000000004</v>
      </c>
      <c r="L2048" s="57">
        <v>561.75</v>
      </c>
      <c r="M2048" s="56" t="s">
        <v>4292</v>
      </c>
      <c r="N2048" s="59" t="s">
        <v>4298</v>
      </c>
    </row>
    <row r="2049" spans="1:14" s="56" customFormat="1" ht="17.25" customHeight="1" x14ac:dyDescent="0.2">
      <c r="A2049" s="56" t="s">
        <v>5136</v>
      </c>
      <c r="B2049" s="56" t="s">
        <v>864</v>
      </c>
      <c r="C2049" s="56">
        <v>7620</v>
      </c>
      <c r="D2049" s="56" t="s">
        <v>1716</v>
      </c>
      <c r="E2049" s="57">
        <v>7128.76</v>
      </c>
      <c r="F2049" s="57">
        <v>4390745.8600000003</v>
      </c>
      <c r="G2049" s="57">
        <v>4021602.65</v>
      </c>
      <c r="H2049" s="58">
        <v>9.1789999999999997E-2</v>
      </c>
      <c r="I2049" s="57">
        <v>369143.21</v>
      </c>
      <c r="J2049" s="57">
        <v>615.91999999999996</v>
      </c>
      <c r="K2049" s="57">
        <v>564.14</v>
      </c>
      <c r="L2049" s="57">
        <v>615.91999999999996</v>
      </c>
      <c r="M2049" s="56" t="s">
        <v>4292</v>
      </c>
      <c r="N2049" s="59" t="s">
        <v>4298</v>
      </c>
    </row>
    <row r="2050" spans="1:14" s="56" customFormat="1" ht="17.25" customHeight="1" x14ac:dyDescent="0.2">
      <c r="A2050" s="56" t="s">
        <v>6377</v>
      </c>
      <c r="B2050" s="56" t="s">
        <v>2930</v>
      </c>
      <c r="C2050" s="56">
        <v>7802</v>
      </c>
      <c r="D2050" s="56" t="s">
        <v>4204</v>
      </c>
      <c r="E2050" s="57">
        <v>964.3</v>
      </c>
      <c r="F2050" s="57">
        <v>6430654.2800000003</v>
      </c>
      <c r="G2050" s="57">
        <v>7310344.4100000001</v>
      </c>
      <c r="H2050" s="58">
        <v>-0.12033000000000001</v>
      </c>
      <c r="I2050" s="57">
        <v>-879690.12</v>
      </c>
      <c r="J2050" s="57">
        <v>6668.73</v>
      </c>
      <c r="K2050" s="57">
        <v>7580.99</v>
      </c>
      <c r="L2050" s="57">
        <v>6570.98</v>
      </c>
      <c r="M2050" s="56" t="s">
        <v>4292</v>
      </c>
      <c r="N2050" s="59" t="s">
        <v>4294</v>
      </c>
    </row>
    <row r="2051" spans="1:14" s="56" customFormat="1" ht="17.25" customHeight="1" x14ac:dyDescent="0.2">
      <c r="A2051" s="56" t="s">
        <v>6378</v>
      </c>
      <c r="B2051" s="56" t="s">
        <v>2931</v>
      </c>
      <c r="C2051" s="56">
        <v>7803</v>
      </c>
      <c r="D2051" s="56" t="s">
        <v>4205</v>
      </c>
      <c r="E2051" s="57">
        <v>545.27</v>
      </c>
      <c r="F2051" s="57">
        <v>10656886.65</v>
      </c>
      <c r="G2051" s="57">
        <v>7418957.2199999997</v>
      </c>
      <c r="H2051" s="58">
        <v>0.43643999999999999</v>
      </c>
      <c r="I2051" s="57">
        <v>3237929.43</v>
      </c>
      <c r="J2051" s="57">
        <v>19544.240000000002</v>
      </c>
      <c r="K2051" s="57">
        <v>13606.02</v>
      </c>
      <c r="L2051" s="57">
        <v>21295.919999999998</v>
      </c>
      <c r="M2051" s="56" t="s">
        <v>4295</v>
      </c>
      <c r="N2051" s="59" t="s">
        <v>4293</v>
      </c>
    </row>
    <row r="2052" spans="1:14" s="56" customFormat="1" ht="17.25" customHeight="1" x14ac:dyDescent="0.2">
      <c r="A2052" s="56" t="s">
        <v>6379</v>
      </c>
      <c r="B2052" s="56" t="s">
        <v>2932</v>
      </c>
      <c r="C2052" s="56">
        <v>7804</v>
      </c>
      <c r="D2052" s="56" t="s">
        <v>4206</v>
      </c>
      <c r="E2052" s="57">
        <v>334.45</v>
      </c>
      <c r="F2052" s="57">
        <v>8807214.2899999991</v>
      </c>
      <c r="G2052" s="57">
        <v>6795828.8300000001</v>
      </c>
      <c r="H2052" s="58">
        <v>0.29597000000000001</v>
      </c>
      <c r="I2052" s="57">
        <v>2011385.46</v>
      </c>
      <c r="J2052" s="57">
        <v>26333.43</v>
      </c>
      <c r="K2052" s="57">
        <v>20319.419999999998</v>
      </c>
      <c r="L2052" s="57">
        <v>26623.38</v>
      </c>
      <c r="M2052" s="56" t="s">
        <v>4295</v>
      </c>
      <c r="N2052" s="59" t="s">
        <v>4293</v>
      </c>
    </row>
    <row r="2053" spans="1:14" s="56" customFormat="1" ht="17.25" customHeight="1" x14ac:dyDescent="0.2">
      <c r="A2053" s="56" t="s">
        <v>6380</v>
      </c>
      <c r="B2053" s="56" t="s">
        <v>2933</v>
      </c>
      <c r="C2053" s="56">
        <v>7805</v>
      </c>
      <c r="D2053" s="56" t="s">
        <v>4207</v>
      </c>
      <c r="E2053" s="57">
        <v>288.72000000000003</v>
      </c>
      <c r="F2053" s="57">
        <v>12999127.789999999</v>
      </c>
      <c r="G2053" s="57">
        <v>10394890.76</v>
      </c>
      <c r="H2053" s="58">
        <v>0.25052999999999997</v>
      </c>
      <c r="I2053" s="57">
        <v>2604237.0299999998</v>
      </c>
      <c r="J2053" s="57">
        <v>45023.3</v>
      </c>
      <c r="K2053" s="57">
        <v>36003.360000000001</v>
      </c>
      <c r="L2053" s="57">
        <v>44525.26</v>
      </c>
      <c r="M2053" s="56" t="s">
        <v>4296</v>
      </c>
      <c r="N2053" s="59" t="s">
        <v>4293</v>
      </c>
    </row>
    <row r="2054" spans="1:14" s="56" customFormat="1" ht="17.25" customHeight="1" x14ac:dyDescent="0.2">
      <c r="A2054" s="56" t="s">
        <v>6381</v>
      </c>
      <c r="B2054" s="56" t="s">
        <v>2934</v>
      </c>
      <c r="C2054" s="56">
        <v>7806</v>
      </c>
      <c r="D2054" s="56" t="s">
        <v>4208</v>
      </c>
      <c r="E2054" s="57">
        <v>304.31</v>
      </c>
      <c r="F2054" s="57">
        <v>1251410.01</v>
      </c>
      <c r="G2054" s="57">
        <v>1178948.76</v>
      </c>
      <c r="H2054" s="58">
        <v>6.1460000000000001E-2</v>
      </c>
      <c r="I2054" s="57">
        <v>72461.25</v>
      </c>
      <c r="J2054" s="57">
        <v>4112.29</v>
      </c>
      <c r="K2054" s="57">
        <v>3874.17</v>
      </c>
      <c r="L2054" s="57">
        <v>4001.15</v>
      </c>
      <c r="M2054" s="56" t="s">
        <v>4296</v>
      </c>
      <c r="N2054" s="59" t="s">
        <v>4300</v>
      </c>
    </row>
    <row r="2055" spans="1:14" s="56" customFormat="1" ht="17.25" customHeight="1" x14ac:dyDescent="0.2">
      <c r="A2055" s="56" t="s">
        <v>6382</v>
      </c>
      <c r="B2055" s="56" t="s">
        <v>2935</v>
      </c>
      <c r="C2055" s="56">
        <v>7810</v>
      </c>
      <c r="D2055" s="56" t="s">
        <v>4209</v>
      </c>
      <c r="E2055" s="57">
        <v>303.36</v>
      </c>
      <c r="F2055" s="57">
        <v>1993372.49</v>
      </c>
      <c r="G2055" s="57">
        <v>571714.35</v>
      </c>
      <c r="H2055" s="58">
        <v>2.4866600000000001</v>
      </c>
      <c r="I2055" s="57">
        <v>1421658.15</v>
      </c>
      <c r="J2055" s="57">
        <v>6570.98</v>
      </c>
      <c r="K2055" s="57">
        <v>1884.61</v>
      </c>
      <c r="L2055" s="57">
        <v>6570.98</v>
      </c>
      <c r="M2055" s="56" t="s">
        <v>4297</v>
      </c>
      <c r="N2055" s="59" t="s">
        <v>4294</v>
      </c>
    </row>
    <row r="2056" spans="1:14" s="56" customFormat="1" ht="17.25" customHeight="1" x14ac:dyDescent="0.2">
      <c r="A2056" s="56" t="s">
        <v>6383</v>
      </c>
      <c r="B2056" s="56" t="s">
        <v>2936</v>
      </c>
      <c r="C2056" s="56">
        <v>7852</v>
      </c>
      <c r="D2056" s="56" t="s">
        <v>4210</v>
      </c>
      <c r="E2056" s="57">
        <v>2732.86</v>
      </c>
      <c r="F2056" s="57">
        <v>2595151.1800000002</v>
      </c>
      <c r="G2056" s="57">
        <v>2355936.02</v>
      </c>
      <c r="H2056" s="58">
        <v>0.10154000000000001</v>
      </c>
      <c r="I2056" s="57">
        <v>239215.17</v>
      </c>
      <c r="J2056" s="57">
        <v>949.61</v>
      </c>
      <c r="K2056" s="57">
        <v>862.08</v>
      </c>
      <c r="L2056" s="57">
        <v>949.61</v>
      </c>
      <c r="M2056" s="56" t="s">
        <v>4297</v>
      </c>
      <c r="N2056" s="59" t="s">
        <v>4294</v>
      </c>
    </row>
    <row r="2057" spans="1:14" s="56" customFormat="1" ht="17.25" customHeight="1" x14ac:dyDescent="0.2">
      <c r="A2057" s="56" t="s">
        <v>6384</v>
      </c>
      <c r="B2057" s="56" t="s">
        <v>2937</v>
      </c>
      <c r="C2057" s="56">
        <v>7853</v>
      </c>
      <c r="D2057" s="56" t="s">
        <v>4211</v>
      </c>
      <c r="E2057" s="57">
        <v>2072.2199999999998</v>
      </c>
      <c r="F2057" s="57">
        <v>6278583.3799999999</v>
      </c>
      <c r="G2057" s="57">
        <v>7663559.9500000002</v>
      </c>
      <c r="H2057" s="58">
        <v>-0.18071999999999999</v>
      </c>
      <c r="I2057" s="57">
        <v>-1384976.56</v>
      </c>
      <c r="J2057" s="57">
        <v>3029.88</v>
      </c>
      <c r="K2057" s="57">
        <v>3698.24</v>
      </c>
      <c r="L2057" s="57">
        <v>2977.36</v>
      </c>
      <c r="M2057" s="56" t="s">
        <v>4296</v>
      </c>
      <c r="N2057" s="59" t="s">
        <v>4293</v>
      </c>
    </row>
    <row r="2058" spans="1:14" s="56" customFormat="1" ht="17.25" customHeight="1" x14ac:dyDescent="0.2">
      <c r="A2058" s="56" t="s">
        <v>6385</v>
      </c>
      <c r="B2058" s="56" t="s">
        <v>2938</v>
      </c>
      <c r="C2058" s="56">
        <v>7854</v>
      </c>
      <c r="D2058" s="56" t="s">
        <v>4212</v>
      </c>
      <c r="E2058" s="57">
        <v>852.09</v>
      </c>
      <c r="F2058" s="57">
        <v>4121482.4</v>
      </c>
      <c r="G2058" s="57">
        <v>4383848.7</v>
      </c>
      <c r="H2058" s="58">
        <v>-5.985E-2</v>
      </c>
      <c r="I2058" s="57">
        <v>-262366.3</v>
      </c>
      <c r="J2058" s="57">
        <v>4836.91</v>
      </c>
      <c r="K2058" s="57">
        <v>5144.82</v>
      </c>
      <c r="L2058" s="57">
        <v>4801.0200000000004</v>
      </c>
      <c r="M2058" s="56" t="s">
        <v>4292</v>
      </c>
      <c r="N2058" s="59" t="s">
        <v>4293</v>
      </c>
    </row>
    <row r="2059" spans="1:14" s="56" customFormat="1" ht="17.25" customHeight="1" x14ac:dyDescent="0.2">
      <c r="A2059" s="56" t="s">
        <v>6386</v>
      </c>
      <c r="B2059" s="56" t="s">
        <v>2939</v>
      </c>
      <c r="C2059" s="56">
        <v>7855</v>
      </c>
      <c r="D2059" s="56" t="s">
        <v>4213</v>
      </c>
      <c r="E2059" s="57">
        <v>288</v>
      </c>
      <c r="F2059" s="57">
        <v>1920296.48</v>
      </c>
      <c r="G2059" s="57">
        <v>1990040.16</v>
      </c>
      <c r="H2059" s="58">
        <v>-3.5049999999999998E-2</v>
      </c>
      <c r="I2059" s="57">
        <v>-69743.679999999993</v>
      </c>
      <c r="J2059" s="57">
        <v>6667.7</v>
      </c>
      <c r="K2059" s="57">
        <v>6909.86</v>
      </c>
      <c r="L2059" s="57">
        <v>6536.61</v>
      </c>
      <c r="M2059" s="56" t="s">
        <v>4297</v>
      </c>
      <c r="N2059" s="59" t="s">
        <v>4293</v>
      </c>
    </row>
    <row r="2060" spans="1:14" s="56" customFormat="1" ht="17.25" customHeight="1" x14ac:dyDescent="0.2">
      <c r="A2060" s="56" t="s">
        <v>6387</v>
      </c>
      <c r="B2060" s="56" t="s">
        <v>2940</v>
      </c>
      <c r="C2060" s="56">
        <v>7856</v>
      </c>
      <c r="D2060" s="56" t="s">
        <v>4214</v>
      </c>
      <c r="E2060" s="57">
        <v>155.13</v>
      </c>
      <c r="F2060" s="57">
        <v>1884305.2</v>
      </c>
      <c r="G2060" s="57">
        <v>1621379.83</v>
      </c>
      <c r="H2060" s="58">
        <v>0.16216</v>
      </c>
      <c r="I2060" s="57">
        <v>262925.37</v>
      </c>
      <c r="J2060" s="57">
        <v>12146.62</v>
      </c>
      <c r="K2060" s="57">
        <v>10451.75</v>
      </c>
      <c r="L2060" s="57">
        <v>11693.03</v>
      </c>
      <c r="M2060" s="56" t="s">
        <v>4297</v>
      </c>
      <c r="N2060" s="59" t="s">
        <v>4298</v>
      </c>
    </row>
    <row r="2061" spans="1:14" s="56" customFormat="1" ht="17.25" customHeight="1" x14ac:dyDescent="0.2">
      <c r="A2061" s="56" t="s">
        <v>6388</v>
      </c>
      <c r="B2061" s="56" t="s">
        <v>2941</v>
      </c>
      <c r="C2061" s="56">
        <v>7857</v>
      </c>
      <c r="D2061" s="56" t="s">
        <v>4215</v>
      </c>
      <c r="E2061" s="57">
        <v>67.489999999999995</v>
      </c>
      <c r="F2061" s="57">
        <v>767154.49</v>
      </c>
      <c r="G2061" s="57">
        <v>276526.96999999997</v>
      </c>
      <c r="H2061" s="58">
        <v>1.7742500000000001</v>
      </c>
      <c r="I2061" s="57">
        <v>490627.52</v>
      </c>
      <c r="J2061" s="57">
        <v>11366.94</v>
      </c>
      <c r="K2061" s="57">
        <v>4097.3</v>
      </c>
      <c r="L2061" s="57">
        <v>11121.51</v>
      </c>
      <c r="M2061" s="56" t="s">
        <v>4297</v>
      </c>
      <c r="N2061" s="59" t="s">
        <v>4298</v>
      </c>
    </row>
    <row r="2062" spans="1:14" s="56" customFormat="1" ht="17.25" customHeight="1" x14ac:dyDescent="0.2">
      <c r="A2062" s="56" t="s">
        <v>6389</v>
      </c>
      <c r="B2062" s="56" t="s">
        <v>2942</v>
      </c>
      <c r="C2062" s="56">
        <v>7859</v>
      </c>
      <c r="D2062" s="56" t="s">
        <v>4216</v>
      </c>
      <c r="E2062" s="57">
        <v>80.540000000000006</v>
      </c>
      <c r="F2062" s="57">
        <v>3921560.66</v>
      </c>
      <c r="G2062" s="57">
        <v>2030984.98</v>
      </c>
      <c r="H2062" s="58">
        <v>0.93086999999999998</v>
      </c>
      <c r="I2062" s="57">
        <v>1890575.67</v>
      </c>
      <c r="J2062" s="57">
        <v>48690.85</v>
      </c>
      <c r="K2062" s="57">
        <v>25217.1</v>
      </c>
      <c r="L2062" s="57">
        <v>50588.09</v>
      </c>
      <c r="M2062" s="56" t="s">
        <v>4297</v>
      </c>
      <c r="N2062" s="59" t="s">
        <v>4302</v>
      </c>
    </row>
    <row r="2063" spans="1:14" s="56" customFormat="1" ht="17.25" customHeight="1" x14ac:dyDescent="0.2">
      <c r="A2063" s="56" t="s">
        <v>6390</v>
      </c>
      <c r="B2063" s="56" t="s">
        <v>2943</v>
      </c>
      <c r="C2063" s="56">
        <v>7860</v>
      </c>
      <c r="D2063" s="56" t="s">
        <v>4217</v>
      </c>
      <c r="E2063" s="57">
        <v>214.7</v>
      </c>
      <c r="F2063" s="57">
        <v>18676154.329999998</v>
      </c>
      <c r="G2063" s="57">
        <v>14154861.529999999</v>
      </c>
      <c r="H2063" s="58">
        <v>0.31941999999999998</v>
      </c>
      <c r="I2063" s="57">
        <v>4521292.8</v>
      </c>
      <c r="J2063" s="57">
        <v>86987.21</v>
      </c>
      <c r="K2063" s="57">
        <v>65928.56</v>
      </c>
      <c r="L2063" s="57">
        <v>88094.41</v>
      </c>
      <c r="M2063" s="56" t="s">
        <v>4297</v>
      </c>
      <c r="N2063" s="59" t="s">
        <v>4293</v>
      </c>
    </row>
    <row r="2064" spans="1:14" s="56" customFormat="1" ht="17.25" customHeight="1" x14ac:dyDescent="0.2">
      <c r="A2064" s="56" t="s">
        <v>6391</v>
      </c>
      <c r="B2064" s="56" t="s">
        <v>2944</v>
      </c>
      <c r="C2064" s="56">
        <v>7861</v>
      </c>
      <c r="D2064" s="56" t="s">
        <v>4218</v>
      </c>
      <c r="E2064" s="57">
        <v>688.98</v>
      </c>
      <c r="F2064" s="57">
        <v>582387.9</v>
      </c>
      <c r="G2064" s="57">
        <v>544978.18000000005</v>
      </c>
      <c r="H2064" s="58">
        <v>6.8640000000000007E-2</v>
      </c>
      <c r="I2064" s="57">
        <v>37409.730000000003</v>
      </c>
      <c r="J2064" s="57">
        <v>845.29</v>
      </c>
      <c r="K2064" s="57">
        <v>790.99</v>
      </c>
      <c r="L2064" s="57">
        <v>845.29</v>
      </c>
      <c r="M2064" s="56" t="s">
        <v>4297</v>
      </c>
      <c r="N2064" s="59" t="s">
        <v>4293</v>
      </c>
    </row>
    <row r="2065" spans="1:14" s="56" customFormat="1" ht="17.25" customHeight="1" x14ac:dyDescent="0.2">
      <c r="A2065" s="56" t="s">
        <v>6392</v>
      </c>
      <c r="B2065" s="56" t="s">
        <v>2945</v>
      </c>
      <c r="C2065" s="56">
        <v>7862</v>
      </c>
      <c r="D2065" s="56" t="s">
        <v>4219</v>
      </c>
      <c r="E2065" s="57">
        <v>2079.73</v>
      </c>
      <c r="F2065" s="57">
        <v>1333314.8999999999</v>
      </c>
      <c r="G2065" s="57">
        <v>1365462.27</v>
      </c>
      <c r="H2065" s="58">
        <v>-2.3539999999999998E-2</v>
      </c>
      <c r="I2065" s="57">
        <v>-32147.37</v>
      </c>
      <c r="J2065" s="57">
        <v>641.1</v>
      </c>
      <c r="K2065" s="57">
        <v>656.56</v>
      </c>
      <c r="L2065" s="57">
        <v>641.1</v>
      </c>
      <c r="M2065" s="56" t="s">
        <v>4292</v>
      </c>
      <c r="N2065" s="59" t="s">
        <v>4293</v>
      </c>
    </row>
    <row r="2066" spans="1:14" s="56" customFormat="1" ht="17.25" customHeight="1" x14ac:dyDescent="0.2">
      <c r="A2066" s="56" t="s">
        <v>5137</v>
      </c>
      <c r="B2066" s="56" t="s">
        <v>865</v>
      </c>
      <c r="C2066" s="56">
        <v>7901</v>
      </c>
      <c r="D2066" s="56" t="s">
        <v>1717</v>
      </c>
      <c r="E2066" s="57">
        <v>2776.48</v>
      </c>
      <c r="F2066" s="57">
        <v>4579070.21</v>
      </c>
      <c r="G2066" s="57">
        <v>6971804.5099999998</v>
      </c>
      <c r="H2066" s="58">
        <v>-0.34320000000000001</v>
      </c>
      <c r="I2066" s="57">
        <v>-2392734.2999999998</v>
      </c>
      <c r="J2066" s="57">
        <v>1649.24</v>
      </c>
      <c r="K2066" s="57">
        <v>2511.02</v>
      </c>
      <c r="L2066" s="57">
        <v>1610.05</v>
      </c>
      <c r="M2066" s="56" t="s">
        <v>4295</v>
      </c>
      <c r="N2066" s="59" t="s">
        <v>4293</v>
      </c>
    </row>
    <row r="2067" spans="1:14" s="56" customFormat="1" ht="17.25" customHeight="1" x14ac:dyDescent="0.2">
      <c r="A2067" s="56" t="s">
        <v>5138</v>
      </c>
      <c r="B2067" s="56" t="s">
        <v>866</v>
      </c>
      <c r="C2067" s="56">
        <v>7902</v>
      </c>
      <c r="D2067" s="56" t="s">
        <v>1718</v>
      </c>
      <c r="E2067" s="57">
        <v>739.42</v>
      </c>
      <c r="F2067" s="57">
        <v>4830283.12</v>
      </c>
      <c r="G2067" s="57">
        <v>4763141.34</v>
      </c>
      <c r="H2067" s="58">
        <v>1.41E-2</v>
      </c>
      <c r="I2067" s="57">
        <v>67141.78</v>
      </c>
      <c r="J2067" s="57">
        <v>6532.53</v>
      </c>
      <c r="K2067" s="57">
        <v>6441.73</v>
      </c>
      <c r="L2067" s="57">
        <v>6489.04</v>
      </c>
      <c r="M2067" s="56" t="s">
        <v>4292</v>
      </c>
      <c r="N2067" s="59" t="s">
        <v>4298</v>
      </c>
    </row>
    <row r="2068" spans="1:14" s="56" customFormat="1" ht="17.25" customHeight="1" x14ac:dyDescent="0.2">
      <c r="A2068" s="56" t="s">
        <v>6393</v>
      </c>
      <c r="B2068" s="56" t="s">
        <v>2946</v>
      </c>
      <c r="C2068" s="56">
        <v>7903</v>
      </c>
      <c r="D2068" s="56" t="s">
        <v>4220</v>
      </c>
      <c r="E2068" s="57">
        <v>575.36</v>
      </c>
      <c r="F2068" s="57">
        <v>5411432.4299999997</v>
      </c>
      <c r="G2068" s="57">
        <v>5541019.2599999998</v>
      </c>
      <c r="H2068" s="58">
        <v>-2.3390000000000001E-2</v>
      </c>
      <c r="I2068" s="57">
        <v>-129586.83</v>
      </c>
      <c r="J2068" s="57">
        <v>9405.2999999999993</v>
      </c>
      <c r="K2068" s="57">
        <v>9630.5300000000007</v>
      </c>
      <c r="L2068" s="57">
        <v>10306.51</v>
      </c>
      <c r="M2068" s="56" t="s">
        <v>4292</v>
      </c>
      <c r="N2068" s="59" t="s">
        <v>4294</v>
      </c>
    </row>
    <row r="2069" spans="1:14" s="56" customFormat="1" ht="17.25" customHeight="1" x14ac:dyDescent="0.2">
      <c r="A2069" s="56" t="s">
        <v>6394</v>
      </c>
      <c r="B2069" s="56" t="s">
        <v>2947</v>
      </c>
      <c r="C2069" s="56">
        <v>7904</v>
      </c>
      <c r="D2069" s="56" t="s">
        <v>4221</v>
      </c>
      <c r="E2069" s="57">
        <v>314.17</v>
      </c>
      <c r="F2069" s="57">
        <v>5278815.33</v>
      </c>
      <c r="G2069" s="57">
        <v>4972759.82</v>
      </c>
      <c r="H2069" s="58">
        <v>6.1550000000000001E-2</v>
      </c>
      <c r="I2069" s="57">
        <v>306055.52</v>
      </c>
      <c r="J2069" s="57">
        <v>16802.419999999998</v>
      </c>
      <c r="K2069" s="57">
        <v>15828.25</v>
      </c>
      <c r="L2069" s="57">
        <v>15825.56</v>
      </c>
      <c r="M2069" s="56" t="s">
        <v>4295</v>
      </c>
      <c r="N2069" s="59" t="s">
        <v>4298</v>
      </c>
    </row>
    <row r="2070" spans="1:14" s="56" customFormat="1" ht="17.25" customHeight="1" x14ac:dyDescent="0.2">
      <c r="A2070" s="56" t="s">
        <v>5139</v>
      </c>
      <c r="B2070" s="56" t="s">
        <v>867</v>
      </c>
      <c r="C2070" s="56">
        <v>7905</v>
      </c>
      <c r="D2070" s="56" t="s">
        <v>1719</v>
      </c>
      <c r="E2070" s="57">
        <v>2078.84</v>
      </c>
      <c r="F2070" s="57">
        <v>3347036.34</v>
      </c>
      <c r="G2070" s="57">
        <v>1901665.26</v>
      </c>
      <c r="H2070" s="58">
        <v>0.76005999999999996</v>
      </c>
      <c r="I2070" s="57">
        <v>1445371.08</v>
      </c>
      <c r="J2070" s="57">
        <v>1610.05</v>
      </c>
      <c r="K2070" s="57">
        <v>914.77</v>
      </c>
      <c r="L2070" s="57">
        <v>1610.05</v>
      </c>
      <c r="M2070" s="56" t="s">
        <v>4295</v>
      </c>
      <c r="N2070" s="59" t="s">
        <v>4298</v>
      </c>
    </row>
    <row r="2071" spans="1:14" s="56" customFormat="1" ht="17.25" customHeight="1" x14ac:dyDescent="0.2">
      <c r="A2071" s="56" t="s">
        <v>5140</v>
      </c>
      <c r="B2071" s="56" t="s">
        <v>868</v>
      </c>
      <c r="C2071" s="56">
        <v>7959</v>
      </c>
      <c r="D2071" s="56" t="s">
        <v>1720</v>
      </c>
      <c r="E2071" s="57">
        <v>102542.75</v>
      </c>
      <c r="F2071" s="57">
        <v>52428057.219999999</v>
      </c>
      <c r="G2071" s="57">
        <v>57443153.159999996</v>
      </c>
      <c r="H2071" s="58">
        <v>-8.7309999999999999E-2</v>
      </c>
      <c r="I2071" s="57">
        <v>-5015095.9400000004</v>
      </c>
      <c r="J2071" s="57">
        <v>511.28</v>
      </c>
      <c r="K2071" s="57">
        <v>560.19000000000005</v>
      </c>
      <c r="L2071" s="57">
        <v>511.28</v>
      </c>
      <c r="M2071" s="56" t="s">
        <v>4296</v>
      </c>
      <c r="N2071" s="59" t="s">
        <v>4293</v>
      </c>
    </row>
    <row r="2072" spans="1:14" s="56" customFormat="1" ht="17.25" customHeight="1" x14ac:dyDescent="0.2">
      <c r="A2072" s="56" t="s">
        <v>5141</v>
      </c>
      <c r="B2072" s="56" t="s">
        <v>869</v>
      </c>
      <c r="C2072" s="56">
        <v>7960</v>
      </c>
      <c r="D2072" s="56" t="s">
        <v>1721</v>
      </c>
      <c r="E2072" s="57">
        <v>22603.11</v>
      </c>
      <c r="F2072" s="57">
        <v>15620105.199999999</v>
      </c>
      <c r="G2072" s="57">
        <v>14118652.67</v>
      </c>
      <c r="H2072" s="58">
        <v>0.10635</v>
      </c>
      <c r="I2072" s="57">
        <v>1501452.52</v>
      </c>
      <c r="J2072" s="57">
        <v>691.06</v>
      </c>
      <c r="K2072" s="57">
        <v>624.63</v>
      </c>
      <c r="L2072" s="57">
        <v>691.06</v>
      </c>
      <c r="M2072" s="56" t="s">
        <v>4292</v>
      </c>
      <c r="N2072" s="59" t="s">
        <v>4294</v>
      </c>
    </row>
    <row r="2073" spans="1:14" s="56" customFormat="1" ht="17.25" customHeight="1" x14ac:dyDescent="0.2">
      <c r="A2073" s="56" t="s">
        <v>6395</v>
      </c>
      <c r="B2073" s="56" t="s">
        <v>2948</v>
      </c>
      <c r="C2073" s="56">
        <v>7961</v>
      </c>
      <c r="D2073" s="56" t="s">
        <v>4222</v>
      </c>
      <c r="E2073" s="57">
        <v>6762.87</v>
      </c>
      <c r="F2073" s="57">
        <v>1862291.51</v>
      </c>
      <c r="G2073" s="57">
        <v>1532009.52</v>
      </c>
      <c r="H2073" s="58">
        <v>0.21559</v>
      </c>
      <c r="I2073" s="57">
        <v>330281.99</v>
      </c>
      <c r="J2073" s="57">
        <v>275.37</v>
      </c>
      <c r="K2073" s="57">
        <v>226.53</v>
      </c>
      <c r="L2073" s="57">
        <v>275.37</v>
      </c>
      <c r="M2073" s="56" t="s">
        <v>4297</v>
      </c>
      <c r="N2073" s="59" t="s">
        <v>4300</v>
      </c>
    </row>
    <row r="2074" spans="1:14" s="56" customFormat="1" ht="17.25" customHeight="1" x14ac:dyDescent="0.2">
      <c r="A2074" s="56" t="s">
        <v>6396</v>
      </c>
      <c r="B2074" s="56" t="s">
        <v>2949</v>
      </c>
      <c r="C2074" s="56">
        <v>7962</v>
      </c>
      <c r="D2074" s="56" t="s">
        <v>4223</v>
      </c>
      <c r="E2074" s="57">
        <v>1785.21</v>
      </c>
      <c r="F2074" s="57">
        <v>4727256.6900000004</v>
      </c>
      <c r="G2074" s="57">
        <v>5712453.5199999996</v>
      </c>
      <c r="H2074" s="58">
        <v>-0.17246</v>
      </c>
      <c r="I2074" s="57">
        <v>-985196.83</v>
      </c>
      <c r="J2074" s="57">
        <v>2648.01</v>
      </c>
      <c r="K2074" s="57">
        <v>3199.88</v>
      </c>
      <c r="L2074" s="57">
        <v>2797.02</v>
      </c>
      <c r="M2074" s="56" t="s">
        <v>4292</v>
      </c>
      <c r="N2074" s="59" t="s">
        <v>4298</v>
      </c>
    </row>
    <row r="2075" spans="1:14" s="56" customFormat="1" ht="17.25" customHeight="1" x14ac:dyDescent="0.2">
      <c r="A2075" s="56" t="s">
        <v>5142</v>
      </c>
      <c r="B2075" s="56" t="s">
        <v>870</v>
      </c>
      <c r="C2075" s="56">
        <v>7963</v>
      </c>
      <c r="D2075" s="56" t="s">
        <v>1722</v>
      </c>
      <c r="E2075" s="57">
        <v>27961.58</v>
      </c>
      <c r="F2075" s="57">
        <v>40535757.25</v>
      </c>
      <c r="G2075" s="57">
        <v>46021197.560000002</v>
      </c>
      <c r="H2075" s="58">
        <v>-0.11919</v>
      </c>
      <c r="I2075" s="57">
        <v>-5485440.3099999996</v>
      </c>
      <c r="J2075" s="57">
        <v>1449.69</v>
      </c>
      <c r="K2075" s="57">
        <v>1645.87</v>
      </c>
      <c r="L2075" s="57">
        <v>1399.5</v>
      </c>
      <c r="M2075" s="56" t="s">
        <v>4292</v>
      </c>
      <c r="N2075" s="59" t="s">
        <v>4293</v>
      </c>
    </row>
    <row r="2076" spans="1:14" s="56" customFormat="1" ht="17.25" customHeight="1" x14ac:dyDescent="0.2">
      <c r="A2076" s="56" t="s">
        <v>5143</v>
      </c>
      <c r="B2076" s="56" t="s">
        <v>871</v>
      </c>
      <c r="C2076" s="56">
        <v>7964</v>
      </c>
      <c r="D2076" s="56" t="s">
        <v>1723</v>
      </c>
      <c r="E2076" s="57">
        <v>12899.88</v>
      </c>
      <c r="F2076" s="57">
        <v>38656468.420000002</v>
      </c>
      <c r="G2076" s="57">
        <v>30874448.27</v>
      </c>
      <c r="H2076" s="58">
        <v>0.25205</v>
      </c>
      <c r="I2076" s="57">
        <v>7782020.1500000004</v>
      </c>
      <c r="J2076" s="57">
        <v>2996.65</v>
      </c>
      <c r="K2076" s="57">
        <v>2393.39</v>
      </c>
      <c r="L2076" s="57">
        <v>2875.03</v>
      </c>
      <c r="M2076" s="56" t="s">
        <v>4292</v>
      </c>
      <c r="N2076" s="59" t="s">
        <v>4293</v>
      </c>
    </row>
    <row r="2077" spans="1:14" s="56" customFormat="1" ht="17.25" customHeight="1" x14ac:dyDescent="0.2">
      <c r="A2077" s="56" t="s">
        <v>6397</v>
      </c>
      <c r="B2077" s="56" t="s">
        <v>2950</v>
      </c>
      <c r="C2077" s="56">
        <v>7965</v>
      </c>
      <c r="D2077" s="56" t="s">
        <v>4224</v>
      </c>
      <c r="E2077" s="57">
        <v>6973.43</v>
      </c>
      <c r="F2077" s="57">
        <v>33111470.760000002</v>
      </c>
      <c r="G2077" s="57">
        <v>25549384.109999999</v>
      </c>
      <c r="H2077" s="58">
        <v>0.29598000000000002</v>
      </c>
      <c r="I2077" s="57">
        <v>7562086.6600000001</v>
      </c>
      <c r="J2077" s="57">
        <v>4748.2299999999996</v>
      </c>
      <c r="K2077" s="57">
        <v>3663.82</v>
      </c>
      <c r="L2077" s="57">
        <v>4512.84</v>
      </c>
      <c r="M2077" s="56" t="s">
        <v>4292</v>
      </c>
      <c r="N2077" s="59" t="s">
        <v>4293</v>
      </c>
    </row>
    <row r="2078" spans="1:14" s="56" customFormat="1" ht="17.25" customHeight="1" x14ac:dyDescent="0.2">
      <c r="A2078" s="56" t="s">
        <v>6398</v>
      </c>
      <c r="B2078" s="56" t="s">
        <v>2951</v>
      </c>
      <c r="C2078" s="56">
        <v>7966</v>
      </c>
      <c r="D2078" s="56" t="s">
        <v>4225</v>
      </c>
      <c r="E2078" s="57">
        <v>5499.13</v>
      </c>
      <c r="F2078" s="57">
        <v>38030411.159999996</v>
      </c>
      <c r="G2078" s="57">
        <v>26854258.18</v>
      </c>
      <c r="H2078" s="58">
        <v>0.41617999999999999</v>
      </c>
      <c r="I2078" s="57">
        <v>11176152.98</v>
      </c>
      <c r="J2078" s="57">
        <v>6915.71</v>
      </c>
      <c r="K2078" s="57">
        <v>4883.3599999999997</v>
      </c>
      <c r="L2078" s="57">
        <v>6270.62</v>
      </c>
      <c r="M2078" s="56" t="s">
        <v>4292</v>
      </c>
      <c r="N2078" s="59" t="s">
        <v>4300</v>
      </c>
    </row>
    <row r="2079" spans="1:14" s="56" customFormat="1" ht="17.25" customHeight="1" x14ac:dyDescent="0.2">
      <c r="A2079" s="56" t="s">
        <v>5144</v>
      </c>
      <c r="B2079" s="56" t="s">
        <v>872</v>
      </c>
      <c r="C2079" s="56">
        <v>7967</v>
      </c>
      <c r="D2079" s="56" t="s">
        <v>1724</v>
      </c>
      <c r="E2079" s="57">
        <v>58771.9</v>
      </c>
      <c r="F2079" s="57">
        <v>24137031.609999999</v>
      </c>
      <c r="G2079" s="57">
        <v>29238716.350000001</v>
      </c>
      <c r="H2079" s="58">
        <v>-0.17448</v>
      </c>
      <c r="I2079" s="57">
        <v>-5101684.74</v>
      </c>
      <c r="J2079" s="57">
        <v>410.69</v>
      </c>
      <c r="K2079" s="57">
        <v>497.49</v>
      </c>
      <c r="L2079" s="57">
        <v>410.69</v>
      </c>
      <c r="M2079" s="56" t="s">
        <v>4296</v>
      </c>
      <c r="N2079" s="59" t="s">
        <v>4298</v>
      </c>
    </row>
    <row r="2080" spans="1:14" s="56" customFormat="1" ht="17.25" customHeight="1" x14ac:dyDescent="0.2">
      <c r="A2080" s="56" t="s">
        <v>6399</v>
      </c>
      <c r="B2080" s="56" t="s">
        <v>2952</v>
      </c>
      <c r="C2080" s="56">
        <v>7968</v>
      </c>
      <c r="D2080" s="56" t="s">
        <v>4226</v>
      </c>
      <c r="E2080" s="57">
        <v>2369.19</v>
      </c>
      <c r="F2080" s="57">
        <v>1014392.39</v>
      </c>
      <c r="G2080" s="57">
        <v>1338101.22</v>
      </c>
      <c r="H2080" s="58">
        <v>-0.24192</v>
      </c>
      <c r="I2080" s="57">
        <v>-323708.83</v>
      </c>
      <c r="J2080" s="57">
        <v>428.16</v>
      </c>
      <c r="K2080" s="57">
        <v>564.79</v>
      </c>
      <c r="L2080" s="57">
        <v>428.16</v>
      </c>
      <c r="M2080" s="56" t="s">
        <v>4297</v>
      </c>
      <c r="N2080" s="59" t="s">
        <v>4298</v>
      </c>
    </row>
    <row r="2081" spans="1:14" s="56" customFormat="1" ht="17.25" customHeight="1" x14ac:dyDescent="0.2">
      <c r="A2081" s="56" t="s">
        <v>6400</v>
      </c>
      <c r="B2081" s="56" t="s">
        <v>2953</v>
      </c>
      <c r="C2081" s="56">
        <v>7969</v>
      </c>
      <c r="D2081" s="56" t="s">
        <v>4227</v>
      </c>
      <c r="E2081" s="57">
        <v>9294.44</v>
      </c>
      <c r="F2081" s="57">
        <v>4774739.72</v>
      </c>
      <c r="G2081" s="57">
        <v>5961476</v>
      </c>
      <c r="H2081" s="58">
        <v>-0.19907</v>
      </c>
      <c r="I2081" s="57">
        <v>-1186736.28</v>
      </c>
      <c r="J2081" s="57">
        <v>513.72</v>
      </c>
      <c r="K2081" s="57">
        <v>641.4</v>
      </c>
      <c r="L2081" s="57">
        <v>513.72</v>
      </c>
      <c r="M2081" s="56" t="s">
        <v>4296</v>
      </c>
      <c r="N2081" s="59" t="s">
        <v>4300</v>
      </c>
    </row>
    <row r="2082" spans="1:14" s="56" customFormat="1" ht="17.25" customHeight="1" x14ac:dyDescent="0.2">
      <c r="A2082" s="56" t="s">
        <v>5145</v>
      </c>
      <c r="B2082" s="56" t="s">
        <v>873</v>
      </c>
      <c r="C2082" s="56">
        <v>7970</v>
      </c>
      <c r="D2082" s="56" t="s">
        <v>1725</v>
      </c>
      <c r="E2082" s="57">
        <v>29214.78</v>
      </c>
      <c r="F2082" s="57">
        <v>26121907.879999999</v>
      </c>
      <c r="G2082" s="57">
        <v>26769737.879999999</v>
      </c>
      <c r="H2082" s="58">
        <v>-2.4199999999999999E-2</v>
      </c>
      <c r="I2082" s="57">
        <v>-647830</v>
      </c>
      <c r="J2082" s="57">
        <v>894.13</v>
      </c>
      <c r="K2082" s="57">
        <v>916.31</v>
      </c>
      <c r="L2082" s="57">
        <v>880.57</v>
      </c>
      <c r="M2082" s="56" t="s">
        <v>4292</v>
      </c>
      <c r="N2082" s="59" t="s">
        <v>4293</v>
      </c>
    </row>
    <row r="2083" spans="1:14" s="56" customFormat="1" ht="17.25" customHeight="1" x14ac:dyDescent="0.2">
      <c r="A2083" s="56" t="s">
        <v>6401</v>
      </c>
      <c r="B2083" s="56" t="s">
        <v>2954</v>
      </c>
      <c r="C2083" s="56">
        <v>7971</v>
      </c>
      <c r="D2083" s="56" t="s">
        <v>4228</v>
      </c>
      <c r="E2083" s="57">
        <v>4080.05</v>
      </c>
      <c r="F2083" s="57">
        <v>8359306.3899999997</v>
      </c>
      <c r="G2083" s="57">
        <v>8260063.4800000004</v>
      </c>
      <c r="H2083" s="58">
        <v>1.201E-2</v>
      </c>
      <c r="I2083" s="57">
        <v>99242.9</v>
      </c>
      <c r="J2083" s="57">
        <v>2048.8200000000002</v>
      </c>
      <c r="K2083" s="57">
        <v>2024.5</v>
      </c>
      <c r="L2083" s="57">
        <v>2020.66</v>
      </c>
      <c r="M2083" s="56" t="s">
        <v>4292</v>
      </c>
      <c r="N2083" s="59" t="s">
        <v>4293</v>
      </c>
    </row>
    <row r="2084" spans="1:14" s="56" customFormat="1" ht="17.25" customHeight="1" x14ac:dyDescent="0.2">
      <c r="A2084" s="56" t="s">
        <v>6402</v>
      </c>
      <c r="B2084" s="56" t="s">
        <v>2955</v>
      </c>
      <c r="C2084" s="56">
        <v>7972</v>
      </c>
      <c r="D2084" s="56" t="s">
        <v>4229</v>
      </c>
      <c r="E2084" s="57">
        <v>964.49</v>
      </c>
      <c r="F2084" s="57">
        <v>3812485.83</v>
      </c>
      <c r="G2084" s="57">
        <v>3119825.22</v>
      </c>
      <c r="H2084" s="58">
        <v>0.22202</v>
      </c>
      <c r="I2084" s="57">
        <v>692660.61</v>
      </c>
      <c r="J2084" s="57">
        <v>3952.85</v>
      </c>
      <c r="K2084" s="57">
        <v>3234.69</v>
      </c>
      <c r="L2084" s="57">
        <v>3806.9</v>
      </c>
      <c r="M2084" s="56" t="s">
        <v>4296</v>
      </c>
      <c r="N2084" s="59" t="s">
        <v>4298</v>
      </c>
    </row>
    <row r="2085" spans="1:14" s="56" customFormat="1" ht="17.25" customHeight="1" x14ac:dyDescent="0.2">
      <c r="A2085" s="56" t="s">
        <v>6403</v>
      </c>
      <c r="B2085" s="56" t="s">
        <v>2956</v>
      </c>
      <c r="C2085" s="56">
        <v>7973</v>
      </c>
      <c r="D2085" s="56" t="s">
        <v>4230</v>
      </c>
      <c r="E2085" s="57">
        <v>129.08000000000001</v>
      </c>
      <c r="F2085" s="57">
        <v>907017.26</v>
      </c>
      <c r="G2085" s="57">
        <v>951175.45</v>
      </c>
      <c r="H2085" s="58">
        <v>-4.6420000000000003E-2</v>
      </c>
      <c r="I2085" s="57">
        <v>-44158.19</v>
      </c>
      <c r="J2085" s="57">
        <v>7026.78</v>
      </c>
      <c r="K2085" s="57">
        <v>7368.88</v>
      </c>
      <c r="L2085" s="57">
        <v>6132.63</v>
      </c>
      <c r="M2085" s="56" t="s">
        <v>4297</v>
      </c>
      <c r="N2085" s="59" t="s">
        <v>4302</v>
      </c>
    </row>
    <row r="2086" spans="1:14" s="56" customFormat="1" ht="17.25" customHeight="1" x14ac:dyDescent="0.2">
      <c r="A2086" s="56" t="s">
        <v>5146</v>
      </c>
      <c r="B2086" s="56" t="s">
        <v>874</v>
      </c>
      <c r="C2086" s="56">
        <v>7974</v>
      </c>
      <c r="D2086" s="56" t="s">
        <v>1726</v>
      </c>
      <c r="E2086" s="57">
        <v>10224.049999999999</v>
      </c>
      <c r="F2086" s="57">
        <v>12919243.880000001</v>
      </c>
      <c r="G2086" s="57">
        <v>14201981.279999999</v>
      </c>
      <c r="H2086" s="58">
        <v>-9.0319999999999998E-2</v>
      </c>
      <c r="I2086" s="57">
        <v>-1282737.3999999999</v>
      </c>
      <c r="J2086" s="57">
        <v>1263.6099999999999</v>
      </c>
      <c r="K2086" s="57">
        <v>1389.08</v>
      </c>
      <c r="L2086" s="57">
        <v>1248.8800000000001</v>
      </c>
      <c r="M2086" s="56" t="s">
        <v>4292</v>
      </c>
      <c r="N2086" s="59" t="s">
        <v>4293</v>
      </c>
    </row>
    <row r="2087" spans="1:14" s="56" customFormat="1" ht="17.25" customHeight="1" x14ac:dyDescent="0.2">
      <c r="A2087" s="56" t="s">
        <v>5147</v>
      </c>
      <c r="B2087" s="56" t="s">
        <v>875</v>
      </c>
      <c r="C2087" s="56">
        <v>7975</v>
      </c>
      <c r="D2087" s="56" t="s">
        <v>1727</v>
      </c>
      <c r="E2087" s="57">
        <v>8297.44</v>
      </c>
      <c r="F2087" s="57">
        <v>20416814.359999999</v>
      </c>
      <c r="G2087" s="57">
        <v>22931853.640000001</v>
      </c>
      <c r="H2087" s="58">
        <v>-0.10967</v>
      </c>
      <c r="I2087" s="57">
        <v>-2515039.2799999998</v>
      </c>
      <c r="J2087" s="57">
        <v>2460.62</v>
      </c>
      <c r="K2087" s="57">
        <v>2763.73</v>
      </c>
      <c r="L2087" s="57">
        <v>2441.25</v>
      </c>
      <c r="M2087" s="56" t="s">
        <v>4292</v>
      </c>
      <c r="N2087" s="59" t="s">
        <v>4293</v>
      </c>
    </row>
    <row r="2088" spans="1:14" s="56" customFormat="1" ht="17.25" customHeight="1" x14ac:dyDescent="0.2">
      <c r="A2088" s="56" t="s">
        <v>5148</v>
      </c>
      <c r="B2088" s="56" t="s">
        <v>876</v>
      </c>
      <c r="C2088" s="56">
        <v>7976</v>
      </c>
      <c r="D2088" s="56" t="s">
        <v>1728</v>
      </c>
      <c r="E2088" s="57">
        <v>3331.74</v>
      </c>
      <c r="F2088" s="57">
        <v>12681790.300000001</v>
      </c>
      <c r="G2088" s="57">
        <v>14423689.25</v>
      </c>
      <c r="H2088" s="58">
        <v>-0.12077</v>
      </c>
      <c r="I2088" s="57">
        <v>-1741898.95</v>
      </c>
      <c r="J2088" s="57">
        <v>3806.36</v>
      </c>
      <c r="K2088" s="57">
        <v>4329.18</v>
      </c>
      <c r="L2088" s="57">
        <v>3751.86</v>
      </c>
      <c r="M2088" s="56" t="s">
        <v>4292</v>
      </c>
      <c r="N2088" s="59" t="s">
        <v>4293</v>
      </c>
    </row>
    <row r="2089" spans="1:14" s="56" customFormat="1" ht="17.25" customHeight="1" x14ac:dyDescent="0.2">
      <c r="A2089" s="56" t="s">
        <v>6404</v>
      </c>
      <c r="B2089" s="56" t="s">
        <v>2957</v>
      </c>
      <c r="C2089" s="56">
        <v>7977</v>
      </c>
      <c r="D2089" s="56" t="s">
        <v>4231</v>
      </c>
      <c r="E2089" s="57">
        <v>1066.49</v>
      </c>
      <c r="F2089" s="57">
        <v>6048780.4299999997</v>
      </c>
      <c r="G2089" s="57">
        <v>6457099.2599999998</v>
      </c>
      <c r="H2089" s="58">
        <v>-6.3240000000000005E-2</v>
      </c>
      <c r="I2089" s="57">
        <v>-408318.83</v>
      </c>
      <c r="J2089" s="57">
        <v>5671.67</v>
      </c>
      <c r="K2089" s="57">
        <v>6054.53</v>
      </c>
      <c r="L2089" s="57">
        <v>5440.65</v>
      </c>
      <c r="M2089" s="56" t="s">
        <v>4296</v>
      </c>
      <c r="N2089" s="59" t="s">
        <v>4293</v>
      </c>
    </row>
    <row r="2090" spans="1:14" s="56" customFormat="1" ht="17.25" customHeight="1" x14ac:dyDescent="0.2">
      <c r="A2090" s="56" t="s">
        <v>6405</v>
      </c>
      <c r="B2090" s="56" t="s">
        <v>2958</v>
      </c>
      <c r="C2090" s="56">
        <v>7978</v>
      </c>
      <c r="D2090" s="56" t="s">
        <v>4232</v>
      </c>
      <c r="E2090" s="57">
        <v>1937.6</v>
      </c>
      <c r="F2090" s="57">
        <v>759674.83</v>
      </c>
      <c r="G2090" s="57">
        <v>958585.77</v>
      </c>
      <c r="H2090" s="58">
        <v>-0.20749999999999999</v>
      </c>
      <c r="I2090" s="57">
        <v>-198910.93</v>
      </c>
      <c r="J2090" s="57">
        <v>392.07</v>
      </c>
      <c r="K2090" s="57">
        <v>494.73</v>
      </c>
      <c r="L2090" s="57">
        <v>392.07</v>
      </c>
      <c r="M2090" s="56" t="s">
        <v>4296</v>
      </c>
      <c r="N2090" s="59" t="s">
        <v>4301</v>
      </c>
    </row>
    <row r="2091" spans="1:14" s="56" customFormat="1" ht="17.25" customHeight="1" x14ac:dyDescent="0.2">
      <c r="A2091" s="56" t="s">
        <v>6406</v>
      </c>
      <c r="B2091" s="56" t="s">
        <v>2959</v>
      </c>
      <c r="C2091" s="56">
        <v>7979</v>
      </c>
      <c r="D2091" s="56" t="s">
        <v>4233</v>
      </c>
      <c r="E2091" s="57">
        <v>2319.63</v>
      </c>
      <c r="F2091" s="57">
        <v>2635802.15</v>
      </c>
      <c r="G2091" s="57">
        <v>3087328.15</v>
      </c>
      <c r="H2091" s="58">
        <v>-0.14624999999999999</v>
      </c>
      <c r="I2091" s="57">
        <v>-451526</v>
      </c>
      <c r="J2091" s="57">
        <v>1136.3</v>
      </c>
      <c r="K2091" s="57">
        <v>1330.96</v>
      </c>
      <c r="L2091" s="57">
        <v>1084.47</v>
      </c>
      <c r="M2091" s="56" t="s">
        <v>4292</v>
      </c>
      <c r="N2091" s="59" t="s">
        <v>4293</v>
      </c>
    </row>
    <row r="2092" spans="1:14" s="56" customFormat="1" ht="17.25" customHeight="1" x14ac:dyDescent="0.2">
      <c r="A2092" s="56" t="s">
        <v>6407</v>
      </c>
      <c r="B2092" s="56" t="s">
        <v>2960</v>
      </c>
      <c r="C2092" s="56">
        <v>7980</v>
      </c>
      <c r="D2092" s="56" t="s">
        <v>4234</v>
      </c>
      <c r="E2092" s="57">
        <v>294.14</v>
      </c>
      <c r="F2092" s="57">
        <v>1131268.8500000001</v>
      </c>
      <c r="G2092" s="57">
        <v>981053.1</v>
      </c>
      <c r="H2092" s="58">
        <v>0.15312000000000001</v>
      </c>
      <c r="I2092" s="57">
        <v>150215.75</v>
      </c>
      <c r="J2092" s="57">
        <v>3846.02</v>
      </c>
      <c r="K2092" s="57">
        <v>3335.33</v>
      </c>
      <c r="L2092" s="57">
        <v>3641.99</v>
      </c>
      <c r="M2092" s="56" t="s">
        <v>4296</v>
      </c>
      <c r="N2092" s="59" t="s">
        <v>4293</v>
      </c>
    </row>
    <row r="2093" spans="1:14" s="56" customFormat="1" ht="17.25" customHeight="1" x14ac:dyDescent="0.2">
      <c r="A2093" s="56" t="s">
        <v>5149</v>
      </c>
      <c r="B2093" s="56" t="s">
        <v>877</v>
      </c>
      <c r="C2093" s="56">
        <v>7984</v>
      </c>
      <c r="D2093" s="56" t="s">
        <v>1729</v>
      </c>
      <c r="E2093" s="57">
        <v>39302.07</v>
      </c>
      <c r="F2093" s="57">
        <v>19786627.140000001</v>
      </c>
      <c r="G2093" s="57">
        <v>18872241.289999999</v>
      </c>
      <c r="H2093" s="58">
        <v>4.845E-2</v>
      </c>
      <c r="I2093" s="57">
        <v>914385.85</v>
      </c>
      <c r="J2093" s="57">
        <v>503.45</v>
      </c>
      <c r="K2093" s="57">
        <v>480.18</v>
      </c>
      <c r="L2093" s="57">
        <v>503.45</v>
      </c>
      <c r="M2093" s="56" t="s">
        <v>4295</v>
      </c>
      <c r="N2093" s="59" t="s">
        <v>4293</v>
      </c>
    </row>
    <row r="2094" spans="1:14" s="56" customFormat="1" ht="17.25" customHeight="1" x14ac:dyDescent="0.2">
      <c r="A2094" s="56" t="s">
        <v>5150</v>
      </c>
      <c r="B2094" s="56" t="s">
        <v>878</v>
      </c>
      <c r="C2094" s="56">
        <v>7985</v>
      </c>
      <c r="D2094" s="56" t="s">
        <v>1730</v>
      </c>
      <c r="E2094" s="57">
        <v>10502.27</v>
      </c>
      <c r="F2094" s="57">
        <v>4931550.92</v>
      </c>
      <c r="G2094" s="57">
        <v>5483137.8300000001</v>
      </c>
      <c r="H2094" s="58">
        <v>-0.10059999999999999</v>
      </c>
      <c r="I2094" s="57">
        <v>-551586.9</v>
      </c>
      <c r="J2094" s="57">
        <v>469.57</v>
      </c>
      <c r="K2094" s="57">
        <v>522.09</v>
      </c>
      <c r="L2094" s="57">
        <v>469.57</v>
      </c>
      <c r="M2094" s="56" t="s">
        <v>4292</v>
      </c>
      <c r="N2094" s="59" t="s">
        <v>4293</v>
      </c>
    </row>
    <row r="2095" spans="1:14" s="56" customFormat="1" ht="17.25" customHeight="1" x14ac:dyDescent="0.2">
      <c r="A2095" s="56" t="s">
        <v>6408</v>
      </c>
      <c r="B2095" s="56" t="s">
        <v>2961</v>
      </c>
      <c r="C2095" s="56">
        <v>7986</v>
      </c>
      <c r="D2095" s="56" t="s">
        <v>4235</v>
      </c>
      <c r="E2095" s="57">
        <v>2257.2399999999998</v>
      </c>
      <c r="F2095" s="57">
        <v>7398268.4800000004</v>
      </c>
      <c r="G2095" s="57">
        <v>8364044.9699999997</v>
      </c>
      <c r="H2095" s="58">
        <v>-0.11547</v>
      </c>
      <c r="I2095" s="57">
        <v>-965776.49</v>
      </c>
      <c r="J2095" s="57">
        <v>3277.57</v>
      </c>
      <c r="K2095" s="57">
        <v>3705.43</v>
      </c>
      <c r="L2095" s="57">
        <v>3149.43</v>
      </c>
      <c r="M2095" s="56" t="s">
        <v>4292</v>
      </c>
      <c r="N2095" s="59" t="s">
        <v>4300</v>
      </c>
    </row>
    <row r="2096" spans="1:14" s="56" customFormat="1" ht="17.25" customHeight="1" x14ac:dyDescent="0.2">
      <c r="A2096" s="56" t="s">
        <v>6409</v>
      </c>
      <c r="B2096" s="56" t="s">
        <v>2962</v>
      </c>
      <c r="C2096" s="56">
        <v>7988</v>
      </c>
      <c r="D2096" s="56" t="s">
        <v>4236</v>
      </c>
      <c r="E2096" s="57">
        <v>10676.35</v>
      </c>
      <c r="F2096" s="57">
        <v>7445686.4900000002</v>
      </c>
      <c r="G2096" s="57">
        <v>8792848.1400000006</v>
      </c>
      <c r="H2096" s="58">
        <v>-0.15321000000000001</v>
      </c>
      <c r="I2096" s="57">
        <v>-1347161.65</v>
      </c>
      <c r="J2096" s="57">
        <v>697.4</v>
      </c>
      <c r="K2096" s="57">
        <v>823.58</v>
      </c>
      <c r="L2096" s="57">
        <v>697.4</v>
      </c>
      <c r="M2096" s="56" t="s">
        <v>4296</v>
      </c>
      <c r="N2096" s="59" t="s">
        <v>4293</v>
      </c>
    </row>
    <row r="2097" spans="1:14" s="56" customFormat="1" ht="17.25" customHeight="1" x14ac:dyDescent="0.2">
      <c r="A2097" s="56" t="s">
        <v>5151</v>
      </c>
      <c r="B2097" s="56" t="s">
        <v>879</v>
      </c>
      <c r="C2097" s="56">
        <v>7989</v>
      </c>
      <c r="D2097" s="56" t="s">
        <v>1731</v>
      </c>
      <c r="E2097" s="57">
        <v>134989.64000000001</v>
      </c>
      <c r="F2097" s="57">
        <v>67771548.760000005</v>
      </c>
      <c r="G2097" s="57">
        <v>83714475.989999995</v>
      </c>
      <c r="H2097" s="58">
        <v>-0.19044</v>
      </c>
      <c r="I2097" s="57">
        <v>-15942927.220000001</v>
      </c>
      <c r="J2097" s="57">
        <v>502.05</v>
      </c>
      <c r="K2097" s="57">
        <v>620.15</v>
      </c>
      <c r="L2097" s="57">
        <v>502.05</v>
      </c>
      <c r="M2097" s="56" t="s">
        <v>4296</v>
      </c>
      <c r="N2097" s="59" t="s">
        <v>4293</v>
      </c>
    </row>
    <row r="2098" spans="1:14" s="56" customFormat="1" ht="17.25" customHeight="1" x14ac:dyDescent="0.2">
      <c r="A2098" s="56" t="s">
        <v>5152</v>
      </c>
      <c r="B2098" s="56" t="s">
        <v>880</v>
      </c>
      <c r="C2098" s="56">
        <v>7990</v>
      </c>
      <c r="D2098" s="56" t="s">
        <v>1732</v>
      </c>
      <c r="E2098" s="57">
        <v>83227.08</v>
      </c>
      <c r="F2098" s="57">
        <v>224248140.05000001</v>
      </c>
      <c r="G2098" s="57">
        <v>201029069.19999999</v>
      </c>
      <c r="H2098" s="58">
        <v>0.11550000000000001</v>
      </c>
      <c r="I2098" s="57">
        <v>23219070.850000001</v>
      </c>
      <c r="J2098" s="57">
        <v>2694.41</v>
      </c>
      <c r="K2098" s="57">
        <v>2415.4299999999998</v>
      </c>
      <c r="L2098" s="57">
        <v>2589.4699999999998</v>
      </c>
      <c r="M2098" s="56" t="s">
        <v>4292</v>
      </c>
      <c r="N2098" s="59" t="s">
        <v>4293</v>
      </c>
    </row>
    <row r="2099" spans="1:14" s="56" customFormat="1" ht="17.25" customHeight="1" x14ac:dyDescent="0.2">
      <c r="A2099" s="56" t="s">
        <v>6410</v>
      </c>
      <c r="B2099" s="56" t="s">
        <v>2963</v>
      </c>
      <c r="C2099" s="56">
        <v>7991</v>
      </c>
      <c r="D2099" s="56" t="s">
        <v>4237</v>
      </c>
      <c r="E2099" s="57">
        <v>4965.92</v>
      </c>
      <c r="F2099" s="57">
        <v>2718841.2</v>
      </c>
      <c r="G2099" s="57">
        <v>2971074.81</v>
      </c>
      <c r="H2099" s="58">
        <v>-8.4900000000000003E-2</v>
      </c>
      <c r="I2099" s="57">
        <v>-252233.61</v>
      </c>
      <c r="J2099" s="57">
        <v>547.5</v>
      </c>
      <c r="K2099" s="57">
        <v>598.29</v>
      </c>
      <c r="L2099" s="57">
        <v>547.5</v>
      </c>
      <c r="M2099" s="56" t="s">
        <v>4296</v>
      </c>
      <c r="N2099" s="59" t="s">
        <v>4300</v>
      </c>
    </row>
    <row r="2100" spans="1:14" s="56" customFormat="1" ht="17.25" customHeight="1" x14ac:dyDescent="0.2">
      <c r="A2100" s="56" t="s">
        <v>5153</v>
      </c>
      <c r="B2100" s="56" t="s">
        <v>881</v>
      </c>
      <c r="C2100" s="56">
        <v>7992</v>
      </c>
      <c r="D2100" s="56" t="s">
        <v>1733</v>
      </c>
      <c r="E2100" s="57">
        <v>7731.84</v>
      </c>
      <c r="F2100" s="57">
        <v>44862219.460000001</v>
      </c>
      <c r="G2100" s="57">
        <v>44978919.869999997</v>
      </c>
      <c r="H2100" s="58">
        <v>-2.5899999999999999E-3</v>
      </c>
      <c r="I2100" s="57">
        <v>-116700.41</v>
      </c>
      <c r="J2100" s="57">
        <v>5802.27</v>
      </c>
      <c r="K2100" s="57">
        <v>5817.36</v>
      </c>
      <c r="L2100" s="57">
        <v>4094.75</v>
      </c>
      <c r="M2100" s="56" t="s">
        <v>4292</v>
      </c>
      <c r="N2100" s="59" t="s">
        <v>4293</v>
      </c>
    </row>
    <row r="2101" spans="1:14" s="56" customFormat="1" ht="17.25" customHeight="1" x14ac:dyDescent="0.2">
      <c r="A2101" s="56" t="s">
        <v>5154</v>
      </c>
      <c r="B2101" s="56" t="s">
        <v>881</v>
      </c>
      <c r="C2101" s="56">
        <v>7993</v>
      </c>
      <c r="D2101" s="56" t="s">
        <v>1733</v>
      </c>
      <c r="E2101" s="57">
        <v>33121.85</v>
      </c>
      <c r="F2101" s="57">
        <v>271816967.94</v>
      </c>
      <c r="G2101" s="57">
        <v>229892296.75999999</v>
      </c>
      <c r="H2101" s="58">
        <v>0.18237</v>
      </c>
      <c r="I2101" s="57">
        <v>41924671.18</v>
      </c>
      <c r="J2101" s="57">
        <v>8206.58</v>
      </c>
      <c r="K2101" s="57">
        <v>6940.8</v>
      </c>
      <c r="L2101" s="57">
        <v>5323.18</v>
      </c>
      <c r="M2101" s="56" t="s">
        <v>4292</v>
      </c>
      <c r="N2101" s="59" t="s">
        <v>4293</v>
      </c>
    </row>
    <row r="2102" spans="1:14" s="56" customFormat="1" ht="17.25" customHeight="1" x14ac:dyDescent="0.2">
      <c r="A2102" s="56" t="s">
        <v>5155</v>
      </c>
      <c r="B2102" s="56" t="s">
        <v>881</v>
      </c>
      <c r="C2102" s="56">
        <v>7994</v>
      </c>
      <c r="D2102" s="56" t="s">
        <v>1733</v>
      </c>
      <c r="E2102" s="57">
        <v>21886.12</v>
      </c>
      <c r="F2102" s="57">
        <v>216249818.96000001</v>
      </c>
      <c r="G2102" s="57">
        <v>205804663.47</v>
      </c>
      <c r="H2102" s="58">
        <v>5.0750000000000003E-2</v>
      </c>
      <c r="I2102" s="57">
        <v>10445155.49</v>
      </c>
      <c r="J2102" s="57">
        <v>9880.68</v>
      </c>
      <c r="K2102" s="57">
        <v>9403.43</v>
      </c>
      <c r="L2102" s="57">
        <v>6142.13</v>
      </c>
      <c r="M2102" s="56" t="s">
        <v>4292</v>
      </c>
      <c r="N2102" s="59" t="s">
        <v>4293</v>
      </c>
    </row>
    <row r="2103" spans="1:14" s="56" customFormat="1" ht="17.25" customHeight="1" x14ac:dyDescent="0.2">
      <c r="A2103" s="56" t="s">
        <v>6411</v>
      </c>
      <c r="B2103" s="56" t="s">
        <v>2964</v>
      </c>
      <c r="C2103" s="56">
        <v>7995</v>
      </c>
      <c r="D2103" s="56" t="s">
        <v>4238</v>
      </c>
      <c r="E2103" s="57">
        <v>1416.1</v>
      </c>
      <c r="F2103" s="57">
        <v>897056.87</v>
      </c>
      <c r="G2103" s="57">
        <v>867161.06</v>
      </c>
      <c r="H2103" s="58">
        <v>3.4479999999999997E-2</v>
      </c>
      <c r="I2103" s="57">
        <v>29895.81</v>
      </c>
      <c r="J2103" s="57">
        <v>633.47</v>
      </c>
      <c r="K2103" s="57">
        <v>612.36</v>
      </c>
      <c r="L2103" s="57">
        <v>633.47</v>
      </c>
      <c r="M2103" s="56" t="s">
        <v>4292</v>
      </c>
      <c r="N2103" s="59" t="s">
        <v>4293</v>
      </c>
    </row>
    <row r="2104" spans="1:14" s="56" customFormat="1" ht="17.25" customHeight="1" x14ac:dyDescent="0.2">
      <c r="A2104" s="56" t="s">
        <v>6412</v>
      </c>
      <c r="B2104" s="56" t="s">
        <v>2965</v>
      </c>
      <c r="C2104" s="56">
        <v>7996</v>
      </c>
      <c r="D2104" s="56" t="s">
        <v>4239</v>
      </c>
      <c r="E2104" s="57">
        <v>1711.68</v>
      </c>
      <c r="F2104" s="57">
        <v>784702.58</v>
      </c>
      <c r="G2104" s="57">
        <v>949951.74</v>
      </c>
      <c r="H2104" s="58">
        <v>-0.17396</v>
      </c>
      <c r="I2104" s="57">
        <v>-165249.16</v>
      </c>
      <c r="J2104" s="57">
        <v>458.44</v>
      </c>
      <c r="K2104" s="57">
        <v>554.98</v>
      </c>
      <c r="L2104" s="57">
        <v>458.44</v>
      </c>
      <c r="M2104" s="56" t="s">
        <v>4292</v>
      </c>
      <c r="N2104" s="59" t="s">
        <v>4294</v>
      </c>
    </row>
    <row r="2105" spans="1:14" s="56" customFormat="1" ht="17.25" customHeight="1" x14ac:dyDescent="0.2">
      <c r="A2105" s="56" t="s">
        <v>6413</v>
      </c>
      <c r="B2105" s="56" t="s">
        <v>2966</v>
      </c>
      <c r="C2105" s="56">
        <v>7997</v>
      </c>
      <c r="D2105" s="56" t="s">
        <v>4240</v>
      </c>
      <c r="E2105" s="57">
        <v>30506.38</v>
      </c>
      <c r="F2105" s="57">
        <v>13224820.789999999</v>
      </c>
      <c r="G2105" s="57">
        <v>15255393.390000001</v>
      </c>
      <c r="H2105" s="58">
        <v>-0.13311000000000001</v>
      </c>
      <c r="I2105" s="57">
        <v>-2030572.6</v>
      </c>
      <c r="J2105" s="57">
        <v>433.51</v>
      </c>
      <c r="K2105" s="57">
        <v>500.07</v>
      </c>
      <c r="L2105" s="57">
        <v>433.51</v>
      </c>
      <c r="M2105" s="56" t="s">
        <v>4296</v>
      </c>
      <c r="N2105" s="59" t="s">
        <v>4293</v>
      </c>
    </row>
    <row r="2106" spans="1:14" s="56" customFormat="1" ht="17.25" customHeight="1" x14ac:dyDescent="0.2">
      <c r="A2106" s="56" t="s">
        <v>6414</v>
      </c>
      <c r="B2106" s="56" t="s">
        <v>2967</v>
      </c>
      <c r="C2106" s="56">
        <v>7998</v>
      </c>
      <c r="D2106" s="56" t="s">
        <v>4241</v>
      </c>
      <c r="E2106" s="57">
        <v>1372.28</v>
      </c>
      <c r="F2106" s="57">
        <v>1288700.92</v>
      </c>
      <c r="G2106" s="57">
        <v>1568454.1</v>
      </c>
      <c r="H2106" s="58">
        <v>-0.17835999999999999</v>
      </c>
      <c r="I2106" s="57">
        <v>-279753.18</v>
      </c>
      <c r="J2106" s="57">
        <v>939.09</v>
      </c>
      <c r="K2106" s="57">
        <v>1142.95</v>
      </c>
      <c r="L2106" s="57">
        <v>922.27</v>
      </c>
      <c r="M2106" s="56" t="s">
        <v>4297</v>
      </c>
      <c r="N2106" s="59" t="s">
        <v>4293</v>
      </c>
    </row>
    <row r="2107" spans="1:14" s="56" customFormat="1" ht="17.25" customHeight="1" x14ac:dyDescent="0.2">
      <c r="A2107" s="56" t="s">
        <v>6415</v>
      </c>
      <c r="B2107" s="56" t="s">
        <v>2968</v>
      </c>
      <c r="C2107" s="56">
        <v>8701</v>
      </c>
      <c r="D2107" s="56" t="s">
        <v>4242</v>
      </c>
      <c r="E2107" s="57">
        <v>302.64</v>
      </c>
      <c r="F2107" s="57">
        <v>925264.41</v>
      </c>
      <c r="G2107" s="57">
        <v>846557.67</v>
      </c>
      <c r="H2107" s="58">
        <v>9.2969999999999997E-2</v>
      </c>
      <c r="I2107" s="57">
        <v>78706.75</v>
      </c>
      <c r="J2107" s="57">
        <v>3057.31</v>
      </c>
      <c r="K2107" s="57">
        <v>2797.24</v>
      </c>
      <c r="L2107" s="57">
        <v>2940.34</v>
      </c>
      <c r="M2107" s="56" t="s">
        <v>4297</v>
      </c>
      <c r="N2107" s="59" t="s">
        <v>4300</v>
      </c>
    </row>
    <row r="2108" spans="1:14" s="56" customFormat="1" ht="17.25" customHeight="1" x14ac:dyDescent="0.2">
      <c r="A2108" s="56" t="s">
        <v>6416</v>
      </c>
      <c r="B2108" s="56" t="s">
        <v>2969</v>
      </c>
      <c r="C2108" s="56">
        <v>8702</v>
      </c>
      <c r="D2108" s="56" t="s">
        <v>4243</v>
      </c>
      <c r="E2108" s="57">
        <v>113.45</v>
      </c>
      <c r="F2108" s="57">
        <v>985304.31</v>
      </c>
      <c r="G2108" s="57">
        <v>982248.44</v>
      </c>
      <c r="H2108" s="58">
        <v>3.1099999999999999E-3</v>
      </c>
      <c r="I2108" s="57">
        <v>3055.87</v>
      </c>
      <c r="J2108" s="57">
        <v>8684.92</v>
      </c>
      <c r="K2108" s="57">
        <v>8657.99</v>
      </c>
      <c r="L2108" s="57">
        <v>11184.4</v>
      </c>
      <c r="M2108" s="56" t="s">
        <v>4297</v>
      </c>
      <c r="N2108" s="59" t="s">
        <v>4302</v>
      </c>
    </row>
    <row r="2109" spans="1:14" s="56" customFormat="1" ht="17.25" customHeight="1" x14ac:dyDescent="0.2">
      <c r="A2109" s="56" t="s">
        <v>6417</v>
      </c>
      <c r="B2109" s="56" t="s">
        <v>2970</v>
      </c>
      <c r="C2109" s="56">
        <v>8704</v>
      </c>
      <c r="D2109" s="56" t="s">
        <v>4244</v>
      </c>
      <c r="E2109" s="57">
        <v>116.61</v>
      </c>
      <c r="F2109" s="57">
        <v>3016644.35</v>
      </c>
      <c r="G2109" s="57">
        <v>1824655.92</v>
      </c>
      <c r="H2109" s="58">
        <v>0.65327000000000002</v>
      </c>
      <c r="I2109" s="57">
        <v>1191988.43</v>
      </c>
      <c r="J2109" s="57">
        <v>25869.52</v>
      </c>
      <c r="K2109" s="57">
        <v>15647.51</v>
      </c>
      <c r="L2109" s="57">
        <v>27221.64</v>
      </c>
      <c r="M2109" s="56" t="s">
        <v>4297</v>
      </c>
      <c r="N2109" s="59" t="s">
        <v>4301</v>
      </c>
    </row>
    <row r="2110" spans="1:14" s="56" customFormat="1" ht="17.25" customHeight="1" x14ac:dyDescent="0.2">
      <c r="A2110" s="56" t="s">
        <v>6418</v>
      </c>
      <c r="B2110" s="56" t="s">
        <v>2971</v>
      </c>
      <c r="C2110" s="56">
        <v>8755</v>
      </c>
      <c r="D2110" s="56" t="s">
        <v>4245</v>
      </c>
      <c r="E2110" s="57">
        <v>2138.89</v>
      </c>
      <c r="F2110" s="57">
        <v>8448233.9399999995</v>
      </c>
      <c r="G2110" s="57">
        <v>7930628.5499999998</v>
      </c>
      <c r="H2110" s="58">
        <v>6.5269999999999995E-2</v>
      </c>
      <c r="I2110" s="57">
        <v>517605.39</v>
      </c>
      <c r="J2110" s="57">
        <v>3949.82</v>
      </c>
      <c r="K2110" s="57">
        <v>3707.82</v>
      </c>
      <c r="L2110" s="57">
        <v>3844.27</v>
      </c>
      <c r="M2110" s="56" t="s">
        <v>4292</v>
      </c>
      <c r="N2110" s="59" t="s">
        <v>4293</v>
      </c>
    </row>
    <row r="2111" spans="1:14" s="56" customFormat="1" ht="17.25" customHeight="1" x14ac:dyDescent="0.2">
      <c r="A2111" s="56" t="s">
        <v>6419</v>
      </c>
      <c r="B2111" s="56" t="s">
        <v>2972</v>
      </c>
      <c r="C2111" s="56">
        <v>8756</v>
      </c>
      <c r="D2111" s="56" t="s">
        <v>4246</v>
      </c>
      <c r="E2111" s="57">
        <v>2509.12</v>
      </c>
      <c r="F2111" s="57">
        <v>13456390.66</v>
      </c>
      <c r="G2111" s="57">
        <v>13796287.880000001</v>
      </c>
      <c r="H2111" s="58">
        <v>-2.4639999999999999E-2</v>
      </c>
      <c r="I2111" s="57">
        <v>-339897.22</v>
      </c>
      <c r="J2111" s="57">
        <v>5362.99</v>
      </c>
      <c r="K2111" s="57">
        <v>5498.46</v>
      </c>
      <c r="L2111" s="57">
        <v>5134.72</v>
      </c>
      <c r="M2111" s="56" t="s">
        <v>4292</v>
      </c>
      <c r="N2111" s="59" t="s">
        <v>4294</v>
      </c>
    </row>
    <row r="2112" spans="1:14" s="56" customFormat="1" ht="17.25" customHeight="1" x14ac:dyDescent="0.2">
      <c r="A2112" s="56" t="s">
        <v>6420</v>
      </c>
      <c r="B2112" s="56" t="s">
        <v>2973</v>
      </c>
      <c r="C2112" s="56">
        <v>8757</v>
      </c>
      <c r="D2112" s="56" t="s">
        <v>4247</v>
      </c>
      <c r="E2112" s="57">
        <v>2113.13</v>
      </c>
      <c r="F2112" s="57">
        <v>19594550.57</v>
      </c>
      <c r="G2112" s="57">
        <v>21467016.600000001</v>
      </c>
      <c r="H2112" s="58">
        <v>-8.7230000000000002E-2</v>
      </c>
      <c r="I2112" s="57">
        <v>-1872466.03</v>
      </c>
      <c r="J2112" s="57">
        <v>9272.76</v>
      </c>
      <c r="K2112" s="57">
        <v>10158.870000000001</v>
      </c>
      <c r="L2112" s="57">
        <v>9098.69</v>
      </c>
      <c r="M2112" s="56" t="s">
        <v>4292</v>
      </c>
      <c r="N2112" s="59" t="s">
        <v>4293</v>
      </c>
    </row>
    <row r="2113" spans="1:14" s="56" customFormat="1" ht="17.25" customHeight="1" x14ac:dyDescent="0.2">
      <c r="A2113" s="56" t="s">
        <v>6421</v>
      </c>
      <c r="B2113" s="56" t="s">
        <v>2974</v>
      </c>
      <c r="C2113" s="56">
        <v>8758</v>
      </c>
      <c r="D2113" s="56" t="s">
        <v>4248</v>
      </c>
      <c r="E2113" s="57">
        <v>1481.65</v>
      </c>
      <c r="F2113" s="57">
        <v>792801.28000000003</v>
      </c>
      <c r="G2113" s="57">
        <v>963295.45</v>
      </c>
      <c r="H2113" s="58">
        <v>-0.17699000000000001</v>
      </c>
      <c r="I2113" s="57">
        <v>-170494.17</v>
      </c>
      <c r="J2113" s="57">
        <v>535.08000000000004</v>
      </c>
      <c r="K2113" s="57">
        <v>650.15</v>
      </c>
      <c r="L2113" s="57">
        <v>535.08000000000004</v>
      </c>
      <c r="M2113" s="56" t="s">
        <v>4296</v>
      </c>
      <c r="N2113" s="59" t="s">
        <v>4293</v>
      </c>
    </row>
    <row r="2114" spans="1:14" s="56" customFormat="1" ht="17.25" customHeight="1" x14ac:dyDescent="0.2">
      <c r="A2114" s="56" t="s">
        <v>6422</v>
      </c>
      <c r="B2114" s="56" t="s">
        <v>2975</v>
      </c>
      <c r="C2114" s="56">
        <v>8759</v>
      </c>
      <c r="D2114" s="56" t="s">
        <v>4249</v>
      </c>
      <c r="E2114" s="57">
        <v>363.23</v>
      </c>
      <c r="F2114" s="57">
        <v>5675501.4400000004</v>
      </c>
      <c r="G2114" s="57">
        <v>4986519.91</v>
      </c>
      <c r="H2114" s="58">
        <v>0.13816999999999999</v>
      </c>
      <c r="I2114" s="57">
        <v>688981.53</v>
      </c>
      <c r="J2114" s="57">
        <v>15625.09</v>
      </c>
      <c r="K2114" s="57">
        <v>13728.27</v>
      </c>
      <c r="L2114" s="57">
        <v>15625.09</v>
      </c>
      <c r="M2114" s="56" t="s">
        <v>4297</v>
      </c>
      <c r="N2114" s="59" t="s">
        <v>4298</v>
      </c>
    </row>
    <row r="2115" spans="1:14" s="56" customFormat="1" ht="17.25" customHeight="1" x14ac:dyDescent="0.2">
      <c r="A2115" s="56" t="s">
        <v>6423</v>
      </c>
      <c r="B2115" s="56" t="s">
        <v>2976</v>
      </c>
      <c r="C2115" s="56">
        <v>8802</v>
      </c>
      <c r="D2115" s="56" t="s">
        <v>4250</v>
      </c>
      <c r="E2115" s="57">
        <v>1161.1099999999999</v>
      </c>
      <c r="F2115" s="57">
        <v>10027214.880000001</v>
      </c>
      <c r="G2115" s="57">
        <v>9857967.1400000006</v>
      </c>
      <c r="H2115" s="58">
        <v>1.7170000000000001E-2</v>
      </c>
      <c r="I2115" s="57">
        <v>169247.73</v>
      </c>
      <c r="J2115" s="57">
        <v>8635.89</v>
      </c>
      <c r="K2115" s="57">
        <v>8490.1200000000008</v>
      </c>
      <c r="L2115" s="57">
        <v>8595.1299999999992</v>
      </c>
      <c r="M2115" s="56" t="s">
        <v>4292</v>
      </c>
      <c r="N2115" s="59" t="s">
        <v>4293</v>
      </c>
    </row>
    <row r="2116" spans="1:14" s="56" customFormat="1" ht="17.25" customHeight="1" x14ac:dyDescent="0.2">
      <c r="A2116" s="56" t="s">
        <v>6424</v>
      </c>
      <c r="B2116" s="56" t="s">
        <v>2977</v>
      </c>
      <c r="C2116" s="56">
        <v>8803</v>
      </c>
      <c r="D2116" s="56" t="s">
        <v>4251</v>
      </c>
      <c r="E2116" s="57">
        <v>1237.21</v>
      </c>
      <c r="F2116" s="57">
        <v>17671871.890000001</v>
      </c>
      <c r="G2116" s="57">
        <v>14676388.6</v>
      </c>
      <c r="H2116" s="58">
        <v>0.2041</v>
      </c>
      <c r="I2116" s="57">
        <v>2995483.29</v>
      </c>
      <c r="J2116" s="57">
        <v>14283.65</v>
      </c>
      <c r="K2116" s="57">
        <v>11862.49</v>
      </c>
      <c r="L2116" s="57">
        <v>15043.51</v>
      </c>
      <c r="M2116" s="56" t="s">
        <v>4292</v>
      </c>
      <c r="N2116" s="59" t="s">
        <v>4293</v>
      </c>
    </row>
    <row r="2117" spans="1:14" s="56" customFormat="1" ht="17.25" customHeight="1" x14ac:dyDescent="0.2">
      <c r="A2117" s="56" t="s">
        <v>6425</v>
      </c>
      <c r="B2117" s="56" t="s">
        <v>2978</v>
      </c>
      <c r="C2117" s="56">
        <v>8804</v>
      </c>
      <c r="D2117" s="56" t="s">
        <v>4252</v>
      </c>
      <c r="E2117" s="57">
        <v>1559.06</v>
      </c>
      <c r="F2117" s="57">
        <v>26218105.629999999</v>
      </c>
      <c r="G2117" s="57">
        <v>25133202.719999999</v>
      </c>
      <c r="H2117" s="58">
        <v>4.317E-2</v>
      </c>
      <c r="I2117" s="57">
        <v>1084902.9099999999</v>
      </c>
      <c r="J2117" s="57">
        <v>16816.61</v>
      </c>
      <c r="K2117" s="57">
        <v>16120.74</v>
      </c>
      <c r="L2117" s="57">
        <v>17088.55</v>
      </c>
      <c r="M2117" s="56" t="s">
        <v>4292</v>
      </c>
      <c r="N2117" s="59" t="s">
        <v>4293</v>
      </c>
    </row>
    <row r="2118" spans="1:14" s="56" customFormat="1" ht="17.25" customHeight="1" x14ac:dyDescent="0.2">
      <c r="A2118" s="56" t="s">
        <v>6426</v>
      </c>
      <c r="B2118" s="56" t="s">
        <v>2979</v>
      </c>
      <c r="C2118" s="56">
        <v>8805</v>
      </c>
      <c r="D2118" s="56" t="s">
        <v>4253</v>
      </c>
      <c r="E2118" s="57">
        <v>1678.48</v>
      </c>
      <c r="F2118" s="57">
        <v>36583421.119999997</v>
      </c>
      <c r="G2118" s="57">
        <v>39324577.520000003</v>
      </c>
      <c r="H2118" s="58">
        <v>-6.9709999999999994E-2</v>
      </c>
      <c r="I2118" s="57">
        <v>-2741156.41</v>
      </c>
      <c r="J2118" s="57">
        <v>21795.57</v>
      </c>
      <c r="K2118" s="57">
        <v>23428.68</v>
      </c>
      <c r="L2118" s="57">
        <v>21628.799999999999</v>
      </c>
      <c r="M2118" s="56" t="s">
        <v>4292</v>
      </c>
      <c r="N2118" s="59" t="s">
        <v>4293</v>
      </c>
    </row>
    <row r="2119" spans="1:14" s="56" customFormat="1" ht="17.25" customHeight="1" x14ac:dyDescent="0.2">
      <c r="A2119" s="56" t="s">
        <v>6427</v>
      </c>
      <c r="B2119" s="56" t="s">
        <v>2980</v>
      </c>
      <c r="C2119" s="56">
        <v>8852</v>
      </c>
      <c r="D2119" s="56" t="s">
        <v>4254</v>
      </c>
      <c r="E2119" s="57">
        <v>2007.9</v>
      </c>
      <c r="F2119" s="57">
        <v>4882043.21</v>
      </c>
      <c r="G2119" s="57">
        <v>5917065.4699999997</v>
      </c>
      <c r="H2119" s="58">
        <v>-0.17491999999999999</v>
      </c>
      <c r="I2119" s="57">
        <v>-1035022.25</v>
      </c>
      <c r="J2119" s="57">
        <v>2431.42</v>
      </c>
      <c r="K2119" s="57">
        <v>2946.89</v>
      </c>
      <c r="L2119" s="57">
        <v>2367.77</v>
      </c>
      <c r="M2119" s="56" t="s">
        <v>4292</v>
      </c>
      <c r="N2119" s="59" t="s">
        <v>4293</v>
      </c>
    </row>
    <row r="2120" spans="1:14" s="56" customFormat="1" ht="17.25" customHeight="1" x14ac:dyDescent="0.2">
      <c r="A2120" s="56" t="s">
        <v>6428</v>
      </c>
      <c r="B2120" s="56" t="s">
        <v>2981</v>
      </c>
      <c r="C2120" s="56">
        <v>8853</v>
      </c>
      <c r="D2120" s="56" t="s">
        <v>4255</v>
      </c>
      <c r="E2120" s="57">
        <v>991.37</v>
      </c>
      <c r="F2120" s="57">
        <v>6673754.7199999997</v>
      </c>
      <c r="G2120" s="57">
        <v>6226600.71</v>
      </c>
      <c r="H2120" s="58">
        <v>7.1809999999999999E-2</v>
      </c>
      <c r="I2120" s="57">
        <v>447154.01</v>
      </c>
      <c r="J2120" s="57">
        <v>6731.85</v>
      </c>
      <c r="K2120" s="57">
        <v>6280.8</v>
      </c>
      <c r="L2120" s="57">
        <v>6896.93</v>
      </c>
      <c r="M2120" s="56" t="s">
        <v>4292</v>
      </c>
      <c r="N2120" s="59" t="s">
        <v>4293</v>
      </c>
    </row>
    <row r="2121" spans="1:14" s="56" customFormat="1" ht="17.25" customHeight="1" x14ac:dyDescent="0.2">
      <c r="A2121" s="56" t="s">
        <v>6429</v>
      </c>
      <c r="B2121" s="56" t="s">
        <v>2982</v>
      </c>
      <c r="C2121" s="56">
        <v>8854</v>
      </c>
      <c r="D2121" s="56" t="s">
        <v>4256</v>
      </c>
      <c r="E2121" s="57">
        <v>830.9</v>
      </c>
      <c r="F2121" s="57">
        <v>7300773.0199999996</v>
      </c>
      <c r="G2121" s="57">
        <v>6277005.8300000001</v>
      </c>
      <c r="H2121" s="58">
        <v>0.16309999999999999</v>
      </c>
      <c r="I2121" s="57">
        <v>1023767.19</v>
      </c>
      <c r="J2121" s="57">
        <v>8786.58</v>
      </c>
      <c r="K2121" s="57">
        <v>7554.47</v>
      </c>
      <c r="L2121" s="57">
        <v>9090.25</v>
      </c>
      <c r="M2121" s="56" t="s">
        <v>4292</v>
      </c>
      <c r="N2121" s="59" t="s">
        <v>4298</v>
      </c>
    </row>
    <row r="2122" spans="1:14" s="56" customFormat="1" ht="17.25" customHeight="1" x14ac:dyDescent="0.2">
      <c r="A2122" s="56" t="s">
        <v>6430</v>
      </c>
      <c r="B2122" s="56" t="s">
        <v>2983</v>
      </c>
      <c r="C2122" s="56">
        <v>8855</v>
      </c>
      <c r="D2122" s="56" t="s">
        <v>4257</v>
      </c>
      <c r="E2122" s="57">
        <v>446.29</v>
      </c>
      <c r="F2122" s="57">
        <v>5823526.8700000001</v>
      </c>
      <c r="G2122" s="57">
        <v>6070360.4000000004</v>
      </c>
      <c r="H2122" s="58">
        <v>-4.0660000000000002E-2</v>
      </c>
      <c r="I2122" s="57">
        <v>-246833.53</v>
      </c>
      <c r="J2122" s="57">
        <v>13048.75</v>
      </c>
      <c r="K2122" s="57">
        <v>13601.83</v>
      </c>
      <c r="L2122" s="57">
        <v>13566.84</v>
      </c>
      <c r="M2122" s="56" t="s">
        <v>4296</v>
      </c>
      <c r="N2122" s="59" t="s">
        <v>4293</v>
      </c>
    </row>
    <row r="2123" spans="1:14" s="56" customFormat="1" ht="17.25" customHeight="1" x14ac:dyDescent="0.2">
      <c r="A2123" s="56" t="s">
        <v>6431</v>
      </c>
      <c r="B2123" s="56" t="s">
        <v>2984</v>
      </c>
      <c r="C2123" s="56">
        <v>8907</v>
      </c>
      <c r="D2123" s="56" t="s">
        <v>4258</v>
      </c>
      <c r="E2123" s="57">
        <v>197.43</v>
      </c>
      <c r="F2123" s="57">
        <v>5949921.8200000003</v>
      </c>
      <c r="G2123" s="57">
        <v>3956205.78</v>
      </c>
      <c r="H2123" s="58">
        <v>0.50395000000000001</v>
      </c>
      <c r="I2123" s="57">
        <v>1993716.04</v>
      </c>
      <c r="J2123" s="57">
        <v>30136.87</v>
      </c>
      <c r="K2123" s="57">
        <v>20038.52</v>
      </c>
      <c r="L2123" s="57">
        <v>30135.52</v>
      </c>
      <c r="M2123" s="56" t="s">
        <v>4297</v>
      </c>
      <c r="N2123" s="59" t="s">
        <v>4299</v>
      </c>
    </row>
    <row r="2124" spans="1:14" s="56" customFormat="1" ht="17.25" customHeight="1" x14ac:dyDescent="0.2">
      <c r="A2124" s="56" t="s">
        <v>6432</v>
      </c>
      <c r="B2124" s="56" t="s">
        <v>2985</v>
      </c>
      <c r="C2124" s="56">
        <v>8908</v>
      </c>
      <c r="D2124" s="56" t="s">
        <v>4259</v>
      </c>
      <c r="E2124" s="57">
        <v>409.15</v>
      </c>
      <c r="F2124" s="57">
        <v>15803987.960000001</v>
      </c>
      <c r="G2124" s="57">
        <v>11443419.24</v>
      </c>
      <c r="H2124" s="58">
        <v>0.38105</v>
      </c>
      <c r="I2124" s="57">
        <v>4360568.72</v>
      </c>
      <c r="J2124" s="57">
        <v>38626.39</v>
      </c>
      <c r="K2124" s="57">
        <v>27968.76</v>
      </c>
      <c r="L2124" s="57">
        <v>38831.86</v>
      </c>
      <c r="M2124" s="56" t="s">
        <v>4295</v>
      </c>
      <c r="N2124" s="59" t="s">
        <v>4293</v>
      </c>
    </row>
    <row r="2125" spans="1:14" s="56" customFormat="1" ht="17.25" customHeight="1" x14ac:dyDescent="0.2">
      <c r="A2125" s="56" t="s">
        <v>6433</v>
      </c>
      <c r="B2125" s="56" t="s">
        <v>2986</v>
      </c>
      <c r="C2125" s="56">
        <v>8909</v>
      </c>
      <c r="D2125" s="56" t="s">
        <v>4260</v>
      </c>
      <c r="E2125" s="57">
        <v>630.45000000000005</v>
      </c>
      <c r="F2125" s="57">
        <v>30593716.859999999</v>
      </c>
      <c r="G2125" s="57">
        <v>30537416.850000001</v>
      </c>
      <c r="H2125" s="58">
        <v>1.8400000000000001E-3</v>
      </c>
      <c r="I2125" s="57">
        <v>56300.01</v>
      </c>
      <c r="J2125" s="57">
        <v>48526.79</v>
      </c>
      <c r="K2125" s="57">
        <v>48437.49</v>
      </c>
      <c r="L2125" s="57">
        <v>47053.01</v>
      </c>
      <c r="M2125" s="56" t="s">
        <v>4292</v>
      </c>
      <c r="N2125" s="59" t="s">
        <v>4293</v>
      </c>
    </row>
    <row r="2126" spans="1:14" s="56" customFormat="1" ht="17.25" customHeight="1" x14ac:dyDescent="0.2">
      <c r="A2126" s="56" t="s">
        <v>6434</v>
      </c>
      <c r="B2126" s="56" t="s">
        <v>2987</v>
      </c>
      <c r="C2126" s="56">
        <v>8912</v>
      </c>
      <c r="D2126" s="56" t="s">
        <v>4261</v>
      </c>
      <c r="E2126" s="57">
        <v>32.07</v>
      </c>
      <c r="F2126" s="57">
        <v>659798.88</v>
      </c>
      <c r="G2126" s="57">
        <v>613520.64000000001</v>
      </c>
      <c r="H2126" s="58">
        <v>7.5429999999999997E-2</v>
      </c>
      <c r="I2126" s="57">
        <v>46278.239999999998</v>
      </c>
      <c r="J2126" s="57">
        <v>20573.71</v>
      </c>
      <c r="K2126" s="57">
        <v>19130.669999999998</v>
      </c>
      <c r="L2126" s="57">
        <v>20573.71</v>
      </c>
      <c r="M2126" s="56" t="s">
        <v>4296</v>
      </c>
      <c r="N2126" s="59" t="s">
        <v>4298</v>
      </c>
    </row>
    <row r="2127" spans="1:14" s="56" customFormat="1" ht="17.25" customHeight="1" x14ac:dyDescent="0.2">
      <c r="A2127" s="56" t="s">
        <v>6435</v>
      </c>
      <c r="B2127" s="56" t="s">
        <v>2988</v>
      </c>
      <c r="C2127" s="56">
        <v>8916</v>
      </c>
      <c r="D2127" s="56" t="s">
        <v>4262</v>
      </c>
      <c r="E2127" s="57">
        <v>53.12</v>
      </c>
      <c r="F2127" s="57">
        <v>2273448.31</v>
      </c>
      <c r="G2127" s="57">
        <v>1857823.56</v>
      </c>
      <c r="H2127" s="58">
        <v>0.22372</v>
      </c>
      <c r="I2127" s="57">
        <v>415624.75</v>
      </c>
      <c r="J2127" s="57">
        <v>42798.35</v>
      </c>
      <c r="K2127" s="57">
        <v>34974.089999999997</v>
      </c>
      <c r="L2127" s="57">
        <v>42410.1</v>
      </c>
      <c r="M2127" s="56" t="s">
        <v>4297</v>
      </c>
      <c r="N2127" s="59" t="s">
        <v>4294</v>
      </c>
    </row>
    <row r="2128" spans="1:14" s="56" customFormat="1" ht="17.25" customHeight="1" x14ac:dyDescent="0.2">
      <c r="A2128" s="56" t="s">
        <v>6436</v>
      </c>
      <c r="B2128" s="56" t="s">
        <v>2989</v>
      </c>
      <c r="C2128" s="56">
        <v>8917</v>
      </c>
      <c r="D2128" s="56" t="s">
        <v>4263</v>
      </c>
      <c r="E2128" s="57">
        <v>260.68</v>
      </c>
      <c r="F2128" s="57">
        <v>16470144.779999999</v>
      </c>
      <c r="G2128" s="57">
        <v>14609286.609999999</v>
      </c>
      <c r="H2128" s="58">
        <v>0.12737999999999999</v>
      </c>
      <c r="I2128" s="57">
        <v>1860858.17</v>
      </c>
      <c r="J2128" s="57">
        <v>63181.47</v>
      </c>
      <c r="K2128" s="57">
        <v>56042.99</v>
      </c>
      <c r="L2128" s="57">
        <v>61931.64</v>
      </c>
      <c r="M2128" s="56" t="s">
        <v>4297</v>
      </c>
      <c r="N2128" s="59" t="s">
        <v>4293</v>
      </c>
    </row>
    <row r="2129" spans="1:14" s="56" customFormat="1" ht="17.25" customHeight="1" x14ac:dyDescent="0.2">
      <c r="A2129" s="56" t="s">
        <v>6437</v>
      </c>
      <c r="B2129" s="56" t="s">
        <v>2990</v>
      </c>
      <c r="C2129" s="56">
        <v>8920</v>
      </c>
      <c r="D2129" s="56" t="s">
        <v>4264</v>
      </c>
      <c r="E2129" s="57">
        <v>106.24</v>
      </c>
      <c r="F2129" s="57">
        <v>4177616.54</v>
      </c>
      <c r="G2129" s="57">
        <v>3117029.05</v>
      </c>
      <c r="H2129" s="58">
        <v>0.34026000000000001</v>
      </c>
      <c r="I2129" s="57">
        <v>1060587.48</v>
      </c>
      <c r="J2129" s="57">
        <v>39322.44</v>
      </c>
      <c r="K2129" s="57">
        <v>29339.51</v>
      </c>
      <c r="L2129" s="57">
        <v>39464.980000000003</v>
      </c>
      <c r="M2129" s="56" t="s">
        <v>4296</v>
      </c>
      <c r="N2129" s="59" t="s">
        <v>4293</v>
      </c>
    </row>
    <row r="2130" spans="1:14" s="56" customFormat="1" ht="17.25" customHeight="1" x14ac:dyDescent="0.2">
      <c r="A2130" s="56" t="s">
        <v>6438</v>
      </c>
      <c r="B2130" s="56" t="s">
        <v>2991</v>
      </c>
      <c r="C2130" s="56">
        <v>8921</v>
      </c>
      <c r="D2130" s="56" t="s">
        <v>4265</v>
      </c>
      <c r="E2130" s="57">
        <v>278.26</v>
      </c>
      <c r="F2130" s="57">
        <v>15169838.02</v>
      </c>
      <c r="G2130" s="57">
        <v>11948106.560000001</v>
      </c>
      <c r="H2130" s="58">
        <v>0.26963999999999999</v>
      </c>
      <c r="I2130" s="57">
        <v>3221731.45</v>
      </c>
      <c r="J2130" s="57">
        <v>54516.78</v>
      </c>
      <c r="K2130" s="57">
        <v>42938.64</v>
      </c>
      <c r="L2130" s="57">
        <v>54113.59</v>
      </c>
      <c r="M2130" s="56" t="s">
        <v>4297</v>
      </c>
      <c r="N2130" s="59" t="s">
        <v>4293</v>
      </c>
    </row>
    <row r="2131" spans="1:14" s="56" customFormat="1" ht="17.25" customHeight="1" x14ac:dyDescent="0.2">
      <c r="A2131" s="56" t="s">
        <v>6439</v>
      </c>
      <c r="B2131" s="56" t="s">
        <v>2992</v>
      </c>
      <c r="C2131" s="56">
        <v>8922</v>
      </c>
      <c r="D2131" s="56" t="s">
        <v>4266</v>
      </c>
      <c r="E2131" s="57">
        <v>373.44</v>
      </c>
      <c r="F2131" s="57">
        <v>4257929.2699999996</v>
      </c>
      <c r="G2131" s="57">
        <v>4134036.17</v>
      </c>
      <c r="H2131" s="58">
        <v>2.997E-2</v>
      </c>
      <c r="I2131" s="57">
        <v>123893.1</v>
      </c>
      <c r="J2131" s="57">
        <v>11401.91</v>
      </c>
      <c r="K2131" s="57">
        <v>11070.15</v>
      </c>
      <c r="L2131" s="57">
        <v>11401.91</v>
      </c>
      <c r="M2131" s="56" t="s">
        <v>4296</v>
      </c>
      <c r="N2131" s="59" t="s">
        <v>4298</v>
      </c>
    </row>
    <row r="2132" spans="1:14" s="56" customFormat="1" ht="17.25" customHeight="1" x14ac:dyDescent="0.2">
      <c r="A2132" s="56" t="s">
        <v>6440</v>
      </c>
      <c r="B2132" s="56" t="s">
        <v>2993</v>
      </c>
      <c r="C2132" s="56">
        <v>8923</v>
      </c>
      <c r="D2132" s="56" t="s">
        <v>4267</v>
      </c>
      <c r="E2132" s="57">
        <v>1873.49</v>
      </c>
      <c r="F2132" s="57">
        <v>27145399.789999999</v>
      </c>
      <c r="G2132" s="57">
        <v>25754493.5</v>
      </c>
      <c r="H2132" s="58">
        <v>5.4010000000000002E-2</v>
      </c>
      <c r="I2132" s="57">
        <v>1390906.29</v>
      </c>
      <c r="J2132" s="57">
        <v>14489.22</v>
      </c>
      <c r="K2132" s="57">
        <v>13746.8</v>
      </c>
      <c r="L2132" s="57">
        <v>14484.89</v>
      </c>
      <c r="M2132" s="56" t="s">
        <v>4296</v>
      </c>
      <c r="N2132" s="59" t="s">
        <v>4293</v>
      </c>
    </row>
    <row r="2133" spans="1:14" s="56" customFormat="1" ht="17.25" customHeight="1" x14ac:dyDescent="0.2">
      <c r="A2133" s="56" t="s">
        <v>6441</v>
      </c>
      <c r="B2133" s="56" t="s">
        <v>2994</v>
      </c>
      <c r="C2133" s="56">
        <v>8924</v>
      </c>
      <c r="D2133" s="56" t="s">
        <v>4268</v>
      </c>
      <c r="E2133" s="57">
        <v>619.89</v>
      </c>
      <c r="F2133" s="57">
        <v>12349665.029999999</v>
      </c>
      <c r="G2133" s="57">
        <v>11530676.960000001</v>
      </c>
      <c r="H2133" s="58">
        <v>7.1029999999999996E-2</v>
      </c>
      <c r="I2133" s="57">
        <v>818988.08</v>
      </c>
      <c r="J2133" s="57">
        <v>19922.349999999999</v>
      </c>
      <c r="K2133" s="57">
        <v>18601.169999999998</v>
      </c>
      <c r="L2133" s="57">
        <v>20075.150000000001</v>
      </c>
      <c r="M2133" s="56" t="s">
        <v>4292</v>
      </c>
      <c r="N2133" s="59" t="s">
        <v>4293</v>
      </c>
    </row>
    <row r="2134" spans="1:14" s="56" customFormat="1" ht="17.25" customHeight="1" x14ac:dyDescent="0.2">
      <c r="A2134" s="56" t="s">
        <v>6442</v>
      </c>
      <c r="B2134" s="56" t="s">
        <v>2995</v>
      </c>
      <c r="C2134" s="56">
        <v>8925</v>
      </c>
      <c r="D2134" s="56" t="s">
        <v>4269</v>
      </c>
      <c r="E2134" s="57">
        <v>242.99</v>
      </c>
      <c r="F2134" s="57">
        <v>7444413.2599999998</v>
      </c>
      <c r="G2134" s="57">
        <v>6602018.9800000004</v>
      </c>
      <c r="H2134" s="58">
        <v>0.12759999999999999</v>
      </c>
      <c r="I2134" s="57">
        <v>842394.28</v>
      </c>
      <c r="J2134" s="57">
        <v>30636.71</v>
      </c>
      <c r="K2134" s="57">
        <v>27169.919999999998</v>
      </c>
      <c r="L2134" s="57">
        <v>31968.11</v>
      </c>
      <c r="M2134" s="56" t="s">
        <v>4295</v>
      </c>
      <c r="N2134" s="59" t="s">
        <v>4293</v>
      </c>
    </row>
    <row r="2135" spans="1:14" s="56" customFormat="1" ht="17.25" customHeight="1" x14ac:dyDescent="0.2">
      <c r="A2135" s="56" t="s">
        <v>6443</v>
      </c>
      <c r="B2135" s="56" t="s">
        <v>2996</v>
      </c>
      <c r="C2135" s="56">
        <v>8970</v>
      </c>
      <c r="D2135" s="56" t="s">
        <v>4270</v>
      </c>
      <c r="E2135" s="57">
        <v>87.2</v>
      </c>
      <c r="F2135" s="57">
        <v>1583668.37</v>
      </c>
      <c r="G2135" s="57">
        <v>1715976.89</v>
      </c>
      <c r="H2135" s="58">
        <v>-7.7100000000000002E-2</v>
      </c>
      <c r="I2135" s="57">
        <v>-132308.51</v>
      </c>
      <c r="J2135" s="57">
        <v>18161.330000000002</v>
      </c>
      <c r="K2135" s="57">
        <v>19678.63</v>
      </c>
      <c r="L2135" s="57">
        <v>22940.080000000002</v>
      </c>
      <c r="M2135" s="56" t="s">
        <v>4297</v>
      </c>
      <c r="N2135" s="59" t="s">
        <v>4293</v>
      </c>
    </row>
    <row r="2136" spans="1:14" s="56" customFormat="1" ht="17.25" customHeight="1" x14ac:dyDescent="0.2">
      <c r="A2136" s="56" t="s">
        <v>6444</v>
      </c>
      <c r="B2136" s="56" t="s">
        <v>2997</v>
      </c>
      <c r="C2136" s="56">
        <v>8971</v>
      </c>
      <c r="D2136" s="56" t="s">
        <v>4271</v>
      </c>
      <c r="E2136" s="57">
        <v>341.48</v>
      </c>
      <c r="F2136" s="57">
        <v>8822097.25</v>
      </c>
      <c r="G2136" s="57">
        <v>8602714.4900000002</v>
      </c>
      <c r="H2136" s="58">
        <v>2.5499999999999998E-2</v>
      </c>
      <c r="I2136" s="57">
        <v>219382.76</v>
      </c>
      <c r="J2136" s="57">
        <v>25834.89</v>
      </c>
      <c r="K2136" s="57">
        <v>25192.44</v>
      </c>
      <c r="L2136" s="57">
        <v>26217</v>
      </c>
      <c r="M2136" s="56" t="s">
        <v>4297</v>
      </c>
      <c r="N2136" s="59" t="s">
        <v>4293</v>
      </c>
    </row>
    <row r="2137" spans="1:14" s="56" customFormat="1" ht="17.25" customHeight="1" x14ac:dyDescent="0.2">
      <c r="A2137" s="56" t="s">
        <v>6445</v>
      </c>
      <c r="B2137" s="56" t="s">
        <v>2998</v>
      </c>
      <c r="C2137" s="56">
        <v>8972</v>
      </c>
      <c r="D2137" s="56" t="s">
        <v>4272</v>
      </c>
      <c r="E2137" s="57">
        <v>651.83000000000004</v>
      </c>
      <c r="F2137" s="57">
        <v>33732748.130000003</v>
      </c>
      <c r="G2137" s="57">
        <v>24169404.699999999</v>
      </c>
      <c r="H2137" s="58">
        <v>0.39567999999999998</v>
      </c>
      <c r="I2137" s="57">
        <v>9563343.4199999999</v>
      </c>
      <c r="J2137" s="57">
        <v>51750.84</v>
      </c>
      <c r="K2137" s="57">
        <v>37079.31</v>
      </c>
      <c r="L2137" s="57">
        <v>51725.2</v>
      </c>
      <c r="M2137" s="56" t="s">
        <v>4297</v>
      </c>
      <c r="N2137" s="59" t="s">
        <v>4293</v>
      </c>
    </row>
    <row r="2138" spans="1:14" s="56" customFormat="1" ht="17.25" customHeight="1" x14ac:dyDescent="0.2">
      <c r="A2138" s="56" t="s">
        <v>6446</v>
      </c>
      <c r="B2138" s="56" t="s">
        <v>2999</v>
      </c>
      <c r="C2138" s="56">
        <v>8973</v>
      </c>
      <c r="D2138" s="56" t="s">
        <v>4273</v>
      </c>
      <c r="E2138" s="57">
        <v>931.18</v>
      </c>
      <c r="F2138" s="57">
        <v>67304798.260000005</v>
      </c>
      <c r="G2138" s="57">
        <v>46763990.100000001</v>
      </c>
      <c r="H2138" s="58">
        <v>0.43924000000000002</v>
      </c>
      <c r="I2138" s="57">
        <v>20540808.16</v>
      </c>
      <c r="J2138" s="57">
        <v>72279.039999999994</v>
      </c>
      <c r="K2138" s="57">
        <v>50220.14</v>
      </c>
      <c r="L2138" s="57">
        <v>71948.73</v>
      </c>
      <c r="M2138" s="56" t="s">
        <v>4295</v>
      </c>
      <c r="N2138" s="59" t="s">
        <v>4293</v>
      </c>
    </row>
    <row r="2139" spans="1:14" s="56" customFormat="1" ht="17.25" customHeight="1" x14ac:dyDescent="0.2">
      <c r="A2139" s="56" t="s">
        <v>6447</v>
      </c>
      <c r="B2139" s="56" t="s">
        <v>3000</v>
      </c>
      <c r="C2139" s="56">
        <v>8976</v>
      </c>
      <c r="D2139" s="56" t="s">
        <v>4274</v>
      </c>
      <c r="E2139" s="57">
        <v>359.63</v>
      </c>
      <c r="F2139" s="57">
        <v>390238.11</v>
      </c>
      <c r="G2139" s="57">
        <v>239346.93</v>
      </c>
      <c r="H2139" s="58">
        <v>0.63043000000000005</v>
      </c>
      <c r="I2139" s="57">
        <v>150891.18</v>
      </c>
      <c r="J2139" s="57">
        <v>1085.1099999999999</v>
      </c>
      <c r="K2139" s="57">
        <v>665.54</v>
      </c>
      <c r="L2139" s="57">
        <v>1085.1099999999999</v>
      </c>
      <c r="M2139" s="56" t="s">
        <v>4297</v>
      </c>
      <c r="N2139" s="59" t="s">
        <v>4293</v>
      </c>
    </row>
    <row r="2140" spans="1:14" s="56" customFormat="1" ht="17.25" customHeight="1" x14ac:dyDescent="0.2">
      <c r="A2140" s="56" t="s">
        <v>6448</v>
      </c>
      <c r="B2140" s="56" t="s">
        <v>3001</v>
      </c>
      <c r="C2140" s="56">
        <v>8977</v>
      </c>
      <c r="D2140" s="56" t="s">
        <v>4275</v>
      </c>
      <c r="E2140" s="57">
        <v>3157.45</v>
      </c>
      <c r="F2140" s="57">
        <v>59186831.009999998</v>
      </c>
      <c r="G2140" s="57">
        <v>43421066.350000001</v>
      </c>
      <c r="H2140" s="58">
        <v>0.36309000000000002</v>
      </c>
      <c r="I2140" s="57">
        <v>15765764.66</v>
      </c>
      <c r="J2140" s="57">
        <v>18745.14</v>
      </c>
      <c r="K2140" s="57">
        <v>13751.94</v>
      </c>
      <c r="L2140" s="57">
        <v>18924.96</v>
      </c>
      <c r="M2140" s="56" t="s">
        <v>4295</v>
      </c>
      <c r="N2140" s="59" t="s">
        <v>4293</v>
      </c>
    </row>
    <row r="2141" spans="1:14" s="56" customFormat="1" ht="17.25" customHeight="1" x14ac:dyDescent="0.2">
      <c r="A2141" s="56" t="s">
        <v>5156</v>
      </c>
      <c r="B2141" s="56" t="s">
        <v>882</v>
      </c>
      <c r="C2141" s="56">
        <v>9602</v>
      </c>
      <c r="D2141" s="56" t="s">
        <v>1734</v>
      </c>
      <c r="E2141" s="57">
        <v>3631.79</v>
      </c>
      <c r="F2141" s="57">
        <v>1530436.31</v>
      </c>
      <c r="G2141" s="57">
        <v>2822408.91</v>
      </c>
      <c r="H2141" s="58">
        <v>-0.45776</v>
      </c>
      <c r="I2141" s="57">
        <v>-1291972.6100000001</v>
      </c>
      <c r="J2141" s="57">
        <v>421.4</v>
      </c>
      <c r="K2141" s="57">
        <v>777.14</v>
      </c>
      <c r="L2141" s="57">
        <v>421.4</v>
      </c>
      <c r="M2141" s="56" t="s">
        <v>4297</v>
      </c>
      <c r="N2141" s="59" t="s">
        <v>4293</v>
      </c>
    </row>
    <row r="2142" spans="1:14" s="56" customFormat="1" ht="17.25" customHeight="1" x14ac:dyDescent="0.2">
      <c r="A2142" s="56" t="s">
        <v>5157</v>
      </c>
      <c r="B2142" s="56" t="s">
        <v>883</v>
      </c>
      <c r="C2142" s="56">
        <v>9603</v>
      </c>
      <c r="D2142" s="56" t="s">
        <v>1735</v>
      </c>
      <c r="E2142" s="57">
        <v>5022.79</v>
      </c>
      <c r="F2142" s="57">
        <v>1983750.91</v>
      </c>
      <c r="G2142" s="57">
        <v>3611753.04</v>
      </c>
      <c r="H2142" s="58">
        <v>-0.45074999999999998</v>
      </c>
      <c r="I2142" s="57">
        <v>-1628002.13</v>
      </c>
      <c r="J2142" s="57">
        <v>394.95</v>
      </c>
      <c r="K2142" s="57">
        <v>719.07</v>
      </c>
      <c r="L2142" s="57">
        <v>394.95</v>
      </c>
      <c r="M2142" s="56" t="s">
        <v>4297</v>
      </c>
      <c r="N2142" s="59" t="s">
        <v>4300</v>
      </c>
    </row>
    <row r="2143" spans="1:14" s="56" customFormat="1" ht="17.25" customHeight="1" x14ac:dyDescent="0.2">
      <c r="A2143" s="56" t="s">
        <v>6449</v>
      </c>
      <c r="B2143" s="56" t="s">
        <v>3002</v>
      </c>
      <c r="C2143" s="56">
        <v>9604</v>
      </c>
      <c r="D2143" s="56" t="s">
        <v>4276</v>
      </c>
      <c r="E2143" s="57">
        <v>18206.71</v>
      </c>
      <c r="F2143" s="57">
        <v>9824522.7799999993</v>
      </c>
      <c r="G2143" s="57">
        <v>12744327.9</v>
      </c>
      <c r="H2143" s="58">
        <v>-0.22911000000000001</v>
      </c>
      <c r="I2143" s="57">
        <v>-2919805.11</v>
      </c>
      <c r="J2143" s="57">
        <v>539.61</v>
      </c>
      <c r="K2143" s="57">
        <v>699.98</v>
      </c>
      <c r="L2143" s="57">
        <v>539.61</v>
      </c>
      <c r="M2143" s="56" t="s">
        <v>4297</v>
      </c>
      <c r="N2143" s="59" t="s">
        <v>4294</v>
      </c>
    </row>
    <row r="2144" spans="1:14" s="56" customFormat="1" ht="17.25" customHeight="1" x14ac:dyDescent="0.2">
      <c r="A2144" s="56" t="s">
        <v>5158</v>
      </c>
      <c r="B2144" s="56" t="s">
        <v>884</v>
      </c>
      <c r="C2144" s="56">
        <v>9605</v>
      </c>
      <c r="D2144" s="56" t="s">
        <v>1736</v>
      </c>
      <c r="E2144" s="57">
        <v>1692718.8</v>
      </c>
      <c r="F2144" s="57">
        <v>587728894.54999995</v>
      </c>
      <c r="G2144" s="57">
        <v>587006101.88999999</v>
      </c>
      <c r="H2144" s="58">
        <v>1.23E-3</v>
      </c>
      <c r="I2144" s="57">
        <v>722792.65</v>
      </c>
      <c r="J2144" s="57">
        <v>347.21</v>
      </c>
      <c r="K2144" s="57">
        <v>346.78</v>
      </c>
      <c r="L2144" s="57">
        <v>347.21</v>
      </c>
      <c r="M2144" s="56" t="s">
        <v>4296</v>
      </c>
      <c r="N2144" s="59" t="s">
        <v>4293</v>
      </c>
    </row>
    <row r="2145" spans="1:14" s="56" customFormat="1" ht="17.25" customHeight="1" x14ac:dyDescent="0.2">
      <c r="A2145" s="56" t="s">
        <v>5159</v>
      </c>
      <c r="B2145" s="56" t="s">
        <v>885</v>
      </c>
      <c r="C2145" s="56">
        <v>9606</v>
      </c>
      <c r="D2145" s="56" t="s">
        <v>1737</v>
      </c>
      <c r="E2145" s="57">
        <v>1610588.17</v>
      </c>
      <c r="F2145" s="57">
        <v>661742361.40999997</v>
      </c>
      <c r="G2145" s="57">
        <v>559435615.10000002</v>
      </c>
      <c r="H2145" s="58">
        <v>0.18287</v>
      </c>
      <c r="I2145" s="57">
        <v>102306746.31</v>
      </c>
      <c r="J2145" s="57">
        <v>410.87</v>
      </c>
      <c r="K2145" s="57">
        <v>347.35</v>
      </c>
      <c r="L2145" s="57">
        <v>410.87</v>
      </c>
      <c r="M2145" s="56" t="s">
        <v>4292</v>
      </c>
      <c r="N2145" s="59" t="s">
        <v>4293</v>
      </c>
    </row>
    <row r="2146" spans="1:14" s="56" customFormat="1" ht="17.25" customHeight="1" x14ac:dyDescent="0.2">
      <c r="A2146" s="56" t="s">
        <v>6450</v>
      </c>
      <c r="B2146" s="56" t="s">
        <v>3003</v>
      </c>
      <c r="C2146" s="56">
        <v>9609</v>
      </c>
      <c r="D2146" s="56" t="s">
        <v>4277</v>
      </c>
      <c r="E2146" s="57">
        <v>7584.99</v>
      </c>
      <c r="F2146" s="57">
        <v>7428966.7599999998</v>
      </c>
      <c r="G2146" s="57">
        <v>6487458.4400000004</v>
      </c>
      <c r="H2146" s="58">
        <v>0.14513000000000001</v>
      </c>
      <c r="I2146" s="57">
        <v>941508.32</v>
      </c>
      <c r="J2146" s="57">
        <v>979.43</v>
      </c>
      <c r="K2146" s="57">
        <v>855.3</v>
      </c>
      <c r="L2146" s="57">
        <v>979.43</v>
      </c>
      <c r="M2146" s="56" t="s">
        <v>4297</v>
      </c>
      <c r="N2146" s="59" t="s">
        <v>4293</v>
      </c>
    </row>
    <row r="2147" spans="1:14" s="56" customFormat="1" ht="17.25" customHeight="1" x14ac:dyDescent="0.2">
      <c r="A2147" s="56" t="s">
        <v>6451</v>
      </c>
      <c r="B2147" s="56" t="s">
        <v>3004</v>
      </c>
      <c r="C2147" s="56">
        <v>9610</v>
      </c>
      <c r="D2147" s="56" t="s">
        <v>4278</v>
      </c>
      <c r="E2147" s="57">
        <v>3377.2</v>
      </c>
      <c r="F2147" s="57">
        <v>1953440.02</v>
      </c>
      <c r="G2147" s="57">
        <v>359306.21</v>
      </c>
      <c r="H2147" s="58">
        <v>4.4367000000000001</v>
      </c>
      <c r="I2147" s="57">
        <v>1594133.81</v>
      </c>
      <c r="J2147" s="57">
        <v>578.41999999999996</v>
      </c>
      <c r="K2147" s="57">
        <v>106.39</v>
      </c>
      <c r="L2147" s="57">
        <v>578.41999999999996</v>
      </c>
      <c r="M2147" s="56" t="s">
        <v>4297</v>
      </c>
      <c r="N2147" s="59" t="s">
        <v>4294</v>
      </c>
    </row>
    <row r="2148" spans="1:14" s="56" customFormat="1" ht="17.25" customHeight="1" x14ac:dyDescent="0.2">
      <c r="A2148" s="56" t="s">
        <v>5160</v>
      </c>
      <c r="B2148" s="56" t="s">
        <v>886</v>
      </c>
      <c r="C2148" s="56">
        <v>9613</v>
      </c>
      <c r="D2148" s="56" t="s">
        <v>1738</v>
      </c>
      <c r="E2148" s="57">
        <v>170689.9</v>
      </c>
      <c r="F2148" s="57">
        <v>106109376.34</v>
      </c>
      <c r="G2148" s="57">
        <v>125489441.81999999</v>
      </c>
      <c r="H2148" s="58">
        <v>-0.15443999999999999</v>
      </c>
      <c r="I2148" s="57">
        <v>-19380065.489999998</v>
      </c>
      <c r="J2148" s="57">
        <v>621.65</v>
      </c>
      <c r="K2148" s="57">
        <v>735.19</v>
      </c>
      <c r="L2148" s="57">
        <v>621.65</v>
      </c>
      <c r="M2148" s="56" t="s">
        <v>4292</v>
      </c>
      <c r="N2148" s="59" t="s">
        <v>4293</v>
      </c>
    </row>
    <row r="2149" spans="1:14" s="56" customFormat="1" ht="17.25" customHeight="1" x14ac:dyDescent="0.2">
      <c r="A2149" s="56" t="s">
        <v>6452</v>
      </c>
      <c r="B2149" s="56" t="s">
        <v>3005</v>
      </c>
      <c r="C2149" s="56">
        <v>9614</v>
      </c>
      <c r="D2149" s="56" t="s">
        <v>4279</v>
      </c>
      <c r="E2149" s="57">
        <v>61431.06</v>
      </c>
      <c r="F2149" s="57">
        <v>17474679.329999998</v>
      </c>
      <c r="G2149" s="57">
        <v>16756177.99</v>
      </c>
      <c r="H2149" s="58">
        <v>4.2880000000000001E-2</v>
      </c>
      <c r="I2149" s="57">
        <v>718501.34</v>
      </c>
      <c r="J2149" s="57">
        <v>284.45999999999998</v>
      </c>
      <c r="K2149" s="57">
        <v>272.76</v>
      </c>
      <c r="L2149" s="57">
        <v>284.45999999999998</v>
      </c>
      <c r="M2149" s="56" t="s">
        <v>4297</v>
      </c>
      <c r="N2149" s="59" t="s">
        <v>4294</v>
      </c>
    </row>
    <row r="2150" spans="1:14" s="56" customFormat="1" ht="17.25" customHeight="1" x14ac:dyDescent="0.2">
      <c r="A2150" s="56" t="s">
        <v>6453</v>
      </c>
      <c r="B2150" s="56" t="s">
        <v>3006</v>
      </c>
      <c r="C2150" s="56">
        <v>9615</v>
      </c>
      <c r="D2150" s="56" t="s">
        <v>4280</v>
      </c>
      <c r="E2150" s="57">
        <v>50235.42</v>
      </c>
      <c r="F2150" s="57">
        <v>62910821.170000002</v>
      </c>
      <c r="G2150" s="57">
        <v>58620808.829999998</v>
      </c>
      <c r="H2150" s="58">
        <v>7.3179999999999995E-2</v>
      </c>
      <c r="I2150" s="57">
        <v>4290012.3499999996</v>
      </c>
      <c r="J2150" s="57">
        <v>1252.32</v>
      </c>
      <c r="K2150" s="57">
        <v>1166.92</v>
      </c>
      <c r="L2150" s="57">
        <v>1252.32</v>
      </c>
      <c r="M2150" s="56" t="s">
        <v>4297</v>
      </c>
      <c r="N2150" s="59" t="s">
        <v>4300</v>
      </c>
    </row>
    <row r="2151" spans="1:14" s="56" customFormat="1" ht="17.25" customHeight="1" x14ac:dyDescent="0.2">
      <c r="A2151" s="56" t="s">
        <v>5161</v>
      </c>
      <c r="B2151" s="56" t="s">
        <v>887</v>
      </c>
      <c r="C2151" s="56">
        <v>9616</v>
      </c>
      <c r="D2151" s="56" t="s">
        <v>1739</v>
      </c>
      <c r="E2151" s="57">
        <v>494203.16</v>
      </c>
      <c r="F2151" s="57">
        <v>192393290.19</v>
      </c>
      <c r="G2151" s="57">
        <v>222420150.59</v>
      </c>
      <c r="H2151" s="58">
        <v>-0.13500000000000001</v>
      </c>
      <c r="I2151" s="57">
        <v>-30026860.399999999</v>
      </c>
      <c r="J2151" s="57">
        <v>389.3</v>
      </c>
      <c r="K2151" s="57">
        <v>450.06</v>
      </c>
      <c r="L2151" s="57">
        <v>389.3</v>
      </c>
      <c r="M2151" s="56" t="s">
        <v>4292</v>
      </c>
      <c r="N2151" s="59" t="s">
        <v>4298</v>
      </c>
    </row>
    <row r="2152" spans="1:14" s="56" customFormat="1" ht="17.25" customHeight="1" x14ac:dyDescent="0.2">
      <c r="A2152" s="56" t="s">
        <v>6454</v>
      </c>
      <c r="B2152" s="56" t="s">
        <v>884</v>
      </c>
      <c r="C2152" s="56">
        <v>9617</v>
      </c>
      <c r="D2152" s="56" t="s">
        <v>1736</v>
      </c>
      <c r="E2152" s="57">
        <v>18478.349999999999</v>
      </c>
      <c r="F2152" s="57">
        <v>9767471.0299999993</v>
      </c>
      <c r="G2152" s="57">
        <v>10960566.27</v>
      </c>
      <c r="H2152" s="58">
        <v>-0.10885</v>
      </c>
      <c r="I2152" s="57">
        <v>-1193095.25</v>
      </c>
      <c r="J2152" s="57">
        <v>528.59</v>
      </c>
      <c r="K2152" s="57">
        <v>593.16</v>
      </c>
      <c r="L2152" s="57">
        <v>528.59</v>
      </c>
      <c r="M2152" s="56" t="s">
        <v>4295</v>
      </c>
      <c r="N2152" s="59" t="s">
        <v>4298</v>
      </c>
    </row>
    <row r="2153" spans="1:14" s="56" customFormat="1" ht="17.25" customHeight="1" x14ac:dyDescent="0.2">
      <c r="A2153" s="56" t="s">
        <v>6455</v>
      </c>
      <c r="B2153" s="56" t="s">
        <v>3004</v>
      </c>
      <c r="C2153" s="56">
        <v>9620</v>
      </c>
      <c r="D2153" s="56" t="s">
        <v>4278</v>
      </c>
      <c r="E2153" s="57">
        <v>1456.88</v>
      </c>
      <c r="F2153" s="57">
        <v>1122278.3700000001</v>
      </c>
      <c r="G2153" s="57">
        <v>1308368.82</v>
      </c>
      <c r="H2153" s="58">
        <v>-0.14223</v>
      </c>
      <c r="I2153" s="57">
        <v>-186090.45</v>
      </c>
      <c r="J2153" s="57">
        <v>770.33</v>
      </c>
      <c r="K2153" s="57">
        <v>898.06</v>
      </c>
      <c r="L2153" s="57">
        <v>770.33</v>
      </c>
      <c r="M2153" s="56" t="s">
        <v>4297</v>
      </c>
      <c r="N2153" s="59" t="s">
        <v>4294</v>
      </c>
    </row>
    <row r="2154" spans="1:14" s="56" customFormat="1" ht="17.25" customHeight="1" x14ac:dyDescent="0.2">
      <c r="A2154" s="56" t="s">
        <v>6456</v>
      </c>
      <c r="B2154" s="56" t="s">
        <v>3004</v>
      </c>
      <c r="C2154" s="56">
        <v>9621</v>
      </c>
      <c r="D2154" s="56" t="s">
        <v>4278</v>
      </c>
      <c r="E2154" s="57">
        <v>20340.919999999998</v>
      </c>
      <c r="F2154" s="57">
        <v>27910183.149999999</v>
      </c>
      <c r="G2154" s="57">
        <v>23372492.190000001</v>
      </c>
      <c r="H2154" s="58">
        <v>0.19414999999999999</v>
      </c>
      <c r="I2154" s="57">
        <v>4537690.96</v>
      </c>
      <c r="J2154" s="57">
        <v>1372.12</v>
      </c>
      <c r="K2154" s="57">
        <v>1149.04</v>
      </c>
      <c r="L2154" s="57">
        <v>1372.12</v>
      </c>
      <c r="M2154" s="56" t="s">
        <v>4297</v>
      </c>
      <c r="N2154" s="59" t="s">
        <v>4294</v>
      </c>
    </row>
    <row r="2155" spans="1:14" s="56" customFormat="1" ht="17.25" customHeight="1" x14ac:dyDescent="0.2">
      <c r="A2155" s="56" t="s">
        <v>6457</v>
      </c>
      <c r="B2155" s="56" t="s">
        <v>3007</v>
      </c>
      <c r="C2155" s="56">
        <v>9622</v>
      </c>
      <c r="D2155" s="56" t="s">
        <v>4281</v>
      </c>
      <c r="E2155" s="57">
        <v>423005.83</v>
      </c>
      <c r="F2155" s="57">
        <v>76107208.930000007</v>
      </c>
      <c r="G2155" s="57">
        <v>56456057.07</v>
      </c>
      <c r="H2155" s="58">
        <v>0.34808</v>
      </c>
      <c r="I2155" s="57">
        <v>19651151.859999999</v>
      </c>
      <c r="J2155" s="57">
        <v>179.92</v>
      </c>
      <c r="K2155" s="57">
        <v>133.46</v>
      </c>
      <c r="L2155" s="57">
        <v>179.92</v>
      </c>
      <c r="M2155" s="56" t="s">
        <v>4296</v>
      </c>
      <c r="N2155" s="59" t="s">
        <v>4294</v>
      </c>
    </row>
    <row r="2156" spans="1:14" s="56" customFormat="1" ht="17.25" customHeight="1" x14ac:dyDescent="0.2">
      <c r="A2156" s="56" t="s">
        <v>6458</v>
      </c>
      <c r="B2156" s="56" t="s">
        <v>3004</v>
      </c>
      <c r="C2156" s="56">
        <v>9623</v>
      </c>
      <c r="D2156" s="56" t="s">
        <v>4278</v>
      </c>
      <c r="E2156" s="57">
        <v>5046.84</v>
      </c>
      <c r="F2156" s="57">
        <v>3915439.41</v>
      </c>
      <c r="G2156" s="57">
        <v>2302928.0099999998</v>
      </c>
      <c r="H2156" s="58">
        <v>0.70020000000000004</v>
      </c>
      <c r="I2156" s="57">
        <v>1612511.4</v>
      </c>
      <c r="J2156" s="57">
        <v>775.82</v>
      </c>
      <c r="K2156" s="57">
        <v>456.31</v>
      </c>
      <c r="L2156" s="57">
        <v>775.82</v>
      </c>
      <c r="M2156" s="56" t="s">
        <v>4297</v>
      </c>
      <c r="N2156" s="59" t="s">
        <v>4294</v>
      </c>
    </row>
    <row r="2157" spans="1:14" s="56" customFormat="1" ht="17.25" customHeight="1" x14ac:dyDescent="0.2">
      <c r="A2157" s="56" t="s">
        <v>6459</v>
      </c>
      <c r="B2157" s="56" t="s">
        <v>3007</v>
      </c>
      <c r="C2157" s="56">
        <v>9625</v>
      </c>
      <c r="D2157" s="56" t="s">
        <v>4281</v>
      </c>
      <c r="E2157" s="57">
        <v>220823.54</v>
      </c>
      <c r="F2157" s="57">
        <v>97877825.870000005</v>
      </c>
      <c r="G2157" s="57">
        <v>42387455.289999999</v>
      </c>
      <c r="H2157" s="58">
        <v>1.3091200000000001</v>
      </c>
      <c r="I2157" s="57">
        <v>55490370.579999998</v>
      </c>
      <c r="J2157" s="57">
        <v>443.24</v>
      </c>
      <c r="K2157" s="57">
        <v>191.95</v>
      </c>
      <c r="L2157" s="57">
        <v>443.24</v>
      </c>
      <c r="M2157" s="56" t="s">
        <v>4297</v>
      </c>
      <c r="N2157" s="59" t="s">
        <v>4294</v>
      </c>
    </row>
    <row r="2158" spans="1:14" s="56" customFormat="1" ht="17.25" customHeight="1" x14ac:dyDescent="0.2">
      <c r="A2158" s="56" t="s">
        <v>6460</v>
      </c>
      <c r="B2158" s="56" t="s">
        <v>3008</v>
      </c>
      <c r="C2158" s="56">
        <v>9626</v>
      </c>
      <c r="D2158" s="56" t="s">
        <v>4282</v>
      </c>
      <c r="E2158" s="57">
        <v>29321.14</v>
      </c>
      <c r="F2158" s="57">
        <v>31907557.760000002</v>
      </c>
      <c r="G2158" s="57">
        <v>32497949.859999999</v>
      </c>
      <c r="H2158" s="58">
        <v>-1.8169999999999999E-2</v>
      </c>
      <c r="I2158" s="57">
        <v>-590392.1</v>
      </c>
      <c r="J2158" s="57">
        <v>1088.21</v>
      </c>
      <c r="K2158" s="57">
        <v>1108.3499999999999</v>
      </c>
      <c r="L2158" s="57">
        <v>1088.21</v>
      </c>
      <c r="M2158" s="56" t="s">
        <v>4292</v>
      </c>
      <c r="N2158" s="59" t="s">
        <v>4294</v>
      </c>
    </row>
    <row r="2159" spans="1:14" s="56" customFormat="1" ht="17.25" customHeight="1" x14ac:dyDescent="0.2">
      <c r="A2159" s="56" t="s">
        <v>6461</v>
      </c>
      <c r="B2159" s="56" t="s">
        <v>3009</v>
      </c>
      <c r="C2159" s="56">
        <v>9628</v>
      </c>
      <c r="D2159" s="56" t="s">
        <v>4283</v>
      </c>
      <c r="E2159" s="57">
        <v>63234.080000000002</v>
      </c>
      <c r="F2159" s="57">
        <v>62682046.479999997</v>
      </c>
      <c r="G2159" s="57">
        <v>65968470.590000004</v>
      </c>
      <c r="H2159" s="58">
        <v>-4.9820000000000003E-2</v>
      </c>
      <c r="I2159" s="57">
        <v>-3286424.11</v>
      </c>
      <c r="J2159" s="57">
        <v>991.27</v>
      </c>
      <c r="K2159" s="57">
        <v>1043.24</v>
      </c>
      <c r="L2159" s="57">
        <v>991.27</v>
      </c>
      <c r="M2159" s="56" t="s">
        <v>4296</v>
      </c>
      <c r="N2159" s="59" t="s">
        <v>4294</v>
      </c>
    </row>
    <row r="2160" spans="1:14" s="56" customFormat="1" ht="17.25" customHeight="1" x14ac:dyDescent="0.2">
      <c r="A2160" s="56" t="s">
        <v>6462</v>
      </c>
      <c r="B2160" s="56" t="s">
        <v>3010</v>
      </c>
      <c r="C2160" s="56">
        <v>9629</v>
      </c>
      <c r="D2160" s="56" t="s">
        <v>4284</v>
      </c>
      <c r="E2160" s="57">
        <v>1238.51</v>
      </c>
      <c r="F2160" s="57">
        <v>537562.88</v>
      </c>
      <c r="G2160" s="57">
        <v>859430.04</v>
      </c>
      <c r="H2160" s="58">
        <v>-0.37451000000000001</v>
      </c>
      <c r="I2160" s="57">
        <v>-321867.15999999997</v>
      </c>
      <c r="J2160" s="57">
        <v>434.04</v>
      </c>
      <c r="K2160" s="57">
        <v>693.92</v>
      </c>
      <c r="L2160" s="57">
        <v>434.04</v>
      </c>
      <c r="M2160" s="56" t="s">
        <v>4297</v>
      </c>
      <c r="N2160" s="59" t="s">
        <v>4294</v>
      </c>
    </row>
    <row r="2161" spans="1:14" s="56" customFormat="1" ht="17.25" customHeight="1" x14ac:dyDescent="0.2">
      <c r="A2161" s="56" t="s">
        <v>6463</v>
      </c>
      <c r="B2161" s="56" t="s">
        <v>3011</v>
      </c>
      <c r="C2161" s="56">
        <v>9630</v>
      </c>
      <c r="D2161" s="56" t="s">
        <v>4285</v>
      </c>
      <c r="E2161" s="57">
        <v>3442.31</v>
      </c>
      <c r="F2161" s="57">
        <v>1194206.19</v>
      </c>
      <c r="G2161" s="57">
        <v>802869</v>
      </c>
      <c r="H2161" s="58">
        <v>0.48742000000000002</v>
      </c>
      <c r="I2161" s="57">
        <v>391337.18</v>
      </c>
      <c r="J2161" s="57">
        <v>346.92</v>
      </c>
      <c r="K2161" s="57">
        <v>233.24</v>
      </c>
      <c r="L2161" s="57">
        <v>346.92</v>
      </c>
      <c r="M2161" s="56" t="s">
        <v>4296</v>
      </c>
      <c r="N2161" s="59" t="s">
        <v>4294</v>
      </c>
    </row>
    <row r="2162" spans="1:14" s="56" customFormat="1" ht="17.25" customHeight="1" x14ac:dyDescent="0.2">
      <c r="A2162" s="56" t="s">
        <v>6464</v>
      </c>
      <c r="B2162" s="56" t="s">
        <v>3012</v>
      </c>
      <c r="C2162" s="56">
        <v>9631</v>
      </c>
      <c r="D2162" s="56" t="s">
        <v>4286</v>
      </c>
      <c r="E2162" s="57">
        <v>732936.95</v>
      </c>
      <c r="F2162" s="57">
        <v>124496670.33</v>
      </c>
      <c r="G2162" s="57">
        <v>103992987.77</v>
      </c>
      <c r="H2162" s="58">
        <v>0.19716</v>
      </c>
      <c r="I2162" s="57">
        <v>20503682.559999999</v>
      </c>
      <c r="J2162" s="57">
        <v>169.86</v>
      </c>
      <c r="K2162" s="57">
        <v>141.88999999999999</v>
      </c>
      <c r="L2162" s="57">
        <v>169.86</v>
      </c>
      <c r="M2162" s="56" t="s">
        <v>4296</v>
      </c>
      <c r="N2162" s="59" t="s">
        <v>4294</v>
      </c>
    </row>
    <row r="2163" spans="1:14" s="56" customFormat="1" ht="17.25" customHeight="1" x14ac:dyDescent="0.2">
      <c r="A2163" s="56" t="s">
        <v>6465</v>
      </c>
      <c r="B2163" s="56" t="s">
        <v>3013</v>
      </c>
      <c r="C2163" s="56">
        <v>9632</v>
      </c>
      <c r="D2163" s="56" t="s">
        <v>4287</v>
      </c>
      <c r="E2163" s="57">
        <v>534554.47</v>
      </c>
      <c r="F2163" s="57">
        <v>72635261.379999995</v>
      </c>
      <c r="G2163" s="57">
        <v>49026801.590000004</v>
      </c>
      <c r="H2163" s="58">
        <v>0.48154000000000002</v>
      </c>
      <c r="I2163" s="57">
        <v>23608459.789999999</v>
      </c>
      <c r="J2163" s="57">
        <v>135.88</v>
      </c>
      <c r="K2163" s="57">
        <v>91.72</v>
      </c>
      <c r="L2163" s="57">
        <v>135.88</v>
      </c>
      <c r="M2163" s="56" t="s">
        <v>4296</v>
      </c>
      <c r="N2163" s="59" t="s">
        <v>4294</v>
      </c>
    </row>
    <row r="2164" spans="1:14" s="56" customFormat="1" ht="17.25" customHeight="1" x14ac:dyDescent="0.2">
      <c r="A2164" s="56" t="s">
        <v>6466</v>
      </c>
      <c r="B2164" s="56" t="s">
        <v>3014</v>
      </c>
      <c r="C2164" s="56">
        <v>9633</v>
      </c>
      <c r="D2164" s="56" t="s">
        <v>4288</v>
      </c>
      <c r="E2164" s="57">
        <v>18452.36</v>
      </c>
      <c r="F2164" s="57">
        <v>1538557.78</v>
      </c>
      <c r="G2164" s="57">
        <v>998153.61</v>
      </c>
      <c r="H2164" s="58">
        <v>0.54139999999999999</v>
      </c>
      <c r="I2164" s="57">
        <v>540404.17000000004</v>
      </c>
      <c r="J2164" s="57">
        <v>83.38</v>
      </c>
      <c r="K2164" s="57">
        <v>54.09</v>
      </c>
      <c r="L2164" s="57">
        <v>83.38</v>
      </c>
      <c r="M2164" s="56" t="s">
        <v>4297</v>
      </c>
      <c r="N2164" s="59" t="s">
        <v>4294</v>
      </c>
    </row>
  </sheetData>
  <autoFilter ref="A1:N2164"/>
  <sortState ref="A2:N2164">
    <sortCondition ref="A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Choix GHS</vt:lpstr>
      <vt:lpstr>Liste GHM</vt:lpstr>
      <vt:lpstr>Lisez Moi</vt:lpstr>
      <vt:lpstr>Synthèse</vt:lpstr>
      <vt:lpstr>Secteur ex OQN</vt:lpstr>
      <vt:lpstr>Secteur ex DG</vt:lpstr>
      <vt:lpstr>GHM</vt:lpstr>
    </vt:vector>
  </TitlesOfParts>
  <Company>ATIH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Océane CORNIC</dc:creator>
  <cp:lastModifiedBy>Clément RALLET</cp:lastModifiedBy>
  <dcterms:created xsi:type="dcterms:W3CDTF">2013-12-18T16:17:06Z</dcterms:created>
  <dcterms:modified xsi:type="dcterms:W3CDTF">2015-07-21T12:38:56Z</dcterms:modified>
</cp:coreProperties>
</file>