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P:\ENC\06 - RTC\Campagne données 2024\01_GT\GT SAMT Métiers de RR\03_Webinaire du 15 novembre 2024\"/>
    </mc:Choice>
  </mc:AlternateContent>
  <xr:revisionPtr revIDLastSave="0" documentId="13_ncr:1_{A93485CC-8D05-4F30-9910-631055DBACA8}" xr6:coauthVersionLast="47" xr6:coauthVersionMax="47" xr10:uidLastSave="{00000000-0000-0000-0000-000000000000}"/>
  <bookViews>
    <workbookView xWindow="28680" yWindow="-120" windowWidth="29040" windowHeight="15840" tabRatio="776" activeTab="2" xr2:uid="{680FC735-C793-4DE6-92C7-B47A94E71738}"/>
  </bookViews>
  <sheets>
    <sheet name="Etapes traitement Métier RR" sheetId="7" r:id="rId1"/>
    <sheet name="Cas en exemple" sheetId="8" r:id="rId2"/>
    <sheet name="Exemple kiné cartouche" sheetId="10" r:id="rId3"/>
    <sheet name="Exemple kiné sem type" sheetId="11" r:id="rId4"/>
    <sheet name="Exemple kiné chg directes ETPR " sheetId="12" r:id="rId5"/>
    <sheet name="Exemple kiné Clés Grands lieux" sheetId="13" r:id="rId6"/>
    <sheet name="Exemple kiné Clés par SA" sheetId="14" r:id="rId7"/>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8" i="13" l="1"/>
  <c r="J99" i="13"/>
  <c r="J100" i="13"/>
  <c r="J101" i="13"/>
  <c r="F11" i="14"/>
  <c r="J11" i="14"/>
  <c r="K10" i="14"/>
  <c r="K11" i="14"/>
  <c r="K116" i="14"/>
  <c r="K98" i="14"/>
  <c r="K99" i="14"/>
  <c r="J100" i="14"/>
  <c r="K100" i="14"/>
  <c r="J101" i="14"/>
  <c r="K101" i="14"/>
  <c r="J102" i="14"/>
  <c r="K102" i="14"/>
  <c r="J103" i="14"/>
  <c r="K103" i="14"/>
  <c r="J104" i="14"/>
  <c r="K104" i="14"/>
  <c r="J105" i="14"/>
  <c r="K105" i="14"/>
  <c r="J107" i="14"/>
  <c r="K107" i="14"/>
  <c r="J108" i="14"/>
  <c r="K108" i="14"/>
  <c r="J109" i="14"/>
  <c r="K109" i="14"/>
  <c r="J110" i="14"/>
  <c r="K110" i="14"/>
  <c r="J111" i="14"/>
  <c r="K111" i="14"/>
  <c r="J112" i="14"/>
  <c r="K112" i="14"/>
  <c r="J113" i="14"/>
  <c r="K113" i="14"/>
  <c r="J114" i="14"/>
  <c r="K114" i="14"/>
  <c r="K117" i="14"/>
  <c r="J116" i="14"/>
  <c r="J117" i="14"/>
  <c r="F116" i="14"/>
  <c r="F117" i="14"/>
  <c r="I115" i="14"/>
  <c r="I106" i="14"/>
  <c r="L10" i="14"/>
  <c r="L11" i="14"/>
  <c r="F12" i="14"/>
  <c r="J12" i="14"/>
  <c r="L12" i="14"/>
  <c r="J13" i="14"/>
  <c r="L13" i="14"/>
  <c r="J14" i="14"/>
  <c r="L14" i="14"/>
  <c r="J15" i="14"/>
  <c r="L15" i="14"/>
  <c r="J16" i="14"/>
  <c r="L16" i="14"/>
  <c r="J17" i="14"/>
  <c r="L17" i="14"/>
  <c r="J18" i="14"/>
  <c r="L18" i="14"/>
  <c r="J19" i="14"/>
  <c r="L19" i="14"/>
  <c r="J20" i="14"/>
  <c r="L20" i="14"/>
  <c r="F22" i="14"/>
  <c r="J22" i="14"/>
  <c r="L22" i="14"/>
  <c r="J23" i="14"/>
  <c r="L23" i="14"/>
  <c r="J24" i="14"/>
  <c r="L24" i="14"/>
  <c r="J25" i="14"/>
  <c r="L25" i="14"/>
  <c r="J26" i="14"/>
  <c r="L26" i="14"/>
  <c r="J27" i="14"/>
  <c r="L27" i="14"/>
  <c r="J28" i="14"/>
  <c r="L28" i="14"/>
  <c r="J29" i="14"/>
  <c r="L29" i="14"/>
  <c r="J30" i="14"/>
  <c r="L30" i="14"/>
  <c r="F32" i="14"/>
  <c r="J32" i="14"/>
  <c r="L32" i="14"/>
  <c r="J33" i="14"/>
  <c r="L33" i="14"/>
  <c r="J34" i="14"/>
  <c r="L34" i="14"/>
  <c r="J35" i="14"/>
  <c r="L35" i="14"/>
  <c r="J36" i="14"/>
  <c r="L36" i="14"/>
  <c r="J37" i="14"/>
  <c r="L37" i="14"/>
  <c r="J38" i="14"/>
  <c r="L38" i="14"/>
  <c r="J39" i="14"/>
  <c r="L39" i="14"/>
  <c r="J40" i="14"/>
  <c r="L40" i="14"/>
  <c r="F42" i="14"/>
  <c r="J42" i="14"/>
  <c r="L42" i="14"/>
  <c r="J43" i="14"/>
  <c r="L43" i="14"/>
  <c r="J44" i="14"/>
  <c r="L44" i="14"/>
  <c r="J45" i="14"/>
  <c r="L45" i="14"/>
  <c r="J46" i="14"/>
  <c r="L46" i="14"/>
  <c r="J47" i="14"/>
  <c r="L47" i="14"/>
  <c r="J48" i="14"/>
  <c r="L48" i="14"/>
  <c r="J49" i="14"/>
  <c r="L49" i="14"/>
  <c r="J50" i="14"/>
  <c r="L50" i="14"/>
  <c r="F52" i="14"/>
  <c r="J52" i="14"/>
  <c r="L52" i="14"/>
  <c r="J53" i="14"/>
  <c r="L53" i="14"/>
  <c r="J54" i="14"/>
  <c r="L54" i="14"/>
  <c r="J55" i="14"/>
  <c r="L55" i="14"/>
  <c r="J56" i="14"/>
  <c r="L56" i="14"/>
  <c r="J57" i="14"/>
  <c r="L57" i="14"/>
  <c r="J58" i="14"/>
  <c r="L58" i="14"/>
  <c r="J59" i="14"/>
  <c r="L59" i="14"/>
  <c r="J60" i="14"/>
  <c r="L60" i="14"/>
  <c r="F62" i="14"/>
  <c r="J62" i="14"/>
  <c r="L62" i="14"/>
  <c r="F63" i="14"/>
  <c r="J63" i="14"/>
  <c r="L63" i="14"/>
  <c r="J64" i="14"/>
  <c r="L64" i="14"/>
  <c r="J65" i="14"/>
  <c r="L65" i="14"/>
  <c r="J66" i="14"/>
  <c r="L66" i="14"/>
  <c r="J67" i="14"/>
  <c r="L67" i="14"/>
  <c r="J68" i="14"/>
  <c r="L68" i="14"/>
  <c r="J69" i="14"/>
  <c r="L69" i="14"/>
  <c r="J70" i="14"/>
  <c r="L70" i="14"/>
  <c r="J71" i="14"/>
  <c r="L71" i="14"/>
  <c r="F73" i="14"/>
  <c r="J73" i="14"/>
  <c r="L73" i="14"/>
  <c r="J74" i="14"/>
  <c r="L74" i="14"/>
  <c r="J75" i="14"/>
  <c r="L75" i="14"/>
  <c r="J76" i="14"/>
  <c r="L76" i="14"/>
  <c r="J77" i="14"/>
  <c r="L77" i="14"/>
  <c r="J78" i="14"/>
  <c r="L78" i="14"/>
  <c r="J79" i="14"/>
  <c r="L79" i="14"/>
  <c r="J80" i="14"/>
  <c r="L80" i="14"/>
  <c r="J81" i="14"/>
  <c r="L81" i="14"/>
  <c r="F83" i="14"/>
  <c r="J83" i="14"/>
  <c r="L83" i="14"/>
  <c r="L93" i="14"/>
  <c r="K12" i="14"/>
  <c r="K13" i="14"/>
  <c r="K14" i="14"/>
  <c r="K15" i="14"/>
  <c r="K16" i="14"/>
  <c r="K17" i="14"/>
  <c r="K18" i="14"/>
  <c r="K19" i="14"/>
  <c r="K20" i="14"/>
  <c r="K22" i="14"/>
  <c r="K23" i="14"/>
  <c r="K24" i="14"/>
  <c r="K25" i="14"/>
  <c r="K26" i="14"/>
  <c r="K27" i="14"/>
  <c r="K28" i="14"/>
  <c r="K29" i="14"/>
  <c r="K30" i="14"/>
  <c r="K32" i="14"/>
  <c r="K33" i="14"/>
  <c r="K34" i="14"/>
  <c r="K35" i="14"/>
  <c r="K36" i="14"/>
  <c r="K37" i="14"/>
  <c r="K38" i="14"/>
  <c r="K39" i="14"/>
  <c r="K40" i="14"/>
  <c r="K42" i="14"/>
  <c r="K43" i="14"/>
  <c r="K44" i="14"/>
  <c r="K45" i="14"/>
  <c r="K46" i="14"/>
  <c r="K47" i="14"/>
  <c r="K48" i="14"/>
  <c r="K49" i="14"/>
  <c r="K50" i="14"/>
  <c r="K52" i="14"/>
  <c r="K53" i="14"/>
  <c r="K54" i="14"/>
  <c r="K55" i="14"/>
  <c r="K56" i="14"/>
  <c r="K57" i="14"/>
  <c r="K58" i="14"/>
  <c r="K59" i="14"/>
  <c r="K60" i="14"/>
  <c r="K62" i="14"/>
  <c r="K63" i="14"/>
  <c r="K64" i="14"/>
  <c r="K65" i="14"/>
  <c r="K66" i="14"/>
  <c r="K67" i="14"/>
  <c r="K68" i="14"/>
  <c r="K69" i="14"/>
  <c r="K70" i="14"/>
  <c r="K71" i="14"/>
  <c r="K73" i="14"/>
  <c r="K74" i="14"/>
  <c r="K75" i="14"/>
  <c r="K76" i="14"/>
  <c r="K77" i="14"/>
  <c r="K78" i="14"/>
  <c r="K79" i="14"/>
  <c r="K80" i="14"/>
  <c r="K81" i="14"/>
  <c r="K83" i="14"/>
  <c r="K93" i="14"/>
  <c r="J10" i="14"/>
  <c r="J93" i="14"/>
  <c r="F10" i="14"/>
  <c r="F93" i="14"/>
  <c r="I92" i="14"/>
  <c r="J91" i="14"/>
  <c r="L91" i="14"/>
  <c r="K91" i="14"/>
  <c r="J90" i="14"/>
  <c r="L90" i="14"/>
  <c r="K90" i="14"/>
  <c r="J89" i="14"/>
  <c r="L89" i="14"/>
  <c r="K89" i="14"/>
  <c r="J88" i="14"/>
  <c r="L88" i="14"/>
  <c r="K88" i="14"/>
  <c r="J87" i="14"/>
  <c r="L87" i="14"/>
  <c r="K87" i="14"/>
  <c r="J86" i="14"/>
  <c r="L86" i="14"/>
  <c r="K86" i="14"/>
  <c r="J85" i="14"/>
  <c r="L85" i="14"/>
  <c r="K85" i="14"/>
  <c r="J84" i="14"/>
  <c r="L84" i="14"/>
  <c r="K84" i="14"/>
  <c r="I82" i="14"/>
  <c r="I72" i="14"/>
  <c r="I61" i="14"/>
  <c r="I51" i="14"/>
  <c r="I41" i="14"/>
  <c r="I31" i="14"/>
  <c r="I21" i="14"/>
  <c r="J102" i="13"/>
  <c r="J103" i="13"/>
  <c r="J104" i="13"/>
  <c r="J105" i="13"/>
  <c r="J107" i="13"/>
  <c r="J108" i="13"/>
  <c r="J116" i="13"/>
  <c r="J117" i="13"/>
  <c r="F11" i="13"/>
  <c r="J11" i="13"/>
  <c r="K10" i="13"/>
  <c r="K11" i="13"/>
  <c r="K116" i="13"/>
  <c r="K98" i="13"/>
  <c r="K99" i="13"/>
  <c r="K100" i="13"/>
  <c r="K101" i="13"/>
  <c r="K102" i="13"/>
  <c r="K103" i="13"/>
  <c r="K104" i="13"/>
  <c r="K105" i="13"/>
  <c r="K107" i="13"/>
  <c r="K108" i="13"/>
  <c r="J109" i="13"/>
  <c r="K109" i="13"/>
  <c r="J110" i="13"/>
  <c r="K110" i="13"/>
  <c r="J111" i="13"/>
  <c r="K111" i="13"/>
  <c r="J112" i="13"/>
  <c r="K112" i="13"/>
  <c r="J113" i="13"/>
  <c r="K113" i="13"/>
  <c r="J114" i="13"/>
  <c r="K114" i="13"/>
  <c r="K117" i="13"/>
  <c r="F116" i="13"/>
  <c r="F117" i="13"/>
  <c r="I115" i="13"/>
  <c r="I106" i="13"/>
  <c r="L10" i="13"/>
  <c r="L11" i="13"/>
  <c r="F12" i="13"/>
  <c r="J12" i="13"/>
  <c r="L12" i="13"/>
  <c r="J13" i="13"/>
  <c r="L13" i="13"/>
  <c r="J14" i="13"/>
  <c r="L14" i="13"/>
  <c r="J15" i="13"/>
  <c r="L15" i="13"/>
  <c r="J16" i="13"/>
  <c r="L16" i="13"/>
  <c r="J17" i="13"/>
  <c r="L17" i="13"/>
  <c r="J18" i="13"/>
  <c r="L18" i="13"/>
  <c r="J19" i="13"/>
  <c r="L19" i="13"/>
  <c r="J20" i="13"/>
  <c r="L20" i="13"/>
  <c r="F22" i="13"/>
  <c r="J22" i="13"/>
  <c r="L22" i="13"/>
  <c r="J23" i="13"/>
  <c r="L23" i="13"/>
  <c r="J24" i="13"/>
  <c r="L24" i="13"/>
  <c r="J25" i="13"/>
  <c r="L25" i="13"/>
  <c r="J26" i="13"/>
  <c r="L26" i="13"/>
  <c r="J27" i="13"/>
  <c r="L27" i="13"/>
  <c r="J28" i="13"/>
  <c r="L28" i="13"/>
  <c r="J29" i="13"/>
  <c r="L29" i="13"/>
  <c r="J30" i="13"/>
  <c r="L30" i="13"/>
  <c r="F32" i="13"/>
  <c r="J32" i="13"/>
  <c r="L32" i="13"/>
  <c r="J33" i="13"/>
  <c r="L33" i="13"/>
  <c r="J34" i="13"/>
  <c r="L34" i="13"/>
  <c r="J35" i="13"/>
  <c r="L35" i="13"/>
  <c r="J36" i="13"/>
  <c r="L36" i="13"/>
  <c r="J37" i="13"/>
  <c r="L37" i="13"/>
  <c r="J38" i="13"/>
  <c r="L38" i="13"/>
  <c r="J39" i="13"/>
  <c r="L39" i="13"/>
  <c r="J40" i="13"/>
  <c r="L40" i="13"/>
  <c r="F42" i="13"/>
  <c r="J42" i="13"/>
  <c r="L42" i="13"/>
  <c r="J43" i="13"/>
  <c r="L43" i="13"/>
  <c r="J44" i="13"/>
  <c r="L44" i="13"/>
  <c r="J45" i="13"/>
  <c r="L45" i="13"/>
  <c r="J46" i="13"/>
  <c r="L46" i="13"/>
  <c r="J47" i="13"/>
  <c r="L47" i="13"/>
  <c r="J48" i="13"/>
  <c r="L48" i="13"/>
  <c r="J49" i="13"/>
  <c r="L49" i="13"/>
  <c r="J50" i="13"/>
  <c r="L50" i="13"/>
  <c r="F52" i="13"/>
  <c r="J52" i="13"/>
  <c r="L52" i="13"/>
  <c r="J53" i="13"/>
  <c r="L53" i="13"/>
  <c r="J54" i="13"/>
  <c r="L54" i="13"/>
  <c r="J55" i="13"/>
  <c r="L55" i="13"/>
  <c r="J56" i="13"/>
  <c r="L56" i="13"/>
  <c r="J57" i="13"/>
  <c r="L57" i="13"/>
  <c r="J58" i="13"/>
  <c r="L58" i="13"/>
  <c r="J59" i="13"/>
  <c r="L59" i="13"/>
  <c r="J60" i="13"/>
  <c r="L60" i="13"/>
  <c r="F62" i="13"/>
  <c r="J62" i="13"/>
  <c r="L62" i="13"/>
  <c r="F63" i="13"/>
  <c r="J63" i="13"/>
  <c r="L63" i="13"/>
  <c r="J64" i="13"/>
  <c r="L64" i="13"/>
  <c r="J65" i="13"/>
  <c r="L65" i="13"/>
  <c r="J66" i="13"/>
  <c r="L66" i="13"/>
  <c r="J67" i="13"/>
  <c r="L67" i="13"/>
  <c r="J68" i="13"/>
  <c r="L68" i="13"/>
  <c r="J69" i="13"/>
  <c r="L69" i="13"/>
  <c r="J70" i="13"/>
  <c r="L70" i="13"/>
  <c r="J71" i="13"/>
  <c r="L71" i="13"/>
  <c r="F73" i="13"/>
  <c r="J73" i="13"/>
  <c r="L73" i="13"/>
  <c r="J74" i="13"/>
  <c r="L74" i="13"/>
  <c r="J75" i="13"/>
  <c r="L75" i="13"/>
  <c r="J76" i="13"/>
  <c r="L76" i="13"/>
  <c r="J77" i="13"/>
  <c r="L77" i="13"/>
  <c r="J78" i="13"/>
  <c r="L78" i="13"/>
  <c r="J79" i="13"/>
  <c r="L79" i="13"/>
  <c r="J80" i="13"/>
  <c r="L80" i="13"/>
  <c r="J81" i="13"/>
  <c r="L81" i="13"/>
  <c r="F83" i="13"/>
  <c r="J83" i="13"/>
  <c r="L83" i="13"/>
  <c r="L93" i="13"/>
  <c r="K12" i="13"/>
  <c r="K13" i="13"/>
  <c r="K14" i="13"/>
  <c r="K15" i="13"/>
  <c r="K16" i="13"/>
  <c r="K17" i="13"/>
  <c r="K18" i="13"/>
  <c r="K19" i="13"/>
  <c r="K20" i="13"/>
  <c r="K22" i="13"/>
  <c r="K23" i="13"/>
  <c r="K24" i="13"/>
  <c r="K25" i="13"/>
  <c r="K26" i="13"/>
  <c r="K27" i="13"/>
  <c r="K28" i="13"/>
  <c r="K29" i="13"/>
  <c r="K30" i="13"/>
  <c r="K32" i="13"/>
  <c r="K33" i="13"/>
  <c r="K34" i="13"/>
  <c r="K35" i="13"/>
  <c r="K36" i="13"/>
  <c r="K37" i="13"/>
  <c r="K38" i="13"/>
  <c r="K39" i="13"/>
  <c r="K40" i="13"/>
  <c r="K42" i="13"/>
  <c r="K43" i="13"/>
  <c r="K44" i="13"/>
  <c r="K45" i="13"/>
  <c r="K46" i="13"/>
  <c r="K47" i="13"/>
  <c r="K48" i="13"/>
  <c r="K49" i="13"/>
  <c r="K50" i="13"/>
  <c r="K52" i="13"/>
  <c r="K53" i="13"/>
  <c r="K54" i="13"/>
  <c r="K55" i="13"/>
  <c r="K56" i="13"/>
  <c r="K57" i="13"/>
  <c r="K58" i="13"/>
  <c r="K59" i="13"/>
  <c r="K60" i="13"/>
  <c r="K62" i="13"/>
  <c r="K63" i="13"/>
  <c r="K64" i="13"/>
  <c r="K65" i="13"/>
  <c r="K66" i="13"/>
  <c r="K67" i="13"/>
  <c r="K68" i="13"/>
  <c r="K69" i="13"/>
  <c r="K70" i="13"/>
  <c r="K71" i="13"/>
  <c r="K73" i="13"/>
  <c r="K74" i="13"/>
  <c r="K75" i="13"/>
  <c r="K76" i="13"/>
  <c r="K77" i="13"/>
  <c r="K78" i="13"/>
  <c r="K79" i="13"/>
  <c r="K80" i="13"/>
  <c r="K81" i="13"/>
  <c r="K83" i="13"/>
  <c r="K93" i="13"/>
  <c r="J10" i="13"/>
  <c r="J93" i="13"/>
  <c r="F10" i="13"/>
  <c r="F93" i="13"/>
  <c r="I92" i="13"/>
  <c r="J91" i="13"/>
  <c r="L91" i="13"/>
  <c r="K91" i="13"/>
  <c r="J90" i="13"/>
  <c r="L90" i="13"/>
  <c r="K90" i="13"/>
  <c r="J89" i="13"/>
  <c r="L89" i="13"/>
  <c r="K89" i="13"/>
  <c r="J88" i="13"/>
  <c r="L88" i="13"/>
  <c r="K88" i="13"/>
  <c r="J87" i="13"/>
  <c r="L87" i="13"/>
  <c r="K87" i="13"/>
  <c r="J86" i="13"/>
  <c r="L86" i="13"/>
  <c r="K86" i="13"/>
  <c r="J85" i="13"/>
  <c r="L85" i="13"/>
  <c r="K85" i="13"/>
  <c r="J84" i="13"/>
  <c r="L84" i="13"/>
  <c r="K84" i="13"/>
  <c r="I82" i="13"/>
  <c r="I72" i="13"/>
  <c r="I61" i="13"/>
  <c r="I51" i="13"/>
  <c r="I41" i="13"/>
  <c r="I31" i="13"/>
  <c r="I21" i="13"/>
  <c r="J98" i="12"/>
  <c r="F11" i="12"/>
  <c r="J11" i="12"/>
  <c r="K10" i="12"/>
  <c r="K11" i="12"/>
  <c r="K116" i="12"/>
  <c r="K98" i="12"/>
  <c r="J99" i="12"/>
  <c r="K99" i="12"/>
  <c r="J100" i="12"/>
  <c r="K100" i="12"/>
  <c r="J101" i="12"/>
  <c r="K101" i="12"/>
  <c r="J102" i="12"/>
  <c r="K102" i="12"/>
  <c r="J103" i="12"/>
  <c r="K103" i="12"/>
  <c r="J104" i="12"/>
  <c r="K104" i="12"/>
  <c r="J105" i="12"/>
  <c r="K105" i="12"/>
  <c r="J107" i="12"/>
  <c r="K107" i="12"/>
  <c r="J108" i="12"/>
  <c r="K108" i="12"/>
  <c r="J109" i="12"/>
  <c r="K109" i="12"/>
  <c r="J110" i="12"/>
  <c r="K110" i="12"/>
  <c r="J111" i="12"/>
  <c r="K111" i="12"/>
  <c r="J112" i="12"/>
  <c r="K112" i="12"/>
  <c r="J113" i="12"/>
  <c r="K113" i="12"/>
  <c r="J114" i="12"/>
  <c r="K114" i="12"/>
  <c r="K117" i="12"/>
  <c r="J116" i="12"/>
  <c r="J117" i="12"/>
  <c r="F116" i="12"/>
  <c r="F117" i="12"/>
  <c r="I115" i="12"/>
  <c r="I106" i="12"/>
  <c r="L10" i="12"/>
  <c r="L11" i="12"/>
  <c r="F12" i="12"/>
  <c r="J12" i="12"/>
  <c r="L12" i="12"/>
  <c r="J13" i="12"/>
  <c r="L13" i="12"/>
  <c r="J14" i="12"/>
  <c r="L14" i="12"/>
  <c r="J15" i="12"/>
  <c r="L15" i="12"/>
  <c r="J16" i="12"/>
  <c r="L16" i="12"/>
  <c r="J17" i="12"/>
  <c r="L17" i="12"/>
  <c r="J18" i="12"/>
  <c r="L18" i="12"/>
  <c r="J19" i="12"/>
  <c r="L19" i="12"/>
  <c r="J20" i="12"/>
  <c r="L20" i="12"/>
  <c r="F22" i="12"/>
  <c r="J22" i="12"/>
  <c r="L22" i="12"/>
  <c r="J23" i="12"/>
  <c r="L23" i="12"/>
  <c r="J24" i="12"/>
  <c r="L24" i="12"/>
  <c r="J25" i="12"/>
  <c r="L25" i="12"/>
  <c r="J26" i="12"/>
  <c r="L26" i="12"/>
  <c r="J27" i="12"/>
  <c r="L27" i="12"/>
  <c r="J28" i="12"/>
  <c r="L28" i="12"/>
  <c r="J29" i="12"/>
  <c r="L29" i="12"/>
  <c r="J30" i="12"/>
  <c r="L30" i="12"/>
  <c r="F32" i="12"/>
  <c r="J32" i="12"/>
  <c r="L32" i="12"/>
  <c r="J33" i="12"/>
  <c r="L33" i="12"/>
  <c r="J34" i="12"/>
  <c r="L34" i="12"/>
  <c r="J35" i="12"/>
  <c r="L35" i="12"/>
  <c r="J36" i="12"/>
  <c r="L36" i="12"/>
  <c r="J37" i="12"/>
  <c r="L37" i="12"/>
  <c r="J38" i="12"/>
  <c r="L38" i="12"/>
  <c r="J39" i="12"/>
  <c r="L39" i="12"/>
  <c r="J40" i="12"/>
  <c r="L40" i="12"/>
  <c r="F42" i="12"/>
  <c r="J42" i="12"/>
  <c r="L42" i="12"/>
  <c r="J43" i="12"/>
  <c r="L43" i="12"/>
  <c r="J44" i="12"/>
  <c r="L44" i="12"/>
  <c r="J45" i="12"/>
  <c r="L45" i="12"/>
  <c r="J46" i="12"/>
  <c r="L46" i="12"/>
  <c r="J47" i="12"/>
  <c r="L47" i="12"/>
  <c r="J48" i="12"/>
  <c r="L48" i="12"/>
  <c r="J49" i="12"/>
  <c r="L49" i="12"/>
  <c r="J50" i="12"/>
  <c r="L50" i="12"/>
  <c r="F52" i="12"/>
  <c r="J52" i="12"/>
  <c r="L52" i="12"/>
  <c r="J53" i="12"/>
  <c r="L53" i="12"/>
  <c r="J54" i="12"/>
  <c r="L54" i="12"/>
  <c r="J55" i="12"/>
  <c r="L55" i="12"/>
  <c r="J56" i="12"/>
  <c r="L56" i="12"/>
  <c r="J57" i="12"/>
  <c r="L57" i="12"/>
  <c r="J58" i="12"/>
  <c r="L58" i="12"/>
  <c r="J59" i="12"/>
  <c r="L59" i="12"/>
  <c r="J60" i="12"/>
  <c r="L60" i="12"/>
  <c r="F62" i="12"/>
  <c r="J62" i="12"/>
  <c r="L62" i="12"/>
  <c r="F63" i="12"/>
  <c r="J63" i="12"/>
  <c r="L63" i="12"/>
  <c r="J64" i="12"/>
  <c r="L64" i="12"/>
  <c r="J65" i="12"/>
  <c r="L65" i="12"/>
  <c r="J66" i="12"/>
  <c r="L66" i="12"/>
  <c r="J67" i="12"/>
  <c r="L67" i="12"/>
  <c r="J68" i="12"/>
  <c r="L68" i="12"/>
  <c r="J69" i="12"/>
  <c r="L69" i="12"/>
  <c r="J70" i="12"/>
  <c r="L70" i="12"/>
  <c r="J71" i="12"/>
  <c r="L71" i="12"/>
  <c r="F73" i="12"/>
  <c r="J73" i="12"/>
  <c r="L73" i="12"/>
  <c r="J74" i="12"/>
  <c r="L74" i="12"/>
  <c r="J75" i="12"/>
  <c r="L75" i="12"/>
  <c r="J76" i="12"/>
  <c r="L76" i="12"/>
  <c r="J77" i="12"/>
  <c r="L77" i="12"/>
  <c r="J78" i="12"/>
  <c r="L78" i="12"/>
  <c r="J79" i="12"/>
  <c r="L79" i="12"/>
  <c r="J80" i="12"/>
  <c r="L80" i="12"/>
  <c r="J81" i="12"/>
  <c r="L81" i="12"/>
  <c r="F83" i="12"/>
  <c r="J83" i="12"/>
  <c r="L83" i="12"/>
  <c r="L93" i="12"/>
  <c r="K12" i="12"/>
  <c r="K13" i="12"/>
  <c r="K14" i="12"/>
  <c r="K15" i="12"/>
  <c r="K16" i="12"/>
  <c r="K17" i="12"/>
  <c r="K18" i="12"/>
  <c r="K19" i="12"/>
  <c r="K20" i="12"/>
  <c r="K22" i="12"/>
  <c r="K23" i="12"/>
  <c r="K24" i="12"/>
  <c r="K25" i="12"/>
  <c r="K26" i="12"/>
  <c r="K27" i="12"/>
  <c r="K28" i="12"/>
  <c r="K29" i="12"/>
  <c r="K30" i="12"/>
  <c r="K32" i="12"/>
  <c r="K33" i="12"/>
  <c r="K34" i="12"/>
  <c r="K35" i="12"/>
  <c r="K36" i="12"/>
  <c r="K37" i="12"/>
  <c r="K38" i="12"/>
  <c r="K39" i="12"/>
  <c r="K40" i="12"/>
  <c r="K42" i="12"/>
  <c r="K43" i="12"/>
  <c r="K44" i="12"/>
  <c r="K45" i="12"/>
  <c r="K46" i="12"/>
  <c r="K47" i="12"/>
  <c r="K48" i="12"/>
  <c r="K49" i="12"/>
  <c r="K50" i="12"/>
  <c r="K52" i="12"/>
  <c r="K53" i="12"/>
  <c r="K54" i="12"/>
  <c r="K55" i="12"/>
  <c r="K56" i="12"/>
  <c r="K57" i="12"/>
  <c r="K58" i="12"/>
  <c r="K59" i="12"/>
  <c r="K60" i="12"/>
  <c r="K62" i="12"/>
  <c r="K63" i="12"/>
  <c r="K64" i="12"/>
  <c r="K65" i="12"/>
  <c r="K66" i="12"/>
  <c r="K67" i="12"/>
  <c r="K68" i="12"/>
  <c r="K69" i="12"/>
  <c r="K70" i="12"/>
  <c r="K71" i="12"/>
  <c r="K73" i="12"/>
  <c r="K74" i="12"/>
  <c r="K75" i="12"/>
  <c r="K76" i="12"/>
  <c r="K77" i="12"/>
  <c r="K78" i="12"/>
  <c r="K79" i="12"/>
  <c r="K80" i="12"/>
  <c r="K81" i="12"/>
  <c r="K83" i="12"/>
  <c r="K93" i="12"/>
  <c r="J10" i="12"/>
  <c r="J93" i="12"/>
  <c r="F10" i="12"/>
  <c r="F93" i="12"/>
  <c r="I92" i="12"/>
  <c r="J91" i="12"/>
  <c r="L91" i="12"/>
  <c r="K91" i="12"/>
  <c r="J90" i="12"/>
  <c r="L90" i="12"/>
  <c r="K90" i="12"/>
  <c r="J89" i="12"/>
  <c r="L89" i="12"/>
  <c r="K89" i="12"/>
  <c r="J88" i="12"/>
  <c r="L88" i="12"/>
  <c r="K88" i="12"/>
  <c r="J87" i="12"/>
  <c r="L87" i="12"/>
  <c r="K87" i="12"/>
  <c r="J86" i="12"/>
  <c r="L86" i="12"/>
  <c r="K86" i="12"/>
  <c r="J85" i="12"/>
  <c r="L85" i="12"/>
  <c r="K85" i="12"/>
  <c r="J84" i="12"/>
  <c r="L84" i="12"/>
  <c r="K84" i="12"/>
  <c r="I82" i="12"/>
  <c r="I72" i="12"/>
  <c r="I61" i="12"/>
  <c r="I51" i="12"/>
  <c r="I41" i="12"/>
  <c r="I31" i="12"/>
  <c r="I21" i="12"/>
  <c r="F83" i="11"/>
  <c r="F73" i="11"/>
  <c r="F63" i="11"/>
  <c r="F62" i="11"/>
  <c r="F52" i="11"/>
  <c r="F42" i="11"/>
  <c r="F32" i="11"/>
  <c r="F22" i="11"/>
  <c r="F12" i="11"/>
  <c r="F11" i="11"/>
  <c r="J98" i="11"/>
  <c r="J11" i="11"/>
  <c r="K10" i="11"/>
  <c r="K11" i="11"/>
  <c r="K116" i="11"/>
  <c r="K98" i="11"/>
  <c r="J99" i="11"/>
  <c r="K99" i="11"/>
  <c r="J100" i="11"/>
  <c r="K100" i="11"/>
  <c r="J101" i="11"/>
  <c r="K101" i="11"/>
  <c r="J102" i="11"/>
  <c r="K102" i="11"/>
  <c r="J103" i="11"/>
  <c r="K103" i="11"/>
  <c r="J104" i="11"/>
  <c r="K104" i="11"/>
  <c r="J105" i="11"/>
  <c r="K105" i="11"/>
  <c r="J107" i="11"/>
  <c r="K107" i="11"/>
  <c r="J108" i="11"/>
  <c r="K108" i="11"/>
  <c r="J109" i="11"/>
  <c r="K109" i="11"/>
  <c r="J110" i="11"/>
  <c r="K110" i="11"/>
  <c r="J111" i="11"/>
  <c r="K111" i="11"/>
  <c r="J112" i="11"/>
  <c r="K112" i="11"/>
  <c r="J113" i="11"/>
  <c r="K113" i="11"/>
  <c r="J114" i="11"/>
  <c r="K114" i="11"/>
  <c r="K117" i="11"/>
  <c r="J116" i="11"/>
  <c r="J117" i="11"/>
  <c r="F116" i="11"/>
  <c r="F117" i="11"/>
  <c r="I115" i="11"/>
  <c r="I106" i="11"/>
  <c r="L10" i="11"/>
  <c r="L11" i="11"/>
  <c r="J12" i="11"/>
  <c r="L12" i="11"/>
  <c r="J13" i="11"/>
  <c r="L13" i="11"/>
  <c r="J14" i="11"/>
  <c r="L14" i="11"/>
  <c r="J15" i="11"/>
  <c r="L15" i="11"/>
  <c r="J16" i="11"/>
  <c r="L16" i="11"/>
  <c r="J17" i="11"/>
  <c r="L17" i="11"/>
  <c r="J18" i="11"/>
  <c r="L18" i="11"/>
  <c r="J19" i="11"/>
  <c r="L19" i="11"/>
  <c r="J20" i="11"/>
  <c r="L20" i="11"/>
  <c r="J22" i="11"/>
  <c r="L22" i="11"/>
  <c r="J23" i="11"/>
  <c r="L23" i="11"/>
  <c r="J24" i="11"/>
  <c r="L24" i="11"/>
  <c r="J25" i="11"/>
  <c r="L25" i="11"/>
  <c r="J26" i="11"/>
  <c r="L26" i="11"/>
  <c r="J27" i="11"/>
  <c r="L27" i="11"/>
  <c r="J28" i="11"/>
  <c r="L28" i="11"/>
  <c r="J29" i="11"/>
  <c r="L29" i="11"/>
  <c r="J30" i="11"/>
  <c r="L30" i="11"/>
  <c r="J32" i="11"/>
  <c r="L32" i="11"/>
  <c r="J33" i="11"/>
  <c r="L33" i="11"/>
  <c r="J34" i="11"/>
  <c r="L34" i="11"/>
  <c r="J35" i="11"/>
  <c r="L35" i="11"/>
  <c r="J36" i="11"/>
  <c r="L36" i="11"/>
  <c r="J37" i="11"/>
  <c r="L37" i="11"/>
  <c r="J38" i="11"/>
  <c r="L38" i="11"/>
  <c r="J39" i="11"/>
  <c r="L39" i="11"/>
  <c r="J40" i="11"/>
  <c r="L40" i="11"/>
  <c r="J42" i="11"/>
  <c r="L42" i="11"/>
  <c r="J43" i="11"/>
  <c r="L43" i="11"/>
  <c r="J44" i="11"/>
  <c r="L44" i="11"/>
  <c r="J45" i="11"/>
  <c r="L45" i="11"/>
  <c r="J46" i="11"/>
  <c r="L46" i="11"/>
  <c r="J47" i="11"/>
  <c r="L47" i="11"/>
  <c r="J48" i="11"/>
  <c r="L48" i="11"/>
  <c r="J49" i="11"/>
  <c r="L49" i="11"/>
  <c r="J50" i="11"/>
  <c r="L50" i="11"/>
  <c r="J52" i="11"/>
  <c r="L52" i="11"/>
  <c r="J53" i="11"/>
  <c r="L53" i="11"/>
  <c r="J54" i="11"/>
  <c r="L54" i="11"/>
  <c r="J55" i="11"/>
  <c r="L55" i="11"/>
  <c r="J56" i="11"/>
  <c r="L56" i="11"/>
  <c r="J57" i="11"/>
  <c r="L57" i="11"/>
  <c r="J58" i="11"/>
  <c r="L58" i="11"/>
  <c r="J59" i="11"/>
  <c r="L59" i="11"/>
  <c r="J60" i="11"/>
  <c r="L60" i="11"/>
  <c r="J62" i="11"/>
  <c r="L62" i="11"/>
  <c r="J63" i="11"/>
  <c r="L63" i="11"/>
  <c r="J64" i="11"/>
  <c r="L64" i="11"/>
  <c r="J65" i="11"/>
  <c r="L65" i="11"/>
  <c r="J66" i="11"/>
  <c r="L66" i="11"/>
  <c r="J67" i="11"/>
  <c r="L67" i="11"/>
  <c r="J68" i="11"/>
  <c r="L68" i="11"/>
  <c r="J69" i="11"/>
  <c r="L69" i="11"/>
  <c r="J70" i="11"/>
  <c r="L70" i="11"/>
  <c r="J71" i="11"/>
  <c r="L71" i="11"/>
  <c r="J73" i="11"/>
  <c r="L73" i="11"/>
  <c r="J74" i="11"/>
  <c r="L74" i="11"/>
  <c r="J75" i="11"/>
  <c r="L75" i="11"/>
  <c r="J76" i="11"/>
  <c r="L76" i="11"/>
  <c r="J77" i="11"/>
  <c r="L77" i="11"/>
  <c r="J78" i="11"/>
  <c r="L78" i="11"/>
  <c r="J79" i="11"/>
  <c r="L79" i="11"/>
  <c r="J80" i="11"/>
  <c r="L80" i="11"/>
  <c r="J81" i="11"/>
  <c r="L81" i="11"/>
  <c r="J83" i="11"/>
  <c r="L83" i="11"/>
  <c r="L93" i="11"/>
  <c r="K12" i="11"/>
  <c r="K13" i="11"/>
  <c r="K14" i="11"/>
  <c r="K15" i="11"/>
  <c r="K16" i="11"/>
  <c r="K17" i="11"/>
  <c r="K18" i="11"/>
  <c r="K19" i="11"/>
  <c r="K20" i="11"/>
  <c r="K22" i="11"/>
  <c r="K23" i="11"/>
  <c r="K24" i="11"/>
  <c r="K25" i="11"/>
  <c r="K26" i="11"/>
  <c r="K27" i="11"/>
  <c r="K28" i="11"/>
  <c r="K29" i="11"/>
  <c r="K30" i="11"/>
  <c r="K32" i="11"/>
  <c r="K33" i="11"/>
  <c r="K34" i="11"/>
  <c r="K35" i="11"/>
  <c r="K36" i="11"/>
  <c r="K37" i="11"/>
  <c r="K38" i="11"/>
  <c r="K39" i="11"/>
  <c r="K40" i="11"/>
  <c r="K42" i="11"/>
  <c r="K43" i="11"/>
  <c r="K44" i="11"/>
  <c r="K45" i="11"/>
  <c r="K46" i="11"/>
  <c r="K47" i="11"/>
  <c r="K48" i="11"/>
  <c r="K49" i="11"/>
  <c r="K50" i="11"/>
  <c r="K52" i="11"/>
  <c r="K53" i="11"/>
  <c r="K54" i="11"/>
  <c r="K55" i="11"/>
  <c r="K56" i="11"/>
  <c r="K57" i="11"/>
  <c r="K58" i="11"/>
  <c r="K59" i="11"/>
  <c r="K60" i="11"/>
  <c r="K62" i="11"/>
  <c r="K63" i="11"/>
  <c r="K64" i="11"/>
  <c r="K65" i="11"/>
  <c r="K66" i="11"/>
  <c r="K67" i="11"/>
  <c r="K68" i="11"/>
  <c r="K69" i="11"/>
  <c r="K70" i="11"/>
  <c r="K71" i="11"/>
  <c r="K73" i="11"/>
  <c r="K74" i="11"/>
  <c r="K75" i="11"/>
  <c r="K76" i="11"/>
  <c r="K77" i="11"/>
  <c r="K78" i="11"/>
  <c r="K79" i="11"/>
  <c r="K80" i="11"/>
  <c r="K81" i="11"/>
  <c r="K83" i="11"/>
  <c r="K93" i="11"/>
  <c r="J10" i="11"/>
  <c r="J93" i="11"/>
  <c r="F10" i="11"/>
  <c r="F93" i="11"/>
  <c r="I92" i="11"/>
  <c r="J91" i="11"/>
  <c r="L91" i="11"/>
  <c r="K91" i="11"/>
  <c r="J90" i="11"/>
  <c r="L90" i="11"/>
  <c r="K90" i="11"/>
  <c r="J89" i="11"/>
  <c r="L89" i="11"/>
  <c r="K89" i="11"/>
  <c r="J88" i="11"/>
  <c r="L88" i="11"/>
  <c r="K88" i="11"/>
  <c r="J87" i="11"/>
  <c r="L87" i="11"/>
  <c r="K87" i="11"/>
  <c r="J86" i="11"/>
  <c r="L86" i="11"/>
  <c r="K86" i="11"/>
  <c r="J85" i="11"/>
  <c r="L85" i="11"/>
  <c r="K85" i="11"/>
  <c r="J84" i="11"/>
  <c r="L84" i="11"/>
  <c r="K84" i="11"/>
  <c r="I82" i="11"/>
  <c r="I72" i="11"/>
  <c r="I61" i="11"/>
  <c r="I51" i="11"/>
  <c r="I41" i="11"/>
  <c r="I31" i="11"/>
  <c r="I21" i="11"/>
  <c r="I115" i="10"/>
  <c r="I106" i="10"/>
  <c r="J103" i="10"/>
  <c r="J11" i="10"/>
  <c r="K10" i="10"/>
  <c r="K11" i="10"/>
  <c r="K116" i="10"/>
  <c r="K103" i="10"/>
  <c r="J102" i="10"/>
  <c r="K102" i="10"/>
  <c r="J109" i="10"/>
  <c r="K109" i="10"/>
  <c r="J108" i="10"/>
  <c r="K108" i="10"/>
  <c r="J111" i="10"/>
  <c r="K111" i="10"/>
  <c r="J110" i="10"/>
  <c r="K110" i="10"/>
  <c r="J101" i="10"/>
  <c r="K101" i="10"/>
  <c r="J100" i="10"/>
  <c r="K100" i="10"/>
  <c r="J104" i="10"/>
  <c r="K104" i="10"/>
  <c r="J105" i="10"/>
  <c r="J99" i="10"/>
  <c r="J98" i="10"/>
  <c r="J91" i="10"/>
  <c r="L10" i="10"/>
  <c r="L91" i="10"/>
  <c r="K91" i="10"/>
  <c r="J90" i="10"/>
  <c r="L90" i="10"/>
  <c r="K90" i="10"/>
  <c r="J89" i="10"/>
  <c r="L89" i="10"/>
  <c r="K89" i="10"/>
  <c r="J88" i="10"/>
  <c r="L88" i="10"/>
  <c r="K88" i="10"/>
  <c r="J87" i="10"/>
  <c r="L87" i="10"/>
  <c r="K87" i="10"/>
  <c r="J86" i="10"/>
  <c r="L86" i="10"/>
  <c r="K86" i="10"/>
  <c r="J85" i="10"/>
  <c r="L85" i="10"/>
  <c r="K85" i="10"/>
  <c r="J84" i="10"/>
  <c r="L84" i="10"/>
  <c r="K84" i="10"/>
  <c r="J83" i="10"/>
  <c r="I92" i="10"/>
  <c r="L83" i="10"/>
  <c r="K83" i="10"/>
  <c r="J12" i="10"/>
  <c r="J13" i="10"/>
  <c r="J14" i="10"/>
  <c r="J15" i="10"/>
  <c r="J16" i="10"/>
  <c r="J17" i="10"/>
  <c r="J18" i="10"/>
  <c r="J19" i="10"/>
  <c r="J20" i="10"/>
  <c r="J22" i="10"/>
  <c r="J23" i="10"/>
  <c r="J24" i="10"/>
  <c r="J25" i="10"/>
  <c r="J26" i="10"/>
  <c r="J27" i="10"/>
  <c r="J28" i="10"/>
  <c r="J29" i="10"/>
  <c r="J30" i="10"/>
  <c r="J32" i="10"/>
  <c r="J33" i="10"/>
  <c r="J34" i="10"/>
  <c r="J35" i="10"/>
  <c r="J36" i="10"/>
  <c r="J37" i="10"/>
  <c r="J38" i="10"/>
  <c r="J39" i="10"/>
  <c r="J40" i="10"/>
  <c r="J42" i="10"/>
  <c r="J43" i="10"/>
  <c r="J44" i="10"/>
  <c r="J45" i="10"/>
  <c r="J46" i="10"/>
  <c r="J47" i="10"/>
  <c r="J48" i="10"/>
  <c r="J49" i="10"/>
  <c r="J50" i="10"/>
  <c r="J52" i="10"/>
  <c r="J53" i="10"/>
  <c r="J54" i="10"/>
  <c r="J55" i="10"/>
  <c r="J56" i="10"/>
  <c r="J57" i="10"/>
  <c r="J58" i="10"/>
  <c r="J59" i="10"/>
  <c r="J60" i="10"/>
  <c r="J62" i="10"/>
  <c r="J63" i="10"/>
  <c r="J64" i="10"/>
  <c r="J65" i="10"/>
  <c r="J66" i="10"/>
  <c r="J67" i="10"/>
  <c r="J68" i="10"/>
  <c r="J69" i="10"/>
  <c r="J70" i="10"/>
  <c r="J71" i="10"/>
  <c r="J73" i="10"/>
  <c r="J74" i="10"/>
  <c r="J75" i="10"/>
  <c r="J76" i="10"/>
  <c r="J77" i="10"/>
  <c r="J78" i="10"/>
  <c r="J79" i="10"/>
  <c r="J80" i="10"/>
  <c r="J81" i="10"/>
  <c r="J10" i="10"/>
  <c r="J93" i="10"/>
  <c r="K12" i="10"/>
  <c r="K13" i="10"/>
  <c r="K14" i="10"/>
  <c r="K15" i="10"/>
  <c r="K16" i="10"/>
  <c r="K17" i="10"/>
  <c r="K18" i="10"/>
  <c r="K19" i="10"/>
  <c r="K20" i="10"/>
  <c r="K22" i="10"/>
  <c r="K23" i="10"/>
  <c r="K24" i="10"/>
  <c r="K25" i="10"/>
  <c r="K26" i="10"/>
  <c r="K27" i="10"/>
  <c r="K28" i="10"/>
  <c r="K29" i="10"/>
  <c r="K30" i="10"/>
  <c r="K32" i="10"/>
  <c r="K33" i="10"/>
  <c r="K34" i="10"/>
  <c r="K35" i="10"/>
  <c r="K36" i="10"/>
  <c r="K37" i="10"/>
  <c r="K38" i="10"/>
  <c r="K39" i="10"/>
  <c r="K40" i="10"/>
  <c r="K42" i="10"/>
  <c r="K43" i="10"/>
  <c r="K44" i="10"/>
  <c r="K45" i="10"/>
  <c r="K46" i="10"/>
  <c r="K47" i="10"/>
  <c r="K48" i="10"/>
  <c r="K49" i="10"/>
  <c r="K50" i="10"/>
  <c r="K52" i="10"/>
  <c r="K53" i="10"/>
  <c r="K54" i="10"/>
  <c r="K55" i="10"/>
  <c r="K56" i="10"/>
  <c r="K57" i="10"/>
  <c r="K58" i="10"/>
  <c r="K59" i="10"/>
  <c r="K60" i="10"/>
  <c r="K62" i="10"/>
  <c r="K63" i="10"/>
  <c r="K64" i="10"/>
  <c r="K65" i="10"/>
  <c r="K66" i="10"/>
  <c r="K67" i="10"/>
  <c r="K68" i="10"/>
  <c r="K69" i="10"/>
  <c r="K70" i="10"/>
  <c r="K71" i="10"/>
  <c r="K73" i="10"/>
  <c r="K74" i="10"/>
  <c r="K75" i="10"/>
  <c r="K76" i="10"/>
  <c r="K77" i="10"/>
  <c r="K78" i="10"/>
  <c r="K79" i="10"/>
  <c r="K80" i="10"/>
  <c r="K81" i="10"/>
  <c r="K93" i="10"/>
  <c r="L11" i="10"/>
  <c r="L12" i="10"/>
  <c r="L13" i="10"/>
  <c r="L14" i="10"/>
  <c r="L15" i="10"/>
  <c r="L16" i="10"/>
  <c r="L17" i="10"/>
  <c r="L18" i="10"/>
  <c r="L19" i="10"/>
  <c r="L20" i="10"/>
  <c r="L22" i="10"/>
  <c r="L23" i="10"/>
  <c r="L24" i="10"/>
  <c r="L25" i="10"/>
  <c r="L26" i="10"/>
  <c r="L27" i="10"/>
  <c r="L28" i="10"/>
  <c r="L29" i="10"/>
  <c r="L30" i="10"/>
  <c r="L32" i="10"/>
  <c r="L33" i="10"/>
  <c r="L34" i="10"/>
  <c r="L35" i="10"/>
  <c r="L36" i="10"/>
  <c r="L37" i="10"/>
  <c r="L38" i="10"/>
  <c r="L39" i="10"/>
  <c r="L40" i="10"/>
  <c r="L42" i="10"/>
  <c r="L43" i="10"/>
  <c r="L44" i="10"/>
  <c r="L45" i="10"/>
  <c r="L46" i="10"/>
  <c r="L47" i="10"/>
  <c r="L48" i="10"/>
  <c r="L49" i="10"/>
  <c r="L50" i="10"/>
  <c r="L52" i="10"/>
  <c r="L53" i="10"/>
  <c r="L54" i="10"/>
  <c r="L55" i="10"/>
  <c r="L56" i="10"/>
  <c r="L57" i="10"/>
  <c r="L58" i="10"/>
  <c r="L59" i="10"/>
  <c r="L60" i="10"/>
  <c r="L62" i="10"/>
  <c r="L63" i="10"/>
  <c r="L64" i="10"/>
  <c r="L65" i="10"/>
  <c r="L66" i="10"/>
  <c r="L67" i="10"/>
  <c r="L68" i="10"/>
  <c r="L69" i="10"/>
  <c r="L70" i="10"/>
  <c r="L71" i="10"/>
  <c r="L73" i="10"/>
  <c r="L74" i="10"/>
  <c r="L75" i="10"/>
  <c r="L76" i="10"/>
  <c r="L77" i="10"/>
  <c r="L78" i="10"/>
  <c r="L79" i="10"/>
  <c r="L80" i="10"/>
  <c r="L81" i="10"/>
  <c r="L93" i="10"/>
  <c r="I72" i="10"/>
  <c r="I82" i="10"/>
  <c r="I51" i="10"/>
  <c r="I61" i="10"/>
  <c r="I41" i="10"/>
  <c r="I31" i="10"/>
  <c r="F10" i="10"/>
  <c r="F93" i="10"/>
  <c r="J107" i="10"/>
  <c r="J112" i="10"/>
  <c r="J113" i="10"/>
  <c r="J114" i="10"/>
  <c r="J116" i="10"/>
  <c r="J117" i="10"/>
  <c r="K98" i="10"/>
  <c r="K99" i="10"/>
  <c r="K105" i="10"/>
  <c r="K107" i="10"/>
  <c r="K112" i="10"/>
  <c r="K113" i="10"/>
  <c r="K114" i="10"/>
  <c r="K117" i="10"/>
  <c r="F116" i="10"/>
  <c r="F117" i="10"/>
  <c r="I21" i="10"/>
</calcChain>
</file>

<file path=xl/sharedStrings.xml><?xml version="1.0" encoding="utf-8"?>
<sst xmlns="http://schemas.openxmlformats.org/spreadsheetml/2006/main" count="467" uniqueCount="153">
  <si>
    <t>Activité de consultations SMR</t>
  </si>
  <si>
    <t>Répartition entre les SA consultations SMR consommatrices</t>
  </si>
  <si>
    <t>Répartition entre les SA LM ou LGG consommatrices</t>
  </si>
  <si>
    <t>Natures d'activité</t>
  </si>
  <si>
    <t>Nature des SA consommatrices</t>
  </si>
  <si>
    <t>Imputation en SAMT Métier de RR</t>
  </si>
  <si>
    <t>TOTAL</t>
  </si>
  <si>
    <t>Activités transversales (ex : CME, CLIN, …)</t>
  </si>
  <si>
    <t>Répartition entre les MIG SMR consommatrices</t>
  </si>
  <si>
    <t>Calcul des charges et ETPR par SA consommatrices</t>
  </si>
  <si>
    <t>Activité de réadaptation patients hospitalisés MCO</t>
  </si>
  <si>
    <t>Imputation aux SAMT Activité Réadaptation - rééducation MCO</t>
  </si>
  <si>
    <t>Activité de réadaptation patients hospitalisés PSY</t>
  </si>
  <si>
    <t>Champ d'activité</t>
  </si>
  <si>
    <t>MCO</t>
  </si>
  <si>
    <t>PSY</t>
  </si>
  <si>
    <t>SMR</t>
  </si>
  <si>
    <t>Inter-champs</t>
  </si>
  <si>
    <t>Activité de réadaptation patients hospitalisés SMR</t>
  </si>
  <si>
    <t>Imputation aux SA Plateaux spécifiques Psychiatrie</t>
  </si>
  <si>
    <t>Activité relative à l'organisation des plateaux de RR (planning, protocles …)</t>
  </si>
  <si>
    <t>Imputation en SAMT Plateaux techniques SMR</t>
  </si>
  <si>
    <t>HAD</t>
  </si>
  <si>
    <t>Activité de réadaptation patients hospitalisés HAD</t>
  </si>
  <si>
    <t>Imputation en activité clinique HAD</t>
  </si>
  <si>
    <t>V12 Equipe mobile en SMR</t>
  </si>
  <si>
    <t xml:space="preserve">93472411 Consult_SMR neuro-orthopédique </t>
  </si>
  <si>
    <t>93451112 Locomoteur adultes HC</t>
  </si>
  <si>
    <t>93451212 Système nerveux adultes HC</t>
  </si>
  <si>
    <t>93451115 Locomoteur adultes HDJ</t>
  </si>
  <si>
    <t>93451215 Système nerveux adultes HDJ</t>
  </si>
  <si>
    <t>93271201 Balnéo PTS</t>
  </si>
  <si>
    <t>93271123 Plateau de kinésithérapie</t>
  </si>
  <si>
    <t>93472410 Consult_SMR d’évaluation pluriprofessionnelle post Accident Vasculaire Cérébral (AVC)</t>
  </si>
  <si>
    <t>932731 Activité Réadaptation - rééducation MCO – Plateau de Kinésithérapie</t>
  </si>
  <si>
    <t>93531 Activité clinique HAD</t>
  </si>
  <si>
    <t>93271104 Cuisine éducative</t>
  </si>
  <si>
    <t>936611 Atelier d'appareillage et de confection (Interne)</t>
  </si>
  <si>
    <t>Ctrl</t>
  </si>
  <si>
    <t>- Salarié</t>
  </si>
  <si>
    <t>- Intervenant dispositif COMETE</t>
  </si>
  <si>
    <t>Identifier les métiers qui réalisent de l'activité de réadaptation en SMR. Ce sont ceux qui codent des actes CSARR/CSAR au PMSI SMR</t>
  </si>
  <si>
    <t>- Salarié : charges de personnel salarié et ETPR attendus</t>
  </si>
  <si>
    <t>- Interimaire / mis à disposition / vacataire : charges de personnel extérieur sans ETPR attendus</t>
  </si>
  <si>
    <t>- Intervenant dispositif COMETE : aucune charge ni ETPR attendus, car ces charges et ETPR sont à imputer dans la MIG SMR V02 COMETE</t>
  </si>
  <si>
    <t>Ce qui doit être imputé dans la SAMT métier de RR correspond :</t>
  </si>
  <si>
    <t>Etapes pour le traitement des SAMT Métier de RR de SMR</t>
  </si>
  <si>
    <t>- Libéral hors vacataire (honoraires hors comptabilité de gestion)</t>
  </si>
  <si>
    <t>- Libéral hors vacataire (honoraires hors comptabilité de gestion) : aucune charge ni ETPR attendus car aucune charge en comptes de classe 6</t>
  </si>
  <si>
    <t xml:space="preserve">Vous rapprocher de votre cadre de réadaptation / votre DIM ou TIM pour valider les différents types de personnel de chacun des métiers listés : </t>
  </si>
  <si>
    <t>- Interimaire ou/et mis à disposition ou/et vacataire</t>
  </si>
  <si>
    <t>Lister les SAMT Métier de RR à intégrer dans votre FICOM et à paramétrer dans ARCAnH</t>
  </si>
  <si>
    <t>Données attendues en fonction du type de personnel :</t>
  </si>
  <si>
    <t>Identifier les charges et ETPR à imputer en charges directes à chacune des SAMT Métier de RR paramétrées (Onglet 3-SA et ETPR)</t>
  </si>
  <si>
    <t xml:space="preserve">L'information est dans le tableau OVALIDE [1.D.2.CSARRINT] B au PMSI M12 </t>
  </si>
  <si>
    <t>Vous devez paramétrer une SAMT par combinaison "Métier + type de personnel"</t>
  </si>
  <si>
    <t>Informations à recueillir pour chaque intervenant de RR</t>
  </si>
  <si>
    <t>Ces informations peuvent être obtenues par questionnaire/enquête auprès de l'intervenant de RR, auprès du cadre de réadaptation, à partir des plannings …</t>
  </si>
  <si>
    <t>93272001 Médecin - Type salarié</t>
  </si>
  <si>
    <t>93272201 Masseurs-kinésithérapeutes - Type salarié</t>
  </si>
  <si>
    <t>93272205 Diététicien - Type salarié</t>
  </si>
  <si>
    <t>93272302 Assistant de service social - Type salarié</t>
  </si>
  <si>
    <t>93272210 Orthoprothésiste - Type salarié</t>
  </si>
  <si>
    <t>Activité médicale/soignante patients hospitalisés SMR</t>
  </si>
  <si>
    <t>Imputation en SAC SMR consommatrices</t>
  </si>
  <si>
    <t>Imputation en SAMT consommatrices</t>
  </si>
  <si>
    <t>Activités Médico-technique (imagerie, explo. Fonctionnelle …)</t>
  </si>
  <si>
    <t>Enquête/questionnaire auprès de l'intervenant concerné ou/et  du cadre de réadaptation</t>
  </si>
  <si>
    <t>Activité MIG SMR</t>
  </si>
  <si>
    <t>Les SA consommatrices de l'activité des SAMT métier de RR sont :</t>
  </si>
  <si>
    <t>- Métier</t>
  </si>
  <si>
    <t>- Puis pour chacune des activités existantes, détailler la part d'activité par SA de votre découpage analytique</t>
  </si>
  <si>
    <t>Détailler la part d'activité par SAMT Plateau RR paramétrée + atelier interne paramétré</t>
  </si>
  <si>
    <t>Activité réalisée sur un plateau technique SMR ou un atelier d'appareillage et de confection</t>
  </si>
  <si>
    <r>
      <t xml:space="preserve">Activité réalisée hors tous plateaux détaillés ci-dessus </t>
    </r>
    <r>
      <rPr>
        <sz val="9"/>
        <color theme="1"/>
        <rFont val="Calibri"/>
        <family val="2"/>
        <scheme val="minor"/>
      </rPr>
      <t>(réalisée en bureau, chambre, salle de soins, salle de réunion, espaces communs, jardin, hors établissement)</t>
    </r>
  </si>
  <si>
    <t>Pour l'activité réalisée hors tous plateaux détaillés ci-dessus, détailler la part d'activité pour chaque SAC de rattachement des patients</t>
  </si>
  <si>
    <t>Calcul des clés</t>
  </si>
  <si>
    <t>Répartition par champ et grandes activités</t>
  </si>
  <si>
    <t>Répartition entre les SA consommatrices</t>
  </si>
  <si>
    <t>Clés</t>
  </si>
  <si>
    <t>Dont pour patients de 93451112 Locomoteur adultes HC</t>
  </si>
  <si>
    <t>Dont pour patients de 93451212 Système nerveux adultes HC</t>
  </si>
  <si>
    <t>Dont pour patients de 93451115 Locomoteur adultes HDJ</t>
  </si>
  <si>
    <t>Dont pour patients de 93451215 Système nerveux adultes HDJ</t>
  </si>
  <si>
    <t>Localisation de l'activité de réadaptation SMR</t>
  </si>
  <si>
    <t>Pour exemple, nous prenons un établissement multi-champs SMR MCO HAD et PSY</t>
  </si>
  <si>
    <t>Médecin</t>
  </si>
  <si>
    <t>Kiné</t>
  </si>
  <si>
    <t>Diététicien</t>
  </si>
  <si>
    <t>Assistant de service social</t>
  </si>
  <si>
    <t>Orthoprothésiste</t>
  </si>
  <si>
    <t xml:space="preserve">Les plateaux techniques SMR paramétrés sont </t>
  </si>
  <si>
    <t>Il y a une SA spécifique SMR paramétrée pour l'atelier d'appareillage et de confection interne</t>
  </si>
  <si>
    <t>Tous ces intervenants sont salariés, ce sont donc les SAMT Métier de RR suivantes qui sont paramétrées :</t>
  </si>
  <si>
    <t>Les activités cliniques SMR sont réaprties en 4 SAC</t>
  </si>
  <si>
    <t>Les métiers de intervenants de RR codant en CSARR au PMSI SMR, selon le tableau OVALIDE [1.D.2.CSARRINT] B au PMSI M12,  sont :</t>
  </si>
  <si>
    <t>Chacun des intervenants est interrogé pour obtenir :</t>
  </si>
  <si>
    <t>- la répartition de leurs charges et ETPR en fonction des activités qu'ils réalisent : permet de connaître les charges et ETPR à imputer à la SAMT Métier de RR</t>
  </si>
  <si>
    <t>- la répartition de leur activité sur les différents lieux de réalisation / SA consommatrices =&gt; permet de connaître la clé de répartition par SA consommatrice de la SAMT métier de RR</t>
  </si>
  <si>
    <t>Puis détailler cette part par SAMT plateaux techniques SMR et atelier interne paramétrés</t>
  </si>
  <si>
    <t>Dans l'onglet Clé, il faut ventiler les charges de chacune des SAMT Métier de RR sur les SA définives consommatrices, en fonction du lieu de réalisation de l'activité de réadaptation. La clé de ventilation est "l'euro de charge".</t>
  </si>
  <si>
    <t>Calculer les clés de SAMT Métier de RR pour l'onglet Clé</t>
  </si>
  <si>
    <t xml:space="preserve">L'onglet clé reprend le total des charges imputées à chacune des SAMT Métier de RR. </t>
  </si>
  <si>
    <t>Identifier la quote part d'activité de réadaptation par SAMT métier de RR réalisée sur un Plateaux technique SMR ou l'atelier d'appareillage et confection interne paramétrés dans ARCAnH</t>
  </si>
  <si>
    <t>La quote part résiduelle correspondant à l'activité réalisée hors tous plateaux : réalisée en bureau, chambre, salle de soins, salle de réunion, espaces communs, jardin, hors établissement</t>
  </si>
  <si>
    <t>Détailler cette quote part par SAC SMR de rattachement des patients concernés</t>
  </si>
  <si>
    <t>Cas pratique pour exemple</t>
  </si>
  <si>
    <t xml:space="preserve">Liste des métiers concernés : </t>
  </si>
  <si>
    <t>Chacun des intervenants du CSARR a une correspondance en SAMT Métier de RR dans l'arbre analytique du RTC</t>
  </si>
  <si>
    <t>Quand un même métier existe avec différents types de personnel, il faut utiliser un suffixe au numéro de la SAMT pour pouvoir créer plusieurs SAMT de même métier</t>
  </si>
  <si>
    <t>- Charges annuelles (source : RH/Compta/contrôle de gestion)</t>
  </si>
  <si>
    <t>- ETPR (source : RH/Compta/contrôle de gestion)</t>
  </si>
  <si>
    <t>- toutes les charges de l'activité de réadaptation SMR</t>
  </si>
  <si>
    <t>- uniquement à des charges relatives à l'activité SMR (hors MCO, HAD, PSY)</t>
  </si>
  <si>
    <t>- uniquement des charges pour l'activité de réadaptation des patients hospitalisés en SMR (pas pour l'activité médicale ou soignante, ni consultations, ni MIG)</t>
  </si>
  <si>
    <t>Y compris l'activité de réadaptation qui ne serait pas codable en CSARR/CSAR par nature (temps de codage des actes, formation …), et activité de réadaptation non codable faute d'acte correspondant au CSARR/CSAR.
Le temps relatif aux staffs hebdomadaires est maintenu sur la (ou les) SA d'affectation principale de l'intervenant : pour les métiers de réadaptation par nature, en SAMT Métier de RR, pour les médecins et infirmiers ayant une quote part d'activité de réadaptation, le temps de staff hebdomadaire est rattaché aux SAC d'affectations principales de ces personnels (sauf si leur affectation principale est la SAMT Métier de RR).</t>
  </si>
  <si>
    <t>- Part d'activité en pourcentage par champ d'activité : 
           - SMR
           - MCO
           - HAD
           - PSY
           - Activité médico-technique (imagerie, explorations fonctionnelles …)
           - Activités transversales (relevant des logistiques)</t>
  </si>
  <si>
    <r>
      <t xml:space="preserve">- Puis pour l'activité SMR :
</t>
    </r>
    <r>
      <rPr>
        <b/>
        <sz val="11"/>
        <color theme="1"/>
        <rFont val="Calibri"/>
        <family val="2"/>
        <scheme val="minor"/>
      </rPr>
      <t xml:space="preserve">           - part d'activité de réadaptation hospitalisés SMR =Qui ira en SAMT Métier de RR
</t>
    </r>
    <r>
      <rPr>
        <sz val="11"/>
        <color theme="1"/>
        <rFont val="Calibri"/>
        <family val="2"/>
        <scheme val="minor"/>
      </rPr>
      <t xml:space="preserve">           - part d'activité pour l'organisation des plateaux techniques SMR
           - Part d'activité médicale/soignante des patients hospitalisés en SMR (pour médecins et infirmiers)
           - Part d'activité de consultations SMR
           - Part d'activité MIG SMR</t>
    </r>
  </si>
  <si>
    <t>- Chacune des SAMT plateaux techniques SMR</t>
  </si>
  <si>
    <t>- Chacune des SA SPE Atelier d'appareillage et de confection - Type Interne</t>
  </si>
  <si>
    <t>Cela correspond à l'activité réalisée en bureau, chambre, salle de soins, salle de réunion, espaces communs, jardin, hors établissement …</t>
  </si>
  <si>
    <t>Information à recueillir :</t>
  </si>
  <si>
    <t>Pour cela, il faut avoir, pour chaque SAMT Métier de RR, le pourcentage d'activité pour chacune des SA consommatrices.</t>
  </si>
  <si>
    <t>Identifier, pour chacune des SAMT Métier de RR paramétrées, la part d'activité par SA consommatrices de leur activité (onglet clé)</t>
  </si>
  <si>
    <t>C'est ce montant qui est à répartir entre les SA consommatrices au prorata de la quote-part d'activité identifiée pour chacune d'entre elles.</t>
  </si>
  <si>
    <t>Paramétrage</t>
  </si>
  <si>
    <t>3-SA et ETPR</t>
  </si>
  <si>
    <t>Clé</t>
  </si>
  <si>
    <r>
      <rPr>
        <u/>
        <sz val="11"/>
        <color theme="1"/>
        <rFont val="Calibri"/>
        <family val="2"/>
        <scheme val="minor"/>
      </rPr>
      <t>Kiné multi-champs</t>
    </r>
    <r>
      <rPr>
        <sz val="11"/>
        <color theme="1"/>
        <rFont val="Calibri"/>
        <family val="2"/>
        <scheme val="minor"/>
      </rPr>
      <t xml:space="preserve">
600 000€ charges annuelles
10 ETPR</t>
    </r>
  </si>
  <si>
    <t>- Type de personnel (Cf. 1°)</t>
  </si>
  <si>
    <t>La source d'information peut être le planning des intervenants, une enquête/questionnaire auprès des intervenants ou/et des cadres de réadaptation</t>
  </si>
  <si>
    <t>- Actes hors tous plateaux : pour la quote part d'activité de réadaptation par SAMT métier de RR réalisée hors tous plateaux, ce sont les SAC de rattachement des patients concernés qui sont les SA consommatrices</t>
  </si>
  <si>
    <t>Choix d'indiquer le taux par plateau directement</t>
  </si>
  <si>
    <t>Métier</t>
  </si>
  <si>
    <t>Charges annuelles (en €)</t>
  </si>
  <si>
    <t>Nombre d'ETPR (si salarié)</t>
  </si>
  <si>
    <t>Type de personnel</t>
  </si>
  <si>
    <t>Salariés</t>
  </si>
  <si>
    <t xml:space="preserve">ETPR par SA </t>
  </si>
  <si>
    <t>Charges par SA</t>
  </si>
  <si>
    <t>Semaine type
(en jour/semaine)</t>
  </si>
  <si>
    <t>SA détaillées d'affectation</t>
  </si>
  <si>
    <t>SA détaillées d'affectation
(Selon découpage analytique de l'établissement)</t>
  </si>
  <si>
    <t>Quote part de temps annuelle
(en %)</t>
  </si>
  <si>
    <t>Quote part  pour l'année 
(en %)</t>
  </si>
  <si>
    <t xml:space="preserve">Quote part détaillée intermédiaire pour l'année
(en %) </t>
  </si>
  <si>
    <t>Quote part détaillée pour l'année  au total</t>
  </si>
  <si>
    <t>Quote part de temps détaillée intermédiaire (en %)</t>
  </si>
  <si>
    <t>Quote part de temps au total (en %)</t>
  </si>
  <si>
    <t>Montant repris en partie basse pour le calcul des clés</t>
  </si>
  <si>
    <t>Masseurs-Kinés</t>
  </si>
  <si>
    <r>
      <t>Activité relative à l'</t>
    </r>
    <r>
      <rPr>
        <sz val="11"/>
        <color rgb="FFFF5A64"/>
        <rFont val="Calibri"/>
        <family val="2"/>
        <scheme val="minor"/>
      </rPr>
      <t>organisation des plateaux de RR</t>
    </r>
    <r>
      <rPr>
        <sz val="11"/>
        <color theme="1"/>
        <rFont val="Calibri"/>
        <family val="2"/>
        <scheme val="minor"/>
      </rPr>
      <t xml:space="preserve"> (planning, protocles …)</t>
    </r>
  </si>
  <si>
    <t>933427 Plateau de kinésithérapie (PSY)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</si>
</sst>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7" formatCode="#,##0\ &quot;€&quot;"/>
    <numFmt numFmtId="168" formatCode="#,##0.00&quot; ETPR&quot;"/>
    <numFmt numFmtId="170" formatCode="0.00&quot; j/semaine&quot;"/>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1"/>
      <color rgb="FF0070C0"/>
      <name val="Calibri"/>
      <family val="2"/>
      <scheme val="minor"/>
    </font>
    <font>
      <sz val="11"/>
      <color rgb="FF0070C0"/>
      <name val="Calibri"/>
      <family val="2"/>
      <scheme val="minor"/>
    </font>
    <font>
      <sz val="9"/>
      <color theme="1"/>
      <name val="Calibri"/>
      <family val="2"/>
      <scheme val="minor"/>
    </font>
    <font>
      <b/>
      <sz val="11"/>
      <color theme="8" tint="-0.249977111117893"/>
      <name val="Calibri"/>
      <family val="2"/>
      <scheme val="minor"/>
    </font>
    <font>
      <sz val="11"/>
      <color theme="8" tint="-0.249977111117893"/>
      <name val="Calibri"/>
      <family val="2"/>
      <scheme val="minor"/>
    </font>
    <font>
      <b/>
      <sz val="11"/>
      <name val="Calibri"/>
      <family val="2"/>
      <scheme val="minor"/>
    </font>
    <font>
      <sz val="11"/>
      <name val="Calibri"/>
      <family val="2"/>
      <scheme val="minor"/>
    </font>
    <font>
      <b/>
      <u/>
      <sz val="12"/>
      <color theme="1"/>
      <name val="Calibri"/>
      <family val="2"/>
      <scheme val="minor"/>
    </font>
    <font>
      <b/>
      <sz val="14"/>
      <color theme="1"/>
      <name val="Calibri"/>
      <family val="2"/>
      <scheme val="minor"/>
    </font>
    <font>
      <sz val="11"/>
      <color rgb="FFFF5A64"/>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43" fontId="1" fillId="0" borderId="0" applyFont="0" applyFill="0" applyBorder="0" applyAlignment="0" applyProtection="0"/>
  </cellStyleXfs>
  <cellXfs count="139">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9" fontId="2" fillId="0" borderId="1" xfId="0" applyNumberFormat="1" applyFont="1" applyBorder="1" applyAlignment="1">
      <alignment vertical="center"/>
    </xf>
    <xf numFmtId="9" fontId="0" fillId="0" borderId="1" xfId="0" applyNumberForma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center"/>
    </xf>
    <xf numFmtId="9" fontId="2" fillId="0" borderId="4" xfId="0" applyNumberFormat="1" applyFont="1" applyBorder="1" applyAlignment="1">
      <alignment vertical="center"/>
    </xf>
    <xf numFmtId="0" fontId="0" fillId="0" borderId="0" xfId="0" applyAlignment="1">
      <alignment horizontal="center" vertical="center"/>
    </xf>
    <xf numFmtId="0" fontId="0" fillId="0" borderId="1" xfId="0" applyBorder="1" applyAlignment="1">
      <alignment horizontal="left" vertical="center" wrapText="1"/>
    </xf>
    <xf numFmtId="9" fontId="2" fillId="0" borderId="7" xfId="0" applyNumberFormat="1" applyFont="1" applyBorder="1" applyAlignment="1">
      <alignment vertical="center"/>
    </xf>
    <xf numFmtId="0" fontId="4" fillId="0" borderId="1" xfId="0" applyFont="1" applyBorder="1" applyAlignment="1">
      <alignment horizontal="center" vertical="center" wrapText="1"/>
    </xf>
    <xf numFmtId="164" fontId="5" fillId="0" borderId="5" xfId="1" applyNumberFormat="1" applyFont="1" applyBorder="1" applyAlignment="1">
      <alignment vertical="center"/>
    </xf>
    <xf numFmtId="2" fontId="5" fillId="0" borderId="5" xfId="0" applyNumberFormat="1" applyFont="1" applyBorder="1" applyAlignment="1">
      <alignment horizontal="center" vertical="center"/>
    </xf>
    <xf numFmtId="164" fontId="5" fillId="0" borderId="6" xfId="1" applyNumberFormat="1" applyFont="1" applyBorder="1" applyAlignment="1">
      <alignment vertical="center"/>
    </xf>
    <xf numFmtId="2" fontId="5" fillId="0" borderId="6" xfId="0" applyNumberFormat="1" applyFont="1" applyBorder="1" applyAlignment="1">
      <alignment horizontal="center" vertical="center"/>
    </xf>
    <xf numFmtId="164" fontId="4" fillId="0" borderId="1" xfId="1" applyNumberFormat="1" applyFont="1" applyBorder="1" applyAlignment="1">
      <alignment horizontal="center" vertical="center"/>
    </xf>
    <xf numFmtId="2" fontId="4" fillId="0" borderId="1" xfId="0" applyNumberFormat="1"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vertical="center"/>
    </xf>
    <xf numFmtId="0" fontId="5" fillId="0" borderId="6" xfId="0" applyFont="1" applyBorder="1" applyAlignment="1">
      <alignment vertical="center"/>
    </xf>
    <xf numFmtId="9" fontId="2" fillId="0" borderId="7" xfId="0" applyNumberFormat="1" applyFont="1" applyBorder="1" applyAlignment="1">
      <alignment horizontal="center" vertical="center"/>
    </xf>
    <xf numFmtId="164" fontId="4" fillId="0" borderId="7" xfId="1" applyNumberFormat="1" applyFont="1" applyBorder="1" applyAlignment="1">
      <alignment horizontal="center" vertical="center"/>
    </xf>
    <xf numFmtId="2" fontId="4" fillId="0" borderId="7" xfId="0" applyNumberFormat="1" applyFont="1" applyBorder="1" applyAlignment="1">
      <alignment horizontal="center" vertical="center"/>
    </xf>
    <xf numFmtId="0" fontId="5" fillId="0" borderId="0" xfId="0" applyFont="1" applyAlignment="1">
      <alignment horizontal="left" vertical="center" wrapText="1"/>
    </xf>
    <xf numFmtId="0" fontId="0" fillId="0" borderId="0" xfId="0" quotePrefix="1" applyAlignment="1">
      <alignment wrapText="1"/>
    </xf>
    <xf numFmtId="0" fontId="0" fillId="0" borderId="0" xfId="0" quotePrefix="1" applyAlignment="1">
      <alignment vertical="top" wrapText="1"/>
    </xf>
    <xf numFmtId="0" fontId="0" fillId="0" borderId="7" xfId="0" applyBorder="1" applyAlignment="1">
      <alignment horizontal="center" vertical="center" wrapText="1"/>
    </xf>
    <xf numFmtId="0" fontId="2" fillId="0" borderId="0" xfId="0" applyFont="1"/>
    <xf numFmtId="0" fontId="0" fillId="0" borderId="0" xfId="0" quotePrefix="1" applyAlignment="1">
      <alignment horizontal="left" vertical="top" wrapText="1" indent="3"/>
    </xf>
    <xf numFmtId="0" fontId="7" fillId="0" borderId="1" xfId="0" applyFont="1" applyBorder="1" applyAlignment="1">
      <alignment horizontal="center" vertical="center" wrapText="1"/>
    </xf>
    <xf numFmtId="165" fontId="8" fillId="0" borderId="5" xfId="0" applyNumberFormat="1" applyFont="1" applyBorder="1" applyAlignment="1">
      <alignment vertical="center"/>
    </xf>
    <xf numFmtId="165" fontId="8" fillId="0" borderId="6" xfId="0" applyNumberFormat="1" applyFont="1" applyBorder="1" applyAlignment="1">
      <alignment vertical="center"/>
    </xf>
    <xf numFmtId="165" fontId="7" fillId="0" borderId="7" xfId="0" applyNumberFormat="1" applyFont="1" applyBorder="1" applyAlignment="1">
      <alignment vertical="center"/>
    </xf>
    <xf numFmtId="165" fontId="8" fillId="0" borderId="2" xfId="0" applyNumberFormat="1" applyFont="1" applyBorder="1" applyAlignment="1">
      <alignment vertical="center"/>
    </xf>
    <xf numFmtId="165" fontId="8" fillId="0" borderId="3" xfId="0" applyNumberFormat="1" applyFont="1" applyBorder="1" applyAlignment="1">
      <alignment vertical="center"/>
    </xf>
    <xf numFmtId="9" fontId="7" fillId="0" borderId="7" xfId="0" applyNumberFormat="1" applyFont="1" applyBorder="1" applyAlignment="1">
      <alignment vertical="center"/>
    </xf>
    <xf numFmtId="9" fontId="7" fillId="0" borderId="1" xfId="0" applyNumberFormat="1" applyFont="1" applyBorder="1" applyAlignment="1">
      <alignment vertical="center"/>
    </xf>
    <xf numFmtId="0" fontId="8" fillId="0" borderId="7" xfId="0" applyFont="1" applyBorder="1" applyAlignment="1">
      <alignment vertical="center"/>
    </xf>
    <xf numFmtId="9" fontId="2" fillId="0" borderId="0" xfId="0" applyNumberFormat="1" applyFont="1" applyAlignment="1">
      <alignment horizontal="center" vertical="center"/>
    </xf>
    <xf numFmtId="164" fontId="8" fillId="0" borderId="5" xfId="0" applyNumberFormat="1" applyFont="1" applyBorder="1" applyAlignment="1">
      <alignment vertical="center"/>
    </xf>
    <xf numFmtId="164" fontId="8" fillId="0" borderId="6" xfId="0" applyNumberFormat="1" applyFont="1" applyBorder="1" applyAlignment="1">
      <alignment vertical="center"/>
    </xf>
    <xf numFmtId="0" fontId="0" fillId="0" borderId="0" xfId="0" applyAlignment="1">
      <alignment horizontal="left" wrapText="1" indent="3"/>
    </xf>
    <xf numFmtId="0" fontId="10" fillId="0" borderId="0" xfId="0" applyFont="1"/>
    <xf numFmtId="164" fontId="10" fillId="0" borderId="0" xfId="1" applyNumberFormat="1" applyFont="1"/>
    <xf numFmtId="0" fontId="0" fillId="0" borderId="0" xfId="0" applyAlignment="1">
      <alignment horizontal="right"/>
    </xf>
    <xf numFmtId="16" fontId="0" fillId="0" borderId="0" xfId="0" quotePrefix="1" applyNumberFormat="1" applyAlignment="1">
      <alignment horizontal="right"/>
    </xf>
    <xf numFmtId="0" fontId="2" fillId="2" borderId="0" xfId="0" applyFont="1" applyFill="1"/>
    <xf numFmtId="0" fontId="2" fillId="2" borderId="8" xfId="0" applyFont="1" applyFill="1" applyBorder="1"/>
    <xf numFmtId="0" fontId="0" fillId="2" borderId="10" xfId="0" applyFill="1" applyBorder="1"/>
    <xf numFmtId="0" fontId="0" fillId="0" borderId="0" xfId="0" quotePrefix="1" applyAlignment="1">
      <alignment horizontal="left" wrapText="1" indent="3"/>
    </xf>
    <xf numFmtId="0" fontId="10" fillId="0" borderId="0" xfId="0" applyFont="1" applyAlignment="1">
      <alignment vertical="center" wrapText="1"/>
    </xf>
    <xf numFmtId="0" fontId="11" fillId="0" borderId="0" xfId="0" applyFont="1"/>
    <xf numFmtId="0" fontId="0" fillId="4" borderId="1" xfId="0" applyFill="1" applyBorder="1" applyAlignment="1">
      <alignment vertical="center"/>
    </xf>
    <xf numFmtId="167" fontId="0" fillId="4" borderId="1" xfId="0" applyNumberFormat="1" applyFill="1" applyBorder="1" applyAlignment="1">
      <alignment horizontal="left" vertical="center"/>
    </xf>
    <xf numFmtId="168" fontId="0" fillId="4" borderId="1" xfId="0" applyNumberFormat="1" applyFill="1" applyBorder="1" applyAlignment="1">
      <alignment horizontal="left" vertical="center"/>
    </xf>
    <xf numFmtId="9" fontId="0" fillId="4" borderId="2" xfId="0" applyNumberFormat="1" applyFill="1" applyBorder="1" applyAlignment="1">
      <alignment vertical="center"/>
    </xf>
    <xf numFmtId="9" fontId="0" fillId="4" borderId="3" xfId="0" applyNumberFormat="1" applyFill="1" applyBorder="1" applyAlignment="1">
      <alignment vertical="center"/>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0" borderId="1" xfId="0" applyFont="1" applyBorder="1" applyAlignment="1">
      <alignment horizontal="left" vertical="center" wrapText="1"/>
    </xf>
    <xf numFmtId="165" fontId="7" fillId="0" borderId="1" xfId="0" applyNumberFormat="1" applyFont="1" applyBorder="1" applyAlignment="1">
      <alignment vertical="center"/>
    </xf>
    <xf numFmtId="164" fontId="4" fillId="0" borderId="1" xfId="1" applyNumberFormat="1" applyFont="1" applyFill="1" applyBorder="1" applyAlignment="1">
      <alignment vertical="center"/>
    </xf>
    <xf numFmtId="9" fontId="2" fillId="4" borderId="1" xfId="0" applyNumberFormat="1" applyFont="1" applyFill="1" applyBorder="1" applyAlignment="1">
      <alignment horizontal="center" vertical="center" wrapText="1"/>
    </xf>
    <xf numFmtId="9" fontId="0" fillId="4" borderId="1" xfId="0" applyNumberFormat="1" applyFill="1" applyBorder="1" applyAlignment="1">
      <alignment horizontal="center" vertical="center" wrapText="1"/>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6" xfId="0" applyFont="1" applyFill="1" applyBorder="1" applyAlignment="1">
      <alignment vertical="center" wrapText="1"/>
    </xf>
    <xf numFmtId="0" fontId="4" fillId="4" borderId="1" xfId="0" applyFont="1" applyFill="1" applyBorder="1" applyAlignment="1">
      <alignment vertical="center" wrapText="1"/>
    </xf>
    <xf numFmtId="165" fontId="7" fillId="3" borderId="4" xfId="0" applyNumberFormat="1" applyFont="1" applyFill="1" applyBorder="1" applyAlignment="1">
      <alignment vertical="center"/>
    </xf>
    <xf numFmtId="164" fontId="5" fillId="3" borderId="7" xfId="1" applyNumberFormat="1" applyFont="1" applyFill="1" applyBorder="1" applyAlignment="1">
      <alignment vertical="center"/>
    </xf>
    <xf numFmtId="2" fontId="5" fillId="3" borderId="7" xfId="0" applyNumberFormat="1" applyFont="1" applyFill="1" applyBorder="1" applyAlignment="1">
      <alignment horizontal="center" vertical="center"/>
    </xf>
    <xf numFmtId="165" fontId="7" fillId="3" borderId="7" xfId="0" applyNumberFormat="1" applyFont="1" applyFill="1" applyBorder="1" applyAlignment="1">
      <alignment vertical="center"/>
    </xf>
    <xf numFmtId="0" fontId="0" fillId="0" borderId="2" xfId="0" applyBorder="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vertical="center"/>
    </xf>
    <xf numFmtId="0" fontId="2" fillId="3" borderId="0" xfId="0" applyFont="1" applyFill="1" applyAlignment="1">
      <alignment vertical="center" wrapText="1"/>
    </xf>
    <xf numFmtId="0" fontId="2" fillId="3" borderId="0" xfId="0" applyFont="1" applyFill="1" applyAlignment="1">
      <alignment vertical="center"/>
    </xf>
    <xf numFmtId="9" fontId="2" fillId="4" borderId="7" xfId="0" applyNumberFormat="1" applyFont="1" applyFill="1" applyBorder="1" applyAlignment="1">
      <alignment horizontal="center" vertical="center"/>
    </xf>
    <xf numFmtId="9" fontId="0" fillId="4" borderId="5" xfId="0" applyNumberFormat="1" applyFill="1" applyBorder="1" applyAlignment="1">
      <alignment vertical="center"/>
    </xf>
    <xf numFmtId="9" fontId="0" fillId="4" borderId="6" xfId="0" applyNumberFormat="1" applyFill="1" applyBorder="1" applyAlignment="1">
      <alignment vertical="center"/>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0" fillId="0" borderId="0" xfId="0" applyAlignment="1">
      <alignment horizontal="center" vertical="center" wrapText="1"/>
    </xf>
    <xf numFmtId="0" fontId="5" fillId="4" borderId="5" xfId="0" applyFont="1" applyFill="1" applyBorder="1" applyAlignment="1">
      <alignment vertical="center" wrapText="1"/>
    </xf>
    <xf numFmtId="165" fontId="8" fillId="4" borderId="5" xfId="0" applyNumberFormat="1" applyFont="1" applyFill="1" applyBorder="1" applyAlignment="1">
      <alignment vertical="center"/>
    </xf>
    <xf numFmtId="165" fontId="8" fillId="4" borderId="6" xfId="0" applyNumberFormat="1" applyFont="1" applyFill="1" applyBorder="1" applyAlignment="1">
      <alignment vertical="center"/>
    </xf>
    <xf numFmtId="0" fontId="10" fillId="0" borderId="0" xfId="0" applyFont="1" applyAlignment="1">
      <alignment horizontal="left" wrapText="1"/>
    </xf>
    <xf numFmtId="0" fontId="10" fillId="0" borderId="0" xfId="0" applyFont="1" applyAlignment="1">
      <alignment horizontal="left" vertical="center" wrapText="1"/>
    </xf>
    <xf numFmtId="0" fontId="9" fillId="0" borderId="0" xfId="0" applyFont="1" applyAlignment="1">
      <alignment horizontal="left" wrapText="1"/>
    </xf>
    <xf numFmtId="0" fontId="0" fillId="0" borderId="0" xfId="0" applyAlignment="1">
      <alignment horizontal="left"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2" fillId="2" borderId="8" xfId="0" applyFont="1" applyFill="1" applyBorder="1" applyAlignment="1">
      <alignment horizontal="left" vertical="center"/>
    </xf>
    <xf numFmtId="0" fontId="12" fillId="2" borderId="10"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9" fontId="0" fillId="4" borderId="1" xfId="0" applyNumberFormat="1" applyFill="1" applyBorder="1" applyAlignment="1">
      <alignment horizontal="center" vertical="center"/>
    </xf>
    <xf numFmtId="0" fontId="0" fillId="4" borderId="1" xfId="0" applyFill="1" applyBorder="1" applyAlignment="1">
      <alignment horizontal="center" vertical="center"/>
    </xf>
    <xf numFmtId="9" fontId="0" fillId="4" borderId="5" xfId="0" applyNumberFormat="1" applyFill="1" applyBorder="1" applyAlignment="1">
      <alignment horizontal="center" vertical="center" wrapText="1"/>
    </xf>
    <xf numFmtId="9" fontId="0" fillId="4" borderId="6" xfId="0" applyNumberFormat="1" applyFill="1" applyBorder="1" applyAlignment="1">
      <alignment horizontal="center" vertical="center" wrapText="1"/>
    </xf>
    <xf numFmtId="9" fontId="0" fillId="4" borderId="7" xfId="0" applyNumberFormat="1" applyFill="1" applyBorder="1" applyAlignment="1">
      <alignment horizontal="center" vertical="center" wrapText="1"/>
    </xf>
    <xf numFmtId="0" fontId="0" fillId="0" borderId="1" xfId="0" applyBorder="1" applyAlignment="1">
      <alignment horizontal="left" vertical="center" wrapText="1"/>
    </xf>
    <xf numFmtId="9" fontId="0" fillId="4" borderId="1" xfId="0" applyNumberFormat="1" applyFill="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170" fontId="2" fillId="4" borderId="7" xfId="0" applyNumberFormat="1" applyFont="1" applyFill="1" applyBorder="1" applyAlignment="1">
      <alignment horizontal="center" vertical="center"/>
    </xf>
    <xf numFmtId="170" fontId="2" fillId="4" borderId="5" xfId="0" applyNumberFormat="1" applyFont="1" applyFill="1" applyBorder="1" applyAlignment="1">
      <alignment horizontal="center" vertical="center"/>
    </xf>
    <xf numFmtId="170" fontId="2" fillId="4" borderId="6" xfId="0" applyNumberFormat="1" applyFont="1" applyFill="1" applyBorder="1" applyAlignment="1">
      <alignment horizontal="center" vertical="center"/>
    </xf>
    <xf numFmtId="170" fontId="2" fillId="4" borderId="7" xfId="0" applyNumberFormat="1" applyFont="1" applyFill="1" applyBorder="1" applyAlignment="1">
      <alignment horizontal="center" vertical="center"/>
    </xf>
    <xf numFmtId="9" fontId="0" fillId="4" borderId="5" xfId="0" quotePrefix="1" applyNumberFormat="1" applyFill="1" applyBorder="1" applyAlignment="1">
      <alignment horizontal="center" vertical="center" wrapText="1"/>
    </xf>
    <xf numFmtId="9" fontId="0" fillId="4" borderId="6" xfId="0" quotePrefix="1" applyNumberFormat="1" applyFill="1" applyBorder="1" applyAlignment="1">
      <alignment horizontal="center" vertical="center" wrapText="1"/>
    </xf>
    <xf numFmtId="164" fontId="8" fillId="0" borderId="7" xfId="0" applyNumberFormat="1" applyFont="1" applyBorder="1" applyAlignment="1">
      <alignment vertical="center"/>
    </xf>
    <xf numFmtId="9" fontId="0" fillId="4" borderId="5" xfId="0" quotePrefix="1" applyNumberFormat="1" applyFill="1" applyBorder="1" applyAlignment="1">
      <alignment vertical="center" wrapText="1"/>
    </xf>
    <xf numFmtId="9" fontId="0" fillId="4" borderId="6" xfId="0" quotePrefix="1" applyNumberFormat="1" applyFill="1" applyBorder="1" applyAlignment="1">
      <alignment vertical="center" wrapText="1"/>
    </xf>
  </cellXfs>
  <cellStyles count="2">
    <cellStyle name="Milliers" xfId="1" builtinId="3"/>
    <cellStyle name="Normal" xfId="0" builtinId="0"/>
  </cellStyles>
  <dxfs count="0"/>
  <tableStyles count="0" defaultTableStyle="TableStyleMedium2" defaultPivotStyle="PivotStyleLight16"/>
  <colors>
    <mruColors>
      <color rgb="FFFF5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82</xdr:row>
      <xdr:rowOff>0</xdr:rowOff>
    </xdr:from>
    <xdr:ext cx="304800" cy="312714"/>
    <xdr:sp macro="" textlink="">
      <xdr:nvSpPr>
        <xdr:cNvPr id="2" name="AutoShape 23" descr="*">
          <a:extLst>
            <a:ext uri="{FF2B5EF4-FFF2-40B4-BE49-F238E27FC236}">
              <a16:creationId xmlns:a16="http://schemas.microsoft.com/office/drawing/2014/main" id="{7B759F46-B934-46D8-9E83-A52B0FB55F3F}"/>
            </a:ext>
          </a:extLst>
        </xdr:cNvPr>
        <xdr:cNvSpPr>
          <a:spLocks noChangeAspect="1" noChangeArrowheads="1"/>
        </xdr:cNvSpPr>
      </xdr:nvSpPr>
      <xdr:spPr bwMode="auto">
        <a:xfrm>
          <a:off x="8905875" y="67818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3" name="AutoShape 24" descr="*">
          <a:extLst>
            <a:ext uri="{FF2B5EF4-FFF2-40B4-BE49-F238E27FC236}">
              <a16:creationId xmlns:a16="http://schemas.microsoft.com/office/drawing/2014/main" id="{22C215A1-1FAA-46D8-B466-22B92CF7CED1}"/>
            </a:ext>
          </a:extLst>
        </xdr:cNvPr>
        <xdr:cNvSpPr>
          <a:spLocks noChangeAspect="1" noChangeArrowheads="1"/>
        </xdr:cNvSpPr>
      </xdr:nvSpPr>
      <xdr:spPr bwMode="auto">
        <a:xfrm>
          <a:off x="8905875" y="67818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 name="AutoShape 28" descr="*">
          <a:extLst>
            <a:ext uri="{FF2B5EF4-FFF2-40B4-BE49-F238E27FC236}">
              <a16:creationId xmlns:a16="http://schemas.microsoft.com/office/drawing/2014/main" id="{6B59203C-168C-470D-9164-D0092BA3D5BA}"/>
            </a:ext>
          </a:extLst>
        </xdr:cNvPr>
        <xdr:cNvSpPr>
          <a:spLocks noChangeAspect="1" noChangeArrowheads="1"/>
        </xdr:cNvSpPr>
      </xdr:nvSpPr>
      <xdr:spPr bwMode="auto">
        <a:xfrm>
          <a:off x="8905875" y="67818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 name="AutoShape 29" descr="*">
          <a:extLst>
            <a:ext uri="{FF2B5EF4-FFF2-40B4-BE49-F238E27FC236}">
              <a16:creationId xmlns:a16="http://schemas.microsoft.com/office/drawing/2014/main" id="{2EC83E01-6C5F-4CE7-B0D7-C296D923951E}"/>
            </a:ext>
          </a:extLst>
        </xdr:cNvPr>
        <xdr:cNvSpPr>
          <a:spLocks noChangeAspect="1" noChangeArrowheads="1"/>
        </xdr:cNvSpPr>
      </xdr:nvSpPr>
      <xdr:spPr bwMode="auto">
        <a:xfrm>
          <a:off x="8905875" y="67818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6" name="AutoShape 19" descr="*">
          <a:extLst>
            <a:ext uri="{FF2B5EF4-FFF2-40B4-BE49-F238E27FC236}">
              <a16:creationId xmlns:a16="http://schemas.microsoft.com/office/drawing/2014/main" id="{E8373BCC-2100-4E94-B2B1-0BA4B727BBA0}"/>
            </a:ext>
          </a:extLst>
        </xdr:cNvPr>
        <xdr:cNvSpPr>
          <a:spLocks noChangeAspect="1" noChangeArrowheads="1"/>
        </xdr:cNvSpPr>
      </xdr:nvSpPr>
      <xdr:spPr bwMode="auto">
        <a:xfrm>
          <a:off x="8905875" y="67818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7" name="AutoShape 24" descr="*">
          <a:extLst>
            <a:ext uri="{FF2B5EF4-FFF2-40B4-BE49-F238E27FC236}">
              <a16:creationId xmlns:a16="http://schemas.microsoft.com/office/drawing/2014/main" id="{5BA43950-76FB-4EB9-84E5-A8BFED8AC619}"/>
            </a:ext>
          </a:extLst>
        </xdr:cNvPr>
        <xdr:cNvSpPr>
          <a:spLocks noChangeAspect="1" noChangeArrowheads="1"/>
        </xdr:cNvSpPr>
      </xdr:nvSpPr>
      <xdr:spPr bwMode="auto">
        <a:xfrm>
          <a:off x="8905875" y="67818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8" name="AutoShape 29" descr="*">
          <a:extLst>
            <a:ext uri="{FF2B5EF4-FFF2-40B4-BE49-F238E27FC236}">
              <a16:creationId xmlns:a16="http://schemas.microsoft.com/office/drawing/2014/main" id="{8623509C-7F61-49D3-AE0A-083D8A2002A3}"/>
            </a:ext>
          </a:extLst>
        </xdr:cNvPr>
        <xdr:cNvSpPr>
          <a:spLocks noChangeAspect="1" noChangeArrowheads="1"/>
        </xdr:cNvSpPr>
      </xdr:nvSpPr>
      <xdr:spPr bwMode="auto">
        <a:xfrm>
          <a:off x="8905875" y="67818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9" name="AutoShape 23" descr="*">
          <a:extLst>
            <a:ext uri="{FF2B5EF4-FFF2-40B4-BE49-F238E27FC236}">
              <a16:creationId xmlns:a16="http://schemas.microsoft.com/office/drawing/2014/main" id="{5DE409FE-BB28-4097-92ED-172A57FE1414}"/>
            </a:ext>
          </a:extLst>
        </xdr:cNvPr>
        <xdr:cNvSpPr>
          <a:spLocks noChangeAspect="1" noChangeArrowheads="1"/>
        </xdr:cNvSpPr>
      </xdr:nvSpPr>
      <xdr:spPr bwMode="auto">
        <a:xfrm>
          <a:off x="8905875" y="32956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0" name="AutoShape 24" descr="*">
          <a:extLst>
            <a:ext uri="{FF2B5EF4-FFF2-40B4-BE49-F238E27FC236}">
              <a16:creationId xmlns:a16="http://schemas.microsoft.com/office/drawing/2014/main" id="{2D5E61B3-6FE2-46E2-B17D-AE3EF2BABFE5}"/>
            </a:ext>
          </a:extLst>
        </xdr:cNvPr>
        <xdr:cNvSpPr>
          <a:spLocks noChangeAspect="1" noChangeArrowheads="1"/>
        </xdr:cNvSpPr>
      </xdr:nvSpPr>
      <xdr:spPr bwMode="auto">
        <a:xfrm>
          <a:off x="8905875" y="32956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11" name="AutoShape 28" descr="*">
          <a:extLst>
            <a:ext uri="{FF2B5EF4-FFF2-40B4-BE49-F238E27FC236}">
              <a16:creationId xmlns:a16="http://schemas.microsoft.com/office/drawing/2014/main" id="{203ACF7A-6929-4703-A9BE-5C18B5E5EEFA}"/>
            </a:ext>
          </a:extLst>
        </xdr:cNvPr>
        <xdr:cNvSpPr>
          <a:spLocks noChangeAspect="1" noChangeArrowheads="1"/>
        </xdr:cNvSpPr>
      </xdr:nvSpPr>
      <xdr:spPr bwMode="auto">
        <a:xfrm>
          <a:off x="8905875" y="32956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2" name="AutoShape 29" descr="*">
          <a:extLst>
            <a:ext uri="{FF2B5EF4-FFF2-40B4-BE49-F238E27FC236}">
              <a16:creationId xmlns:a16="http://schemas.microsoft.com/office/drawing/2014/main" id="{C0167212-2637-4F53-B017-E0038D53FDFD}"/>
            </a:ext>
          </a:extLst>
        </xdr:cNvPr>
        <xdr:cNvSpPr>
          <a:spLocks noChangeAspect="1" noChangeArrowheads="1"/>
        </xdr:cNvSpPr>
      </xdr:nvSpPr>
      <xdr:spPr bwMode="auto">
        <a:xfrm>
          <a:off x="8905875" y="32956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5567"/>
    <xdr:sp macro="" textlink="">
      <xdr:nvSpPr>
        <xdr:cNvPr id="13" name="AutoShape 19" descr="*">
          <a:extLst>
            <a:ext uri="{FF2B5EF4-FFF2-40B4-BE49-F238E27FC236}">
              <a16:creationId xmlns:a16="http://schemas.microsoft.com/office/drawing/2014/main" id="{F1CC6175-D48E-443F-B91E-2EE5EEA536E8}"/>
            </a:ext>
          </a:extLst>
        </xdr:cNvPr>
        <xdr:cNvSpPr>
          <a:spLocks noChangeAspect="1" noChangeArrowheads="1"/>
        </xdr:cNvSpPr>
      </xdr:nvSpPr>
      <xdr:spPr bwMode="auto">
        <a:xfrm>
          <a:off x="8905875" y="32956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4" name="AutoShape 24" descr="*">
          <a:extLst>
            <a:ext uri="{FF2B5EF4-FFF2-40B4-BE49-F238E27FC236}">
              <a16:creationId xmlns:a16="http://schemas.microsoft.com/office/drawing/2014/main" id="{995D6E6F-C0F0-4740-9420-F2F7242D50B4}"/>
            </a:ext>
          </a:extLst>
        </xdr:cNvPr>
        <xdr:cNvSpPr>
          <a:spLocks noChangeAspect="1" noChangeArrowheads="1"/>
        </xdr:cNvSpPr>
      </xdr:nvSpPr>
      <xdr:spPr bwMode="auto">
        <a:xfrm>
          <a:off x="8905875" y="32956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5" name="AutoShape 29" descr="*">
          <a:extLst>
            <a:ext uri="{FF2B5EF4-FFF2-40B4-BE49-F238E27FC236}">
              <a16:creationId xmlns:a16="http://schemas.microsoft.com/office/drawing/2014/main" id="{EC948FC3-A543-450B-AE77-83DD11937CB5}"/>
            </a:ext>
          </a:extLst>
        </xdr:cNvPr>
        <xdr:cNvSpPr>
          <a:spLocks noChangeAspect="1" noChangeArrowheads="1"/>
        </xdr:cNvSpPr>
      </xdr:nvSpPr>
      <xdr:spPr bwMode="auto">
        <a:xfrm>
          <a:off x="8905875" y="32956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712470</xdr:colOff>
      <xdr:row>10</xdr:row>
      <xdr:rowOff>228600</xdr:rowOff>
    </xdr:from>
    <xdr:to>
      <xdr:col>10</xdr:col>
      <xdr:colOff>714375</xdr:colOff>
      <xdr:row>115</xdr:row>
      <xdr:rowOff>104775</xdr:rowOff>
    </xdr:to>
    <xdr:cxnSp macro="">
      <xdr:nvCxnSpPr>
        <xdr:cNvPr id="16" name="Connecteur droit avec flèche 15">
          <a:extLst>
            <a:ext uri="{FF2B5EF4-FFF2-40B4-BE49-F238E27FC236}">
              <a16:creationId xmlns:a16="http://schemas.microsoft.com/office/drawing/2014/main" id="{C9419A85-CED8-4281-95FA-FAA2BAF2A761}"/>
            </a:ext>
          </a:extLst>
        </xdr:cNvPr>
        <xdr:cNvCxnSpPr/>
      </xdr:nvCxnSpPr>
      <xdr:spPr>
        <a:xfrm>
          <a:off x="13540740" y="2105025"/>
          <a:ext cx="1905" cy="95230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41</xdr:row>
      <xdr:rowOff>0</xdr:rowOff>
    </xdr:from>
    <xdr:ext cx="304800" cy="312714"/>
    <xdr:sp macro="" textlink="">
      <xdr:nvSpPr>
        <xdr:cNvPr id="17" name="AutoShape 23" descr="*">
          <a:extLst>
            <a:ext uri="{FF2B5EF4-FFF2-40B4-BE49-F238E27FC236}">
              <a16:creationId xmlns:a16="http://schemas.microsoft.com/office/drawing/2014/main" id="{373077CC-9FDD-41A9-B97F-BF2052033FFA}"/>
            </a:ext>
          </a:extLst>
        </xdr:cNvPr>
        <xdr:cNvSpPr>
          <a:spLocks noChangeAspect="1" noChangeArrowheads="1"/>
        </xdr:cNvSpPr>
      </xdr:nvSpPr>
      <xdr:spPr bwMode="auto">
        <a:xfrm>
          <a:off x="9784773" y="7178386"/>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18" name="AutoShape 24" descr="*">
          <a:extLst>
            <a:ext uri="{FF2B5EF4-FFF2-40B4-BE49-F238E27FC236}">
              <a16:creationId xmlns:a16="http://schemas.microsoft.com/office/drawing/2014/main" id="{40AF1F7E-DDD8-405E-A706-B5048B2B5038}"/>
            </a:ext>
          </a:extLst>
        </xdr:cNvPr>
        <xdr:cNvSpPr>
          <a:spLocks noChangeAspect="1" noChangeArrowheads="1"/>
        </xdr:cNvSpPr>
      </xdr:nvSpPr>
      <xdr:spPr bwMode="auto">
        <a:xfrm>
          <a:off x="9784773" y="7178386"/>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4"/>
    <xdr:sp macro="" textlink="">
      <xdr:nvSpPr>
        <xdr:cNvPr id="19" name="AutoShape 28" descr="*">
          <a:extLst>
            <a:ext uri="{FF2B5EF4-FFF2-40B4-BE49-F238E27FC236}">
              <a16:creationId xmlns:a16="http://schemas.microsoft.com/office/drawing/2014/main" id="{591284B8-0ABD-4516-8180-34DE916A700D}"/>
            </a:ext>
          </a:extLst>
        </xdr:cNvPr>
        <xdr:cNvSpPr>
          <a:spLocks noChangeAspect="1" noChangeArrowheads="1"/>
        </xdr:cNvSpPr>
      </xdr:nvSpPr>
      <xdr:spPr bwMode="auto">
        <a:xfrm>
          <a:off x="9784773" y="7178386"/>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0" name="AutoShape 29" descr="*">
          <a:extLst>
            <a:ext uri="{FF2B5EF4-FFF2-40B4-BE49-F238E27FC236}">
              <a16:creationId xmlns:a16="http://schemas.microsoft.com/office/drawing/2014/main" id="{848DFD68-127E-469D-90EE-9187C13E698D}"/>
            </a:ext>
          </a:extLst>
        </xdr:cNvPr>
        <xdr:cNvSpPr>
          <a:spLocks noChangeAspect="1" noChangeArrowheads="1"/>
        </xdr:cNvSpPr>
      </xdr:nvSpPr>
      <xdr:spPr bwMode="auto">
        <a:xfrm>
          <a:off x="9784773" y="7178386"/>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5567"/>
    <xdr:sp macro="" textlink="">
      <xdr:nvSpPr>
        <xdr:cNvPr id="21" name="AutoShape 19" descr="*">
          <a:extLst>
            <a:ext uri="{FF2B5EF4-FFF2-40B4-BE49-F238E27FC236}">
              <a16:creationId xmlns:a16="http://schemas.microsoft.com/office/drawing/2014/main" id="{BA50F9B3-E19B-4DD6-B37F-BF6F4F2CCAEF}"/>
            </a:ext>
          </a:extLst>
        </xdr:cNvPr>
        <xdr:cNvSpPr>
          <a:spLocks noChangeAspect="1" noChangeArrowheads="1"/>
        </xdr:cNvSpPr>
      </xdr:nvSpPr>
      <xdr:spPr bwMode="auto">
        <a:xfrm>
          <a:off x="9784773" y="7178386"/>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2" name="AutoShape 24" descr="*">
          <a:extLst>
            <a:ext uri="{FF2B5EF4-FFF2-40B4-BE49-F238E27FC236}">
              <a16:creationId xmlns:a16="http://schemas.microsoft.com/office/drawing/2014/main" id="{A1E7B3D9-E8CA-49F0-8B98-9A8C28F77ECD}"/>
            </a:ext>
          </a:extLst>
        </xdr:cNvPr>
        <xdr:cNvSpPr>
          <a:spLocks noChangeAspect="1" noChangeArrowheads="1"/>
        </xdr:cNvSpPr>
      </xdr:nvSpPr>
      <xdr:spPr bwMode="auto">
        <a:xfrm>
          <a:off x="9784773" y="7178386"/>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3" name="AutoShape 29" descr="*">
          <a:extLst>
            <a:ext uri="{FF2B5EF4-FFF2-40B4-BE49-F238E27FC236}">
              <a16:creationId xmlns:a16="http://schemas.microsoft.com/office/drawing/2014/main" id="{FB6B9359-AD3F-44DA-BA17-4C2A71B2F4B1}"/>
            </a:ext>
          </a:extLst>
        </xdr:cNvPr>
        <xdr:cNvSpPr>
          <a:spLocks noChangeAspect="1" noChangeArrowheads="1"/>
        </xdr:cNvSpPr>
      </xdr:nvSpPr>
      <xdr:spPr bwMode="auto">
        <a:xfrm>
          <a:off x="9784773" y="7178386"/>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31" name="AutoShape 23" descr="*">
          <a:extLst>
            <a:ext uri="{FF2B5EF4-FFF2-40B4-BE49-F238E27FC236}">
              <a16:creationId xmlns:a16="http://schemas.microsoft.com/office/drawing/2014/main" id="{B1B5FDBC-2B94-444B-98CC-BFF164B4A4E4}"/>
            </a:ext>
          </a:extLst>
        </xdr:cNvPr>
        <xdr:cNvSpPr>
          <a:spLocks noChangeAspect="1" noChangeArrowheads="1"/>
        </xdr:cNvSpPr>
      </xdr:nvSpPr>
      <xdr:spPr bwMode="auto">
        <a:xfrm>
          <a:off x="9784773" y="899679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32" name="AutoShape 24" descr="*">
          <a:extLst>
            <a:ext uri="{FF2B5EF4-FFF2-40B4-BE49-F238E27FC236}">
              <a16:creationId xmlns:a16="http://schemas.microsoft.com/office/drawing/2014/main" id="{7E4CE6F3-D9A4-46B5-B37F-D0B0294C74AE}"/>
            </a:ext>
          </a:extLst>
        </xdr:cNvPr>
        <xdr:cNvSpPr>
          <a:spLocks noChangeAspect="1" noChangeArrowheads="1"/>
        </xdr:cNvSpPr>
      </xdr:nvSpPr>
      <xdr:spPr bwMode="auto">
        <a:xfrm>
          <a:off x="9784773" y="899679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33" name="AutoShape 28" descr="*">
          <a:extLst>
            <a:ext uri="{FF2B5EF4-FFF2-40B4-BE49-F238E27FC236}">
              <a16:creationId xmlns:a16="http://schemas.microsoft.com/office/drawing/2014/main" id="{027105CE-CA53-4392-8463-2C1E74849608}"/>
            </a:ext>
          </a:extLst>
        </xdr:cNvPr>
        <xdr:cNvSpPr>
          <a:spLocks noChangeAspect="1" noChangeArrowheads="1"/>
        </xdr:cNvSpPr>
      </xdr:nvSpPr>
      <xdr:spPr bwMode="auto">
        <a:xfrm>
          <a:off x="9784773" y="899679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34" name="AutoShape 29" descr="*">
          <a:extLst>
            <a:ext uri="{FF2B5EF4-FFF2-40B4-BE49-F238E27FC236}">
              <a16:creationId xmlns:a16="http://schemas.microsoft.com/office/drawing/2014/main" id="{D9159E90-7920-45E1-9994-6AF8EF79F455}"/>
            </a:ext>
          </a:extLst>
        </xdr:cNvPr>
        <xdr:cNvSpPr>
          <a:spLocks noChangeAspect="1" noChangeArrowheads="1"/>
        </xdr:cNvSpPr>
      </xdr:nvSpPr>
      <xdr:spPr bwMode="auto">
        <a:xfrm>
          <a:off x="9784773" y="899679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5567"/>
    <xdr:sp macro="" textlink="">
      <xdr:nvSpPr>
        <xdr:cNvPr id="35" name="AutoShape 19" descr="*">
          <a:extLst>
            <a:ext uri="{FF2B5EF4-FFF2-40B4-BE49-F238E27FC236}">
              <a16:creationId xmlns:a16="http://schemas.microsoft.com/office/drawing/2014/main" id="{0A6885DE-7445-40F0-B22C-42DDE08D5833}"/>
            </a:ext>
          </a:extLst>
        </xdr:cNvPr>
        <xdr:cNvSpPr>
          <a:spLocks noChangeAspect="1" noChangeArrowheads="1"/>
        </xdr:cNvSpPr>
      </xdr:nvSpPr>
      <xdr:spPr bwMode="auto">
        <a:xfrm>
          <a:off x="9784773" y="899679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36" name="AutoShape 24" descr="*">
          <a:extLst>
            <a:ext uri="{FF2B5EF4-FFF2-40B4-BE49-F238E27FC236}">
              <a16:creationId xmlns:a16="http://schemas.microsoft.com/office/drawing/2014/main" id="{2FF7ABC6-8EB4-4574-835B-688B64024F58}"/>
            </a:ext>
          </a:extLst>
        </xdr:cNvPr>
        <xdr:cNvSpPr>
          <a:spLocks noChangeAspect="1" noChangeArrowheads="1"/>
        </xdr:cNvSpPr>
      </xdr:nvSpPr>
      <xdr:spPr bwMode="auto">
        <a:xfrm>
          <a:off x="9784773" y="899679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37" name="AutoShape 29" descr="*">
          <a:extLst>
            <a:ext uri="{FF2B5EF4-FFF2-40B4-BE49-F238E27FC236}">
              <a16:creationId xmlns:a16="http://schemas.microsoft.com/office/drawing/2014/main" id="{EDCA6D3E-2288-4DBC-978E-7A805CD109A8}"/>
            </a:ext>
          </a:extLst>
        </xdr:cNvPr>
        <xdr:cNvSpPr>
          <a:spLocks noChangeAspect="1" noChangeArrowheads="1"/>
        </xdr:cNvSpPr>
      </xdr:nvSpPr>
      <xdr:spPr bwMode="auto">
        <a:xfrm>
          <a:off x="9784773" y="899679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727364</xdr:colOff>
      <xdr:row>10</xdr:row>
      <xdr:rowOff>112568</xdr:rowOff>
    </xdr:from>
    <xdr:to>
      <xdr:col>13</xdr:col>
      <xdr:colOff>17318</xdr:colOff>
      <xdr:row>10</xdr:row>
      <xdr:rowOff>121228</xdr:rowOff>
    </xdr:to>
    <xdr:cxnSp macro="">
      <xdr:nvCxnSpPr>
        <xdr:cNvPr id="39" name="Connecteur droit avec flèche 38">
          <a:extLst>
            <a:ext uri="{FF2B5EF4-FFF2-40B4-BE49-F238E27FC236}">
              <a16:creationId xmlns:a16="http://schemas.microsoft.com/office/drawing/2014/main" id="{3D94238C-D235-4E73-9ED0-A024F41C09A1}"/>
            </a:ext>
          </a:extLst>
        </xdr:cNvPr>
        <xdr:cNvCxnSpPr/>
      </xdr:nvCxnSpPr>
      <xdr:spPr>
        <a:xfrm flipH="1">
          <a:off x="14434705" y="2900795"/>
          <a:ext cx="943840" cy="86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62</xdr:row>
      <xdr:rowOff>0</xdr:rowOff>
    </xdr:from>
    <xdr:ext cx="304800" cy="312714"/>
    <xdr:sp macro="" textlink="">
      <xdr:nvSpPr>
        <xdr:cNvPr id="40" name="AutoShape 23" descr="*">
          <a:extLst>
            <a:ext uri="{FF2B5EF4-FFF2-40B4-BE49-F238E27FC236}">
              <a16:creationId xmlns:a16="http://schemas.microsoft.com/office/drawing/2014/main" id="{D11E802F-3C3C-4AE0-AA86-8FC843EBD233}"/>
            </a:ext>
          </a:extLst>
        </xdr:cNvPr>
        <xdr:cNvSpPr>
          <a:spLocks noChangeAspect="1" noChangeArrowheads="1"/>
        </xdr:cNvSpPr>
      </xdr:nvSpPr>
      <xdr:spPr bwMode="auto">
        <a:xfrm>
          <a:off x="8511886" y="1081520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41" name="AutoShape 24" descr="*">
          <a:extLst>
            <a:ext uri="{FF2B5EF4-FFF2-40B4-BE49-F238E27FC236}">
              <a16:creationId xmlns:a16="http://schemas.microsoft.com/office/drawing/2014/main" id="{4137178D-BC8D-462E-8BE1-8BAF1CF98534}"/>
            </a:ext>
          </a:extLst>
        </xdr:cNvPr>
        <xdr:cNvSpPr>
          <a:spLocks noChangeAspect="1" noChangeArrowheads="1"/>
        </xdr:cNvSpPr>
      </xdr:nvSpPr>
      <xdr:spPr bwMode="auto">
        <a:xfrm>
          <a:off x="8511886" y="1081520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4"/>
    <xdr:sp macro="" textlink="">
      <xdr:nvSpPr>
        <xdr:cNvPr id="42" name="AutoShape 28" descr="*">
          <a:extLst>
            <a:ext uri="{FF2B5EF4-FFF2-40B4-BE49-F238E27FC236}">
              <a16:creationId xmlns:a16="http://schemas.microsoft.com/office/drawing/2014/main" id="{4FAA17F1-355D-43BB-A2AC-D100DC62E8E6}"/>
            </a:ext>
          </a:extLst>
        </xdr:cNvPr>
        <xdr:cNvSpPr>
          <a:spLocks noChangeAspect="1" noChangeArrowheads="1"/>
        </xdr:cNvSpPr>
      </xdr:nvSpPr>
      <xdr:spPr bwMode="auto">
        <a:xfrm>
          <a:off x="8511886" y="1081520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43" name="AutoShape 29" descr="*">
          <a:extLst>
            <a:ext uri="{FF2B5EF4-FFF2-40B4-BE49-F238E27FC236}">
              <a16:creationId xmlns:a16="http://schemas.microsoft.com/office/drawing/2014/main" id="{FDD8C13A-C921-4895-A915-9FF66B4CF5CB}"/>
            </a:ext>
          </a:extLst>
        </xdr:cNvPr>
        <xdr:cNvSpPr>
          <a:spLocks noChangeAspect="1" noChangeArrowheads="1"/>
        </xdr:cNvSpPr>
      </xdr:nvSpPr>
      <xdr:spPr bwMode="auto">
        <a:xfrm>
          <a:off x="8511886" y="1081520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5567"/>
    <xdr:sp macro="" textlink="">
      <xdr:nvSpPr>
        <xdr:cNvPr id="44" name="AutoShape 19" descr="*">
          <a:extLst>
            <a:ext uri="{FF2B5EF4-FFF2-40B4-BE49-F238E27FC236}">
              <a16:creationId xmlns:a16="http://schemas.microsoft.com/office/drawing/2014/main" id="{BCE43984-11FE-4761-8BA0-B91B9E734DE6}"/>
            </a:ext>
          </a:extLst>
        </xdr:cNvPr>
        <xdr:cNvSpPr>
          <a:spLocks noChangeAspect="1" noChangeArrowheads="1"/>
        </xdr:cNvSpPr>
      </xdr:nvSpPr>
      <xdr:spPr bwMode="auto">
        <a:xfrm>
          <a:off x="8511886" y="1081520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45" name="AutoShape 24" descr="*">
          <a:extLst>
            <a:ext uri="{FF2B5EF4-FFF2-40B4-BE49-F238E27FC236}">
              <a16:creationId xmlns:a16="http://schemas.microsoft.com/office/drawing/2014/main" id="{7571D217-F8E4-4F41-955B-052D6D45F074}"/>
            </a:ext>
          </a:extLst>
        </xdr:cNvPr>
        <xdr:cNvSpPr>
          <a:spLocks noChangeAspect="1" noChangeArrowheads="1"/>
        </xdr:cNvSpPr>
      </xdr:nvSpPr>
      <xdr:spPr bwMode="auto">
        <a:xfrm>
          <a:off x="8511886" y="1081520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46" name="AutoShape 29" descr="*">
          <a:extLst>
            <a:ext uri="{FF2B5EF4-FFF2-40B4-BE49-F238E27FC236}">
              <a16:creationId xmlns:a16="http://schemas.microsoft.com/office/drawing/2014/main" id="{89EE21AC-3C37-47CE-8CA8-8829AEB6E08B}"/>
            </a:ext>
          </a:extLst>
        </xdr:cNvPr>
        <xdr:cNvSpPr>
          <a:spLocks noChangeAspect="1" noChangeArrowheads="1"/>
        </xdr:cNvSpPr>
      </xdr:nvSpPr>
      <xdr:spPr bwMode="auto">
        <a:xfrm>
          <a:off x="8511886" y="1081520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47" name="AutoShape 23" descr="*">
          <a:extLst>
            <a:ext uri="{FF2B5EF4-FFF2-40B4-BE49-F238E27FC236}">
              <a16:creationId xmlns:a16="http://schemas.microsoft.com/office/drawing/2014/main" id="{B25A3D46-875C-4588-AF7F-53B094BD204D}"/>
            </a:ext>
          </a:extLst>
        </xdr:cNvPr>
        <xdr:cNvSpPr>
          <a:spLocks noChangeAspect="1" noChangeArrowheads="1"/>
        </xdr:cNvSpPr>
      </xdr:nvSpPr>
      <xdr:spPr bwMode="auto">
        <a:xfrm>
          <a:off x="8511886" y="1300595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8" name="AutoShape 24" descr="*">
          <a:extLst>
            <a:ext uri="{FF2B5EF4-FFF2-40B4-BE49-F238E27FC236}">
              <a16:creationId xmlns:a16="http://schemas.microsoft.com/office/drawing/2014/main" id="{EC84C56F-4185-4C1B-A11A-EA6552C7B311}"/>
            </a:ext>
          </a:extLst>
        </xdr:cNvPr>
        <xdr:cNvSpPr>
          <a:spLocks noChangeAspect="1" noChangeArrowheads="1"/>
        </xdr:cNvSpPr>
      </xdr:nvSpPr>
      <xdr:spPr bwMode="auto">
        <a:xfrm>
          <a:off x="8511886" y="1300595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49" name="AutoShape 28" descr="*">
          <a:extLst>
            <a:ext uri="{FF2B5EF4-FFF2-40B4-BE49-F238E27FC236}">
              <a16:creationId xmlns:a16="http://schemas.microsoft.com/office/drawing/2014/main" id="{996BCBB9-E1B1-4F59-92FB-D5DDC36CBEFA}"/>
            </a:ext>
          </a:extLst>
        </xdr:cNvPr>
        <xdr:cNvSpPr>
          <a:spLocks noChangeAspect="1" noChangeArrowheads="1"/>
        </xdr:cNvSpPr>
      </xdr:nvSpPr>
      <xdr:spPr bwMode="auto">
        <a:xfrm>
          <a:off x="8511886" y="1300595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50" name="AutoShape 29" descr="*">
          <a:extLst>
            <a:ext uri="{FF2B5EF4-FFF2-40B4-BE49-F238E27FC236}">
              <a16:creationId xmlns:a16="http://schemas.microsoft.com/office/drawing/2014/main" id="{5ECDD064-8642-44E4-AD0E-DC44E4DFE9BC}"/>
            </a:ext>
          </a:extLst>
        </xdr:cNvPr>
        <xdr:cNvSpPr>
          <a:spLocks noChangeAspect="1" noChangeArrowheads="1"/>
        </xdr:cNvSpPr>
      </xdr:nvSpPr>
      <xdr:spPr bwMode="auto">
        <a:xfrm>
          <a:off x="8511886" y="1300595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5567"/>
    <xdr:sp macro="" textlink="">
      <xdr:nvSpPr>
        <xdr:cNvPr id="51" name="AutoShape 19" descr="*">
          <a:extLst>
            <a:ext uri="{FF2B5EF4-FFF2-40B4-BE49-F238E27FC236}">
              <a16:creationId xmlns:a16="http://schemas.microsoft.com/office/drawing/2014/main" id="{475FDFDA-CDCC-4C51-B9C2-345EEA0797E3}"/>
            </a:ext>
          </a:extLst>
        </xdr:cNvPr>
        <xdr:cNvSpPr>
          <a:spLocks noChangeAspect="1" noChangeArrowheads="1"/>
        </xdr:cNvSpPr>
      </xdr:nvSpPr>
      <xdr:spPr bwMode="auto">
        <a:xfrm>
          <a:off x="8511886" y="1300595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52" name="AutoShape 24" descr="*">
          <a:extLst>
            <a:ext uri="{FF2B5EF4-FFF2-40B4-BE49-F238E27FC236}">
              <a16:creationId xmlns:a16="http://schemas.microsoft.com/office/drawing/2014/main" id="{EE7D8352-EB36-4265-AFF3-23F558210532}"/>
            </a:ext>
          </a:extLst>
        </xdr:cNvPr>
        <xdr:cNvSpPr>
          <a:spLocks noChangeAspect="1" noChangeArrowheads="1"/>
        </xdr:cNvSpPr>
      </xdr:nvSpPr>
      <xdr:spPr bwMode="auto">
        <a:xfrm>
          <a:off x="8511886" y="1300595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53" name="AutoShape 29" descr="*">
          <a:extLst>
            <a:ext uri="{FF2B5EF4-FFF2-40B4-BE49-F238E27FC236}">
              <a16:creationId xmlns:a16="http://schemas.microsoft.com/office/drawing/2014/main" id="{880DBB7F-CC72-4F09-9A6C-9F8D0792E516}"/>
            </a:ext>
          </a:extLst>
        </xdr:cNvPr>
        <xdr:cNvSpPr>
          <a:spLocks noChangeAspect="1" noChangeArrowheads="1"/>
        </xdr:cNvSpPr>
      </xdr:nvSpPr>
      <xdr:spPr bwMode="auto">
        <a:xfrm>
          <a:off x="8511886" y="1300595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61" name="AutoShape 23" descr="*">
          <a:extLst>
            <a:ext uri="{FF2B5EF4-FFF2-40B4-BE49-F238E27FC236}">
              <a16:creationId xmlns:a16="http://schemas.microsoft.com/office/drawing/2014/main" id="{750491E3-E1A7-460B-9524-F5668B782945}"/>
            </a:ext>
          </a:extLst>
        </xdr:cNvPr>
        <xdr:cNvSpPr>
          <a:spLocks noChangeAspect="1" noChangeArrowheads="1"/>
        </xdr:cNvSpPr>
      </xdr:nvSpPr>
      <xdr:spPr bwMode="auto">
        <a:xfrm>
          <a:off x="8511886" y="14824364"/>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62" name="AutoShape 24" descr="*">
          <a:extLst>
            <a:ext uri="{FF2B5EF4-FFF2-40B4-BE49-F238E27FC236}">
              <a16:creationId xmlns:a16="http://schemas.microsoft.com/office/drawing/2014/main" id="{74583BC6-7C00-4A96-A983-0D9F8FA5483B}"/>
            </a:ext>
          </a:extLst>
        </xdr:cNvPr>
        <xdr:cNvSpPr>
          <a:spLocks noChangeAspect="1" noChangeArrowheads="1"/>
        </xdr:cNvSpPr>
      </xdr:nvSpPr>
      <xdr:spPr bwMode="auto">
        <a:xfrm>
          <a:off x="8511886" y="14824364"/>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63" name="AutoShape 28" descr="*">
          <a:extLst>
            <a:ext uri="{FF2B5EF4-FFF2-40B4-BE49-F238E27FC236}">
              <a16:creationId xmlns:a16="http://schemas.microsoft.com/office/drawing/2014/main" id="{F6DE77D4-0DAF-4998-88D0-C403CEF5BB61}"/>
            </a:ext>
          </a:extLst>
        </xdr:cNvPr>
        <xdr:cNvSpPr>
          <a:spLocks noChangeAspect="1" noChangeArrowheads="1"/>
        </xdr:cNvSpPr>
      </xdr:nvSpPr>
      <xdr:spPr bwMode="auto">
        <a:xfrm>
          <a:off x="8511886" y="14824364"/>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64" name="AutoShape 29" descr="*">
          <a:extLst>
            <a:ext uri="{FF2B5EF4-FFF2-40B4-BE49-F238E27FC236}">
              <a16:creationId xmlns:a16="http://schemas.microsoft.com/office/drawing/2014/main" id="{B2693CFC-DFFE-44F1-8CD4-1B0E3906B3DB}"/>
            </a:ext>
          </a:extLst>
        </xdr:cNvPr>
        <xdr:cNvSpPr>
          <a:spLocks noChangeAspect="1" noChangeArrowheads="1"/>
        </xdr:cNvSpPr>
      </xdr:nvSpPr>
      <xdr:spPr bwMode="auto">
        <a:xfrm>
          <a:off x="8511886" y="14824364"/>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65" name="AutoShape 19" descr="*">
          <a:extLst>
            <a:ext uri="{FF2B5EF4-FFF2-40B4-BE49-F238E27FC236}">
              <a16:creationId xmlns:a16="http://schemas.microsoft.com/office/drawing/2014/main" id="{E34E4EA7-BDDA-424E-BC73-C5500998AE2C}"/>
            </a:ext>
          </a:extLst>
        </xdr:cNvPr>
        <xdr:cNvSpPr>
          <a:spLocks noChangeAspect="1" noChangeArrowheads="1"/>
        </xdr:cNvSpPr>
      </xdr:nvSpPr>
      <xdr:spPr bwMode="auto">
        <a:xfrm>
          <a:off x="8511886" y="14824364"/>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66" name="AutoShape 24" descr="*">
          <a:extLst>
            <a:ext uri="{FF2B5EF4-FFF2-40B4-BE49-F238E27FC236}">
              <a16:creationId xmlns:a16="http://schemas.microsoft.com/office/drawing/2014/main" id="{B27FDAED-DD1D-4B95-86E0-B2E2DB084CC0}"/>
            </a:ext>
          </a:extLst>
        </xdr:cNvPr>
        <xdr:cNvSpPr>
          <a:spLocks noChangeAspect="1" noChangeArrowheads="1"/>
        </xdr:cNvSpPr>
      </xdr:nvSpPr>
      <xdr:spPr bwMode="auto">
        <a:xfrm>
          <a:off x="8511886" y="14824364"/>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67" name="AutoShape 29" descr="*">
          <a:extLst>
            <a:ext uri="{FF2B5EF4-FFF2-40B4-BE49-F238E27FC236}">
              <a16:creationId xmlns:a16="http://schemas.microsoft.com/office/drawing/2014/main" id="{F065DEDE-F455-40CE-A49B-25C15387E480}"/>
            </a:ext>
          </a:extLst>
        </xdr:cNvPr>
        <xdr:cNvSpPr>
          <a:spLocks noChangeAspect="1" noChangeArrowheads="1"/>
        </xdr:cNvSpPr>
      </xdr:nvSpPr>
      <xdr:spPr bwMode="auto">
        <a:xfrm>
          <a:off x="8511886" y="14824364"/>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xdr:col>
      <xdr:colOff>1783773</xdr:colOff>
      <xdr:row>3</xdr:row>
      <xdr:rowOff>69272</xdr:rowOff>
    </xdr:from>
    <xdr:to>
      <xdr:col>10</xdr:col>
      <xdr:colOff>207818</xdr:colOff>
      <xdr:row>9</xdr:row>
      <xdr:rowOff>112568</xdr:rowOff>
    </xdr:to>
    <xdr:cxnSp macro="">
      <xdr:nvCxnSpPr>
        <xdr:cNvPr id="25" name="Connecteur droit avec flèche 24">
          <a:extLst>
            <a:ext uri="{FF2B5EF4-FFF2-40B4-BE49-F238E27FC236}">
              <a16:creationId xmlns:a16="http://schemas.microsoft.com/office/drawing/2014/main" id="{CD15D73B-41D2-47B2-8614-DD23C6837B94}"/>
            </a:ext>
          </a:extLst>
        </xdr:cNvPr>
        <xdr:cNvCxnSpPr/>
      </xdr:nvCxnSpPr>
      <xdr:spPr>
        <a:xfrm>
          <a:off x="4580659" y="502227"/>
          <a:ext cx="8165523" cy="2286000"/>
        </a:xfrm>
        <a:prstGeom prst="straightConnector1">
          <a:avLst/>
        </a:prstGeom>
        <a:ln w="28575">
          <a:solidFill>
            <a:srgbClr val="FF5A6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1779963</xdr:colOff>
      <xdr:row>4</xdr:row>
      <xdr:rowOff>110663</xdr:rowOff>
    </xdr:from>
    <xdr:to>
      <xdr:col>11</xdr:col>
      <xdr:colOff>294409</xdr:colOff>
      <xdr:row>9</xdr:row>
      <xdr:rowOff>51955</xdr:rowOff>
    </xdr:to>
    <xdr:cxnSp macro="">
      <xdr:nvCxnSpPr>
        <xdr:cNvPr id="55" name="Connecteur droit avec flèche 54">
          <a:extLst>
            <a:ext uri="{FF2B5EF4-FFF2-40B4-BE49-F238E27FC236}">
              <a16:creationId xmlns:a16="http://schemas.microsoft.com/office/drawing/2014/main" id="{F0B57F5B-5168-4C98-91A5-0E8F8FBC153C}"/>
            </a:ext>
          </a:extLst>
        </xdr:cNvPr>
        <xdr:cNvCxnSpPr/>
      </xdr:nvCxnSpPr>
      <xdr:spPr>
        <a:xfrm>
          <a:off x="4576849" y="725458"/>
          <a:ext cx="9043901" cy="2002156"/>
        </a:xfrm>
        <a:prstGeom prst="straightConnector1">
          <a:avLst/>
        </a:prstGeom>
        <a:ln w="28575">
          <a:solidFill>
            <a:srgbClr val="FF5A6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325235</xdr:colOff>
      <xdr:row>0</xdr:row>
      <xdr:rowOff>1</xdr:rowOff>
    </xdr:from>
    <xdr:to>
      <xdr:col>4</xdr:col>
      <xdr:colOff>86591</xdr:colOff>
      <xdr:row>5</xdr:row>
      <xdr:rowOff>121229</xdr:rowOff>
    </xdr:to>
    <xdr:sp macro="" textlink="">
      <xdr:nvSpPr>
        <xdr:cNvPr id="57" name="Rectangle 56">
          <a:extLst>
            <a:ext uri="{FF2B5EF4-FFF2-40B4-BE49-F238E27FC236}">
              <a16:creationId xmlns:a16="http://schemas.microsoft.com/office/drawing/2014/main" id="{77187115-8C60-4674-8CEA-22140496765B}"/>
            </a:ext>
          </a:extLst>
        </xdr:cNvPr>
        <xdr:cNvSpPr/>
      </xdr:nvSpPr>
      <xdr:spPr>
        <a:xfrm>
          <a:off x="325235" y="1"/>
          <a:ext cx="4445924" cy="917864"/>
        </a:xfrm>
        <a:prstGeom prst="rect">
          <a:avLst/>
        </a:prstGeom>
        <a:noFill/>
        <a:ln w="38100">
          <a:solidFill>
            <a:srgbClr val="FF5A6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82</xdr:row>
      <xdr:rowOff>0</xdr:rowOff>
    </xdr:from>
    <xdr:ext cx="304800" cy="312714"/>
    <xdr:sp macro="" textlink="">
      <xdr:nvSpPr>
        <xdr:cNvPr id="2" name="AutoShape 23" descr="*">
          <a:extLst>
            <a:ext uri="{FF2B5EF4-FFF2-40B4-BE49-F238E27FC236}">
              <a16:creationId xmlns:a16="http://schemas.microsoft.com/office/drawing/2014/main" id="{44608394-9E4E-4211-A88A-BCADA70CDCF7}"/>
            </a:ext>
          </a:extLst>
        </xdr:cNvPr>
        <xdr:cNvSpPr>
          <a:spLocks noChangeAspect="1" noChangeArrowheads="1"/>
        </xdr:cNvSpPr>
      </xdr:nvSpPr>
      <xdr:spPr bwMode="auto">
        <a:xfrm>
          <a:off x="8496300" y="1662112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3" name="AutoShape 24" descr="*">
          <a:extLst>
            <a:ext uri="{FF2B5EF4-FFF2-40B4-BE49-F238E27FC236}">
              <a16:creationId xmlns:a16="http://schemas.microsoft.com/office/drawing/2014/main" id="{59CE0359-E615-46D4-A53F-BB45C588C58A}"/>
            </a:ext>
          </a:extLst>
        </xdr:cNvPr>
        <xdr:cNvSpPr>
          <a:spLocks noChangeAspect="1" noChangeArrowheads="1"/>
        </xdr:cNvSpPr>
      </xdr:nvSpPr>
      <xdr:spPr bwMode="auto">
        <a:xfrm>
          <a:off x="8496300" y="166211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 name="AutoShape 28" descr="*">
          <a:extLst>
            <a:ext uri="{FF2B5EF4-FFF2-40B4-BE49-F238E27FC236}">
              <a16:creationId xmlns:a16="http://schemas.microsoft.com/office/drawing/2014/main" id="{B9384F8E-FE62-49A7-BBCD-C0D322AE5EB2}"/>
            </a:ext>
          </a:extLst>
        </xdr:cNvPr>
        <xdr:cNvSpPr>
          <a:spLocks noChangeAspect="1" noChangeArrowheads="1"/>
        </xdr:cNvSpPr>
      </xdr:nvSpPr>
      <xdr:spPr bwMode="auto">
        <a:xfrm>
          <a:off x="8496300" y="1662112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 name="AutoShape 29" descr="*">
          <a:extLst>
            <a:ext uri="{FF2B5EF4-FFF2-40B4-BE49-F238E27FC236}">
              <a16:creationId xmlns:a16="http://schemas.microsoft.com/office/drawing/2014/main" id="{390FC283-B837-44C9-97BE-F13FEAF9A7EF}"/>
            </a:ext>
          </a:extLst>
        </xdr:cNvPr>
        <xdr:cNvSpPr>
          <a:spLocks noChangeAspect="1" noChangeArrowheads="1"/>
        </xdr:cNvSpPr>
      </xdr:nvSpPr>
      <xdr:spPr bwMode="auto">
        <a:xfrm>
          <a:off x="8496300" y="166211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6" name="AutoShape 19" descr="*">
          <a:extLst>
            <a:ext uri="{FF2B5EF4-FFF2-40B4-BE49-F238E27FC236}">
              <a16:creationId xmlns:a16="http://schemas.microsoft.com/office/drawing/2014/main" id="{E47EBA89-39EC-4EEC-B335-95CEB107F17C}"/>
            </a:ext>
          </a:extLst>
        </xdr:cNvPr>
        <xdr:cNvSpPr>
          <a:spLocks noChangeAspect="1" noChangeArrowheads="1"/>
        </xdr:cNvSpPr>
      </xdr:nvSpPr>
      <xdr:spPr bwMode="auto">
        <a:xfrm>
          <a:off x="8496300" y="1662112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7" name="AutoShape 24" descr="*">
          <a:extLst>
            <a:ext uri="{FF2B5EF4-FFF2-40B4-BE49-F238E27FC236}">
              <a16:creationId xmlns:a16="http://schemas.microsoft.com/office/drawing/2014/main" id="{222EFEC5-CDE0-4B77-9C88-C0528F2FAD31}"/>
            </a:ext>
          </a:extLst>
        </xdr:cNvPr>
        <xdr:cNvSpPr>
          <a:spLocks noChangeAspect="1" noChangeArrowheads="1"/>
        </xdr:cNvSpPr>
      </xdr:nvSpPr>
      <xdr:spPr bwMode="auto">
        <a:xfrm>
          <a:off x="8496300" y="166211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8" name="AutoShape 29" descr="*">
          <a:extLst>
            <a:ext uri="{FF2B5EF4-FFF2-40B4-BE49-F238E27FC236}">
              <a16:creationId xmlns:a16="http://schemas.microsoft.com/office/drawing/2014/main" id="{B167ED55-8A4E-42CE-BCBA-C7574F42D863}"/>
            </a:ext>
          </a:extLst>
        </xdr:cNvPr>
        <xdr:cNvSpPr>
          <a:spLocks noChangeAspect="1" noChangeArrowheads="1"/>
        </xdr:cNvSpPr>
      </xdr:nvSpPr>
      <xdr:spPr bwMode="auto">
        <a:xfrm>
          <a:off x="8496300" y="166211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9" name="AutoShape 23" descr="*">
          <a:extLst>
            <a:ext uri="{FF2B5EF4-FFF2-40B4-BE49-F238E27FC236}">
              <a16:creationId xmlns:a16="http://schemas.microsoft.com/office/drawing/2014/main" id="{304A1F6A-4C68-4F77-86B5-1D1425938F1B}"/>
            </a:ext>
          </a:extLst>
        </xdr:cNvPr>
        <xdr:cNvSpPr>
          <a:spLocks noChangeAspect="1" noChangeArrowheads="1"/>
        </xdr:cNvSpPr>
      </xdr:nvSpPr>
      <xdr:spPr bwMode="auto">
        <a:xfrm>
          <a:off x="8496300" y="72009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0" name="AutoShape 24" descr="*">
          <a:extLst>
            <a:ext uri="{FF2B5EF4-FFF2-40B4-BE49-F238E27FC236}">
              <a16:creationId xmlns:a16="http://schemas.microsoft.com/office/drawing/2014/main" id="{238E0131-453E-4E10-BFC6-9F43ED2A07F7}"/>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11" name="AutoShape 28" descr="*">
          <a:extLst>
            <a:ext uri="{FF2B5EF4-FFF2-40B4-BE49-F238E27FC236}">
              <a16:creationId xmlns:a16="http://schemas.microsoft.com/office/drawing/2014/main" id="{F157D9E9-A961-4687-9301-B040F946DE40}"/>
            </a:ext>
          </a:extLst>
        </xdr:cNvPr>
        <xdr:cNvSpPr>
          <a:spLocks noChangeAspect="1" noChangeArrowheads="1"/>
        </xdr:cNvSpPr>
      </xdr:nvSpPr>
      <xdr:spPr bwMode="auto">
        <a:xfrm>
          <a:off x="8496300" y="72009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2" name="AutoShape 29" descr="*">
          <a:extLst>
            <a:ext uri="{FF2B5EF4-FFF2-40B4-BE49-F238E27FC236}">
              <a16:creationId xmlns:a16="http://schemas.microsoft.com/office/drawing/2014/main" id="{F57335EC-E710-47C0-8C9F-879F68A716E0}"/>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5567"/>
    <xdr:sp macro="" textlink="">
      <xdr:nvSpPr>
        <xdr:cNvPr id="13" name="AutoShape 19" descr="*">
          <a:extLst>
            <a:ext uri="{FF2B5EF4-FFF2-40B4-BE49-F238E27FC236}">
              <a16:creationId xmlns:a16="http://schemas.microsoft.com/office/drawing/2014/main" id="{93D19207-84E4-47B4-9223-760B02325AC8}"/>
            </a:ext>
          </a:extLst>
        </xdr:cNvPr>
        <xdr:cNvSpPr>
          <a:spLocks noChangeAspect="1" noChangeArrowheads="1"/>
        </xdr:cNvSpPr>
      </xdr:nvSpPr>
      <xdr:spPr bwMode="auto">
        <a:xfrm>
          <a:off x="8496300" y="72009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4" name="AutoShape 24" descr="*">
          <a:extLst>
            <a:ext uri="{FF2B5EF4-FFF2-40B4-BE49-F238E27FC236}">
              <a16:creationId xmlns:a16="http://schemas.microsoft.com/office/drawing/2014/main" id="{75CBC6E1-1359-4868-8E04-2BD2CAEAA213}"/>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5" name="AutoShape 29" descr="*">
          <a:extLst>
            <a:ext uri="{FF2B5EF4-FFF2-40B4-BE49-F238E27FC236}">
              <a16:creationId xmlns:a16="http://schemas.microsoft.com/office/drawing/2014/main" id="{C61CD33E-F789-4E81-B364-DD28A42F1397}"/>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712470</xdr:colOff>
      <xdr:row>10</xdr:row>
      <xdr:rowOff>228600</xdr:rowOff>
    </xdr:from>
    <xdr:to>
      <xdr:col>10</xdr:col>
      <xdr:colOff>714375</xdr:colOff>
      <xdr:row>115</xdr:row>
      <xdr:rowOff>104775</xdr:rowOff>
    </xdr:to>
    <xdr:cxnSp macro="">
      <xdr:nvCxnSpPr>
        <xdr:cNvPr id="16" name="Connecteur droit avec flèche 15">
          <a:extLst>
            <a:ext uri="{FF2B5EF4-FFF2-40B4-BE49-F238E27FC236}">
              <a16:creationId xmlns:a16="http://schemas.microsoft.com/office/drawing/2014/main" id="{A53C70D0-97C8-423D-B7E5-4876D775B892}"/>
            </a:ext>
          </a:extLst>
        </xdr:cNvPr>
        <xdr:cNvCxnSpPr/>
      </xdr:nvCxnSpPr>
      <xdr:spPr>
        <a:xfrm>
          <a:off x="13235940" y="3190875"/>
          <a:ext cx="1905" cy="211912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41</xdr:row>
      <xdr:rowOff>0</xdr:rowOff>
    </xdr:from>
    <xdr:ext cx="304800" cy="312714"/>
    <xdr:sp macro="" textlink="">
      <xdr:nvSpPr>
        <xdr:cNvPr id="17" name="AutoShape 23" descr="*">
          <a:extLst>
            <a:ext uri="{FF2B5EF4-FFF2-40B4-BE49-F238E27FC236}">
              <a16:creationId xmlns:a16="http://schemas.microsoft.com/office/drawing/2014/main" id="{86FE4E90-7B8D-4D9E-A68C-3ED53D736322}"/>
            </a:ext>
          </a:extLst>
        </xdr:cNvPr>
        <xdr:cNvSpPr>
          <a:spLocks noChangeAspect="1" noChangeArrowheads="1"/>
        </xdr:cNvSpPr>
      </xdr:nvSpPr>
      <xdr:spPr bwMode="auto">
        <a:xfrm>
          <a:off x="8496300" y="90106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18" name="AutoShape 24" descr="*">
          <a:extLst>
            <a:ext uri="{FF2B5EF4-FFF2-40B4-BE49-F238E27FC236}">
              <a16:creationId xmlns:a16="http://schemas.microsoft.com/office/drawing/2014/main" id="{8A4A8EF4-5F76-4AEE-A380-E19A244D8653}"/>
            </a:ext>
          </a:extLst>
        </xdr:cNvPr>
        <xdr:cNvSpPr>
          <a:spLocks noChangeAspect="1" noChangeArrowheads="1"/>
        </xdr:cNvSpPr>
      </xdr:nvSpPr>
      <xdr:spPr bwMode="auto">
        <a:xfrm>
          <a:off x="8496300" y="90106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4"/>
    <xdr:sp macro="" textlink="">
      <xdr:nvSpPr>
        <xdr:cNvPr id="19" name="AutoShape 28" descr="*">
          <a:extLst>
            <a:ext uri="{FF2B5EF4-FFF2-40B4-BE49-F238E27FC236}">
              <a16:creationId xmlns:a16="http://schemas.microsoft.com/office/drawing/2014/main" id="{D167356C-4289-4314-A0E1-4DE78C99F355}"/>
            </a:ext>
          </a:extLst>
        </xdr:cNvPr>
        <xdr:cNvSpPr>
          <a:spLocks noChangeAspect="1" noChangeArrowheads="1"/>
        </xdr:cNvSpPr>
      </xdr:nvSpPr>
      <xdr:spPr bwMode="auto">
        <a:xfrm>
          <a:off x="8496300" y="90106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0" name="AutoShape 29" descr="*">
          <a:extLst>
            <a:ext uri="{FF2B5EF4-FFF2-40B4-BE49-F238E27FC236}">
              <a16:creationId xmlns:a16="http://schemas.microsoft.com/office/drawing/2014/main" id="{D4F150A7-09D0-4F6C-9221-3BCF306EFD70}"/>
            </a:ext>
          </a:extLst>
        </xdr:cNvPr>
        <xdr:cNvSpPr>
          <a:spLocks noChangeAspect="1" noChangeArrowheads="1"/>
        </xdr:cNvSpPr>
      </xdr:nvSpPr>
      <xdr:spPr bwMode="auto">
        <a:xfrm>
          <a:off x="8496300" y="90106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5567"/>
    <xdr:sp macro="" textlink="">
      <xdr:nvSpPr>
        <xdr:cNvPr id="21" name="AutoShape 19" descr="*">
          <a:extLst>
            <a:ext uri="{FF2B5EF4-FFF2-40B4-BE49-F238E27FC236}">
              <a16:creationId xmlns:a16="http://schemas.microsoft.com/office/drawing/2014/main" id="{D8C20486-AA88-44B8-93C4-E9B2AF68A624}"/>
            </a:ext>
          </a:extLst>
        </xdr:cNvPr>
        <xdr:cNvSpPr>
          <a:spLocks noChangeAspect="1" noChangeArrowheads="1"/>
        </xdr:cNvSpPr>
      </xdr:nvSpPr>
      <xdr:spPr bwMode="auto">
        <a:xfrm>
          <a:off x="8496300" y="90106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2" name="AutoShape 24" descr="*">
          <a:extLst>
            <a:ext uri="{FF2B5EF4-FFF2-40B4-BE49-F238E27FC236}">
              <a16:creationId xmlns:a16="http://schemas.microsoft.com/office/drawing/2014/main" id="{C0BC865B-AA95-4447-A779-47EDA134063A}"/>
            </a:ext>
          </a:extLst>
        </xdr:cNvPr>
        <xdr:cNvSpPr>
          <a:spLocks noChangeAspect="1" noChangeArrowheads="1"/>
        </xdr:cNvSpPr>
      </xdr:nvSpPr>
      <xdr:spPr bwMode="auto">
        <a:xfrm>
          <a:off x="8496300" y="90106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3" name="AutoShape 29" descr="*">
          <a:extLst>
            <a:ext uri="{FF2B5EF4-FFF2-40B4-BE49-F238E27FC236}">
              <a16:creationId xmlns:a16="http://schemas.microsoft.com/office/drawing/2014/main" id="{65ABBDDD-7355-4835-87A4-8404A4433BD0}"/>
            </a:ext>
          </a:extLst>
        </xdr:cNvPr>
        <xdr:cNvSpPr>
          <a:spLocks noChangeAspect="1" noChangeArrowheads="1"/>
        </xdr:cNvSpPr>
      </xdr:nvSpPr>
      <xdr:spPr bwMode="auto">
        <a:xfrm>
          <a:off x="8496300" y="90106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24" name="AutoShape 23" descr="*">
          <a:extLst>
            <a:ext uri="{FF2B5EF4-FFF2-40B4-BE49-F238E27FC236}">
              <a16:creationId xmlns:a16="http://schemas.microsoft.com/office/drawing/2014/main" id="{277B05FF-0A3F-4A34-8077-AA30D4276CE6}"/>
            </a:ext>
          </a:extLst>
        </xdr:cNvPr>
        <xdr:cNvSpPr>
          <a:spLocks noChangeAspect="1" noChangeArrowheads="1"/>
        </xdr:cNvSpPr>
      </xdr:nvSpPr>
      <xdr:spPr bwMode="auto">
        <a:xfrm>
          <a:off x="8496300" y="108204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5" name="AutoShape 24" descr="*">
          <a:extLst>
            <a:ext uri="{FF2B5EF4-FFF2-40B4-BE49-F238E27FC236}">
              <a16:creationId xmlns:a16="http://schemas.microsoft.com/office/drawing/2014/main" id="{B5C706B7-1F63-4D78-8F7E-B97E234F6634}"/>
            </a:ext>
          </a:extLst>
        </xdr:cNvPr>
        <xdr:cNvSpPr>
          <a:spLocks noChangeAspect="1" noChangeArrowheads="1"/>
        </xdr:cNvSpPr>
      </xdr:nvSpPr>
      <xdr:spPr bwMode="auto">
        <a:xfrm>
          <a:off x="8496300" y="108204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26" name="AutoShape 28" descr="*">
          <a:extLst>
            <a:ext uri="{FF2B5EF4-FFF2-40B4-BE49-F238E27FC236}">
              <a16:creationId xmlns:a16="http://schemas.microsoft.com/office/drawing/2014/main" id="{45795A6C-CAC5-4A0E-A16F-D44DA4AE38E6}"/>
            </a:ext>
          </a:extLst>
        </xdr:cNvPr>
        <xdr:cNvSpPr>
          <a:spLocks noChangeAspect="1" noChangeArrowheads="1"/>
        </xdr:cNvSpPr>
      </xdr:nvSpPr>
      <xdr:spPr bwMode="auto">
        <a:xfrm>
          <a:off x="8496300" y="108204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7" name="AutoShape 29" descr="*">
          <a:extLst>
            <a:ext uri="{FF2B5EF4-FFF2-40B4-BE49-F238E27FC236}">
              <a16:creationId xmlns:a16="http://schemas.microsoft.com/office/drawing/2014/main" id="{757E1997-1AF5-45DE-93B9-D5AD9A20C3DD}"/>
            </a:ext>
          </a:extLst>
        </xdr:cNvPr>
        <xdr:cNvSpPr>
          <a:spLocks noChangeAspect="1" noChangeArrowheads="1"/>
        </xdr:cNvSpPr>
      </xdr:nvSpPr>
      <xdr:spPr bwMode="auto">
        <a:xfrm>
          <a:off x="8496300" y="108204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5567"/>
    <xdr:sp macro="" textlink="">
      <xdr:nvSpPr>
        <xdr:cNvPr id="28" name="AutoShape 19" descr="*">
          <a:extLst>
            <a:ext uri="{FF2B5EF4-FFF2-40B4-BE49-F238E27FC236}">
              <a16:creationId xmlns:a16="http://schemas.microsoft.com/office/drawing/2014/main" id="{22C242F8-9B01-4F3D-B58B-803BC48133DB}"/>
            </a:ext>
          </a:extLst>
        </xdr:cNvPr>
        <xdr:cNvSpPr>
          <a:spLocks noChangeAspect="1" noChangeArrowheads="1"/>
        </xdr:cNvSpPr>
      </xdr:nvSpPr>
      <xdr:spPr bwMode="auto">
        <a:xfrm>
          <a:off x="8496300" y="108204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9" name="AutoShape 24" descr="*">
          <a:extLst>
            <a:ext uri="{FF2B5EF4-FFF2-40B4-BE49-F238E27FC236}">
              <a16:creationId xmlns:a16="http://schemas.microsoft.com/office/drawing/2014/main" id="{ADDD1353-40A7-4030-B04C-C8A56A3EBED8}"/>
            </a:ext>
          </a:extLst>
        </xdr:cNvPr>
        <xdr:cNvSpPr>
          <a:spLocks noChangeAspect="1" noChangeArrowheads="1"/>
        </xdr:cNvSpPr>
      </xdr:nvSpPr>
      <xdr:spPr bwMode="auto">
        <a:xfrm>
          <a:off x="8496300" y="108204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30" name="AutoShape 29" descr="*">
          <a:extLst>
            <a:ext uri="{FF2B5EF4-FFF2-40B4-BE49-F238E27FC236}">
              <a16:creationId xmlns:a16="http://schemas.microsoft.com/office/drawing/2014/main" id="{57B6D063-6633-41FA-A154-316AA0CC2CFA}"/>
            </a:ext>
          </a:extLst>
        </xdr:cNvPr>
        <xdr:cNvSpPr>
          <a:spLocks noChangeAspect="1" noChangeArrowheads="1"/>
        </xdr:cNvSpPr>
      </xdr:nvSpPr>
      <xdr:spPr bwMode="auto">
        <a:xfrm>
          <a:off x="8496300" y="108204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727364</xdr:colOff>
      <xdr:row>10</xdr:row>
      <xdr:rowOff>112568</xdr:rowOff>
    </xdr:from>
    <xdr:to>
      <xdr:col>13</xdr:col>
      <xdr:colOff>17318</xdr:colOff>
      <xdr:row>10</xdr:row>
      <xdr:rowOff>121228</xdr:rowOff>
    </xdr:to>
    <xdr:cxnSp macro="">
      <xdr:nvCxnSpPr>
        <xdr:cNvPr id="31" name="Connecteur droit avec flèche 30">
          <a:extLst>
            <a:ext uri="{FF2B5EF4-FFF2-40B4-BE49-F238E27FC236}">
              <a16:creationId xmlns:a16="http://schemas.microsoft.com/office/drawing/2014/main" id="{F88D7E66-5BAB-4DBC-88EF-04AEF7F87881}"/>
            </a:ext>
          </a:extLst>
        </xdr:cNvPr>
        <xdr:cNvCxnSpPr/>
      </xdr:nvCxnSpPr>
      <xdr:spPr>
        <a:xfrm flipH="1">
          <a:off x="13252739" y="3074843"/>
          <a:ext cx="951114" cy="10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62</xdr:row>
      <xdr:rowOff>0</xdr:rowOff>
    </xdr:from>
    <xdr:ext cx="304800" cy="312714"/>
    <xdr:sp macro="" textlink="">
      <xdr:nvSpPr>
        <xdr:cNvPr id="32" name="AutoShape 23" descr="*">
          <a:extLst>
            <a:ext uri="{FF2B5EF4-FFF2-40B4-BE49-F238E27FC236}">
              <a16:creationId xmlns:a16="http://schemas.microsoft.com/office/drawing/2014/main" id="{D17DC186-014F-4C46-90EF-8B0918FD825D}"/>
            </a:ext>
          </a:extLst>
        </xdr:cNvPr>
        <xdr:cNvSpPr>
          <a:spLocks noChangeAspect="1" noChangeArrowheads="1"/>
        </xdr:cNvSpPr>
      </xdr:nvSpPr>
      <xdr:spPr bwMode="auto">
        <a:xfrm>
          <a:off x="8496300" y="1300162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3" name="AutoShape 24" descr="*">
          <a:extLst>
            <a:ext uri="{FF2B5EF4-FFF2-40B4-BE49-F238E27FC236}">
              <a16:creationId xmlns:a16="http://schemas.microsoft.com/office/drawing/2014/main" id="{6C67F8E7-A0D9-49BA-AF7D-E34F9C67C5E5}"/>
            </a:ext>
          </a:extLst>
        </xdr:cNvPr>
        <xdr:cNvSpPr>
          <a:spLocks noChangeAspect="1" noChangeArrowheads="1"/>
        </xdr:cNvSpPr>
      </xdr:nvSpPr>
      <xdr:spPr bwMode="auto">
        <a:xfrm>
          <a:off x="8496300" y="130016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4"/>
    <xdr:sp macro="" textlink="">
      <xdr:nvSpPr>
        <xdr:cNvPr id="34" name="AutoShape 28" descr="*">
          <a:extLst>
            <a:ext uri="{FF2B5EF4-FFF2-40B4-BE49-F238E27FC236}">
              <a16:creationId xmlns:a16="http://schemas.microsoft.com/office/drawing/2014/main" id="{2CCE9254-C675-4848-B148-1684E050AC2E}"/>
            </a:ext>
          </a:extLst>
        </xdr:cNvPr>
        <xdr:cNvSpPr>
          <a:spLocks noChangeAspect="1" noChangeArrowheads="1"/>
        </xdr:cNvSpPr>
      </xdr:nvSpPr>
      <xdr:spPr bwMode="auto">
        <a:xfrm>
          <a:off x="8496300" y="1300162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5" name="AutoShape 29" descr="*">
          <a:extLst>
            <a:ext uri="{FF2B5EF4-FFF2-40B4-BE49-F238E27FC236}">
              <a16:creationId xmlns:a16="http://schemas.microsoft.com/office/drawing/2014/main" id="{B89F348F-DF38-4C8E-9981-2DE478F85B43}"/>
            </a:ext>
          </a:extLst>
        </xdr:cNvPr>
        <xdr:cNvSpPr>
          <a:spLocks noChangeAspect="1" noChangeArrowheads="1"/>
        </xdr:cNvSpPr>
      </xdr:nvSpPr>
      <xdr:spPr bwMode="auto">
        <a:xfrm>
          <a:off x="8496300" y="130016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5567"/>
    <xdr:sp macro="" textlink="">
      <xdr:nvSpPr>
        <xdr:cNvPr id="36" name="AutoShape 19" descr="*">
          <a:extLst>
            <a:ext uri="{FF2B5EF4-FFF2-40B4-BE49-F238E27FC236}">
              <a16:creationId xmlns:a16="http://schemas.microsoft.com/office/drawing/2014/main" id="{C446D4BD-CF1F-4FD9-9AAB-76FB743519EF}"/>
            </a:ext>
          </a:extLst>
        </xdr:cNvPr>
        <xdr:cNvSpPr>
          <a:spLocks noChangeAspect="1" noChangeArrowheads="1"/>
        </xdr:cNvSpPr>
      </xdr:nvSpPr>
      <xdr:spPr bwMode="auto">
        <a:xfrm>
          <a:off x="8496300" y="1300162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7" name="AutoShape 24" descr="*">
          <a:extLst>
            <a:ext uri="{FF2B5EF4-FFF2-40B4-BE49-F238E27FC236}">
              <a16:creationId xmlns:a16="http://schemas.microsoft.com/office/drawing/2014/main" id="{D0DDE509-1DC0-489F-B7FA-4C32CCDF4894}"/>
            </a:ext>
          </a:extLst>
        </xdr:cNvPr>
        <xdr:cNvSpPr>
          <a:spLocks noChangeAspect="1" noChangeArrowheads="1"/>
        </xdr:cNvSpPr>
      </xdr:nvSpPr>
      <xdr:spPr bwMode="auto">
        <a:xfrm>
          <a:off x="8496300" y="130016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8" name="AutoShape 29" descr="*">
          <a:extLst>
            <a:ext uri="{FF2B5EF4-FFF2-40B4-BE49-F238E27FC236}">
              <a16:creationId xmlns:a16="http://schemas.microsoft.com/office/drawing/2014/main" id="{50E131CC-D2E4-4B8D-8599-49F61C008008}"/>
            </a:ext>
          </a:extLst>
        </xdr:cNvPr>
        <xdr:cNvSpPr>
          <a:spLocks noChangeAspect="1" noChangeArrowheads="1"/>
        </xdr:cNvSpPr>
      </xdr:nvSpPr>
      <xdr:spPr bwMode="auto">
        <a:xfrm>
          <a:off x="8496300" y="130016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39" name="AutoShape 23" descr="*">
          <a:extLst>
            <a:ext uri="{FF2B5EF4-FFF2-40B4-BE49-F238E27FC236}">
              <a16:creationId xmlns:a16="http://schemas.microsoft.com/office/drawing/2014/main" id="{34DE19B5-4F63-4AA8-B193-61101C0FAFEF}"/>
            </a:ext>
          </a:extLst>
        </xdr:cNvPr>
        <xdr:cNvSpPr>
          <a:spLocks noChangeAspect="1" noChangeArrowheads="1"/>
        </xdr:cNvSpPr>
      </xdr:nvSpPr>
      <xdr:spPr bwMode="auto">
        <a:xfrm>
          <a:off x="8496300" y="1481137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0" name="AutoShape 24" descr="*">
          <a:extLst>
            <a:ext uri="{FF2B5EF4-FFF2-40B4-BE49-F238E27FC236}">
              <a16:creationId xmlns:a16="http://schemas.microsoft.com/office/drawing/2014/main" id="{6663E279-71BB-44B1-978C-AA9B014D3497}"/>
            </a:ext>
          </a:extLst>
        </xdr:cNvPr>
        <xdr:cNvSpPr>
          <a:spLocks noChangeAspect="1" noChangeArrowheads="1"/>
        </xdr:cNvSpPr>
      </xdr:nvSpPr>
      <xdr:spPr bwMode="auto">
        <a:xfrm>
          <a:off x="8496300" y="148113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41" name="AutoShape 28" descr="*">
          <a:extLst>
            <a:ext uri="{FF2B5EF4-FFF2-40B4-BE49-F238E27FC236}">
              <a16:creationId xmlns:a16="http://schemas.microsoft.com/office/drawing/2014/main" id="{68155CED-87EB-4771-A979-2628029EFB27}"/>
            </a:ext>
          </a:extLst>
        </xdr:cNvPr>
        <xdr:cNvSpPr>
          <a:spLocks noChangeAspect="1" noChangeArrowheads="1"/>
        </xdr:cNvSpPr>
      </xdr:nvSpPr>
      <xdr:spPr bwMode="auto">
        <a:xfrm>
          <a:off x="8496300" y="1481137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2" name="AutoShape 29" descr="*">
          <a:extLst>
            <a:ext uri="{FF2B5EF4-FFF2-40B4-BE49-F238E27FC236}">
              <a16:creationId xmlns:a16="http://schemas.microsoft.com/office/drawing/2014/main" id="{2F024752-4207-4C1C-BD3A-8D15FAF9488E}"/>
            </a:ext>
          </a:extLst>
        </xdr:cNvPr>
        <xdr:cNvSpPr>
          <a:spLocks noChangeAspect="1" noChangeArrowheads="1"/>
        </xdr:cNvSpPr>
      </xdr:nvSpPr>
      <xdr:spPr bwMode="auto">
        <a:xfrm>
          <a:off x="8496300" y="148113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5567"/>
    <xdr:sp macro="" textlink="">
      <xdr:nvSpPr>
        <xdr:cNvPr id="43" name="AutoShape 19" descr="*">
          <a:extLst>
            <a:ext uri="{FF2B5EF4-FFF2-40B4-BE49-F238E27FC236}">
              <a16:creationId xmlns:a16="http://schemas.microsoft.com/office/drawing/2014/main" id="{C5FBA48C-C3E6-4D10-AF55-C5953A1FDBF7}"/>
            </a:ext>
          </a:extLst>
        </xdr:cNvPr>
        <xdr:cNvSpPr>
          <a:spLocks noChangeAspect="1" noChangeArrowheads="1"/>
        </xdr:cNvSpPr>
      </xdr:nvSpPr>
      <xdr:spPr bwMode="auto">
        <a:xfrm>
          <a:off x="8496300" y="1481137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4" name="AutoShape 24" descr="*">
          <a:extLst>
            <a:ext uri="{FF2B5EF4-FFF2-40B4-BE49-F238E27FC236}">
              <a16:creationId xmlns:a16="http://schemas.microsoft.com/office/drawing/2014/main" id="{D20BA7C5-94A3-4064-973A-738394955BAC}"/>
            </a:ext>
          </a:extLst>
        </xdr:cNvPr>
        <xdr:cNvSpPr>
          <a:spLocks noChangeAspect="1" noChangeArrowheads="1"/>
        </xdr:cNvSpPr>
      </xdr:nvSpPr>
      <xdr:spPr bwMode="auto">
        <a:xfrm>
          <a:off x="8496300" y="148113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5" name="AutoShape 29" descr="*">
          <a:extLst>
            <a:ext uri="{FF2B5EF4-FFF2-40B4-BE49-F238E27FC236}">
              <a16:creationId xmlns:a16="http://schemas.microsoft.com/office/drawing/2014/main" id="{5C2BB251-DF52-49FB-BA66-87469FD2AF22}"/>
            </a:ext>
          </a:extLst>
        </xdr:cNvPr>
        <xdr:cNvSpPr>
          <a:spLocks noChangeAspect="1" noChangeArrowheads="1"/>
        </xdr:cNvSpPr>
      </xdr:nvSpPr>
      <xdr:spPr bwMode="auto">
        <a:xfrm>
          <a:off x="8496300" y="148113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6" name="AutoShape 23" descr="*">
          <a:extLst>
            <a:ext uri="{FF2B5EF4-FFF2-40B4-BE49-F238E27FC236}">
              <a16:creationId xmlns:a16="http://schemas.microsoft.com/office/drawing/2014/main" id="{36C53DF6-A608-4EA7-9979-FB938EFA4DD6}"/>
            </a:ext>
          </a:extLst>
        </xdr:cNvPr>
        <xdr:cNvSpPr>
          <a:spLocks noChangeAspect="1" noChangeArrowheads="1"/>
        </xdr:cNvSpPr>
      </xdr:nvSpPr>
      <xdr:spPr bwMode="auto">
        <a:xfrm>
          <a:off x="8496300" y="1662112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47" name="AutoShape 24" descr="*">
          <a:extLst>
            <a:ext uri="{FF2B5EF4-FFF2-40B4-BE49-F238E27FC236}">
              <a16:creationId xmlns:a16="http://schemas.microsoft.com/office/drawing/2014/main" id="{341C4011-3045-425A-B402-FE504A10A5AE}"/>
            </a:ext>
          </a:extLst>
        </xdr:cNvPr>
        <xdr:cNvSpPr>
          <a:spLocks noChangeAspect="1" noChangeArrowheads="1"/>
        </xdr:cNvSpPr>
      </xdr:nvSpPr>
      <xdr:spPr bwMode="auto">
        <a:xfrm>
          <a:off x="8496300" y="166211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8" name="AutoShape 28" descr="*">
          <a:extLst>
            <a:ext uri="{FF2B5EF4-FFF2-40B4-BE49-F238E27FC236}">
              <a16:creationId xmlns:a16="http://schemas.microsoft.com/office/drawing/2014/main" id="{5E201247-8C07-4A7D-96FD-B769304896F4}"/>
            </a:ext>
          </a:extLst>
        </xdr:cNvPr>
        <xdr:cNvSpPr>
          <a:spLocks noChangeAspect="1" noChangeArrowheads="1"/>
        </xdr:cNvSpPr>
      </xdr:nvSpPr>
      <xdr:spPr bwMode="auto">
        <a:xfrm>
          <a:off x="8496300" y="1662112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49" name="AutoShape 29" descr="*">
          <a:extLst>
            <a:ext uri="{FF2B5EF4-FFF2-40B4-BE49-F238E27FC236}">
              <a16:creationId xmlns:a16="http://schemas.microsoft.com/office/drawing/2014/main" id="{C11FBCC3-724A-4FFC-9170-F734A58BF61C}"/>
            </a:ext>
          </a:extLst>
        </xdr:cNvPr>
        <xdr:cNvSpPr>
          <a:spLocks noChangeAspect="1" noChangeArrowheads="1"/>
        </xdr:cNvSpPr>
      </xdr:nvSpPr>
      <xdr:spPr bwMode="auto">
        <a:xfrm>
          <a:off x="8496300" y="166211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50" name="AutoShape 19" descr="*">
          <a:extLst>
            <a:ext uri="{FF2B5EF4-FFF2-40B4-BE49-F238E27FC236}">
              <a16:creationId xmlns:a16="http://schemas.microsoft.com/office/drawing/2014/main" id="{71FA12E0-923B-46AE-A1B5-3F5E04BAD25C}"/>
            </a:ext>
          </a:extLst>
        </xdr:cNvPr>
        <xdr:cNvSpPr>
          <a:spLocks noChangeAspect="1" noChangeArrowheads="1"/>
        </xdr:cNvSpPr>
      </xdr:nvSpPr>
      <xdr:spPr bwMode="auto">
        <a:xfrm>
          <a:off x="8496300" y="1662112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1" name="AutoShape 24" descr="*">
          <a:extLst>
            <a:ext uri="{FF2B5EF4-FFF2-40B4-BE49-F238E27FC236}">
              <a16:creationId xmlns:a16="http://schemas.microsoft.com/office/drawing/2014/main" id="{22F847C8-581F-4D68-A0E3-711007FEF447}"/>
            </a:ext>
          </a:extLst>
        </xdr:cNvPr>
        <xdr:cNvSpPr>
          <a:spLocks noChangeAspect="1" noChangeArrowheads="1"/>
        </xdr:cNvSpPr>
      </xdr:nvSpPr>
      <xdr:spPr bwMode="auto">
        <a:xfrm>
          <a:off x="8496300" y="166211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2" name="AutoShape 29" descr="*">
          <a:extLst>
            <a:ext uri="{FF2B5EF4-FFF2-40B4-BE49-F238E27FC236}">
              <a16:creationId xmlns:a16="http://schemas.microsoft.com/office/drawing/2014/main" id="{7545B725-ECD1-4804-BE1D-D64E4F8DC037}"/>
            </a:ext>
          </a:extLst>
        </xdr:cNvPr>
        <xdr:cNvSpPr>
          <a:spLocks noChangeAspect="1" noChangeArrowheads="1"/>
        </xdr:cNvSpPr>
      </xdr:nvSpPr>
      <xdr:spPr bwMode="auto">
        <a:xfrm>
          <a:off x="8496300" y="166211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55" name="AutoShape 23" descr="*">
          <a:extLst>
            <a:ext uri="{FF2B5EF4-FFF2-40B4-BE49-F238E27FC236}">
              <a16:creationId xmlns:a16="http://schemas.microsoft.com/office/drawing/2014/main" id="{E1C01454-C63D-4ACA-81C5-7419D668AB1D}"/>
            </a:ext>
          </a:extLst>
        </xdr:cNvPr>
        <xdr:cNvSpPr>
          <a:spLocks noChangeAspect="1" noChangeArrowheads="1"/>
        </xdr:cNvSpPr>
      </xdr:nvSpPr>
      <xdr:spPr bwMode="auto">
        <a:xfrm>
          <a:off x="8397240" y="438912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6" name="AutoShape 24" descr="*">
          <a:extLst>
            <a:ext uri="{FF2B5EF4-FFF2-40B4-BE49-F238E27FC236}">
              <a16:creationId xmlns:a16="http://schemas.microsoft.com/office/drawing/2014/main" id="{68BBCB11-E596-41BA-831F-1DAB12E8A82F}"/>
            </a:ext>
          </a:extLst>
        </xdr:cNvPr>
        <xdr:cNvSpPr>
          <a:spLocks noChangeAspect="1" noChangeArrowheads="1"/>
        </xdr:cNvSpPr>
      </xdr:nvSpPr>
      <xdr:spPr bwMode="auto">
        <a:xfrm>
          <a:off x="8397240" y="438912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57" name="AutoShape 28" descr="*">
          <a:extLst>
            <a:ext uri="{FF2B5EF4-FFF2-40B4-BE49-F238E27FC236}">
              <a16:creationId xmlns:a16="http://schemas.microsoft.com/office/drawing/2014/main" id="{BE9EE77B-0150-410C-95B4-77FD8952C5A1}"/>
            </a:ext>
          </a:extLst>
        </xdr:cNvPr>
        <xdr:cNvSpPr>
          <a:spLocks noChangeAspect="1" noChangeArrowheads="1"/>
        </xdr:cNvSpPr>
      </xdr:nvSpPr>
      <xdr:spPr bwMode="auto">
        <a:xfrm>
          <a:off x="8397240" y="438912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8" name="AutoShape 29" descr="*">
          <a:extLst>
            <a:ext uri="{FF2B5EF4-FFF2-40B4-BE49-F238E27FC236}">
              <a16:creationId xmlns:a16="http://schemas.microsoft.com/office/drawing/2014/main" id="{BB439A6F-20AD-42E9-9DB3-015216F16BB5}"/>
            </a:ext>
          </a:extLst>
        </xdr:cNvPr>
        <xdr:cNvSpPr>
          <a:spLocks noChangeAspect="1" noChangeArrowheads="1"/>
        </xdr:cNvSpPr>
      </xdr:nvSpPr>
      <xdr:spPr bwMode="auto">
        <a:xfrm>
          <a:off x="8397240" y="438912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5567"/>
    <xdr:sp macro="" textlink="">
      <xdr:nvSpPr>
        <xdr:cNvPr id="59" name="AutoShape 19" descr="*">
          <a:extLst>
            <a:ext uri="{FF2B5EF4-FFF2-40B4-BE49-F238E27FC236}">
              <a16:creationId xmlns:a16="http://schemas.microsoft.com/office/drawing/2014/main" id="{33EBB192-E955-4734-8B24-3D30D25C6AE7}"/>
            </a:ext>
          </a:extLst>
        </xdr:cNvPr>
        <xdr:cNvSpPr>
          <a:spLocks noChangeAspect="1" noChangeArrowheads="1"/>
        </xdr:cNvSpPr>
      </xdr:nvSpPr>
      <xdr:spPr bwMode="auto">
        <a:xfrm>
          <a:off x="8397240" y="438912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60" name="AutoShape 24" descr="*">
          <a:extLst>
            <a:ext uri="{FF2B5EF4-FFF2-40B4-BE49-F238E27FC236}">
              <a16:creationId xmlns:a16="http://schemas.microsoft.com/office/drawing/2014/main" id="{752DE04F-C823-4E0D-B9D1-EB785F173C8F}"/>
            </a:ext>
          </a:extLst>
        </xdr:cNvPr>
        <xdr:cNvSpPr>
          <a:spLocks noChangeAspect="1" noChangeArrowheads="1"/>
        </xdr:cNvSpPr>
      </xdr:nvSpPr>
      <xdr:spPr bwMode="auto">
        <a:xfrm>
          <a:off x="8397240" y="438912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61" name="AutoShape 29" descr="*">
          <a:extLst>
            <a:ext uri="{FF2B5EF4-FFF2-40B4-BE49-F238E27FC236}">
              <a16:creationId xmlns:a16="http://schemas.microsoft.com/office/drawing/2014/main" id="{433BDCEA-4565-4302-9CB3-4568D2EF8B5A}"/>
            </a:ext>
          </a:extLst>
        </xdr:cNvPr>
        <xdr:cNvSpPr>
          <a:spLocks noChangeAspect="1" noChangeArrowheads="1"/>
        </xdr:cNvSpPr>
      </xdr:nvSpPr>
      <xdr:spPr bwMode="auto">
        <a:xfrm>
          <a:off x="8397240" y="438912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2</xdr:col>
      <xdr:colOff>8659</xdr:colOff>
      <xdr:row>6</xdr:row>
      <xdr:rowOff>0</xdr:rowOff>
    </xdr:from>
    <xdr:to>
      <xdr:col>6</xdr:col>
      <xdr:colOff>25977</xdr:colOff>
      <xdr:row>9</xdr:row>
      <xdr:rowOff>0</xdr:rowOff>
    </xdr:to>
    <xdr:sp macro="" textlink="">
      <xdr:nvSpPr>
        <xdr:cNvPr id="62" name="Rectangle 61">
          <a:extLst>
            <a:ext uri="{FF2B5EF4-FFF2-40B4-BE49-F238E27FC236}">
              <a16:creationId xmlns:a16="http://schemas.microsoft.com/office/drawing/2014/main" id="{FFEFDA48-7D10-4A81-BEB9-1B9DCCF7CCBC}"/>
            </a:ext>
          </a:extLst>
        </xdr:cNvPr>
        <xdr:cNvSpPr/>
      </xdr:nvSpPr>
      <xdr:spPr>
        <a:xfrm>
          <a:off x="2078182" y="978477"/>
          <a:ext cx="4883727" cy="1697182"/>
        </a:xfrm>
        <a:prstGeom prst="rect">
          <a:avLst/>
        </a:prstGeom>
        <a:noFill/>
        <a:ln w="38100">
          <a:solidFill>
            <a:srgbClr val="FF5A6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82</xdr:row>
      <xdr:rowOff>0</xdr:rowOff>
    </xdr:from>
    <xdr:ext cx="304800" cy="312714"/>
    <xdr:sp macro="" textlink="">
      <xdr:nvSpPr>
        <xdr:cNvPr id="2" name="AutoShape 23" descr="*">
          <a:extLst>
            <a:ext uri="{FF2B5EF4-FFF2-40B4-BE49-F238E27FC236}">
              <a16:creationId xmlns:a16="http://schemas.microsoft.com/office/drawing/2014/main" id="{992964E8-6960-4F6E-8D53-2F2F6AA4B0BA}"/>
            </a:ext>
          </a:extLst>
        </xdr:cNvPr>
        <xdr:cNvSpPr>
          <a:spLocks noChangeAspect="1" noChangeArrowheads="1"/>
        </xdr:cNvSpPr>
      </xdr:nvSpPr>
      <xdr:spPr bwMode="auto">
        <a:xfrm>
          <a:off x="8496300" y="1717357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3" name="AutoShape 24" descr="*">
          <a:extLst>
            <a:ext uri="{FF2B5EF4-FFF2-40B4-BE49-F238E27FC236}">
              <a16:creationId xmlns:a16="http://schemas.microsoft.com/office/drawing/2014/main" id="{44A4CDF9-9C08-41F7-828A-B07E5B22C380}"/>
            </a:ext>
          </a:extLst>
        </xdr:cNvPr>
        <xdr:cNvSpPr>
          <a:spLocks noChangeAspect="1" noChangeArrowheads="1"/>
        </xdr:cNvSpPr>
      </xdr:nvSpPr>
      <xdr:spPr bwMode="auto">
        <a:xfrm>
          <a:off x="8496300" y="171735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 name="AutoShape 28" descr="*">
          <a:extLst>
            <a:ext uri="{FF2B5EF4-FFF2-40B4-BE49-F238E27FC236}">
              <a16:creationId xmlns:a16="http://schemas.microsoft.com/office/drawing/2014/main" id="{6F91CC73-0DBE-422F-92F1-E75FC89F2DA6}"/>
            </a:ext>
          </a:extLst>
        </xdr:cNvPr>
        <xdr:cNvSpPr>
          <a:spLocks noChangeAspect="1" noChangeArrowheads="1"/>
        </xdr:cNvSpPr>
      </xdr:nvSpPr>
      <xdr:spPr bwMode="auto">
        <a:xfrm>
          <a:off x="8496300" y="1717357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 name="AutoShape 29" descr="*">
          <a:extLst>
            <a:ext uri="{FF2B5EF4-FFF2-40B4-BE49-F238E27FC236}">
              <a16:creationId xmlns:a16="http://schemas.microsoft.com/office/drawing/2014/main" id="{AA1CE75E-B096-4299-9C9C-612FD16B35E1}"/>
            </a:ext>
          </a:extLst>
        </xdr:cNvPr>
        <xdr:cNvSpPr>
          <a:spLocks noChangeAspect="1" noChangeArrowheads="1"/>
        </xdr:cNvSpPr>
      </xdr:nvSpPr>
      <xdr:spPr bwMode="auto">
        <a:xfrm>
          <a:off x="8496300" y="171735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6" name="AutoShape 19" descr="*">
          <a:extLst>
            <a:ext uri="{FF2B5EF4-FFF2-40B4-BE49-F238E27FC236}">
              <a16:creationId xmlns:a16="http://schemas.microsoft.com/office/drawing/2014/main" id="{583D65A7-D47C-47C3-A88C-A9A2045C8C04}"/>
            </a:ext>
          </a:extLst>
        </xdr:cNvPr>
        <xdr:cNvSpPr>
          <a:spLocks noChangeAspect="1" noChangeArrowheads="1"/>
        </xdr:cNvSpPr>
      </xdr:nvSpPr>
      <xdr:spPr bwMode="auto">
        <a:xfrm>
          <a:off x="8496300" y="1717357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7" name="AutoShape 24" descr="*">
          <a:extLst>
            <a:ext uri="{FF2B5EF4-FFF2-40B4-BE49-F238E27FC236}">
              <a16:creationId xmlns:a16="http://schemas.microsoft.com/office/drawing/2014/main" id="{B7DDA619-D454-474D-A4B6-738DFE657CE6}"/>
            </a:ext>
          </a:extLst>
        </xdr:cNvPr>
        <xdr:cNvSpPr>
          <a:spLocks noChangeAspect="1" noChangeArrowheads="1"/>
        </xdr:cNvSpPr>
      </xdr:nvSpPr>
      <xdr:spPr bwMode="auto">
        <a:xfrm>
          <a:off x="8496300" y="171735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8" name="AutoShape 29" descr="*">
          <a:extLst>
            <a:ext uri="{FF2B5EF4-FFF2-40B4-BE49-F238E27FC236}">
              <a16:creationId xmlns:a16="http://schemas.microsoft.com/office/drawing/2014/main" id="{41240FC8-A9FA-4014-B4D2-C94EC52F9C4C}"/>
            </a:ext>
          </a:extLst>
        </xdr:cNvPr>
        <xdr:cNvSpPr>
          <a:spLocks noChangeAspect="1" noChangeArrowheads="1"/>
        </xdr:cNvSpPr>
      </xdr:nvSpPr>
      <xdr:spPr bwMode="auto">
        <a:xfrm>
          <a:off x="8496300" y="171735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9" name="AutoShape 23" descr="*">
          <a:extLst>
            <a:ext uri="{FF2B5EF4-FFF2-40B4-BE49-F238E27FC236}">
              <a16:creationId xmlns:a16="http://schemas.microsoft.com/office/drawing/2014/main" id="{E33B6703-C2E4-4556-AA10-D75015B83B12}"/>
            </a:ext>
          </a:extLst>
        </xdr:cNvPr>
        <xdr:cNvSpPr>
          <a:spLocks noChangeAspect="1" noChangeArrowheads="1"/>
        </xdr:cNvSpPr>
      </xdr:nvSpPr>
      <xdr:spPr bwMode="auto">
        <a:xfrm>
          <a:off x="8496300" y="72009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0" name="AutoShape 24" descr="*">
          <a:extLst>
            <a:ext uri="{FF2B5EF4-FFF2-40B4-BE49-F238E27FC236}">
              <a16:creationId xmlns:a16="http://schemas.microsoft.com/office/drawing/2014/main" id="{C50C37FE-3CC7-4772-A850-621CBBB9B28B}"/>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11" name="AutoShape 28" descr="*">
          <a:extLst>
            <a:ext uri="{FF2B5EF4-FFF2-40B4-BE49-F238E27FC236}">
              <a16:creationId xmlns:a16="http://schemas.microsoft.com/office/drawing/2014/main" id="{669246C3-8C62-40AD-95E6-68BE3AD8F769}"/>
            </a:ext>
          </a:extLst>
        </xdr:cNvPr>
        <xdr:cNvSpPr>
          <a:spLocks noChangeAspect="1" noChangeArrowheads="1"/>
        </xdr:cNvSpPr>
      </xdr:nvSpPr>
      <xdr:spPr bwMode="auto">
        <a:xfrm>
          <a:off x="8496300" y="72009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2" name="AutoShape 29" descr="*">
          <a:extLst>
            <a:ext uri="{FF2B5EF4-FFF2-40B4-BE49-F238E27FC236}">
              <a16:creationId xmlns:a16="http://schemas.microsoft.com/office/drawing/2014/main" id="{5971B02E-FDA0-4C1C-9540-BFEFFB160B0D}"/>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5567"/>
    <xdr:sp macro="" textlink="">
      <xdr:nvSpPr>
        <xdr:cNvPr id="13" name="AutoShape 19" descr="*">
          <a:extLst>
            <a:ext uri="{FF2B5EF4-FFF2-40B4-BE49-F238E27FC236}">
              <a16:creationId xmlns:a16="http://schemas.microsoft.com/office/drawing/2014/main" id="{B07B7619-FA53-4E63-8F6D-71345F2EFD1C}"/>
            </a:ext>
          </a:extLst>
        </xdr:cNvPr>
        <xdr:cNvSpPr>
          <a:spLocks noChangeAspect="1" noChangeArrowheads="1"/>
        </xdr:cNvSpPr>
      </xdr:nvSpPr>
      <xdr:spPr bwMode="auto">
        <a:xfrm>
          <a:off x="8496300" y="72009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4" name="AutoShape 24" descr="*">
          <a:extLst>
            <a:ext uri="{FF2B5EF4-FFF2-40B4-BE49-F238E27FC236}">
              <a16:creationId xmlns:a16="http://schemas.microsoft.com/office/drawing/2014/main" id="{772D2D9E-8B73-4CAB-8AF6-02A5DB84FD72}"/>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5" name="AutoShape 29" descr="*">
          <a:extLst>
            <a:ext uri="{FF2B5EF4-FFF2-40B4-BE49-F238E27FC236}">
              <a16:creationId xmlns:a16="http://schemas.microsoft.com/office/drawing/2014/main" id="{CB187A54-0E6C-48E0-9817-518875C6A601}"/>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712470</xdr:colOff>
      <xdr:row>10</xdr:row>
      <xdr:rowOff>228600</xdr:rowOff>
    </xdr:from>
    <xdr:to>
      <xdr:col>10</xdr:col>
      <xdr:colOff>714375</xdr:colOff>
      <xdr:row>115</xdr:row>
      <xdr:rowOff>104775</xdr:rowOff>
    </xdr:to>
    <xdr:cxnSp macro="">
      <xdr:nvCxnSpPr>
        <xdr:cNvPr id="16" name="Connecteur droit avec flèche 15">
          <a:extLst>
            <a:ext uri="{FF2B5EF4-FFF2-40B4-BE49-F238E27FC236}">
              <a16:creationId xmlns:a16="http://schemas.microsoft.com/office/drawing/2014/main" id="{88CDC90F-EB2F-4395-A241-FBAB2D0C93FC}"/>
            </a:ext>
          </a:extLst>
        </xdr:cNvPr>
        <xdr:cNvCxnSpPr/>
      </xdr:nvCxnSpPr>
      <xdr:spPr>
        <a:xfrm>
          <a:off x="13235940" y="3190875"/>
          <a:ext cx="1905" cy="217436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41</xdr:row>
      <xdr:rowOff>0</xdr:rowOff>
    </xdr:from>
    <xdr:ext cx="304800" cy="312714"/>
    <xdr:sp macro="" textlink="">
      <xdr:nvSpPr>
        <xdr:cNvPr id="17" name="AutoShape 23" descr="*">
          <a:extLst>
            <a:ext uri="{FF2B5EF4-FFF2-40B4-BE49-F238E27FC236}">
              <a16:creationId xmlns:a16="http://schemas.microsoft.com/office/drawing/2014/main" id="{92880C25-E0BE-48C3-B043-CF807EDED2D0}"/>
            </a:ext>
          </a:extLst>
        </xdr:cNvPr>
        <xdr:cNvSpPr>
          <a:spLocks noChangeAspect="1" noChangeArrowheads="1"/>
        </xdr:cNvSpPr>
      </xdr:nvSpPr>
      <xdr:spPr bwMode="auto">
        <a:xfrm>
          <a:off x="8496300" y="95631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18" name="AutoShape 24" descr="*">
          <a:extLst>
            <a:ext uri="{FF2B5EF4-FFF2-40B4-BE49-F238E27FC236}">
              <a16:creationId xmlns:a16="http://schemas.microsoft.com/office/drawing/2014/main" id="{6183DB19-3773-43A2-9D08-8323B5229C9F}"/>
            </a:ext>
          </a:extLst>
        </xdr:cNvPr>
        <xdr:cNvSpPr>
          <a:spLocks noChangeAspect="1" noChangeArrowheads="1"/>
        </xdr:cNvSpPr>
      </xdr:nvSpPr>
      <xdr:spPr bwMode="auto">
        <a:xfrm>
          <a:off x="8496300" y="95631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4"/>
    <xdr:sp macro="" textlink="">
      <xdr:nvSpPr>
        <xdr:cNvPr id="19" name="AutoShape 28" descr="*">
          <a:extLst>
            <a:ext uri="{FF2B5EF4-FFF2-40B4-BE49-F238E27FC236}">
              <a16:creationId xmlns:a16="http://schemas.microsoft.com/office/drawing/2014/main" id="{ADECFD53-24A6-42C2-A84B-34F80544365F}"/>
            </a:ext>
          </a:extLst>
        </xdr:cNvPr>
        <xdr:cNvSpPr>
          <a:spLocks noChangeAspect="1" noChangeArrowheads="1"/>
        </xdr:cNvSpPr>
      </xdr:nvSpPr>
      <xdr:spPr bwMode="auto">
        <a:xfrm>
          <a:off x="8496300" y="95631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0" name="AutoShape 29" descr="*">
          <a:extLst>
            <a:ext uri="{FF2B5EF4-FFF2-40B4-BE49-F238E27FC236}">
              <a16:creationId xmlns:a16="http://schemas.microsoft.com/office/drawing/2014/main" id="{D1FA4EA1-31B0-4B80-95D5-CC6DE3CF9A4F}"/>
            </a:ext>
          </a:extLst>
        </xdr:cNvPr>
        <xdr:cNvSpPr>
          <a:spLocks noChangeAspect="1" noChangeArrowheads="1"/>
        </xdr:cNvSpPr>
      </xdr:nvSpPr>
      <xdr:spPr bwMode="auto">
        <a:xfrm>
          <a:off x="8496300" y="95631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5567"/>
    <xdr:sp macro="" textlink="">
      <xdr:nvSpPr>
        <xdr:cNvPr id="21" name="AutoShape 19" descr="*">
          <a:extLst>
            <a:ext uri="{FF2B5EF4-FFF2-40B4-BE49-F238E27FC236}">
              <a16:creationId xmlns:a16="http://schemas.microsoft.com/office/drawing/2014/main" id="{BC61BCD9-DA56-4F5D-A2F6-4434F1E974AA}"/>
            </a:ext>
          </a:extLst>
        </xdr:cNvPr>
        <xdr:cNvSpPr>
          <a:spLocks noChangeAspect="1" noChangeArrowheads="1"/>
        </xdr:cNvSpPr>
      </xdr:nvSpPr>
      <xdr:spPr bwMode="auto">
        <a:xfrm>
          <a:off x="8496300" y="95631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2" name="AutoShape 24" descr="*">
          <a:extLst>
            <a:ext uri="{FF2B5EF4-FFF2-40B4-BE49-F238E27FC236}">
              <a16:creationId xmlns:a16="http://schemas.microsoft.com/office/drawing/2014/main" id="{12A1F04D-D3CA-4EC8-8FAE-C3D4A14B3AEB}"/>
            </a:ext>
          </a:extLst>
        </xdr:cNvPr>
        <xdr:cNvSpPr>
          <a:spLocks noChangeAspect="1" noChangeArrowheads="1"/>
        </xdr:cNvSpPr>
      </xdr:nvSpPr>
      <xdr:spPr bwMode="auto">
        <a:xfrm>
          <a:off x="8496300" y="95631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3" name="AutoShape 29" descr="*">
          <a:extLst>
            <a:ext uri="{FF2B5EF4-FFF2-40B4-BE49-F238E27FC236}">
              <a16:creationId xmlns:a16="http://schemas.microsoft.com/office/drawing/2014/main" id="{20885ADF-4AB2-4D50-9EA5-BAE2CE3BF82E}"/>
            </a:ext>
          </a:extLst>
        </xdr:cNvPr>
        <xdr:cNvSpPr>
          <a:spLocks noChangeAspect="1" noChangeArrowheads="1"/>
        </xdr:cNvSpPr>
      </xdr:nvSpPr>
      <xdr:spPr bwMode="auto">
        <a:xfrm>
          <a:off x="8496300" y="95631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24" name="AutoShape 23" descr="*">
          <a:extLst>
            <a:ext uri="{FF2B5EF4-FFF2-40B4-BE49-F238E27FC236}">
              <a16:creationId xmlns:a16="http://schemas.microsoft.com/office/drawing/2014/main" id="{2C8BF500-6C5D-448C-B44F-DE9AEA2266EE}"/>
            </a:ext>
          </a:extLst>
        </xdr:cNvPr>
        <xdr:cNvSpPr>
          <a:spLocks noChangeAspect="1" noChangeArrowheads="1"/>
        </xdr:cNvSpPr>
      </xdr:nvSpPr>
      <xdr:spPr bwMode="auto">
        <a:xfrm>
          <a:off x="8496300" y="113728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5" name="AutoShape 24" descr="*">
          <a:extLst>
            <a:ext uri="{FF2B5EF4-FFF2-40B4-BE49-F238E27FC236}">
              <a16:creationId xmlns:a16="http://schemas.microsoft.com/office/drawing/2014/main" id="{CC18CC4E-6DDE-426D-8CA1-3719BE9536AF}"/>
            </a:ext>
          </a:extLst>
        </xdr:cNvPr>
        <xdr:cNvSpPr>
          <a:spLocks noChangeAspect="1" noChangeArrowheads="1"/>
        </xdr:cNvSpPr>
      </xdr:nvSpPr>
      <xdr:spPr bwMode="auto">
        <a:xfrm>
          <a:off x="8496300" y="113728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26" name="AutoShape 28" descr="*">
          <a:extLst>
            <a:ext uri="{FF2B5EF4-FFF2-40B4-BE49-F238E27FC236}">
              <a16:creationId xmlns:a16="http://schemas.microsoft.com/office/drawing/2014/main" id="{930ACF26-04EA-453A-B0EE-4473A9F07248}"/>
            </a:ext>
          </a:extLst>
        </xdr:cNvPr>
        <xdr:cNvSpPr>
          <a:spLocks noChangeAspect="1" noChangeArrowheads="1"/>
        </xdr:cNvSpPr>
      </xdr:nvSpPr>
      <xdr:spPr bwMode="auto">
        <a:xfrm>
          <a:off x="8496300" y="113728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7" name="AutoShape 29" descr="*">
          <a:extLst>
            <a:ext uri="{FF2B5EF4-FFF2-40B4-BE49-F238E27FC236}">
              <a16:creationId xmlns:a16="http://schemas.microsoft.com/office/drawing/2014/main" id="{171BE553-C633-4BD2-8273-C2F13256B613}"/>
            </a:ext>
          </a:extLst>
        </xdr:cNvPr>
        <xdr:cNvSpPr>
          <a:spLocks noChangeAspect="1" noChangeArrowheads="1"/>
        </xdr:cNvSpPr>
      </xdr:nvSpPr>
      <xdr:spPr bwMode="auto">
        <a:xfrm>
          <a:off x="8496300" y="113728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5567"/>
    <xdr:sp macro="" textlink="">
      <xdr:nvSpPr>
        <xdr:cNvPr id="28" name="AutoShape 19" descr="*">
          <a:extLst>
            <a:ext uri="{FF2B5EF4-FFF2-40B4-BE49-F238E27FC236}">
              <a16:creationId xmlns:a16="http://schemas.microsoft.com/office/drawing/2014/main" id="{C65D0461-579A-411E-ADF7-B5CCC708E44B}"/>
            </a:ext>
          </a:extLst>
        </xdr:cNvPr>
        <xdr:cNvSpPr>
          <a:spLocks noChangeAspect="1" noChangeArrowheads="1"/>
        </xdr:cNvSpPr>
      </xdr:nvSpPr>
      <xdr:spPr bwMode="auto">
        <a:xfrm>
          <a:off x="8496300" y="113728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9" name="AutoShape 24" descr="*">
          <a:extLst>
            <a:ext uri="{FF2B5EF4-FFF2-40B4-BE49-F238E27FC236}">
              <a16:creationId xmlns:a16="http://schemas.microsoft.com/office/drawing/2014/main" id="{0B641D0F-6577-4982-9D57-20854A039894}"/>
            </a:ext>
          </a:extLst>
        </xdr:cNvPr>
        <xdr:cNvSpPr>
          <a:spLocks noChangeAspect="1" noChangeArrowheads="1"/>
        </xdr:cNvSpPr>
      </xdr:nvSpPr>
      <xdr:spPr bwMode="auto">
        <a:xfrm>
          <a:off x="8496300" y="113728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30" name="AutoShape 29" descr="*">
          <a:extLst>
            <a:ext uri="{FF2B5EF4-FFF2-40B4-BE49-F238E27FC236}">
              <a16:creationId xmlns:a16="http://schemas.microsoft.com/office/drawing/2014/main" id="{B33CAC6D-B444-4295-ABDF-16E8489D6AF4}"/>
            </a:ext>
          </a:extLst>
        </xdr:cNvPr>
        <xdr:cNvSpPr>
          <a:spLocks noChangeAspect="1" noChangeArrowheads="1"/>
        </xdr:cNvSpPr>
      </xdr:nvSpPr>
      <xdr:spPr bwMode="auto">
        <a:xfrm>
          <a:off x="8496300" y="113728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727364</xdr:colOff>
      <xdr:row>10</xdr:row>
      <xdr:rowOff>112568</xdr:rowOff>
    </xdr:from>
    <xdr:to>
      <xdr:col>13</xdr:col>
      <xdr:colOff>17318</xdr:colOff>
      <xdr:row>10</xdr:row>
      <xdr:rowOff>121228</xdr:rowOff>
    </xdr:to>
    <xdr:cxnSp macro="">
      <xdr:nvCxnSpPr>
        <xdr:cNvPr id="31" name="Connecteur droit avec flèche 30">
          <a:extLst>
            <a:ext uri="{FF2B5EF4-FFF2-40B4-BE49-F238E27FC236}">
              <a16:creationId xmlns:a16="http://schemas.microsoft.com/office/drawing/2014/main" id="{FD2C847F-B66A-4EF5-850D-80180E373424}"/>
            </a:ext>
          </a:extLst>
        </xdr:cNvPr>
        <xdr:cNvCxnSpPr/>
      </xdr:nvCxnSpPr>
      <xdr:spPr>
        <a:xfrm flipH="1">
          <a:off x="13252739" y="3074843"/>
          <a:ext cx="951114" cy="10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62</xdr:row>
      <xdr:rowOff>0</xdr:rowOff>
    </xdr:from>
    <xdr:ext cx="304800" cy="312714"/>
    <xdr:sp macro="" textlink="">
      <xdr:nvSpPr>
        <xdr:cNvPr id="32" name="AutoShape 23" descr="*">
          <a:extLst>
            <a:ext uri="{FF2B5EF4-FFF2-40B4-BE49-F238E27FC236}">
              <a16:creationId xmlns:a16="http://schemas.microsoft.com/office/drawing/2014/main" id="{E039FFD0-293F-4928-9103-731D4C614A8F}"/>
            </a:ext>
          </a:extLst>
        </xdr:cNvPr>
        <xdr:cNvSpPr>
          <a:spLocks noChangeAspect="1" noChangeArrowheads="1"/>
        </xdr:cNvSpPr>
      </xdr:nvSpPr>
      <xdr:spPr bwMode="auto">
        <a:xfrm>
          <a:off x="8496300" y="1355407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3" name="AutoShape 24" descr="*">
          <a:extLst>
            <a:ext uri="{FF2B5EF4-FFF2-40B4-BE49-F238E27FC236}">
              <a16:creationId xmlns:a16="http://schemas.microsoft.com/office/drawing/2014/main" id="{F4DA95E2-A108-4B21-93BF-51E5909E77BD}"/>
            </a:ext>
          </a:extLst>
        </xdr:cNvPr>
        <xdr:cNvSpPr>
          <a:spLocks noChangeAspect="1" noChangeArrowheads="1"/>
        </xdr:cNvSpPr>
      </xdr:nvSpPr>
      <xdr:spPr bwMode="auto">
        <a:xfrm>
          <a:off x="8496300" y="135540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4"/>
    <xdr:sp macro="" textlink="">
      <xdr:nvSpPr>
        <xdr:cNvPr id="34" name="AutoShape 28" descr="*">
          <a:extLst>
            <a:ext uri="{FF2B5EF4-FFF2-40B4-BE49-F238E27FC236}">
              <a16:creationId xmlns:a16="http://schemas.microsoft.com/office/drawing/2014/main" id="{267B42BB-1B96-40DC-9DB3-C4AABCE0D3C5}"/>
            </a:ext>
          </a:extLst>
        </xdr:cNvPr>
        <xdr:cNvSpPr>
          <a:spLocks noChangeAspect="1" noChangeArrowheads="1"/>
        </xdr:cNvSpPr>
      </xdr:nvSpPr>
      <xdr:spPr bwMode="auto">
        <a:xfrm>
          <a:off x="8496300" y="1355407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5" name="AutoShape 29" descr="*">
          <a:extLst>
            <a:ext uri="{FF2B5EF4-FFF2-40B4-BE49-F238E27FC236}">
              <a16:creationId xmlns:a16="http://schemas.microsoft.com/office/drawing/2014/main" id="{375D7AB5-E1DF-4D20-ACAC-C219B61AF3C3}"/>
            </a:ext>
          </a:extLst>
        </xdr:cNvPr>
        <xdr:cNvSpPr>
          <a:spLocks noChangeAspect="1" noChangeArrowheads="1"/>
        </xdr:cNvSpPr>
      </xdr:nvSpPr>
      <xdr:spPr bwMode="auto">
        <a:xfrm>
          <a:off x="8496300" y="135540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5567"/>
    <xdr:sp macro="" textlink="">
      <xdr:nvSpPr>
        <xdr:cNvPr id="36" name="AutoShape 19" descr="*">
          <a:extLst>
            <a:ext uri="{FF2B5EF4-FFF2-40B4-BE49-F238E27FC236}">
              <a16:creationId xmlns:a16="http://schemas.microsoft.com/office/drawing/2014/main" id="{5E769847-7A2C-48E4-A065-AB6F5C50093D}"/>
            </a:ext>
          </a:extLst>
        </xdr:cNvPr>
        <xdr:cNvSpPr>
          <a:spLocks noChangeAspect="1" noChangeArrowheads="1"/>
        </xdr:cNvSpPr>
      </xdr:nvSpPr>
      <xdr:spPr bwMode="auto">
        <a:xfrm>
          <a:off x="8496300" y="1355407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7" name="AutoShape 24" descr="*">
          <a:extLst>
            <a:ext uri="{FF2B5EF4-FFF2-40B4-BE49-F238E27FC236}">
              <a16:creationId xmlns:a16="http://schemas.microsoft.com/office/drawing/2014/main" id="{EAAB14F9-EFFC-43D8-93BB-A544E07D4599}"/>
            </a:ext>
          </a:extLst>
        </xdr:cNvPr>
        <xdr:cNvSpPr>
          <a:spLocks noChangeAspect="1" noChangeArrowheads="1"/>
        </xdr:cNvSpPr>
      </xdr:nvSpPr>
      <xdr:spPr bwMode="auto">
        <a:xfrm>
          <a:off x="8496300" y="135540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8" name="AutoShape 29" descr="*">
          <a:extLst>
            <a:ext uri="{FF2B5EF4-FFF2-40B4-BE49-F238E27FC236}">
              <a16:creationId xmlns:a16="http://schemas.microsoft.com/office/drawing/2014/main" id="{5D725C55-2976-48EE-91C2-8DA67CEA54D9}"/>
            </a:ext>
          </a:extLst>
        </xdr:cNvPr>
        <xdr:cNvSpPr>
          <a:spLocks noChangeAspect="1" noChangeArrowheads="1"/>
        </xdr:cNvSpPr>
      </xdr:nvSpPr>
      <xdr:spPr bwMode="auto">
        <a:xfrm>
          <a:off x="8496300" y="135540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39" name="AutoShape 23" descr="*">
          <a:extLst>
            <a:ext uri="{FF2B5EF4-FFF2-40B4-BE49-F238E27FC236}">
              <a16:creationId xmlns:a16="http://schemas.microsoft.com/office/drawing/2014/main" id="{000714D8-27BE-40CF-A876-3FF46942A2F2}"/>
            </a:ext>
          </a:extLst>
        </xdr:cNvPr>
        <xdr:cNvSpPr>
          <a:spLocks noChangeAspect="1" noChangeArrowheads="1"/>
        </xdr:cNvSpPr>
      </xdr:nvSpPr>
      <xdr:spPr bwMode="auto">
        <a:xfrm>
          <a:off x="8496300" y="1536382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0" name="AutoShape 24" descr="*">
          <a:extLst>
            <a:ext uri="{FF2B5EF4-FFF2-40B4-BE49-F238E27FC236}">
              <a16:creationId xmlns:a16="http://schemas.microsoft.com/office/drawing/2014/main" id="{A98ACD25-B300-4401-BA5F-6923FA5D0952}"/>
            </a:ext>
          </a:extLst>
        </xdr:cNvPr>
        <xdr:cNvSpPr>
          <a:spLocks noChangeAspect="1" noChangeArrowheads="1"/>
        </xdr:cNvSpPr>
      </xdr:nvSpPr>
      <xdr:spPr bwMode="auto">
        <a:xfrm>
          <a:off x="8496300" y="153638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41" name="AutoShape 28" descr="*">
          <a:extLst>
            <a:ext uri="{FF2B5EF4-FFF2-40B4-BE49-F238E27FC236}">
              <a16:creationId xmlns:a16="http://schemas.microsoft.com/office/drawing/2014/main" id="{13A3BA62-6ED7-427D-AC3D-88CE0D2EE1C2}"/>
            </a:ext>
          </a:extLst>
        </xdr:cNvPr>
        <xdr:cNvSpPr>
          <a:spLocks noChangeAspect="1" noChangeArrowheads="1"/>
        </xdr:cNvSpPr>
      </xdr:nvSpPr>
      <xdr:spPr bwMode="auto">
        <a:xfrm>
          <a:off x="8496300" y="1536382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2" name="AutoShape 29" descr="*">
          <a:extLst>
            <a:ext uri="{FF2B5EF4-FFF2-40B4-BE49-F238E27FC236}">
              <a16:creationId xmlns:a16="http://schemas.microsoft.com/office/drawing/2014/main" id="{C720D06C-09DF-4873-A082-099030BEB00A}"/>
            </a:ext>
          </a:extLst>
        </xdr:cNvPr>
        <xdr:cNvSpPr>
          <a:spLocks noChangeAspect="1" noChangeArrowheads="1"/>
        </xdr:cNvSpPr>
      </xdr:nvSpPr>
      <xdr:spPr bwMode="auto">
        <a:xfrm>
          <a:off x="8496300" y="153638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5567"/>
    <xdr:sp macro="" textlink="">
      <xdr:nvSpPr>
        <xdr:cNvPr id="43" name="AutoShape 19" descr="*">
          <a:extLst>
            <a:ext uri="{FF2B5EF4-FFF2-40B4-BE49-F238E27FC236}">
              <a16:creationId xmlns:a16="http://schemas.microsoft.com/office/drawing/2014/main" id="{4E8B6224-2FF4-4181-95ED-D723FB5B5D4B}"/>
            </a:ext>
          </a:extLst>
        </xdr:cNvPr>
        <xdr:cNvSpPr>
          <a:spLocks noChangeAspect="1" noChangeArrowheads="1"/>
        </xdr:cNvSpPr>
      </xdr:nvSpPr>
      <xdr:spPr bwMode="auto">
        <a:xfrm>
          <a:off x="8496300" y="1536382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4" name="AutoShape 24" descr="*">
          <a:extLst>
            <a:ext uri="{FF2B5EF4-FFF2-40B4-BE49-F238E27FC236}">
              <a16:creationId xmlns:a16="http://schemas.microsoft.com/office/drawing/2014/main" id="{DBC7ECEE-8880-4B21-AF51-48301DF6B570}"/>
            </a:ext>
          </a:extLst>
        </xdr:cNvPr>
        <xdr:cNvSpPr>
          <a:spLocks noChangeAspect="1" noChangeArrowheads="1"/>
        </xdr:cNvSpPr>
      </xdr:nvSpPr>
      <xdr:spPr bwMode="auto">
        <a:xfrm>
          <a:off x="8496300" y="153638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5" name="AutoShape 29" descr="*">
          <a:extLst>
            <a:ext uri="{FF2B5EF4-FFF2-40B4-BE49-F238E27FC236}">
              <a16:creationId xmlns:a16="http://schemas.microsoft.com/office/drawing/2014/main" id="{75A59523-C59A-40BA-9466-A25BAE494271}"/>
            </a:ext>
          </a:extLst>
        </xdr:cNvPr>
        <xdr:cNvSpPr>
          <a:spLocks noChangeAspect="1" noChangeArrowheads="1"/>
        </xdr:cNvSpPr>
      </xdr:nvSpPr>
      <xdr:spPr bwMode="auto">
        <a:xfrm>
          <a:off x="8496300" y="1536382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6" name="AutoShape 23" descr="*">
          <a:extLst>
            <a:ext uri="{FF2B5EF4-FFF2-40B4-BE49-F238E27FC236}">
              <a16:creationId xmlns:a16="http://schemas.microsoft.com/office/drawing/2014/main" id="{67E04E90-FD1B-42A0-9739-58737DE47EB2}"/>
            </a:ext>
          </a:extLst>
        </xdr:cNvPr>
        <xdr:cNvSpPr>
          <a:spLocks noChangeAspect="1" noChangeArrowheads="1"/>
        </xdr:cNvSpPr>
      </xdr:nvSpPr>
      <xdr:spPr bwMode="auto">
        <a:xfrm>
          <a:off x="8496300" y="1717357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47" name="AutoShape 24" descr="*">
          <a:extLst>
            <a:ext uri="{FF2B5EF4-FFF2-40B4-BE49-F238E27FC236}">
              <a16:creationId xmlns:a16="http://schemas.microsoft.com/office/drawing/2014/main" id="{FF94FF32-2BE8-4EF2-9AE1-8EB8E561EC53}"/>
            </a:ext>
          </a:extLst>
        </xdr:cNvPr>
        <xdr:cNvSpPr>
          <a:spLocks noChangeAspect="1" noChangeArrowheads="1"/>
        </xdr:cNvSpPr>
      </xdr:nvSpPr>
      <xdr:spPr bwMode="auto">
        <a:xfrm>
          <a:off x="8496300" y="171735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8" name="AutoShape 28" descr="*">
          <a:extLst>
            <a:ext uri="{FF2B5EF4-FFF2-40B4-BE49-F238E27FC236}">
              <a16:creationId xmlns:a16="http://schemas.microsoft.com/office/drawing/2014/main" id="{DCC65514-88F0-4113-8AA7-09BD5DF4B7C9}"/>
            </a:ext>
          </a:extLst>
        </xdr:cNvPr>
        <xdr:cNvSpPr>
          <a:spLocks noChangeAspect="1" noChangeArrowheads="1"/>
        </xdr:cNvSpPr>
      </xdr:nvSpPr>
      <xdr:spPr bwMode="auto">
        <a:xfrm>
          <a:off x="8496300" y="17173575"/>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49" name="AutoShape 29" descr="*">
          <a:extLst>
            <a:ext uri="{FF2B5EF4-FFF2-40B4-BE49-F238E27FC236}">
              <a16:creationId xmlns:a16="http://schemas.microsoft.com/office/drawing/2014/main" id="{21DE8826-9EB9-40EE-8FCD-B4864197B55C}"/>
            </a:ext>
          </a:extLst>
        </xdr:cNvPr>
        <xdr:cNvSpPr>
          <a:spLocks noChangeAspect="1" noChangeArrowheads="1"/>
        </xdr:cNvSpPr>
      </xdr:nvSpPr>
      <xdr:spPr bwMode="auto">
        <a:xfrm>
          <a:off x="8496300" y="171735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50" name="AutoShape 19" descr="*">
          <a:extLst>
            <a:ext uri="{FF2B5EF4-FFF2-40B4-BE49-F238E27FC236}">
              <a16:creationId xmlns:a16="http://schemas.microsoft.com/office/drawing/2014/main" id="{A5E42037-7957-4D93-B40E-C2D2A0D8486D}"/>
            </a:ext>
          </a:extLst>
        </xdr:cNvPr>
        <xdr:cNvSpPr>
          <a:spLocks noChangeAspect="1" noChangeArrowheads="1"/>
        </xdr:cNvSpPr>
      </xdr:nvSpPr>
      <xdr:spPr bwMode="auto">
        <a:xfrm>
          <a:off x="8496300" y="17173575"/>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1" name="AutoShape 24" descr="*">
          <a:extLst>
            <a:ext uri="{FF2B5EF4-FFF2-40B4-BE49-F238E27FC236}">
              <a16:creationId xmlns:a16="http://schemas.microsoft.com/office/drawing/2014/main" id="{FFF5B30D-63A9-4A9A-90E7-42531B283FEC}"/>
            </a:ext>
          </a:extLst>
        </xdr:cNvPr>
        <xdr:cNvSpPr>
          <a:spLocks noChangeAspect="1" noChangeArrowheads="1"/>
        </xdr:cNvSpPr>
      </xdr:nvSpPr>
      <xdr:spPr bwMode="auto">
        <a:xfrm>
          <a:off x="8496300" y="171735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2" name="AutoShape 29" descr="*">
          <a:extLst>
            <a:ext uri="{FF2B5EF4-FFF2-40B4-BE49-F238E27FC236}">
              <a16:creationId xmlns:a16="http://schemas.microsoft.com/office/drawing/2014/main" id="{8C1C8797-9AA6-496F-AEC7-0ED9245DD329}"/>
            </a:ext>
          </a:extLst>
        </xdr:cNvPr>
        <xdr:cNvSpPr>
          <a:spLocks noChangeAspect="1" noChangeArrowheads="1"/>
        </xdr:cNvSpPr>
      </xdr:nvSpPr>
      <xdr:spPr bwMode="auto">
        <a:xfrm>
          <a:off x="8496300" y="17173575"/>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53" name="AutoShape 23" descr="*">
          <a:extLst>
            <a:ext uri="{FF2B5EF4-FFF2-40B4-BE49-F238E27FC236}">
              <a16:creationId xmlns:a16="http://schemas.microsoft.com/office/drawing/2014/main" id="{C6566E92-45ED-49CF-B360-18F7704891F3}"/>
            </a:ext>
          </a:extLst>
        </xdr:cNvPr>
        <xdr:cNvSpPr>
          <a:spLocks noChangeAspect="1" noChangeArrowheads="1"/>
        </xdr:cNvSpPr>
      </xdr:nvSpPr>
      <xdr:spPr bwMode="auto">
        <a:xfrm>
          <a:off x="8496300" y="72009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4" name="AutoShape 24" descr="*">
          <a:extLst>
            <a:ext uri="{FF2B5EF4-FFF2-40B4-BE49-F238E27FC236}">
              <a16:creationId xmlns:a16="http://schemas.microsoft.com/office/drawing/2014/main" id="{242D1912-6968-428B-8B33-7E31731331AE}"/>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55" name="AutoShape 28" descr="*">
          <a:extLst>
            <a:ext uri="{FF2B5EF4-FFF2-40B4-BE49-F238E27FC236}">
              <a16:creationId xmlns:a16="http://schemas.microsoft.com/office/drawing/2014/main" id="{803D3BC3-C77A-4FD9-9142-F4BE5B0012F6}"/>
            </a:ext>
          </a:extLst>
        </xdr:cNvPr>
        <xdr:cNvSpPr>
          <a:spLocks noChangeAspect="1" noChangeArrowheads="1"/>
        </xdr:cNvSpPr>
      </xdr:nvSpPr>
      <xdr:spPr bwMode="auto">
        <a:xfrm>
          <a:off x="8496300" y="72009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6" name="AutoShape 29" descr="*">
          <a:extLst>
            <a:ext uri="{FF2B5EF4-FFF2-40B4-BE49-F238E27FC236}">
              <a16:creationId xmlns:a16="http://schemas.microsoft.com/office/drawing/2014/main" id="{F33763F8-F7DB-4333-B43F-60550E34A204}"/>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5567"/>
    <xdr:sp macro="" textlink="">
      <xdr:nvSpPr>
        <xdr:cNvPr id="57" name="AutoShape 19" descr="*">
          <a:extLst>
            <a:ext uri="{FF2B5EF4-FFF2-40B4-BE49-F238E27FC236}">
              <a16:creationId xmlns:a16="http://schemas.microsoft.com/office/drawing/2014/main" id="{64C9D7D6-35F7-458F-B25A-3182AC82F847}"/>
            </a:ext>
          </a:extLst>
        </xdr:cNvPr>
        <xdr:cNvSpPr>
          <a:spLocks noChangeAspect="1" noChangeArrowheads="1"/>
        </xdr:cNvSpPr>
      </xdr:nvSpPr>
      <xdr:spPr bwMode="auto">
        <a:xfrm>
          <a:off x="8496300" y="72009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8" name="AutoShape 24" descr="*">
          <a:extLst>
            <a:ext uri="{FF2B5EF4-FFF2-40B4-BE49-F238E27FC236}">
              <a16:creationId xmlns:a16="http://schemas.microsoft.com/office/drawing/2014/main" id="{D8F5F848-A8A9-4652-89D3-54D6CC1DD95E}"/>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9" name="AutoShape 29" descr="*">
          <a:extLst>
            <a:ext uri="{FF2B5EF4-FFF2-40B4-BE49-F238E27FC236}">
              <a16:creationId xmlns:a16="http://schemas.microsoft.com/office/drawing/2014/main" id="{0FD05DC9-15E0-48C9-9122-C1FDF3B7A3AE}"/>
            </a:ext>
          </a:extLst>
        </xdr:cNvPr>
        <xdr:cNvSpPr>
          <a:spLocks noChangeAspect="1" noChangeArrowheads="1"/>
        </xdr:cNvSpPr>
      </xdr:nvSpPr>
      <xdr:spPr bwMode="auto">
        <a:xfrm>
          <a:off x="8496300" y="72009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6</xdr:col>
      <xdr:colOff>17317</xdr:colOff>
      <xdr:row>7</xdr:row>
      <xdr:rowOff>0</xdr:rowOff>
    </xdr:from>
    <xdr:to>
      <xdr:col>12</xdr:col>
      <xdr:colOff>55764</xdr:colOff>
      <xdr:row>9</xdr:row>
      <xdr:rowOff>34636</xdr:rowOff>
    </xdr:to>
    <xdr:sp macro="" textlink="">
      <xdr:nvSpPr>
        <xdr:cNvPr id="60" name="Rectangle 59">
          <a:extLst>
            <a:ext uri="{FF2B5EF4-FFF2-40B4-BE49-F238E27FC236}">
              <a16:creationId xmlns:a16="http://schemas.microsoft.com/office/drawing/2014/main" id="{B33A645A-8368-4AE2-8E9A-58354A77DF3F}"/>
            </a:ext>
          </a:extLst>
        </xdr:cNvPr>
        <xdr:cNvSpPr/>
      </xdr:nvSpPr>
      <xdr:spPr>
        <a:xfrm>
          <a:off x="6953249" y="1203614"/>
          <a:ext cx="7216833" cy="1506681"/>
        </a:xfrm>
        <a:prstGeom prst="rect">
          <a:avLst/>
        </a:prstGeom>
        <a:noFill/>
        <a:ln w="38100">
          <a:solidFill>
            <a:srgbClr val="FF5A6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82</xdr:row>
      <xdr:rowOff>0</xdr:rowOff>
    </xdr:from>
    <xdr:ext cx="304800" cy="312714"/>
    <xdr:sp macro="" textlink="">
      <xdr:nvSpPr>
        <xdr:cNvPr id="2" name="AutoShape 23" descr="*">
          <a:extLst>
            <a:ext uri="{FF2B5EF4-FFF2-40B4-BE49-F238E27FC236}">
              <a16:creationId xmlns:a16="http://schemas.microsoft.com/office/drawing/2014/main" id="{7AFC9035-2F92-475A-8B28-50380EFB1C43}"/>
            </a:ext>
          </a:extLst>
        </xdr:cNvPr>
        <xdr:cNvSpPr>
          <a:spLocks noChangeAspect="1" noChangeArrowheads="1"/>
        </xdr:cNvSpPr>
      </xdr:nvSpPr>
      <xdr:spPr bwMode="auto">
        <a:xfrm>
          <a:off x="8496300" y="176974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3" name="AutoShape 24" descr="*">
          <a:extLst>
            <a:ext uri="{FF2B5EF4-FFF2-40B4-BE49-F238E27FC236}">
              <a16:creationId xmlns:a16="http://schemas.microsoft.com/office/drawing/2014/main" id="{E465BDCF-B236-4173-8377-09DF7904835A}"/>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 name="AutoShape 28" descr="*">
          <a:extLst>
            <a:ext uri="{FF2B5EF4-FFF2-40B4-BE49-F238E27FC236}">
              <a16:creationId xmlns:a16="http://schemas.microsoft.com/office/drawing/2014/main" id="{6040AC8B-D399-42A6-8088-522C74FB8FBB}"/>
            </a:ext>
          </a:extLst>
        </xdr:cNvPr>
        <xdr:cNvSpPr>
          <a:spLocks noChangeAspect="1" noChangeArrowheads="1"/>
        </xdr:cNvSpPr>
      </xdr:nvSpPr>
      <xdr:spPr bwMode="auto">
        <a:xfrm>
          <a:off x="8496300" y="176974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 name="AutoShape 29" descr="*">
          <a:extLst>
            <a:ext uri="{FF2B5EF4-FFF2-40B4-BE49-F238E27FC236}">
              <a16:creationId xmlns:a16="http://schemas.microsoft.com/office/drawing/2014/main" id="{C2917D20-8080-4000-BE28-E79A970F3347}"/>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6" name="AutoShape 19" descr="*">
          <a:extLst>
            <a:ext uri="{FF2B5EF4-FFF2-40B4-BE49-F238E27FC236}">
              <a16:creationId xmlns:a16="http://schemas.microsoft.com/office/drawing/2014/main" id="{AC9989A3-B0AB-47F9-AA78-CA7A241561FC}"/>
            </a:ext>
          </a:extLst>
        </xdr:cNvPr>
        <xdr:cNvSpPr>
          <a:spLocks noChangeAspect="1" noChangeArrowheads="1"/>
        </xdr:cNvSpPr>
      </xdr:nvSpPr>
      <xdr:spPr bwMode="auto">
        <a:xfrm>
          <a:off x="8496300" y="176974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7" name="AutoShape 24" descr="*">
          <a:extLst>
            <a:ext uri="{FF2B5EF4-FFF2-40B4-BE49-F238E27FC236}">
              <a16:creationId xmlns:a16="http://schemas.microsoft.com/office/drawing/2014/main" id="{4C2E6A61-338D-4E6E-B04E-57B2E683837F}"/>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8" name="AutoShape 29" descr="*">
          <a:extLst>
            <a:ext uri="{FF2B5EF4-FFF2-40B4-BE49-F238E27FC236}">
              <a16:creationId xmlns:a16="http://schemas.microsoft.com/office/drawing/2014/main" id="{5AA5DD4E-ECA7-4B49-8601-7283966D4AA3}"/>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9" name="AutoShape 23" descr="*">
          <a:extLst>
            <a:ext uri="{FF2B5EF4-FFF2-40B4-BE49-F238E27FC236}">
              <a16:creationId xmlns:a16="http://schemas.microsoft.com/office/drawing/2014/main" id="{77AB8037-CB94-401E-9BB3-EA8F8CC70299}"/>
            </a:ext>
          </a:extLst>
        </xdr:cNvPr>
        <xdr:cNvSpPr>
          <a:spLocks noChangeAspect="1" noChangeArrowheads="1"/>
        </xdr:cNvSpPr>
      </xdr:nvSpPr>
      <xdr:spPr bwMode="auto">
        <a:xfrm>
          <a:off x="8496300" y="73533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0" name="AutoShape 24" descr="*">
          <a:extLst>
            <a:ext uri="{FF2B5EF4-FFF2-40B4-BE49-F238E27FC236}">
              <a16:creationId xmlns:a16="http://schemas.microsoft.com/office/drawing/2014/main" id="{5676D6AB-BFF8-407A-AD3C-1C892E6DD981}"/>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11" name="AutoShape 28" descr="*">
          <a:extLst>
            <a:ext uri="{FF2B5EF4-FFF2-40B4-BE49-F238E27FC236}">
              <a16:creationId xmlns:a16="http://schemas.microsoft.com/office/drawing/2014/main" id="{B3CF3DB6-54A0-4821-BC9B-D27F63D94795}"/>
            </a:ext>
          </a:extLst>
        </xdr:cNvPr>
        <xdr:cNvSpPr>
          <a:spLocks noChangeAspect="1" noChangeArrowheads="1"/>
        </xdr:cNvSpPr>
      </xdr:nvSpPr>
      <xdr:spPr bwMode="auto">
        <a:xfrm>
          <a:off x="8496300" y="73533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2" name="AutoShape 29" descr="*">
          <a:extLst>
            <a:ext uri="{FF2B5EF4-FFF2-40B4-BE49-F238E27FC236}">
              <a16:creationId xmlns:a16="http://schemas.microsoft.com/office/drawing/2014/main" id="{3F9EEAE3-F9A5-421D-B3F7-107DF2D17F0D}"/>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5567"/>
    <xdr:sp macro="" textlink="">
      <xdr:nvSpPr>
        <xdr:cNvPr id="13" name="AutoShape 19" descr="*">
          <a:extLst>
            <a:ext uri="{FF2B5EF4-FFF2-40B4-BE49-F238E27FC236}">
              <a16:creationId xmlns:a16="http://schemas.microsoft.com/office/drawing/2014/main" id="{C7C6ED3A-48D3-4565-9167-BB30B9F7387E}"/>
            </a:ext>
          </a:extLst>
        </xdr:cNvPr>
        <xdr:cNvSpPr>
          <a:spLocks noChangeAspect="1" noChangeArrowheads="1"/>
        </xdr:cNvSpPr>
      </xdr:nvSpPr>
      <xdr:spPr bwMode="auto">
        <a:xfrm>
          <a:off x="8496300" y="73533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4" name="AutoShape 24" descr="*">
          <a:extLst>
            <a:ext uri="{FF2B5EF4-FFF2-40B4-BE49-F238E27FC236}">
              <a16:creationId xmlns:a16="http://schemas.microsoft.com/office/drawing/2014/main" id="{8EDC8E02-6AA2-4F72-A698-C616316D0957}"/>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5" name="AutoShape 29" descr="*">
          <a:extLst>
            <a:ext uri="{FF2B5EF4-FFF2-40B4-BE49-F238E27FC236}">
              <a16:creationId xmlns:a16="http://schemas.microsoft.com/office/drawing/2014/main" id="{8EA8E8B9-D291-49A7-9129-A37F97FFC0E6}"/>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712470</xdr:colOff>
      <xdr:row>10</xdr:row>
      <xdr:rowOff>228600</xdr:rowOff>
    </xdr:from>
    <xdr:to>
      <xdr:col>10</xdr:col>
      <xdr:colOff>714375</xdr:colOff>
      <xdr:row>115</xdr:row>
      <xdr:rowOff>104775</xdr:rowOff>
    </xdr:to>
    <xdr:cxnSp macro="">
      <xdr:nvCxnSpPr>
        <xdr:cNvPr id="16" name="Connecteur droit avec flèche 15">
          <a:extLst>
            <a:ext uri="{FF2B5EF4-FFF2-40B4-BE49-F238E27FC236}">
              <a16:creationId xmlns:a16="http://schemas.microsoft.com/office/drawing/2014/main" id="{61F39D9A-2A5E-4263-9F6D-B039FDE282C7}"/>
            </a:ext>
          </a:extLst>
        </xdr:cNvPr>
        <xdr:cNvCxnSpPr/>
      </xdr:nvCxnSpPr>
      <xdr:spPr>
        <a:xfrm>
          <a:off x="13235940" y="3190875"/>
          <a:ext cx="1905" cy="222675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41</xdr:row>
      <xdr:rowOff>0</xdr:rowOff>
    </xdr:from>
    <xdr:ext cx="304800" cy="312714"/>
    <xdr:sp macro="" textlink="">
      <xdr:nvSpPr>
        <xdr:cNvPr id="17" name="AutoShape 23" descr="*">
          <a:extLst>
            <a:ext uri="{FF2B5EF4-FFF2-40B4-BE49-F238E27FC236}">
              <a16:creationId xmlns:a16="http://schemas.microsoft.com/office/drawing/2014/main" id="{914E3028-BCBD-4F23-8746-BDE05A951336}"/>
            </a:ext>
          </a:extLst>
        </xdr:cNvPr>
        <xdr:cNvSpPr>
          <a:spLocks noChangeAspect="1" noChangeArrowheads="1"/>
        </xdr:cNvSpPr>
      </xdr:nvSpPr>
      <xdr:spPr bwMode="auto">
        <a:xfrm>
          <a:off x="8496300" y="97155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18" name="AutoShape 24" descr="*">
          <a:extLst>
            <a:ext uri="{FF2B5EF4-FFF2-40B4-BE49-F238E27FC236}">
              <a16:creationId xmlns:a16="http://schemas.microsoft.com/office/drawing/2014/main" id="{1EB00F4C-4BB8-4263-A947-313D58C3B7BA}"/>
            </a:ext>
          </a:extLst>
        </xdr:cNvPr>
        <xdr:cNvSpPr>
          <a:spLocks noChangeAspect="1" noChangeArrowheads="1"/>
        </xdr:cNvSpPr>
      </xdr:nvSpPr>
      <xdr:spPr bwMode="auto">
        <a:xfrm>
          <a:off x="8496300" y="97155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4"/>
    <xdr:sp macro="" textlink="">
      <xdr:nvSpPr>
        <xdr:cNvPr id="19" name="AutoShape 28" descr="*">
          <a:extLst>
            <a:ext uri="{FF2B5EF4-FFF2-40B4-BE49-F238E27FC236}">
              <a16:creationId xmlns:a16="http://schemas.microsoft.com/office/drawing/2014/main" id="{AF6A2039-B422-4004-909B-61B21FA019F5}"/>
            </a:ext>
          </a:extLst>
        </xdr:cNvPr>
        <xdr:cNvSpPr>
          <a:spLocks noChangeAspect="1" noChangeArrowheads="1"/>
        </xdr:cNvSpPr>
      </xdr:nvSpPr>
      <xdr:spPr bwMode="auto">
        <a:xfrm>
          <a:off x="8496300" y="97155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0" name="AutoShape 29" descr="*">
          <a:extLst>
            <a:ext uri="{FF2B5EF4-FFF2-40B4-BE49-F238E27FC236}">
              <a16:creationId xmlns:a16="http://schemas.microsoft.com/office/drawing/2014/main" id="{9E3F27D7-10B5-456D-8DF0-B77E92537635}"/>
            </a:ext>
          </a:extLst>
        </xdr:cNvPr>
        <xdr:cNvSpPr>
          <a:spLocks noChangeAspect="1" noChangeArrowheads="1"/>
        </xdr:cNvSpPr>
      </xdr:nvSpPr>
      <xdr:spPr bwMode="auto">
        <a:xfrm>
          <a:off x="8496300" y="97155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5567"/>
    <xdr:sp macro="" textlink="">
      <xdr:nvSpPr>
        <xdr:cNvPr id="21" name="AutoShape 19" descr="*">
          <a:extLst>
            <a:ext uri="{FF2B5EF4-FFF2-40B4-BE49-F238E27FC236}">
              <a16:creationId xmlns:a16="http://schemas.microsoft.com/office/drawing/2014/main" id="{47BA4204-CF99-42FE-9AD6-ADD86DF6AF46}"/>
            </a:ext>
          </a:extLst>
        </xdr:cNvPr>
        <xdr:cNvSpPr>
          <a:spLocks noChangeAspect="1" noChangeArrowheads="1"/>
        </xdr:cNvSpPr>
      </xdr:nvSpPr>
      <xdr:spPr bwMode="auto">
        <a:xfrm>
          <a:off x="8496300" y="97155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2" name="AutoShape 24" descr="*">
          <a:extLst>
            <a:ext uri="{FF2B5EF4-FFF2-40B4-BE49-F238E27FC236}">
              <a16:creationId xmlns:a16="http://schemas.microsoft.com/office/drawing/2014/main" id="{41BCE2AA-F126-452F-AD83-29D5D503188D}"/>
            </a:ext>
          </a:extLst>
        </xdr:cNvPr>
        <xdr:cNvSpPr>
          <a:spLocks noChangeAspect="1" noChangeArrowheads="1"/>
        </xdr:cNvSpPr>
      </xdr:nvSpPr>
      <xdr:spPr bwMode="auto">
        <a:xfrm>
          <a:off x="8496300" y="97155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3" name="AutoShape 29" descr="*">
          <a:extLst>
            <a:ext uri="{FF2B5EF4-FFF2-40B4-BE49-F238E27FC236}">
              <a16:creationId xmlns:a16="http://schemas.microsoft.com/office/drawing/2014/main" id="{076FA566-1247-41B1-8571-EF8EFE2EA8D7}"/>
            </a:ext>
          </a:extLst>
        </xdr:cNvPr>
        <xdr:cNvSpPr>
          <a:spLocks noChangeAspect="1" noChangeArrowheads="1"/>
        </xdr:cNvSpPr>
      </xdr:nvSpPr>
      <xdr:spPr bwMode="auto">
        <a:xfrm>
          <a:off x="8496300" y="97155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24" name="AutoShape 23" descr="*">
          <a:extLst>
            <a:ext uri="{FF2B5EF4-FFF2-40B4-BE49-F238E27FC236}">
              <a16:creationId xmlns:a16="http://schemas.microsoft.com/office/drawing/2014/main" id="{1F015C03-F0BF-49EE-A414-689452762CFD}"/>
            </a:ext>
          </a:extLst>
        </xdr:cNvPr>
        <xdr:cNvSpPr>
          <a:spLocks noChangeAspect="1" noChangeArrowheads="1"/>
        </xdr:cNvSpPr>
      </xdr:nvSpPr>
      <xdr:spPr bwMode="auto">
        <a:xfrm>
          <a:off x="8496300" y="115252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5" name="AutoShape 24" descr="*">
          <a:extLst>
            <a:ext uri="{FF2B5EF4-FFF2-40B4-BE49-F238E27FC236}">
              <a16:creationId xmlns:a16="http://schemas.microsoft.com/office/drawing/2014/main" id="{E1A50ACF-24B4-4220-88DD-7EADC7DCEE41}"/>
            </a:ext>
          </a:extLst>
        </xdr:cNvPr>
        <xdr:cNvSpPr>
          <a:spLocks noChangeAspect="1" noChangeArrowheads="1"/>
        </xdr:cNvSpPr>
      </xdr:nvSpPr>
      <xdr:spPr bwMode="auto">
        <a:xfrm>
          <a:off x="8496300" y="115252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26" name="AutoShape 28" descr="*">
          <a:extLst>
            <a:ext uri="{FF2B5EF4-FFF2-40B4-BE49-F238E27FC236}">
              <a16:creationId xmlns:a16="http://schemas.microsoft.com/office/drawing/2014/main" id="{78BB832C-0ACA-4221-A241-D01193BF4029}"/>
            </a:ext>
          </a:extLst>
        </xdr:cNvPr>
        <xdr:cNvSpPr>
          <a:spLocks noChangeAspect="1" noChangeArrowheads="1"/>
        </xdr:cNvSpPr>
      </xdr:nvSpPr>
      <xdr:spPr bwMode="auto">
        <a:xfrm>
          <a:off x="8496300" y="115252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7" name="AutoShape 29" descr="*">
          <a:extLst>
            <a:ext uri="{FF2B5EF4-FFF2-40B4-BE49-F238E27FC236}">
              <a16:creationId xmlns:a16="http://schemas.microsoft.com/office/drawing/2014/main" id="{FFD17BC7-4457-4F56-8745-339BFD14F432}"/>
            </a:ext>
          </a:extLst>
        </xdr:cNvPr>
        <xdr:cNvSpPr>
          <a:spLocks noChangeAspect="1" noChangeArrowheads="1"/>
        </xdr:cNvSpPr>
      </xdr:nvSpPr>
      <xdr:spPr bwMode="auto">
        <a:xfrm>
          <a:off x="8496300" y="115252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5567"/>
    <xdr:sp macro="" textlink="">
      <xdr:nvSpPr>
        <xdr:cNvPr id="28" name="AutoShape 19" descr="*">
          <a:extLst>
            <a:ext uri="{FF2B5EF4-FFF2-40B4-BE49-F238E27FC236}">
              <a16:creationId xmlns:a16="http://schemas.microsoft.com/office/drawing/2014/main" id="{A4057A23-CB9B-48C6-832E-99753C432D30}"/>
            </a:ext>
          </a:extLst>
        </xdr:cNvPr>
        <xdr:cNvSpPr>
          <a:spLocks noChangeAspect="1" noChangeArrowheads="1"/>
        </xdr:cNvSpPr>
      </xdr:nvSpPr>
      <xdr:spPr bwMode="auto">
        <a:xfrm>
          <a:off x="8496300" y="115252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9" name="AutoShape 24" descr="*">
          <a:extLst>
            <a:ext uri="{FF2B5EF4-FFF2-40B4-BE49-F238E27FC236}">
              <a16:creationId xmlns:a16="http://schemas.microsoft.com/office/drawing/2014/main" id="{EC38DBAF-DB4F-41D0-9225-21E6CD61DC05}"/>
            </a:ext>
          </a:extLst>
        </xdr:cNvPr>
        <xdr:cNvSpPr>
          <a:spLocks noChangeAspect="1" noChangeArrowheads="1"/>
        </xdr:cNvSpPr>
      </xdr:nvSpPr>
      <xdr:spPr bwMode="auto">
        <a:xfrm>
          <a:off x="8496300" y="115252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30" name="AutoShape 29" descr="*">
          <a:extLst>
            <a:ext uri="{FF2B5EF4-FFF2-40B4-BE49-F238E27FC236}">
              <a16:creationId xmlns:a16="http://schemas.microsoft.com/office/drawing/2014/main" id="{94DFB061-E66A-4824-A350-771321C3412C}"/>
            </a:ext>
          </a:extLst>
        </xdr:cNvPr>
        <xdr:cNvSpPr>
          <a:spLocks noChangeAspect="1" noChangeArrowheads="1"/>
        </xdr:cNvSpPr>
      </xdr:nvSpPr>
      <xdr:spPr bwMode="auto">
        <a:xfrm>
          <a:off x="8496300" y="115252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727364</xdr:colOff>
      <xdr:row>10</xdr:row>
      <xdr:rowOff>112568</xdr:rowOff>
    </xdr:from>
    <xdr:to>
      <xdr:col>13</xdr:col>
      <xdr:colOff>17318</xdr:colOff>
      <xdr:row>10</xdr:row>
      <xdr:rowOff>121228</xdr:rowOff>
    </xdr:to>
    <xdr:cxnSp macro="">
      <xdr:nvCxnSpPr>
        <xdr:cNvPr id="31" name="Connecteur droit avec flèche 30">
          <a:extLst>
            <a:ext uri="{FF2B5EF4-FFF2-40B4-BE49-F238E27FC236}">
              <a16:creationId xmlns:a16="http://schemas.microsoft.com/office/drawing/2014/main" id="{5960FFF3-642A-4FB5-8DEE-A5F3843BE868}"/>
            </a:ext>
          </a:extLst>
        </xdr:cNvPr>
        <xdr:cNvCxnSpPr/>
      </xdr:nvCxnSpPr>
      <xdr:spPr>
        <a:xfrm flipH="1">
          <a:off x="13252739" y="3074843"/>
          <a:ext cx="951114" cy="10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62</xdr:row>
      <xdr:rowOff>0</xdr:rowOff>
    </xdr:from>
    <xdr:ext cx="304800" cy="312714"/>
    <xdr:sp macro="" textlink="">
      <xdr:nvSpPr>
        <xdr:cNvPr id="32" name="AutoShape 23" descr="*">
          <a:extLst>
            <a:ext uri="{FF2B5EF4-FFF2-40B4-BE49-F238E27FC236}">
              <a16:creationId xmlns:a16="http://schemas.microsoft.com/office/drawing/2014/main" id="{BF89240B-F764-48FC-AE72-0B1CBBA5FC90}"/>
            </a:ext>
          </a:extLst>
        </xdr:cNvPr>
        <xdr:cNvSpPr>
          <a:spLocks noChangeAspect="1" noChangeArrowheads="1"/>
        </xdr:cNvSpPr>
      </xdr:nvSpPr>
      <xdr:spPr bwMode="auto">
        <a:xfrm>
          <a:off x="8496300" y="140779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3" name="AutoShape 24" descr="*">
          <a:extLst>
            <a:ext uri="{FF2B5EF4-FFF2-40B4-BE49-F238E27FC236}">
              <a16:creationId xmlns:a16="http://schemas.microsoft.com/office/drawing/2014/main" id="{8AB88D42-F8B8-4231-8BBD-595F480A19E2}"/>
            </a:ext>
          </a:extLst>
        </xdr:cNvPr>
        <xdr:cNvSpPr>
          <a:spLocks noChangeAspect="1" noChangeArrowheads="1"/>
        </xdr:cNvSpPr>
      </xdr:nvSpPr>
      <xdr:spPr bwMode="auto">
        <a:xfrm>
          <a:off x="8496300" y="140779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4"/>
    <xdr:sp macro="" textlink="">
      <xdr:nvSpPr>
        <xdr:cNvPr id="34" name="AutoShape 28" descr="*">
          <a:extLst>
            <a:ext uri="{FF2B5EF4-FFF2-40B4-BE49-F238E27FC236}">
              <a16:creationId xmlns:a16="http://schemas.microsoft.com/office/drawing/2014/main" id="{1B67E870-4BDD-4A7E-9A08-36066FA05CF8}"/>
            </a:ext>
          </a:extLst>
        </xdr:cNvPr>
        <xdr:cNvSpPr>
          <a:spLocks noChangeAspect="1" noChangeArrowheads="1"/>
        </xdr:cNvSpPr>
      </xdr:nvSpPr>
      <xdr:spPr bwMode="auto">
        <a:xfrm>
          <a:off x="8496300" y="140779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5" name="AutoShape 29" descr="*">
          <a:extLst>
            <a:ext uri="{FF2B5EF4-FFF2-40B4-BE49-F238E27FC236}">
              <a16:creationId xmlns:a16="http://schemas.microsoft.com/office/drawing/2014/main" id="{42B6CA58-E279-452C-907D-7DADAC3A894C}"/>
            </a:ext>
          </a:extLst>
        </xdr:cNvPr>
        <xdr:cNvSpPr>
          <a:spLocks noChangeAspect="1" noChangeArrowheads="1"/>
        </xdr:cNvSpPr>
      </xdr:nvSpPr>
      <xdr:spPr bwMode="auto">
        <a:xfrm>
          <a:off x="8496300" y="140779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5567"/>
    <xdr:sp macro="" textlink="">
      <xdr:nvSpPr>
        <xdr:cNvPr id="36" name="AutoShape 19" descr="*">
          <a:extLst>
            <a:ext uri="{FF2B5EF4-FFF2-40B4-BE49-F238E27FC236}">
              <a16:creationId xmlns:a16="http://schemas.microsoft.com/office/drawing/2014/main" id="{DAAC64B7-94A6-4311-8B0B-87F5A479E7B3}"/>
            </a:ext>
          </a:extLst>
        </xdr:cNvPr>
        <xdr:cNvSpPr>
          <a:spLocks noChangeAspect="1" noChangeArrowheads="1"/>
        </xdr:cNvSpPr>
      </xdr:nvSpPr>
      <xdr:spPr bwMode="auto">
        <a:xfrm>
          <a:off x="8496300" y="140779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7" name="AutoShape 24" descr="*">
          <a:extLst>
            <a:ext uri="{FF2B5EF4-FFF2-40B4-BE49-F238E27FC236}">
              <a16:creationId xmlns:a16="http://schemas.microsoft.com/office/drawing/2014/main" id="{2C5240F5-5A81-4882-9EE7-6B7CBCAD2515}"/>
            </a:ext>
          </a:extLst>
        </xdr:cNvPr>
        <xdr:cNvSpPr>
          <a:spLocks noChangeAspect="1" noChangeArrowheads="1"/>
        </xdr:cNvSpPr>
      </xdr:nvSpPr>
      <xdr:spPr bwMode="auto">
        <a:xfrm>
          <a:off x="8496300" y="140779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8" name="AutoShape 29" descr="*">
          <a:extLst>
            <a:ext uri="{FF2B5EF4-FFF2-40B4-BE49-F238E27FC236}">
              <a16:creationId xmlns:a16="http://schemas.microsoft.com/office/drawing/2014/main" id="{8CE27200-37A3-48CB-8BC8-6BF203A87516}"/>
            </a:ext>
          </a:extLst>
        </xdr:cNvPr>
        <xdr:cNvSpPr>
          <a:spLocks noChangeAspect="1" noChangeArrowheads="1"/>
        </xdr:cNvSpPr>
      </xdr:nvSpPr>
      <xdr:spPr bwMode="auto">
        <a:xfrm>
          <a:off x="8496300" y="140779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39" name="AutoShape 23" descr="*">
          <a:extLst>
            <a:ext uri="{FF2B5EF4-FFF2-40B4-BE49-F238E27FC236}">
              <a16:creationId xmlns:a16="http://schemas.microsoft.com/office/drawing/2014/main" id="{7EA04200-05C5-472D-BD62-345EB073A70C}"/>
            </a:ext>
          </a:extLst>
        </xdr:cNvPr>
        <xdr:cNvSpPr>
          <a:spLocks noChangeAspect="1" noChangeArrowheads="1"/>
        </xdr:cNvSpPr>
      </xdr:nvSpPr>
      <xdr:spPr bwMode="auto">
        <a:xfrm>
          <a:off x="8496300" y="158877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0" name="AutoShape 24" descr="*">
          <a:extLst>
            <a:ext uri="{FF2B5EF4-FFF2-40B4-BE49-F238E27FC236}">
              <a16:creationId xmlns:a16="http://schemas.microsoft.com/office/drawing/2014/main" id="{6190138B-C746-4562-8021-B5417AC71870}"/>
            </a:ext>
          </a:extLst>
        </xdr:cNvPr>
        <xdr:cNvSpPr>
          <a:spLocks noChangeAspect="1" noChangeArrowheads="1"/>
        </xdr:cNvSpPr>
      </xdr:nvSpPr>
      <xdr:spPr bwMode="auto">
        <a:xfrm>
          <a:off x="8496300" y="158877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41" name="AutoShape 28" descr="*">
          <a:extLst>
            <a:ext uri="{FF2B5EF4-FFF2-40B4-BE49-F238E27FC236}">
              <a16:creationId xmlns:a16="http://schemas.microsoft.com/office/drawing/2014/main" id="{25A05327-17B6-4280-9A7E-5E7248C8EE95}"/>
            </a:ext>
          </a:extLst>
        </xdr:cNvPr>
        <xdr:cNvSpPr>
          <a:spLocks noChangeAspect="1" noChangeArrowheads="1"/>
        </xdr:cNvSpPr>
      </xdr:nvSpPr>
      <xdr:spPr bwMode="auto">
        <a:xfrm>
          <a:off x="8496300" y="158877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2" name="AutoShape 29" descr="*">
          <a:extLst>
            <a:ext uri="{FF2B5EF4-FFF2-40B4-BE49-F238E27FC236}">
              <a16:creationId xmlns:a16="http://schemas.microsoft.com/office/drawing/2014/main" id="{F1BFDBA3-B643-40E3-A7D7-F8D4759F3E7E}"/>
            </a:ext>
          </a:extLst>
        </xdr:cNvPr>
        <xdr:cNvSpPr>
          <a:spLocks noChangeAspect="1" noChangeArrowheads="1"/>
        </xdr:cNvSpPr>
      </xdr:nvSpPr>
      <xdr:spPr bwMode="auto">
        <a:xfrm>
          <a:off x="8496300" y="158877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5567"/>
    <xdr:sp macro="" textlink="">
      <xdr:nvSpPr>
        <xdr:cNvPr id="43" name="AutoShape 19" descr="*">
          <a:extLst>
            <a:ext uri="{FF2B5EF4-FFF2-40B4-BE49-F238E27FC236}">
              <a16:creationId xmlns:a16="http://schemas.microsoft.com/office/drawing/2014/main" id="{3321B44B-4D59-4B59-9227-8AEACD967802}"/>
            </a:ext>
          </a:extLst>
        </xdr:cNvPr>
        <xdr:cNvSpPr>
          <a:spLocks noChangeAspect="1" noChangeArrowheads="1"/>
        </xdr:cNvSpPr>
      </xdr:nvSpPr>
      <xdr:spPr bwMode="auto">
        <a:xfrm>
          <a:off x="8496300" y="158877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4" name="AutoShape 24" descr="*">
          <a:extLst>
            <a:ext uri="{FF2B5EF4-FFF2-40B4-BE49-F238E27FC236}">
              <a16:creationId xmlns:a16="http://schemas.microsoft.com/office/drawing/2014/main" id="{C092AB9D-A035-4BC7-A846-F935CC21A689}"/>
            </a:ext>
          </a:extLst>
        </xdr:cNvPr>
        <xdr:cNvSpPr>
          <a:spLocks noChangeAspect="1" noChangeArrowheads="1"/>
        </xdr:cNvSpPr>
      </xdr:nvSpPr>
      <xdr:spPr bwMode="auto">
        <a:xfrm>
          <a:off x="8496300" y="158877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5" name="AutoShape 29" descr="*">
          <a:extLst>
            <a:ext uri="{FF2B5EF4-FFF2-40B4-BE49-F238E27FC236}">
              <a16:creationId xmlns:a16="http://schemas.microsoft.com/office/drawing/2014/main" id="{EE28565B-5F9C-4C57-90C8-4FB6A7002F00}"/>
            </a:ext>
          </a:extLst>
        </xdr:cNvPr>
        <xdr:cNvSpPr>
          <a:spLocks noChangeAspect="1" noChangeArrowheads="1"/>
        </xdr:cNvSpPr>
      </xdr:nvSpPr>
      <xdr:spPr bwMode="auto">
        <a:xfrm>
          <a:off x="8496300" y="158877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6" name="AutoShape 23" descr="*">
          <a:extLst>
            <a:ext uri="{FF2B5EF4-FFF2-40B4-BE49-F238E27FC236}">
              <a16:creationId xmlns:a16="http://schemas.microsoft.com/office/drawing/2014/main" id="{8A41700E-A756-4B1A-B441-2D358414DA70}"/>
            </a:ext>
          </a:extLst>
        </xdr:cNvPr>
        <xdr:cNvSpPr>
          <a:spLocks noChangeAspect="1" noChangeArrowheads="1"/>
        </xdr:cNvSpPr>
      </xdr:nvSpPr>
      <xdr:spPr bwMode="auto">
        <a:xfrm>
          <a:off x="8496300" y="176974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47" name="AutoShape 24" descr="*">
          <a:extLst>
            <a:ext uri="{FF2B5EF4-FFF2-40B4-BE49-F238E27FC236}">
              <a16:creationId xmlns:a16="http://schemas.microsoft.com/office/drawing/2014/main" id="{0DE88020-9CF8-41BC-BFFB-A1C1610B79CA}"/>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8" name="AutoShape 28" descr="*">
          <a:extLst>
            <a:ext uri="{FF2B5EF4-FFF2-40B4-BE49-F238E27FC236}">
              <a16:creationId xmlns:a16="http://schemas.microsoft.com/office/drawing/2014/main" id="{B8669709-52AC-4F70-9A18-AEFB5A2FFE61}"/>
            </a:ext>
          </a:extLst>
        </xdr:cNvPr>
        <xdr:cNvSpPr>
          <a:spLocks noChangeAspect="1" noChangeArrowheads="1"/>
        </xdr:cNvSpPr>
      </xdr:nvSpPr>
      <xdr:spPr bwMode="auto">
        <a:xfrm>
          <a:off x="8496300" y="176974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49" name="AutoShape 29" descr="*">
          <a:extLst>
            <a:ext uri="{FF2B5EF4-FFF2-40B4-BE49-F238E27FC236}">
              <a16:creationId xmlns:a16="http://schemas.microsoft.com/office/drawing/2014/main" id="{B264F20B-3227-4AEA-B4F7-07A9DDEF4119}"/>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50" name="AutoShape 19" descr="*">
          <a:extLst>
            <a:ext uri="{FF2B5EF4-FFF2-40B4-BE49-F238E27FC236}">
              <a16:creationId xmlns:a16="http://schemas.microsoft.com/office/drawing/2014/main" id="{7BD39467-A209-4028-9FD1-A42B384B4F23}"/>
            </a:ext>
          </a:extLst>
        </xdr:cNvPr>
        <xdr:cNvSpPr>
          <a:spLocks noChangeAspect="1" noChangeArrowheads="1"/>
        </xdr:cNvSpPr>
      </xdr:nvSpPr>
      <xdr:spPr bwMode="auto">
        <a:xfrm>
          <a:off x="8496300" y="176974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1" name="AutoShape 24" descr="*">
          <a:extLst>
            <a:ext uri="{FF2B5EF4-FFF2-40B4-BE49-F238E27FC236}">
              <a16:creationId xmlns:a16="http://schemas.microsoft.com/office/drawing/2014/main" id="{3D578E8D-0D71-4946-A23E-7D7E39FAE217}"/>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2" name="AutoShape 29" descr="*">
          <a:extLst>
            <a:ext uri="{FF2B5EF4-FFF2-40B4-BE49-F238E27FC236}">
              <a16:creationId xmlns:a16="http://schemas.microsoft.com/office/drawing/2014/main" id="{ED4D7F02-F372-4732-ABEA-64F362FEAB17}"/>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53" name="AutoShape 23" descr="*">
          <a:extLst>
            <a:ext uri="{FF2B5EF4-FFF2-40B4-BE49-F238E27FC236}">
              <a16:creationId xmlns:a16="http://schemas.microsoft.com/office/drawing/2014/main" id="{83C3E418-A46A-487F-8671-64CDD9086763}"/>
            </a:ext>
          </a:extLst>
        </xdr:cNvPr>
        <xdr:cNvSpPr>
          <a:spLocks noChangeAspect="1" noChangeArrowheads="1"/>
        </xdr:cNvSpPr>
      </xdr:nvSpPr>
      <xdr:spPr bwMode="auto">
        <a:xfrm>
          <a:off x="8496300" y="73533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4" name="AutoShape 24" descr="*">
          <a:extLst>
            <a:ext uri="{FF2B5EF4-FFF2-40B4-BE49-F238E27FC236}">
              <a16:creationId xmlns:a16="http://schemas.microsoft.com/office/drawing/2014/main" id="{0099822D-435C-46FD-933F-8C78DC2FA7FE}"/>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55" name="AutoShape 28" descr="*">
          <a:extLst>
            <a:ext uri="{FF2B5EF4-FFF2-40B4-BE49-F238E27FC236}">
              <a16:creationId xmlns:a16="http://schemas.microsoft.com/office/drawing/2014/main" id="{FF46BF13-B294-4519-8C58-F8759DE2D68F}"/>
            </a:ext>
          </a:extLst>
        </xdr:cNvPr>
        <xdr:cNvSpPr>
          <a:spLocks noChangeAspect="1" noChangeArrowheads="1"/>
        </xdr:cNvSpPr>
      </xdr:nvSpPr>
      <xdr:spPr bwMode="auto">
        <a:xfrm>
          <a:off x="8496300" y="73533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6" name="AutoShape 29" descr="*">
          <a:extLst>
            <a:ext uri="{FF2B5EF4-FFF2-40B4-BE49-F238E27FC236}">
              <a16:creationId xmlns:a16="http://schemas.microsoft.com/office/drawing/2014/main" id="{F875D871-805A-4F6E-A671-37823E49639A}"/>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5567"/>
    <xdr:sp macro="" textlink="">
      <xdr:nvSpPr>
        <xdr:cNvPr id="57" name="AutoShape 19" descr="*">
          <a:extLst>
            <a:ext uri="{FF2B5EF4-FFF2-40B4-BE49-F238E27FC236}">
              <a16:creationId xmlns:a16="http://schemas.microsoft.com/office/drawing/2014/main" id="{85944750-48DE-4E6F-B77E-CD366811A0B4}"/>
            </a:ext>
          </a:extLst>
        </xdr:cNvPr>
        <xdr:cNvSpPr>
          <a:spLocks noChangeAspect="1" noChangeArrowheads="1"/>
        </xdr:cNvSpPr>
      </xdr:nvSpPr>
      <xdr:spPr bwMode="auto">
        <a:xfrm>
          <a:off x="8496300" y="73533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8" name="AutoShape 24" descr="*">
          <a:extLst>
            <a:ext uri="{FF2B5EF4-FFF2-40B4-BE49-F238E27FC236}">
              <a16:creationId xmlns:a16="http://schemas.microsoft.com/office/drawing/2014/main" id="{534AD9BF-37A3-481D-9022-7CCFE272CA7E}"/>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9" name="AutoShape 29" descr="*">
          <a:extLst>
            <a:ext uri="{FF2B5EF4-FFF2-40B4-BE49-F238E27FC236}">
              <a16:creationId xmlns:a16="http://schemas.microsoft.com/office/drawing/2014/main" id="{54BC2825-F033-4754-A14F-4EDF47126CF4}"/>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xdr:col>
      <xdr:colOff>0</xdr:colOff>
      <xdr:row>96</xdr:row>
      <xdr:rowOff>1</xdr:rowOff>
    </xdr:from>
    <xdr:to>
      <xdr:col>6</xdr:col>
      <xdr:colOff>112568</xdr:colOff>
      <xdr:row>97</xdr:row>
      <xdr:rowOff>77933</xdr:rowOff>
    </xdr:to>
    <xdr:sp macro="" textlink="">
      <xdr:nvSpPr>
        <xdr:cNvPr id="60" name="Rectangle 59">
          <a:extLst>
            <a:ext uri="{FF2B5EF4-FFF2-40B4-BE49-F238E27FC236}">
              <a16:creationId xmlns:a16="http://schemas.microsoft.com/office/drawing/2014/main" id="{92A60A76-967C-4235-A1AA-263C847B2164}"/>
            </a:ext>
          </a:extLst>
        </xdr:cNvPr>
        <xdr:cNvSpPr/>
      </xdr:nvSpPr>
      <xdr:spPr>
        <a:xfrm>
          <a:off x="2796886" y="21102206"/>
          <a:ext cx="4251614" cy="969818"/>
        </a:xfrm>
        <a:prstGeom prst="rect">
          <a:avLst/>
        </a:prstGeom>
        <a:noFill/>
        <a:ln w="38100">
          <a:solidFill>
            <a:srgbClr val="FF5A6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82</xdr:row>
      <xdr:rowOff>0</xdr:rowOff>
    </xdr:from>
    <xdr:ext cx="304800" cy="312714"/>
    <xdr:sp macro="" textlink="">
      <xdr:nvSpPr>
        <xdr:cNvPr id="2" name="AutoShape 23" descr="*">
          <a:extLst>
            <a:ext uri="{FF2B5EF4-FFF2-40B4-BE49-F238E27FC236}">
              <a16:creationId xmlns:a16="http://schemas.microsoft.com/office/drawing/2014/main" id="{4664E128-D097-4F57-A4E2-5E5077D3B5DE}"/>
            </a:ext>
          </a:extLst>
        </xdr:cNvPr>
        <xdr:cNvSpPr>
          <a:spLocks noChangeAspect="1" noChangeArrowheads="1"/>
        </xdr:cNvSpPr>
      </xdr:nvSpPr>
      <xdr:spPr bwMode="auto">
        <a:xfrm>
          <a:off x="8496300" y="176974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3" name="AutoShape 24" descr="*">
          <a:extLst>
            <a:ext uri="{FF2B5EF4-FFF2-40B4-BE49-F238E27FC236}">
              <a16:creationId xmlns:a16="http://schemas.microsoft.com/office/drawing/2014/main" id="{DBA24A9F-54A6-4EC4-A47D-8DC119E01C81}"/>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 name="AutoShape 28" descr="*">
          <a:extLst>
            <a:ext uri="{FF2B5EF4-FFF2-40B4-BE49-F238E27FC236}">
              <a16:creationId xmlns:a16="http://schemas.microsoft.com/office/drawing/2014/main" id="{6BFA764F-B9CA-476E-900C-9362A0BE315B}"/>
            </a:ext>
          </a:extLst>
        </xdr:cNvPr>
        <xdr:cNvSpPr>
          <a:spLocks noChangeAspect="1" noChangeArrowheads="1"/>
        </xdr:cNvSpPr>
      </xdr:nvSpPr>
      <xdr:spPr bwMode="auto">
        <a:xfrm>
          <a:off x="8496300" y="176974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 name="AutoShape 29" descr="*">
          <a:extLst>
            <a:ext uri="{FF2B5EF4-FFF2-40B4-BE49-F238E27FC236}">
              <a16:creationId xmlns:a16="http://schemas.microsoft.com/office/drawing/2014/main" id="{ACB20816-D373-4FB4-9FFE-E9B679BB45C5}"/>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6" name="AutoShape 19" descr="*">
          <a:extLst>
            <a:ext uri="{FF2B5EF4-FFF2-40B4-BE49-F238E27FC236}">
              <a16:creationId xmlns:a16="http://schemas.microsoft.com/office/drawing/2014/main" id="{E00AFFDD-1CF7-4055-815D-B9B7E5157284}"/>
            </a:ext>
          </a:extLst>
        </xdr:cNvPr>
        <xdr:cNvSpPr>
          <a:spLocks noChangeAspect="1" noChangeArrowheads="1"/>
        </xdr:cNvSpPr>
      </xdr:nvSpPr>
      <xdr:spPr bwMode="auto">
        <a:xfrm>
          <a:off x="8496300" y="176974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7" name="AutoShape 24" descr="*">
          <a:extLst>
            <a:ext uri="{FF2B5EF4-FFF2-40B4-BE49-F238E27FC236}">
              <a16:creationId xmlns:a16="http://schemas.microsoft.com/office/drawing/2014/main" id="{47E9D397-C68B-49E9-89F7-AD17F4CC0BAF}"/>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8" name="AutoShape 29" descr="*">
          <a:extLst>
            <a:ext uri="{FF2B5EF4-FFF2-40B4-BE49-F238E27FC236}">
              <a16:creationId xmlns:a16="http://schemas.microsoft.com/office/drawing/2014/main" id="{D13A276D-A2B5-4223-85B7-061B8DF85547}"/>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9" name="AutoShape 23" descr="*">
          <a:extLst>
            <a:ext uri="{FF2B5EF4-FFF2-40B4-BE49-F238E27FC236}">
              <a16:creationId xmlns:a16="http://schemas.microsoft.com/office/drawing/2014/main" id="{2C638CCE-1A49-4C57-A10C-F0288041200F}"/>
            </a:ext>
          </a:extLst>
        </xdr:cNvPr>
        <xdr:cNvSpPr>
          <a:spLocks noChangeAspect="1" noChangeArrowheads="1"/>
        </xdr:cNvSpPr>
      </xdr:nvSpPr>
      <xdr:spPr bwMode="auto">
        <a:xfrm>
          <a:off x="8496300" y="73533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0" name="AutoShape 24" descr="*">
          <a:extLst>
            <a:ext uri="{FF2B5EF4-FFF2-40B4-BE49-F238E27FC236}">
              <a16:creationId xmlns:a16="http://schemas.microsoft.com/office/drawing/2014/main" id="{AB465991-20CD-4CF9-8775-6B887A3F1C0F}"/>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11" name="AutoShape 28" descr="*">
          <a:extLst>
            <a:ext uri="{FF2B5EF4-FFF2-40B4-BE49-F238E27FC236}">
              <a16:creationId xmlns:a16="http://schemas.microsoft.com/office/drawing/2014/main" id="{D0CFA235-BC4A-48B6-A4F1-231C37B35AF3}"/>
            </a:ext>
          </a:extLst>
        </xdr:cNvPr>
        <xdr:cNvSpPr>
          <a:spLocks noChangeAspect="1" noChangeArrowheads="1"/>
        </xdr:cNvSpPr>
      </xdr:nvSpPr>
      <xdr:spPr bwMode="auto">
        <a:xfrm>
          <a:off x="8496300" y="73533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2" name="AutoShape 29" descr="*">
          <a:extLst>
            <a:ext uri="{FF2B5EF4-FFF2-40B4-BE49-F238E27FC236}">
              <a16:creationId xmlns:a16="http://schemas.microsoft.com/office/drawing/2014/main" id="{54EEB63A-E93E-4982-ABE1-0FB19BB482DA}"/>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5567"/>
    <xdr:sp macro="" textlink="">
      <xdr:nvSpPr>
        <xdr:cNvPr id="13" name="AutoShape 19" descr="*">
          <a:extLst>
            <a:ext uri="{FF2B5EF4-FFF2-40B4-BE49-F238E27FC236}">
              <a16:creationId xmlns:a16="http://schemas.microsoft.com/office/drawing/2014/main" id="{783E8FB7-1748-4A63-B2B5-591587A9643F}"/>
            </a:ext>
          </a:extLst>
        </xdr:cNvPr>
        <xdr:cNvSpPr>
          <a:spLocks noChangeAspect="1" noChangeArrowheads="1"/>
        </xdr:cNvSpPr>
      </xdr:nvSpPr>
      <xdr:spPr bwMode="auto">
        <a:xfrm>
          <a:off x="8496300" y="73533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4" name="AutoShape 24" descr="*">
          <a:extLst>
            <a:ext uri="{FF2B5EF4-FFF2-40B4-BE49-F238E27FC236}">
              <a16:creationId xmlns:a16="http://schemas.microsoft.com/office/drawing/2014/main" id="{F33D4B53-A951-4E64-9D93-4594167344B8}"/>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15" name="AutoShape 29" descr="*">
          <a:extLst>
            <a:ext uri="{FF2B5EF4-FFF2-40B4-BE49-F238E27FC236}">
              <a16:creationId xmlns:a16="http://schemas.microsoft.com/office/drawing/2014/main" id="{85EB8DC6-C7A1-4364-9EF6-F0F540D22DDF}"/>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712470</xdr:colOff>
      <xdr:row>10</xdr:row>
      <xdr:rowOff>228600</xdr:rowOff>
    </xdr:from>
    <xdr:to>
      <xdr:col>10</xdr:col>
      <xdr:colOff>714375</xdr:colOff>
      <xdr:row>115</xdr:row>
      <xdr:rowOff>104775</xdr:rowOff>
    </xdr:to>
    <xdr:cxnSp macro="">
      <xdr:nvCxnSpPr>
        <xdr:cNvPr id="16" name="Connecteur droit avec flèche 15">
          <a:extLst>
            <a:ext uri="{FF2B5EF4-FFF2-40B4-BE49-F238E27FC236}">
              <a16:creationId xmlns:a16="http://schemas.microsoft.com/office/drawing/2014/main" id="{DD34C155-E180-4C48-A20F-76EF564C64CC}"/>
            </a:ext>
          </a:extLst>
        </xdr:cNvPr>
        <xdr:cNvCxnSpPr/>
      </xdr:nvCxnSpPr>
      <xdr:spPr>
        <a:xfrm>
          <a:off x="13235940" y="3190875"/>
          <a:ext cx="1905" cy="229914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41</xdr:row>
      <xdr:rowOff>0</xdr:rowOff>
    </xdr:from>
    <xdr:ext cx="304800" cy="312714"/>
    <xdr:sp macro="" textlink="">
      <xdr:nvSpPr>
        <xdr:cNvPr id="17" name="AutoShape 23" descr="*">
          <a:extLst>
            <a:ext uri="{FF2B5EF4-FFF2-40B4-BE49-F238E27FC236}">
              <a16:creationId xmlns:a16="http://schemas.microsoft.com/office/drawing/2014/main" id="{D14B51A6-A992-47D2-B26D-E2637191A8B1}"/>
            </a:ext>
          </a:extLst>
        </xdr:cNvPr>
        <xdr:cNvSpPr>
          <a:spLocks noChangeAspect="1" noChangeArrowheads="1"/>
        </xdr:cNvSpPr>
      </xdr:nvSpPr>
      <xdr:spPr bwMode="auto">
        <a:xfrm>
          <a:off x="8496300" y="97155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18" name="AutoShape 24" descr="*">
          <a:extLst>
            <a:ext uri="{FF2B5EF4-FFF2-40B4-BE49-F238E27FC236}">
              <a16:creationId xmlns:a16="http://schemas.microsoft.com/office/drawing/2014/main" id="{936A327D-C38E-4773-B202-E1D29606971B}"/>
            </a:ext>
          </a:extLst>
        </xdr:cNvPr>
        <xdr:cNvSpPr>
          <a:spLocks noChangeAspect="1" noChangeArrowheads="1"/>
        </xdr:cNvSpPr>
      </xdr:nvSpPr>
      <xdr:spPr bwMode="auto">
        <a:xfrm>
          <a:off x="8496300" y="97155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4"/>
    <xdr:sp macro="" textlink="">
      <xdr:nvSpPr>
        <xdr:cNvPr id="19" name="AutoShape 28" descr="*">
          <a:extLst>
            <a:ext uri="{FF2B5EF4-FFF2-40B4-BE49-F238E27FC236}">
              <a16:creationId xmlns:a16="http://schemas.microsoft.com/office/drawing/2014/main" id="{C4316709-A79D-4F63-A1A1-9BD9F75DE449}"/>
            </a:ext>
          </a:extLst>
        </xdr:cNvPr>
        <xdr:cNvSpPr>
          <a:spLocks noChangeAspect="1" noChangeArrowheads="1"/>
        </xdr:cNvSpPr>
      </xdr:nvSpPr>
      <xdr:spPr bwMode="auto">
        <a:xfrm>
          <a:off x="8496300" y="97155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0" name="AutoShape 29" descr="*">
          <a:extLst>
            <a:ext uri="{FF2B5EF4-FFF2-40B4-BE49-F238E27FC236}">
              <a16:creationId xmlns:a16="http://schemas.microsoft.com/office/drawing/2014/main" id="{728AECB2-942A-4E52-9371-6F4FB23A29A2}"/>
            </a:ext>
          </a:extLst>
        </xdr:cNvPr>
        <xdr:cNvSpPr>
          <a:spLocks noChangeAspect="1" noChangeArrowheads="1"/>
        </xdr:cNvSpPr>
      </xdr:nvSpPr>
      <xdr:spPr bwMode="auto">
        <a:xfrm>
          <a:off x="8496300" y="97155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5567"/>
    <xdr:sp macro="" textlink="">
      <xdr:nvSpPr>
        <xdr:cNvPr id="21" name="AutoShape 19" descr="*">
          <a:extLst>
            <a:ext uri="{FF2B5EF4-FFF2-40B4-BE49-F238E27FC236}">
              <a16:creationId xmlns:a16="http://schemas.microsoft.com/office/drawing/2014/main" id="{5603F6DC-0973-4A8E-9014-AAB5318A24D3}"/>
            </a:ext>
          </a:extLst>
        </xdr:cNvPr>
        <xdr:cNvSpPr>
          <a:spLocks noChangeAspect="1" noChangeArrowheads="1"/>
        </xdr:cNvSpPr>
      </xdr:nvSpPr>
      <xdr:spPr bwMode="auto">
        <a:xfrm>
          <a:off x="8496300" y="97155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2" name="AutoShape 24" descr="*">
          <a:extLst>
            <a:ext uri="{FF2B5EF4-FFF2-40B4-BE49-F238E27FC236}">
              <a16:creationId xmlns:a16="http://schemas.microsoft.com/office/drawing/2014/main" id="{EBFFCA0D-63DF-481A-B70F-BF82F22F959F}"/>
            </a:ext>
          </a:extLst>
        </xdr:cNvPr>
        <xdr:cNvSpPr>
          <a:spLocks noChangeAspect="1" noChangeArrowheads="1"/>
        </xdr:cNvSpPr>
      </xdr:nvSpPr>
      <xdr:spPr bwMode="auto">
        <a:xfrm>
          <a:off x="8496300" y="97155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xdr:row>
      <xdr:rowOff>0</xdr:rowOff>
    </xdr:from>
    <xdr:ext cx="304800" cy="312713"/>
    <xdr:sp macro="" textlink="">
      <xdr:nvSpPr>
        <xdr:cNvPr id="23" name="AutoShape 29" descr="*">
          <a:extLst>
            <a:ext uri="{FF2B5EF4-FFF2-40B4-BE49-F238E27FC236}">
              <a16:creationId xmlns:a16="http://schemas.microsoft.com/office/drawing/2014/main" id="{35CA1ABF-53E9-4A53-9BEC-7926B9663782}"/>
            </a:ext>
          </a:extLst>
        </xdr:cNvPr>
        <xdr:cNvSpPr>
          <a:spLocks noChangeAspect="1" noChangeArrowheads="1"/>
        </xdr:cNvSpPr>
      </xdr:nvSpPr>
      <xdr:spPr bwMode="auto">
        <a:xfrm>
          <a:off x="8496300" y="97155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24" name="AutoShape 23" descr="*">
          <a:extLst>
            <a:ext uri="{FF2B5EF4-FFF2-40B4-BE49-F238E27FC236}">
              <a16:creationId xmlns:a16="http://schemas.microsoft.com/office/drawing/2014/main" id="{D40286B6-664A-40BB-965E-F67B48886391}"/>
            </a:ext>
          </a:extLst>
        </xdr:cNvPr>
        <xdr:cNvSpPr>
          <a:spLocks noChangeAspect="1" noChangeArrowheads="1"/>
        </xdr:cNvSpPr>
      </xdr:nvSpPr>
      <xdr:spPr bwMode="auto">
        <a:xfrm>
          <a:off x="8496300" y="115252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5" name="AutoShape 24" descr="*">
          <a:extLst>
            <a:ext uri="{FF2B5EF4-FFF2-40B4-BE49-F238E27FC236}">
              <a16:creationId xmlns:a16="http://schemas.microsoft.com/office/drawing/2014/main" id="{EE265644-ADB5-4EF9-A3EF-835EBC43A239}"/>
            </a:ext>
          </a:extLst>
        </xdr:cNvPr>
        <xdr:cNvSpPr>
          <a:spLocks noChangeAspect="1" noChangeArrowheads="1"/>
        </xdr:cNvSpPr>
      </xdr:nvSpPr>
      <xdr:spPr bwMode="auto">
        <a:xfrm>
          <a:off x="8496300" y="115252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4"/>
    <xdr:sp macro="" textlink="">
      <xdr:nvSpPr>
        <xdr:cNvPr id="26" name="AutoShape 28" descr="*">
          <a:extLst>
            <a:ext uri="{FF2B5EF4-FFF2-40B4-BE49-F238E27FC236}">
              <a16:creationId xmlns:a16="http://schemas.microsoft.com/office/drawing/2014/main" id="{5EE585C4-0E14-43B8-B2DD-B309A860F512}"/>
            </a:ext>
          </a:extLst>
        </xdr:cNvPr>
        <xdr:cNvSpPr>
          <a:spLocks noChangeAspect="1" noChangeArrowheads="1"/>
        </xdr:cNvSpPr>
      </xdr:nvSpPr>
      <xdr:spPr bwMode="auto">
        <a:xfrm>
          <a:off x="8496300" y="115252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7" name="AutoShape 29" descr="*">
          <a:extLst>
            <a:ext uri="{FF2B5EF4-FFF2-40B4-BE49-F238E27FC236}">
              <a16:creationId xmlns:a16="http://schemas.microsoft.com/office/drawing/2014/main" id="{C83BA93A-285B-4572-B596-B199ACDFC214}"/>
            </a:ext>
          </a:extLst>
        </xdr:cNvPr>
        <xdr:cNvSpPr>
          <a:spLocks noChangeAspect="1" noChangeArrowheads="1"/>
        </xdr:cNvSpPr>
      </xdr:nvSpPr>
      <xdr:spPr bwMode="auto">
        <a:xfrm>
          <a:off x="8496300" y="115252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5567"/>
    <xdr:sp macro="" textlink="">
      <xdr:nvSpPr>
        <xdr:cNvPr id="28" name="AutoShape 19" descr="*">
          <a:extLst>
            <a:ext uri="{FF2B5EF4-FFF2-40B4-BE49-F238E27FC236}">
              <a16:creationId xmlns:a16="http://schemas.microsoft.com/office/drawing/2014/main" id="{F4C295C8-B980-4CFA-A0FC-61E33B7ABA91}"/>
            </a:ext>
          </a:extLst>
        </xdr:cNvPr>
        <xdr:cNvSpPr>
          <a:spLocks noChangeAspect="1" noChangeArrowheads="1"/>
        </xdr:cNvSpPr>
      </xdr:nvSpPr>
      <xdr:spPr bwMode="auto">
        <a:xfrm>
          <a:off x="8496300" y="115252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29" name="AutoShape 24" descr="*">
          <a:extLst>
            <a:ext uri="{FF2B5EF4-FFF2-40B4-BE49-F238E27FC236}">
              <a16:creationId xmlns:a16="http://schemas.microsoft.com/office/drawing/2014/main" id="{5EC9259E-BDF6-45EF-BFFE-12A035989A0B}"/>
            </a:ext>
          </a:extLst>
        </xdr:cNvPr>
        <xdr:cNvSpPr>
          <a:spLocks noChangeAspect="1" noChangeArrowheads="1"/>
        </xdr:cNvSpPr>
      </xdr:nvSpPr>
      <xdr:spPr bwMode="auto">
        <a:xfrm>
          <a:off x="8496300" y="115252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51</xdr:row>
      <xdr:rowOff>0</xdr:rowOff>
    </xdr:from>
    <xdr:ext cx="304800" cy="312713"/>
    <xdr:sp macro="" textlink="">
      <xdr:nvSpPr>
        <xdr:cNvPr id="30" name="AutoShape 29" descr="*">
          <a:extLst>
            <a:ext uri="{FF2B5EF4-FFF2-40B4-BE49-F238E27FC236}">
              <a16:creationId xmlns:a16="http://schemas.microsoft.com/office/drawing/2014/main" id="{32D472CD-8EC5-47A0-80FE-CDE9EFF1310E}"/>
            </a:ext>
          </a:extLst>
        </xdr:cNvPr>
        <xdr:cNvSpPr>
          <a:spLocks noChangeAspect="1" noChangeArrowheads="1"/>
        </xdr:cNvSpPr>
      </xdr:nvSpPr>
      <xdr:spPr bwMode="auto">
        <a:xfrm>
          <a:off x="8496300" y="115252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727364</xdr:colOff>
      <xdr:row>10</xdr:row>
      <xdr:rowOff>112568</xdr:rowOff>
    </xdr:from>
    <xdr:to>
      <xdr:col>13</xdr:col>
      <xdr:colOff>17318</xdr:colOff>
      <xdr:row>10</xdr:row>
      <xdr:rowOff>121228</xdr:rowOff>
    </xdr:to>
    <xdr:cxnSp macro="">
      <xdr:nvCxnSpPr>
        <xdr:cNvPr id="31" name="Connecteur droit avec flèche 30">
          <a:extLst>
            <a:ext uri="{FF2B5EF4-FFF2-40B4-BE49-F238E27FC236}">
              <a16:creationId xmlns:a16="http://schemas.microsoft.com/office/drawing/2014/main" id="{72B926D7-7A50-4385-B4B2-A9FF604BF837}"/>
            </a:ext>
          </a:extLst>
        </xdr:cNvPr>
        <xdr:cNvCxnSpPr/>
      </xdr:nvCxnSpPr>
      <xdr:spPr>
        <a:xfrm flipH="1">
          <a:off x="13252739" y="3074843"/>
          <a:ext cx="960639" cy="10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62</xdr:row>
      <xdr:rowOff>0</xdr:rowOff>
    </xdr:from>
    <xdr:ext cx="304800" cy="312714"/>
    <xdr:sp macro="" textlink="">
      <xdr:nvSpPr>
        <xdr:cNvPr id="32" name="AutoShape 23" descr="*">
          <a:extLst>
            <a:ext uri="{FF2B5EF4-FFF2-40B4-BE49-F238E27FC236}">
              <a16:creationId xmlns:a16="http://schemas.microsoft.com/office/drawing/2014/main" id="{13384E23-8F97-4DED-AC48-1F96A92896A3}"/>
            </a:ext>
          </a:extLst>
        </xdr:cNvPr>
        <xdr:cNvSpPr>
          <a:spLocks noChangeAspect="1" noChangeArrowheads="1"/>
        </xdr:cNvSpPr>
      </xdr:nvSpPr>
      <xdr:spPr bwMode="auto">
        <a:xfrm>
          <a:off x="8496300" y="140779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3" name="AutoShape 24" descr="*">
          <a:extLst>
            <a:ext uri="{FF2B5EF4-FFF2-40B4-BE49-F238E27FC236}">
              <a16:creationId xmlns:a16="http://schemas.microsoft.com/office/drawing/2014/main" id="{A634C7FF-7583-4A78-AFF2-B27211D98D22}"/>
            </a:ext>
          </a:extLst>
        </xdr:cNvPr>
        <xdr:cNvSpPr>
          <a:spLocks noChangeAspect="1" noChangeArrowheads="1"/>
        </xdr:cNvSpPr>
      </xdr:nvSpPr>
      <xdr:spPr bwMode="auto">
        <a:xfrm>
          <a:off x="8496300" y="140779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4"/>
    <xdr:sp macro="" textlink="">
      <xdr:nvSpPr>
        <xdr:cNvPr id="34" name="AutoShape 28" descr="*">
          <a:extLst>
            <a:ext uri="{FF2B5EF4-FFF2-40B4-BE49-F238E27FC236}">
              <a16:creationId xmlns:a16="http://schemas.microsoft.com/office/drawing/2014/main" id="{936F9BC5-09A3-4156-B01A-BE87CE7BA946}"/>
            </a:ext>
          </a:extLst>
        </xdr:cNvPr>
        <xdr:cNvSpPr>
          <a:spLocks noChangeAspect="1" noChangeArrowheads="1"/>
        </xdr:cNvSpPr>
      </xdr:nvSpPr>
      <xdr:spPr bwMode="auto">
        <a:xfrm>
          <a:off x="8496300" y="140779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5" name="AutoShape 29" descr="*">
          <a:extLst>
            <a:ext uri="{FF2B5EF4-FFF2-40B4-BE49-F238E27FC236}">
              <a16:creationId xmlns:a16="http://schemas.microsoft.com/office/drawing/2014/main" id="{D2D802B2-1D48-4146-BE0E-E9F6B53C56D5}"/>
            </a:ext>
          </a:extLst>
        </xdr:cNvPr>
        <xdr:cNvSpPr>
          <a:spLocks noChangeAspect="1" noChangeArrowheads="1"/>
        </xdr:cNvSpPr>
      </xdr:nvSpPr>
      <xdr:spPr bwMode="auto">
        <a:xfrm>
          <a:off x="8496300" y="140779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5567"/>
    <xdr:sp macro="" textlink="">
      <xdr:nvSpPr>
        <xdr:cNvPr id="36" name="AutoShape 19" descr="*">
          <a:extLst>
            <a:ext uri="{FF2B5EF4-FFF2-40B4-BE49-F238E27FC236}">
              <a16:creationId xmlns:a16="http://schemas.microsoft.com/office/drawing/2014/main" id="{C8017F10-26C7-4407-9ADC-D25C80A4FEB3}"/>
            </a:ext>
          </a:extLst>
        </xdr:cNvPr>
        <xdr:cNvSpPr>
          <a:spLocks noChangeAspect="1" noChangeArrowheads="1"/>
        </xdr:cNvSpPr>
      </xdr:nvSpPr>
      <xdr:spPr bwMode="auto">
        <a:xfrm>
          <a:off x="8496300" y="140779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7" name="AutoShape 24" descr="*">
          <a:extLst>
            <a:ext uri="{FF2B5EF4-FFF2-40B4-BE49-F238E27FC236}">
              <a16:creationId xmlns:a16="http://schemas.microsoft.com/office/drawing/2014/main" id="{9F6148F5-8814-48B6-A4C4-341C777C59C6}"/>
            </a:ext>
          </a:extLst>
        </xdr:cNvPr>
        <xdr:cNvSpPr>
          <a:spLocks noChangeAspect="1" noChangeArrowheads="1"/>
        </xdr:cNvSpPr>
      </xdr:nvSpPr>
      <xdr:spPr bwMode="auto">
        <a:xfrm>
          <a:off x="8496300" y="140779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62</xdr:row>
      <xdr:rowOff>0</xdr:rowOff>
    </xdr:from>
    <xdr:ext cx="304800" cy="312713"/>
    <xdr:sp macro="" textlink="">
      <xdr:nvSpPr>
        <xdr:cNvPr id="38" name="AutoShape 29" descr="*">
          <a:extLst>
            <a:ext uri="{FF2B5EF4-FFF2-40B4-BE49-F238E27FC236}">
              <a16:creationId xmlns:a16="http://schemas.microsoft.com/office/drawing/2014/main" id="{D2965C7F-B6A9-4859-963F-4846CE29FE2D}"/>
            </a:ext>
          </a:extLst>
        </xdr:cNvPr>
        <xdr:cNvSpPr>
          <a:spLocks noChangeAspect="1" noChangeArrowheads="1"/>
        </xdr:cNvSpPr>
      </xdr:nvSpPr>
      <xdr:spPr bwMode="auto">
        <a:xfrm>
          <a:off x="8496300" y="140779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39" name="AutoShape 23" descr="*">
          <a:extLst>
            <a:ext uri="{FF2B5EF4-FFF2-40B4-BE49-F238E27FC236}">
              <a16:creationId xmlns:a16="http://schemas.microsoft.com/office/drawing/2014/main" id="{FD5AD693-32FE-4791-9A40-2ED80CFB209E}"/>
            </a:ext>
          </a:extLst>
        </xdr:cNvPr>
        <xdr:cNvSpPr>
          <a:spLocks noChangeAspect="1" noChangeArrowheads="1"/>
        </xdr:cNvSpPr>
      </xdr:nvSpPr>
      <xdr:spPr bwMode="auto">
        <a:xfrm>
          <a:off x="8496300" y="158877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0" name="AutoShape 24" descr="*">
          <a:extLst>
            <a:ext uri="{FF2B5EF4-FFF2-40B4-BE49-F238E27FC236}">
              <a16:creationId xmlns:a16="http://schemas.microsoft.com/office/drawing/2014/main" id="{73199618-F001-4A92-A312-EE9E11E66619}"/>
            </a:ext>
          </a:extLst>
        </xdr:cNvPr>
        <xdr:cNvSpPr>
          <a:spLocks noChangeAspect="1" noChangeArrowheads="1"/>
        </xdr:cNvSpPr>
      </xdr:nvSpPr>
      <xdr:spPr bwMode="auto">
        <a:xfrm>
          <a:off x="8496300" y="158877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4"/>
    <xdr:sp macro="" textlink="">
      <xdr:nvSpPr>
        <xdr:cNvPr id="41" name="AutoShape 28" descr="*">
          <a:extLst>
            <a:ext uri="{FF2B5EF4-FFF2-40B4-BE49-F238E27FC236}">
              <a16:creationId xmlns:a16="http://schemas.microsoft.com/office/drawing/2014/main" id="{4FEA45D1-3F74-49A2-A72A-2E6D09A2D8BF}"/>
            </a:ext>
          </a:extLst>
        </xdr:cNvPr>
        <xdr:cNvSpPr>
          <a:spLocks noChangeAspect="1" noChangeArrowheads="1"/>
        </xdr:cNvSpPr>
      </xdr:nvSpPr>
      <xdr:spPr bwMode="auto">
        <a:xfrm>
          <a:off x="8496300" y="158877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2" name="AutoShape 29" descr="*">
          <a:extLst>
            <a:ext uri="{FF2B5EF4-FFF2-40B4-BE49-F238E27FC236}">
              <a16:creationId xmlns:a16="http://schemas.microsoft.com/office/drawing/2014/main" id="{2BDF127A-38BF-4D8D-ACA6-E9CDFA04DB9F}"/>
            </a:ext>
          </a:extLst>
        </xdr:cNvPr>
        <xdr:cNvSpPr>
          <a:spLocks noChangeAspect="1" noChangeArrowheads="1"/>
        </xdr:cNvSpPr>
      </xdr:nvSpPr>
      <xdr:spPr bwMode="auto">
        <a:xfrm>
          <a:off x="8496300" y="158877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5567"/>
    <xdr:sp macro="" textlink="">
      <xdr:nvSpPr>
        <xdr:cNvPr id="43" name="AutoShape 19" descr="*">
          <a:extLst>
            <a:ext uri="{FF2B5EF4-FFF2-40B4-BE49-F238E27FC236}">
              <a16:creationId xmlns:a16="http://schemas.microsoft.com/office/drawing/2014/main" id="{06BFC0B4-8436-4CE2-A233-56D0C15F23FC}"/>
            </a:ext>
          </a:extLst>
        </xdr:cNvPr>
        <xdr:cNvSpPr>
          <a:spLocks noChangeAspect="1" noChangeArrowheads="1"/>
        </xdr:cNvSpPr>
      </xdr:nvSpPr>
      <xdr:spPr bwMode="auto">
        <a:xfrm>
          <a:off x="8496300" y="158877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4" name="AutoShape 24" descr="*">
          <a:extLst>
            <a:ext uri="{FF2B5EF4-FFF2-40B4-BE49-F238E27FC236}">
              <a16:creationId xmlns:a16="http://schemas.microsoft.com/office/drawing/2014/main" id="{0E49001F-A8DE-4B3A-A493-A431F2C2328E}"/>
            </a:ext>
          </a:extLst>
        </xdr:cNvPr>
        <xdr:cNvSpPr>
          <a:spLocks noChangeAspect="1" noChangeArrowheads="1"/>
        </xdr:cNvSpPr>
      </xdr:nvSpPr>
      <xdr:spPr bwMode="auto">
        <a:xfrm>
          <a:off x="8496300" y="158877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72</xdr:row>
      <xdr:rowOff>0</xdr:rowOff>
    </xdr:from>
    <xdr:ext cx="304800" cy="312713"/>
    <xdr:sp macro="" textlink="">
      <xdr:nvSpPr>
        <xdr:cNvPr id="45" name="AutoShape 29" descr="*">
          <a:extLst>
            <a:ext uri="{FF2B5EF4-FFF2-40B4-BE49-F238E27FC236}">
              <a16:creationId xmlns:a16="http://schemas.microsoft.com/office/drawing/2014/main" id="{9A024E9B-9960-4AC7-BFEF-7C2EB9201740}"/>
            </a:ext>
          </a:extLst>
        </xdr:cNvPr>
        <xdr:cNvSpPr>
          <a:spLocks noChangeAspect="1" noChangeArrowheads="1"/>
        </xdr:cNvSpPr>
      </xdr:nvSpPr>
      <xdr:spPr bwMode="auto">
        <a:xfrm>
          <a:off x="8496300" y="158877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6" name="AutoShape 23" descr="*">
          <a:extLst>
            <a:ext uri="{FF2B5EF4-FFF2-40B4-BE49-F238E27FC236}">
              <a16:creationId xmlns:a16="http://schemas.microsoft.com/office/drawing/2014/main" id="{4CAF6F60-786A-436C-A108-9FD4BF62C2F6}"/>
            </a:ext>
          </a:extLst>
        </xdr:cNvPr>
        <xdr:cNvSpPr>
          <a:spLocks noChangeAspect="1" noChangeArrowheads="1"/>
        </xdr:cNvSpPr>
      </xdr:nvSpPr>
      <xdr:spPr bwMode="auto">
        <a:xfrm>
          <a:off x="8496300" y="176974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47" name="AutoShape 24" descr="*">
          <a:extLst>
            <a:ext uri="{FF2B5EF4-FFF2-40B4-BE49-F238E27FC236}">
              <a16:creationId xmlns:a16="http://schemas.microsoft.com/office/drawing/2014/main" id="{F24CE614-AB68-44F8-81E6-0BB93D54C24B}"/>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4"/>
    <xdr:sp macro="" textlink="">
      <xdr:nvSpPr>
        <xdr:cNvPr id="48" name="AutoShape 28" descr="*">
          <a:extLst>
            <a:ext uri="{FF2B5EF4-FFF2-40B4-BE49-F238E27FC236}">
              <a16:creationId xmlns:a16="http://schemas.microsoft.com/office/drawing/2014/main" id="{91824F07-0525-4AA9-96FB-F721CB85C3F4}"/>
            </a:ext>
          </a:extLst>
        </xdr:cNvPr>
        <xdr:cNvSpPr>
          <a:spLocks noChangeAspect="1" noChangeArrowheads="1"/>
        </xdr:cNvSpPr>
      </xdr:nvSpPr>
      <xdr:spPr bwMode="auto">
        <a:xfrm>
          <a:off x="8496300" y="1769745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49" name="AutoShape 29" descr="*">
          <a:extLst>
            <a:ext uri="{FF2B5EF4-FFF2-40B4-BE49-F238E27FC236}">
              <a16:creationId xmlns:a16="http://schemas.microsoft.com/office/drawing/2014/main" id="{C132433B-243D-41DF-9E1A-A083EF15FA3E}"/>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5567"/>
    <xdr:sp macro="" textlink="">
      <xdr:nvSpPr>
        <xdr:cNvPr id="50" name="AutoShape 19" descr="*">
          <a:extLst>
            <a:ext uri="{FF2B5EF4-FFF2-40B4-BE49-F238E27FC236}">
              <a16:creationId xmlns:a16="http://schemas.microsoft.com/office/drawing/2014/main" id="{55AFCB19-FD14-42D2-956F-7B459FDD4404}"/>
            </a:ext>
          </a:extLst>
        </xdr:cNvPr>
        <xdr:cNvSpPr>
          <a:spLocks noChangeAspect="1" noChangeArrowheads="1"/>
        </xdr:cNvSpPr>
      </xdr:nvSpPr>
      <xdr:spPr bwMode="auto">
        <a:xfrm>
          <a:off x="8496300" y="1769745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1" name="AutoShape 24" descr="*">
          <a:extLst>
            <a:ext uri="{FF2B5EF4-FFF2-40B4-BE49-F238E27FC236}">
              <a16:creationId xmlns:a16="http://schemas.microsoft.com/office/drawing/2014/main" id="{1D11AA65-0260-4069-9459-5D2B33B1BB32}"/>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82</xdr:row>
      <xdr:rowOff>0</xdr:rowOff>
    </xdr:from>
    <xdr:ext cx="304800" cy="312713"/>
    <xdr:sp macro="" textlink="">
      <xdr:nvSpPr>
        <xdr:cNvPr id="52" name="AutoShape 29" descr="*">
          <a:extLst>
            <a:ext uri="{FF2B5EF4-FFF2-40B4-BE49-F238E27FC236}">
              <a16:creationId xmlns:a16="http://schemas.microsoft.com/office/drawing/2014/main" id="{1059BB68-84BE-40E9-8986-0BB29EE09CF3}"/>
            </a:ext>
          </a:extLst>
        </xdr:cNvPr>
        <xdr:cNvSpPr>
          <a:spLocks noChangeAspect="1" noChangeArrowheads="1"/>
        </xdr:cNvSpPr>
      </xdr:nvSpPr>
      <xdr:spPr bwMode="auto">
        <a:xfrm>
          <a:off x="8496300" y="1769745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53" name="AutoShape 23" descr="*">
          <a:extLst>
            <a:ext uri="{FF2B5EF4-FFF2-40B4-BE49-F238E27FC236}">
              <a16:creationId xmlns:a16="http://schemas.microsoft.com/office/drawing/2014/main" id="{E8C44EDF-3A9F-4745-A39D-716356A9FF0A}"/>
            </a:ext>
          </a:extLst>
        </xdr:cNvPr>
        <xdr:cNvSpPr>
          <a:spLocks noChangeAspect="1" noChangeArrowheads="1"/>
        </xdr:cNvSpPr>
      </xdr:nvSpPr>
      <xdr:spPr bwMode="auto">
        <a:xfrm>
          <a:off x="8496300" y="73533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4" name="AutoShape 24" descr="*">
          <a:extLst>
            <a:ext uri="{FF2B5EF4-FFF2-40B4-BE49-F238E27FC236}">
              <a16:creationId xmlns:a16="http://schemas.microsoft.com/office/drawing/2014/main" id="{47BAC415-BD6A-4E71-8347-F342E009BE4F}"/>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4"/>
    <xdr:sp macro="" textlink="">
      <xdr:nvSpPr>
        <xdr:cNvPr id="55" name="AutoShape 28" descr="*">
          <a:extLst>
            <a:ext uri="{FF2B5EF4-FFF2-40B4-BE49-F238E27FC236}">
              <a16:creationId xmlns:a16="http://schemas.microsoft.com/office/drawing/2014/main" id="{9B397682-EB09-49C7-8B29-A63E8F3FC7BC}"/>
            </a:ext>
          </a:extLst>
        </xdr:cNvPr>
        <xdr:cNvSpPr>
          <a:spLocks noChangeAspect="1" noChangeArrowheads="1"/>
        </xdr:cNvSpPr>
      </xdr:nvSpPr>
      <xdr:spPr bwMode="auto">
        <a:xfrm>
          <a:off x="8496300" y="7353300"/>
          <a:ext cx="304800" cy="3127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6" name="AutoShape 29" descr="*">
          <a:extLst>
            <a:ext uri="{FF2B5EF4-FFF2-40B4-BE49-F238E27FC236}">
              <a16:creationId xmlns:a16="http://schemas.microsoft.com/office/drawing/2014/main" id="{7FD0FA21-54F1-41E7-BFE6-B85EA4F585AF}"/>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5567"/>
    <xdr:sp macro="" textlink="">
      <xdr:nvSpPr>
        <xdr:cNvPr id="57" name="AutoShape 19" descr="*">
          <a:extLst>
            <a:ext uri="{FF2B5EF4-FFF2-40B4-BE49-F238E27FC236}">
              <a16:creationId xmlns:a16="http://schemas.microsoft.com/office/drawing/2014/main" id="{200DE424-E19B-4DD3-AACB-66C609AAAB39}"/>
            </a:ext>
          </a:extLst>
        </xdr:cNvPr>
        <xdr:cNvSpPr>
          <a:spLocks noChangeAspect="1" noChangeArrowheads="1"/>
        </xdr:cNvSpPr>
      </xdr:nvSpPr>
      <xdr:spPr bwMode="auto">
        <a:xfrm>
          <a:off x="8496300" y="7353300"/>
          <a:ext cx="304800" cy="3155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8" name="AutoShape 24" descr="*">
          <a:extLst>
            <a:ext uri="{FF2B5EF4-FFF2-40B4-BE49-F238E27FC236}">
              <a16:creationId xmlns:a16="http://schemas.microsoft.com/office/drawing/2014/main" id="{F6A68472-DABB-4968-9523-6B909DE47C33}"/>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31</xdr:row>
      <xdr:rowOff>0</xdr:rowOff>
    </xdr:from>
    <xdr:ext cx="304800" cy="312713"/>
    <xdr:sp macro="" textlink="">
      <xdr:nvSpPr>
        <xdr:cNvPr id="59" name="AutoShape 29" descr="*">
          <a:extLst>
            <a:ext uri="{FF2B5EF4-FFF2-40B4-BE49-F238E27FC236}">
              <a16:creationId xmlns:a16="http://schemas.microsoft.com/office/drawing/2014/main" id="{E55C021C-2380-46D6-BDF8-706980EB5FA8}"/>
            </a:ext>
          </a:extLst>
        </xdr:cNvPr>
        <xdr:cNvSpPr>
          <a:spLocks noChangeAspect="1" noChangeArrowheads="1"/>
        </xdr:cNvSpPr>
      </xdr:nvSpPr>
      <xdr:spPr bwMode="auto">
        <a:xfrm>
          <a:off x="8496300" y="7353300"/>
          <a:ext cx="304800" cy="3127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5</xdr:col>
      <xdr:colOff>1075631</xdr:colOff>
      <xdr:row>96</xdr:row>
      <xdr:rowOff>1</xdr:rowOff>
    </xdr:from>
    <xdr:to>
      <xdr:col>10</xdr:col>
      <xdr:colOff>796635</xdr:colOff>
      <xdr:row>96</xdr:row>
      <xdr:rowOff>883227</xdr:rowOff>
    </xdr:to>
    <xdr:sp macro="" textlink="">
      <xdr:nvSpPr>
        <xdr:cNvPr id="60" name="Rectangle 59">
          <a:extLst>
            <a:ext uri="{FF2B5EF4-FFF2-40B4-BE49-F238E27FC236}">
              <a16:creationId xmlns:a16="http://schemas.microsoft.com/office/drawing/2014/main" id="{A9BE8D84-666F-43EA-A29F-93822E313682}"/>
            </a:ext>
          </a:extLst>
        </xdr:cNvPr>
        <xdr:cNvSpPr/>
      </xdr:nvSpPr>
      <xdr:spPr>
        <a:xfrm>
          <a:off x="6885881" y="21102206"/>
          <a:ext cx="6449118" cy="883226"/>
        </a:xfrm>
        <a:prstGeom prst="rect">
          <a:avLst/>
        </a:prstGeom>
        <a:noFill/>
        <a:ln w="38100">
          <a:solidFill>
            <a:srgbClr val="FF5A6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8D44-99A1-46C4-860A-09FCBFEDEC24}">
  <sheetPr>
    <tabColor theme="7" tint="0.59999389629810485"/>
  </sheetPr>
  <dimension ref="A2:H65"/>
  <sheetViews>
    <sheetView workbookViewId="0">
      <selection activeCell="C54" sqref="C54"/>
    </sheetView>
  </sheetViews>
  <sheetFormatPr baseColWidth="10" defaultRowHeight="14.4" x14ac:dyDescent="0.3"/>
  <cols>
    <col min="1" max="1" width="15.21875" customWidth="1"/>
    <col min="3" max="3" width="104.6640625" style="1" customWidth="1"/>
    <col min="5" max="5" width="29.6640625" customWidth="1"/>
  </cols>
  <sheetData>
    <row r="2" spans="1:3" ht="15.6" x14ac:dyDescent="0.3">
      <c r="A2" s="56" t="s">
        <v>46</v>
      </c>
    </row>
    <row r="4" spans="1:3" x14ac:dyDescent="0.3">
      <c r="A4" s="51" t="s">
        <v>125</v>
      </c>
      <c r="B4" s="32" t="s">
        <v>41</v>
      </c>
    </row>
    <row r="5" spans="1:3" x14ac:dyDescent="0.3">
      <c r="B5" s="94" t="s">
        <v>107</v>
      </c>
      <c r="C5" s="94"/>
    </row>
    <row r="6" spans="1:3" x14ac:dyDescent="0.3">
      <c r="C6" s="1" t="s">
        <v>54</v>
      </c>
    </row>
    <row r="7" spans="1:3" x14ac:dyDescent="0.3">
      <c r="C7" s="1" t="s">
        <v>108</v>
      </c>
    </row>
    <row r="8" spans="1:3" ht="28.2" customHeight="1" x14ac:dyDescent="0.3">
      <c r="B8" s="94" t="s">
        <v>49</v>
      </c>
      <c r="C8" s="94"/>
    </row>
    <row r="9" spans="1:3" x14ac:dyDescent="0.3">
      <c r="C9" s="29" t="s">
        <v>39</v>
      </c>
    </row>
    <row r="10" spans="1:3" x14ac:dyDescent="0.3">
      <c r="C10" s="29" t="s">
        <v>50</v>
      </c>
    </row>
    <row r="11" spans="1:3" x14ac:dyDescent="0.3">
      <c r="C11" s="29" t="s">
        <v>47</v>
      </c>
    </row>
    <row r="12" spans="1:3" x14ac:dyDescent="0.3">
      <c r="C12" s="29" t="s">
        <v>40</v>
      </c>
    </row>
    <row r="14" spans="1:3" x14ac:dyDescent="0.3">
      <c r="A14" s="32"/>
      <c r="B14" s="32" t="s">
        <v>51</v>
      </c>
    </row>
    <row r="15" spans="1:3" x14ac:dyDescent="0.3">
      <c r="C15" s="1" t="s">
        <v>55</v>
      </c>
    </row>
    <row r="16" spans="1:3" ht="28.8" x14ac:dyDescent="0.3">
      <c r="C16" s="1" t="s">
        <v>109</v>
      </c>
    </row>
    <row r="18" spans="1:3" x14ac:dyDescent="0.3">
      <c r="A18" s="51" t="s">
        <v>126</v>
      </c>
      <c r="B18" s="32" t="s">
        <v>53</v>
      </c>
    </row>
    <row r="20" spans="1:3" x14ac:dyDescent="0.3">
      <c r="B20" t="s">
        <v>52</v>
      </c>
    </row>
    <row r="21" spans="1:3" x14ac:dyDescent="0.3">
      <c r="C21" s="29" t="s">
        <v>42</v>
      </c>
    </row>
    <row r="22" spans="1:3" x14ac:dyDescent="0.3">
      <c r="C22" s="29" t="s">
        <v>43</v>
      </c>
    </row>
    <row r="23" spans="1:3" ht="28.8" x14ac:dyDescent="0.3">
      <c r="C23" s="29" t="s">
        <v>48</v>
      </c>
    </row>
    <row r="24" spans="1:3" ht="28.8" x14ac:dyDescent="0.3">
      <c r="C24" s="29" t="s">
        <v>44</v>
      </c>
    </row>
    <row r="26" spans="1:3" x14ac:dyDescent="0.3">
      <c r="B26" t="s">
        <v>45</v>
      </c>
    </row>
    <row r="27" spans="1:3" x14ac:dyDescent="0.3">
      <c r="C27" s="29" t="s">
        <v>113</v>
      </c>
    </row>
    <row r="28" spans="1:3" ht="28.8" customHeight="1" x14ac:dyDescent="0.3">
      <c r="C28" s="29" t="s">
        <v>114</v>
      </c>
    </row>
    <row r="29" spans="1:3" x14ac:dyDescent="0.3">
      <c r="C29" s="30" t="s">
        <v>112</v>
      </c>
    </row>
    <row r="30" spans="1:3" ht="86.4" x14ac:dyDescent="0.3">
      <c r="C30" s="33" t="s">
        <v>115</v>
      </c>
    </row>
    <row r="32" spans="1:3" x14ac:dyDescent="0.3">
      <c r="B32" t="s">
        <v>56</v>
      </c>
    </row>
    <row r="33" spans="1:8" ht="28.8" x14ac:dyDescent="0.3">
      <c r="C33" s="1" t="s">
        <v>57</v>
      </c>
    </row>
    <row r="35" spans="1:8" x14ac:dyDescent="0.3">
      <c r="C35" s="29" t="s">
        <v>70</v>
      </c>
    </row>
    <row r="36" spans="1:8" x14ac:dyDescent="0.3">
      <c r="C36" s="29" t="s">
        <v>129</v>
      </c>
    </row>
    <row r="37" spans="1:8" x14ac:dyDescent="0.3">
      <c r="C37" s="29" t="s">
        <v>110</v>
      </c>
    </row>
    <row r="38" spans="1:8" x14ac:dyDescent="0.3">
      <c r="C38" s="29" t="s">
        <v>111</v>
      </c>
    </row>
    <row r="39" spans="1:8" ht="100.8" x14ac:dyDescent="0.3">
      <c r="C39" s="29" t="s">
        <v>116</v>
      </c>
    </row>
    <row r="40" spans="1:8" ht="86.4" x14ac:dyDescent="0.3">
      <c r="C40" s="29" t="s">
        <v>117</v>
      </c>
    </row>
    <row r="41" spans="1:8" x14ac:dyDescent="0.3">
      <c r="C41" s="29" t="s">
        <v>71</v>
      </c>
    </row>
    <row r="44" spans="1:8" x14ac:dyDescent="0.3">
      <c r="A44" s="51" t="s">
        <v>127</v>
      </c>
      <c r="B44" s="32" t="s">
        <v>123</v>
      </c>
    </row>
    <row r="46" spans="1:8" ht="28.8" customHeight="1" x14ac:dyDescent="0.3">
      <c r="B46" s="91" t="s">
        <v>100</v>
      </c>
      <c r="C46" s="91"/>
      <c r="D46" s="48"/>
      <c r="E46" s="47"/>
      <c r="F46" s="47"/>
      <c r="G46" s="47"/>
      <c r="H46" s="47"/>
    </row>
    <row r="47" spans="1:8" x14ac:dyDescent="0.3">
      <c r="B47" s="93" t="s">
        <v>122</v>
      </c>
      <c r="C47" s="93"/>
      <c r="D47" s="48"/>
      <c r="E47" s="47"/>
      <c r="F47" s="47"/>
      <c r="G47" s="47"/>
      <c r="H47" s="47"/>
    </row>
    <row r="48" spans="1:8" ht="28.8" customHeight="1" x14ac:dyDescent="0.3">
      <c r="B48" s="92" t="s">
        <v>130</v>
      </c>
      <c r="C48" s="92"/>
      <c r="D48" s="55"/>
      <c r="E48" s="55"/>
      <c r="F48" s="55"/>
      <c r="G48" s="55"/>
      <c r="H48" s="55"/>
    </row>
    <row r="49" spans="1:8" x14ac:dyDescent="0.3">
      <c r="B49" s="28"/>
      <c r="C49" s="28"/>
      <c r="D49" s="28"/>
      <c r="E49" s="28"/>
      <c r="F49" s="28"/>
      <c r="G49" s="28"/>
      <c r="H49" s="28"/>
    </row>
    <row r="50" spans="1:8" x14ac:dyDescent="0.3">
      <c r="B50" t="s">
        <v>69</v>
      </c>
    </row>
    <row r="51" spans="1:8" x14ac:dyDescent="0.3">
      <c r="C51" s="29" t="s">
        <v>118</v>
      </c>
    </row>
    <row r="52" spans="1:8" x14ac:dyDescent="0.3">
      <c r="C52" s="29" t="s">
        <v>119</v>
      </c>
    </row>
    <row r="53" spans="1:8" ht="28.8" x14ac:dyDescent="0.3">
      <c r="C53" s="29" t="s">
        <v>131</v>
      </c>
    </row>
    <row r="54" spans="1:8" ht="28.8" x14ac:dyDescent="0.3">
      <c r="C54" s="46" t="s">
        <v>120</v>
      </c>
    </row>
    <row r="56" spans="1:8" x14ac:dyDescent="0.3">
      <c r="B56" t="s">
        <v>121</v>
      </c>
    </row>
    <row r="57" spans="1:8" ht="28.8" x14ac:dyDescent="0.3">
      <c r="B57" s="49"/>
      <c r="C57" s="1" t="s">
        <v>103</v>
      </c>
    </row>
    <row r="58" spans="1:8" x14ac:dyDescent="0.3">
      <c r="B58" s="50"/>
      <c r="C58" s="46" t="s">
        <v>99</v>
      </c>
    </row>
    <row r="59" spans="1:8" ht="28.8" x14ac:dyDescent="0.3">
      <c r="C59" s="1" t="s">
        <v>104</v>
      </c>
    </row>
    <row r="60" spans="1:8" x14ac:dyDescent="0.3">
      <c r="C60" s="46" t="s">
        <v>105</v>
      </c>
    </row>
    <row r="62" spans="1:8" x14ac:dyDescent="0.3">
      <c r="A62" s="32"/>
      <c r="B62" s="32" t="s">
        <v>101</v>
      </c>
    </row>
    <row r="63" spans="1:8" x14ac:dyDescent="0.3">
      <c r="C63" s="1" t="s">
        <v>102</v>
      </c>
    </row>
    <row r="64" spans="1:8" ht="28.8" x14ac:dyDescent="0.3">
      <c r="C64" s="1" t="s">
        <v>124</v>
      </c>
    </row>
    <row r="65" spans="3:3" x14ac:dyDescent="0.3">
      <c r="C65"/>
    </row>
  </sheetData>
  <mergeCells count="5">
    <mergeCell ref="B46:C46"/>
    <mergeCell ref="B48:C48"/>
    <mergeCell ref="B47:C47"/>
    <mergeCell ref="B5:C5"/>
    <mergeCell ref="B8:C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2161D-3C1E-4DEE-9C68-2446F48DC314}">
  <dimension ref="A1:C34"/>
  <sheetViews>
    <sheetView workbookViewId="0">
      <selection activeCell="B3" sqref="B3"/>
    </sheetView>
  </sheetViews>
  <sheetFormatPr baseColWidth="10" defaultRowHeight="14.4" x14ac:dyDescent="0.3"/>
  <cols>
    <col min="1" max="1" width="13.21875" customWidth="1"/>
    <col min="3" max="3" width="103.77734375" customWidth="1"/>
  </cols>
  <sheetData>
    <row r="1" spans="1:3" x14ac:dyDescent="0.3">
      <c r="A1" s="52" t="s">
        <v>106</v>
      </c>
      <c r="B1" s="53"/>
    </row>
    <row r="3" spans="1:3" x14ac:dyDescent="0.3">
      <c r="B3" t="s">
        <v>85</v>
      </c>
    </row>
    <row r="5" spans="1:3" x14ac:dyDescent="0.3">
      <c r="B5" t="s">
        <v>94</v>
      </c>
    </row>
    <row r="6" spans="1:3" x14ac:dyDescent="0.3">
      <c r="C6" t="s">
        <v>27</v>
      </c>
    </row>
    <row r="7" spans="1:3" x14ac:dyDescent="0.3">
      <c r="C7" t="s">
        <v>28</v>
      </c>
    </row>
    <row r="8" spans="1:3" x14ac:dyDescent="0.3">
      <c r="C8" t="s">
        <v>29</v>
      </c>
    </row>
    <row r="9" spans="1:3" x14ac:dyDescent="0.3">
      <c r="C9" t="s">
        <v>30</v>
      </c>
    </row>
    <row r="11" spans="1:3" x14ac:dyDescent="0.3">
      <c r="B11" t="s">
        <v>91</v>
      </c>
    </row>
    <row r="12" spans="1:3" x14ac:dyDescent="0.3">
      <c r="C12" t="s">
        <v>32</v>
      </c>
    </row>
    <row r="13" spans="1:3" x14ac:dyDescent="0.3">
      <c r="C13" t="s">
        <v>31</v>
      </c>
    </row>
    <row r="14" spans="1:3" x14ac:dyDescent="0.3">
      <c r="C14" t="s">
        <v>36</v>
      </c>
    </row>
    <row r="16" spans="1:3" x14ac:dyDescent="0.3">
      <c r="B16" t="s">
        <v>92</v>
      </c>
    </row>
    <row r="17" spans="2:3" x14ac:dyDescent="0.3">
      <c r="C17" t="s">
        <v>37</v>
      </c>
    </row>
    <row r="19" spans="2:3" x14ac:dyDescent="0.3">
      <c r="B19" t="s">
        <v>95</v>
      </c>
    </row>
    <row r="20" spans="2:3" x14ac:dyDescent="0.3">
      <c r="C20" t="s">
        <v>86</v>
      </c>
    </row>
    <row r="21" spans="2:3" x14ac:dyDescent="0.3">
      <c r="C21" t="s">
        <v>87</v>
      </c>
    </row>
    <row r="22" spans="2:3" x14ac:dyDescent="0.3">
      <c r="C22" t="s">
        <v>88</v>
      </c>
    </row>
    <row r="23" spans="2:3" x14ac:dyDescent="0.3">
      <c r="C23" t="s">
        <v>89</v>
      </c>
    </row>
    <row r="24" spans="2:3" x14ac:dyDescent="0.3">
      <c r="C24" t="s">
        <v>90</v>
      </c>
    </row>
    <row r="25" spans="2:3" x14ac:dyDescent="0.3">
      <c r="B25" t="s">
        <v>93</v>
      </c>
    </row>
    <row r="26" spans="2:3" x14ac:dyDescent="0.3">
      <c r="C26" t="s">
        <v>58</v>
      </c>
    </row>
    <row r="27" spans="2:3" x14ac:dyDescent="0.3">
      <c r="C27" t="s">
        <v>59</v>
      </c>
    </row>
    <row r="28" spans="2:3" x14ac:dyDescent="0.3">
      <c r="C28" t="s">
        <v>60</v>
      </c>
    </row>
    <row r="29" spans="2:3" x14ac:dyDescent="0.3">
      <c r="C29" t="s">
        <v>61</v>
      </c>
    </row>
    <row r="30" spans="2:3" x14ac:dyDescent="0.3">
      <c r="C30" t="s">
        <v>62</v>
      </c>
    </row>
    <row r="32" spans="2:3" x14ac:dyDescent="0.3">
      <c r="C32" t="s">
        <v>96</v>
      </c>
    </row>
    <row r="33" spans="3:3" ht="28.8" x14ac:dyDescent="0.3">
      <c r="C33" s="54" t="s">
        <v>97</v>
      </c>
    </row>
    <row r="34" spans="3:3" ht="28.8" x14ac:dyDescent="0.3">
      <c r="C34" s="54" t="s">
        <v>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41B29-1A35-432E-AAA2-F4562BF6F910}">
  <sheetPr>
    <tabColor theme="7" tint="0.59999389629810485"/>
  </sheetPr>
  <dimension ref="A1:N117"/>
  <sheetViews>
    <sheetView tabSelected="1" zoomScale="110" zoomScaleNormal="110" workbookViewId="0">
      <selection activeCell="H4" sqref="H4"/>
    </sheetView>
  </sheetViews>
  <sheetFormatPr baseColWidth="10" defaultRowHeight="14.4" x14ac:dyDescent="0.3"/>
  <cols>
    <col min="1" max="1" width="5.5546875" style="3" customWidth="1"/>
    <col min="2" max="2" width="24.5546875" style="3" customWidth="1"/>
    <col min="3" max="3" width="10.5546875" style="3" customWidth="1"/>
    <col min="4" max="4" width="27.44140625" style="3" customWidth="1"/>
    <col min="5" max="6" width="16.33203125" style="11" customWidth="1"/>
    <col min="7" max="7" width="22.88671875" style="3" customWidth="1"/>
    <col min="8" max="8" width="34.109375" style="3" customWidth="1"/>
    <col min="9" max="9" width="13" style="3" customWidth="1"/>
    <col min="10" max="12" width="11.5546875" style="3"/>
    <col min="13" max="13" width="1.109375" style="3" customWidth="1"/>
    <col min="14" max="14" width="25.6640625" style="3" customWidth="1"/>
    <col min="15" max="16384" width="11.5546875" style="3"/>
  </cols>
  <sheetData>
    <row r="1" spans="1:14" ht="5.4" customHeight="1" x14ac:dyDescent="0.3"/>
    <row r="2" spans="1:14" x14ac:dyDescent="0.3">
      <c r="B2" s="95" t="s">
        <v>133</v>
      </c>
      <c r="C2" s="96"/>
      <c r="D2" s="57" t="s">
        <v>150</v>
      </c>
    </row>
    <row r="3" spans="1:14" x14ac:dyDescent="0.3">
      <c r="B3" s="95" t="s">
        <v>136</v>
      </c>
      <c r="C3" s="96"/>
      <c r="D3" s="57" t="s">
        <v>137</v>
      </c>
    </row>
    <row r="4" spans="1:14" x14ac:dyDescent="0.3">
      <c r="B4" s="95" t="s">
        <v>134</v>
      </c>
      <c r="C4" s="96"/>
      <c r="D4" s="58">
        <v>600000</v>
      </c>
    </row>
    <row r="5" spans="1:14" x14ac:dyDescent="0.3">
      <c r="B5" s="95" t="s">
        <v>135</v>
      </c>
      <c r="C5" s="96"/>
      <c r="D5" s="59">
        <v>10</v>
      </c>
    </row>
    <row r="7" spans="1:14" ht="18" x14ac:dyDescent="0.3">
      <c r="A7" s="100" t="s">
        <v>126</v>
      </c>
      <c r="B7" s="101"/>
      <c r="D7" s="102" t="s">
        <v>67</v>
      </c>
      <c r="E7" s="102"/>
      <c r="F7" s="102"/>
      <c r="G7" s="102"/>
      <c r="H7" s="102"/>
      <c r="I7" s="102"/>
    </row>
    <row r="8" spans="1:14" ht="43.2" customHeight="1" x14ac:dyDescent="0.3">
      <c r="D8" s="103" t="s">
        <v>77</v>
      </c>
      <c r="E8" s="103"/>
      <c r="F8" s="103"/>
      <c r="G8" s="104" t="s">
        <v>78</v>
      </c>
      <c r="H8" s="105"/>
      <c r="I8" s="105"/>
      <c r="J8" s="106"/>
      <c r="K8" s="104" t="s">
        <v>9</v>
      </c>
      <c r="L8" s="106"/>
    </row>
    <row r="9" spans="1:14" ht="72" x14ac:dyDescent="0.3">
      <c r="C9" s="7" t="s">
        <v>13</v>
      </c>
      <c r="D9" s="8" t="s">
        <v>3</v>
      </c>
      <c r="E9" s="7" t="s">
        <v>140</v>
      </c>
      <c r="F9" s="7" t="s">
        <v>143</v>
      </c>
      <c r="G9" s="7" t="s">
        <v>4</v>
      </c>
      <c r="H9" s="14" t="s">
        <v>142</v>
      </c>
      <c r="I9" s="7" t="s">
        <v>147</v>
      </c>
      <c r="J9" s="34" t="s">
        <v>148</v>
      </c>
      <c r="K9" s="14" t="s">
        <v>139</v>
      </c>
      <c r="L9" s="14" t="s">
        <v>138</v>
      </c>
    </row>
    <row r="10" spans="1:14" ht="23.4" customHeight="1" x14ac:dyDescent="0.3">
      <c r="B10" s="7" t="s">
        <v>6</v>
      </c>
      <c r="C10" s="78"/>
      <c r="D10" s="79"/>
      <c r="E10" s="82"/>
      <c r="F10" s="25">
        <f>SUM(F11:F83)</f>
        <v>0</v>
      </c>
      <c r="G10" s="80"/>
      <c r="H10" s="81"/>
      <c r="I10" s="81"/>
      <c r="J10" s="40">
        <f>SUM(J11:J83)</f>
        <v>0</v>
      </c>
      <c r="K10" s="26">
        <f>+D4</f>
        <v>600000</v>
      </c>
      <c r="L10" s="27">
        <f>+D5</f>
        <v>10</v>
      </c>
    </row>
    <row r="11" spans="1:14" ht="28.8" customHeight="1" x14ac:dyDescent="0.3">
      <c r="B11" s="110" t="s">
        <v>128</v>
      </c>
      <c r="C11" s="116" t="s">
        <v>16</v>
      </c>
      <c r="D11" s="64" t="s">
        <v>18</v>
      </c>
      <c r="E11" s="62"/>
      <c r="F11" s="67"/>
      <c r="G11" s="64" t="s">
        <v>5</v>
      </c>
      <c r="H11" s="72"/>
      <c r="I11" s="5">
        <v>1</v>
      </c>
      <c r="J11" s="65">
        <f>+F11*I11</f>
        <v>0</v>
      </c>
      <c r="K11" s="66">
        <f>+J11*$K$10</f>
        <v>0</v>
      </c>
      <c r="L11" s="20">
        <f>+J11*$L$10</f>
        <v>0</v>
      </c>
      <c r="N11" s="2" t="s">
        <v>149</v>
      </c>
    </row>
    <row r="12" spans="1:14" ht="15" customHeight="1" x14ac:dyDescent="0.3">
      <c r="B12" s="111"/>
      <c r="C12" s="117"/>
      <c r="D12" s="113" t="s">
        <v>20</v>
      </c>
      <c r="E12" s="107"/>
      <c r="F12" s="123"/>
      <c r="G12" s="113" t="s">
        <v>21</v>
      </c>
      <c r="H12" s="69"/>
      <c r="I12" s="60"/>
      <c r="J12" s="38">
        <f>+$F$12*I12</f>
        <v>0</v>
      </c>
      <c r="K12" s="15">
        <f>+J12*$K$10</f>
        <v>0</v>
      </c>
      <c r="L12" s="16">
        <f>+J12*$L$10</f>
        <v>0</v>
      </c>
    </row>
    <row r="13" spans="1:14" ht="15" customHeight="1" x14ac:dyDescent="0.3">
      <c r="B13" s="111"/>
      <c r="C13" s="117"/>
      <c r="D13" s="114"/>
      <c r="E13" s="108"/>
      <c r="F13" s="124"/>
      <c r="G13" s="114"/>
      <c r="H13" s="70"/>
      <c r="I13" s="61"/>
      <c r="J13" s="39">
        <f t="shared" ref="J13:J19" si="0">+$F$12*I13</f>
        <v>0</v>
      </c>
      <c r="K13" s="17">
        <f t="shared" ref="K13:K19" si="1">+J13*$K$10</f>
        <v>0</v>
      </c>
      <c r="L13" s="18">
        <f t="shared" ref="L13:L19" si="2">+J13*$L$10</f>
        <v>0</v>
      </c>
    </row>
    <row r="14" spans="1:14" ht="15" customHeight="1" x14ac:dyDescent="0.3">
      <c r="B14" s="111"/>
      <c r="C14" s="117"/>
      <c r="D14" s="114"/>
      <c r="E14" s="108"/>
      <c r="F14" s="124"/>
      <c r="G14" s="114"/>
      <c r="H14" s="70"/>
      <c r="I14" s="61"/>
      <c r="J14" s="39">
        <f t="shared" si="0"/>
        <v>0</v>
      </c>
      <c r="K14" s="17">
        <f t="shared" si="1"/>
        <v>0</v>
      </c>
      <c r="L14" s="18">
        <f t="shared" si="2"/>
        <v>0</v>
      </c>
    </row>
    <row r="15" spans="1:14" ht="15" customHeight="1" x14ac:dyDescent="0.3">
      <c r="B15" s="111"/>
      <c r="C15" s="117"/>
      <c r="D15" s="114"/>
      <c r="E15" s="108"/>
      <c r="F15" s="124"/>
      <c r="G15" s="114"/>
      <c r="H15" s="70"/>
      <c r="I15" s="61"/>
      <c r="J15" s="39">
        <f t="shared" si="0"/>
        <v>0</v>
      </c>
      <c r="K15" s="17">
        <f t="shared" si="1"/>
        <v>0</v>
      </c>
      <c r="L15" s="18">
        <f t="shared" si="2"/>
        <v>0</v>
      </c>
    </row>
    <row r="16" spans="1:14" ht="15" customHeight="1" x14ac:dyDescent="0.3">
      <c r="B16" s="111"/>
      <c r="C16" s="117"/>
      <c r="D16" s="114"/>
      <c r="E16" s="108"/>
      <c r="F16" s="124"/>
      <c r="G16" s="114"/>
      <c r="H16" s="70"/>
      <c r="I16" s="61"/>
      <c r="J16" s="39">
        <f t="shared" si="0"/>
        <v>0</v>
      </c>
      <c r="K16" s="17">
        <f t="shared" si="1"/>
        <v>0</v>
      </c>
      <c r="L16" s="18">
        <f t="shared" si="2"/>
        <v>0</v>
      </c>
    </row>
    <row r="17" spans="2:12" ht="15" customHeight="1" x14ac:dyDescent="0.3">
      <c r="B17" s="111"/>
      <c r="C17" s="117"/>
      <c r="D17" s="114"/>
      <c r="E17" s="108"/>
      <c r="F17" s="124"/>
      <c r="G17" s="114"/>
      <c r="H17" s="70"/>
      <c r="I17" s="61"/>
      <c r="J17" s="39">
        <f t="shared" si="0"/>
        <v>0</v>
      </c>
      <c r="K17" s="17">
        <f t="shared" si="1"/>
        <v>0</v>
      </c>
      <c r="L17" s="18">
        <f t="shared" si="2"/>
        <v>0</v>
      </c>
    </row>
    <row r="18" spans="2:12" ht="15" customHeight="1" x14ac:dyDescent="0.3">
      <c r="B18" s="111"/>
      <c r="C18" s="117"/>
      <c r="D18" s="114"/>
      <c r="E18" s="108"/>
      <c r="F18" s="124"/>
      <c r="G18" s="114"/>
      <c r="H18" s="70"/>
      <c r="I18" s="61"/>
      <c r="J18" s="39">
        <f t="shared" si="0"/>
        <v>0</v>
      </c>
      <c r="K18" s="17">
        <f t="shared" si="1"/>
        <v>0</v>
      </c>
      <c r="L18" s="18">
        <f t="shared" si="2"/>
        <v>0</v>
      </c>
    </row>
    <row r="19" spans="2:12" ht="15" customHeight="1" x14ac:dyDescent="0.3">
      <c r="B19" s="111"/>
      <c r="C19" s="117"/>
      <c r="D19" s="114"/>
      <c r="E19" s="108"/>
      <c r="F19" s="124"/>
      <c r="G19" s="114"/>
      <c r="H19" s="70"/>
      <c r="I19" s="61"/>
      <c r="J19" s="39">
        <f t="shared" si="0"/>
        <v>0</v>
      </c>
      <c r="K19" s="17">
        <f t="shared" si="1"/>
        <v>0</v>
      </c>
      <c r="L19" s="18">
        <f t="shared" si="2"/>
        <v>0</v>
      </c>
    </row>
    <row r="20" spans="2:12" x14ac:dyDescent="0.3">
      <c r="B20" s="111"/>
      <c r="C20" s="117"/>
      <c r="D20" s="114"/>
      <c r="E20" s="108"/>
      <c r="F20" s="124"/>
      <c r="G20" s="114"/>
      <c r="H20" s="71"/>
      <c r="I20" s="61"/>
      <c r="J20" s="39">
        <f>+I20*F12</f>
        <v>0</v>
      </c>
      <c r="K20" s="17">
        <f>+J20*K10</f>
        <v>0</v>
      </c>
      <c r="L20" s="18">
        <f>+J20*$L$10</f>
        <v>0</v>
      </c>
    </row>
    <row r="21" spans="2:12" x14ac:dyDescent="0.3">
      <c r="B21" s="111"/>
      <c r="C21" s="117"/>
      <c r="D21" s="115"/>
      <c r="E21" s="109"/>
      <c r="F21" s="125"/>
      <c r="G21" s="115"/>
      <c r="H21" s="23"/>
      <c r="I21" s="10">
        <f>SUM(I12:I20)</f>
        <v>0</v>
      </c>
      <c r="J21" s="73"/>
      <c r="K21" s="74"/>
      <c r="L21" s="75"/>
    </row>
    <row r="22" spans="2:12" ht="28.8" customHeight="1" x14ac:dyDescent="0.3">
      <c r="B22" s="111"/>
      <c r="C22" s="117"/>
      <c r="D22" s="113" t="s">
        <v>63</v>
      </c>
      <c r="E22" s="107"/>
      <c r="F22" s="123"/>
      <c r="G22" s="113" t="s">
        <v>64</v>
      </c>
      <c r="H22" s="69"/>
      <c r="I22" s="60"/>
      <c r="J22" s="35">
        <f>+I22*$F$22</f>
        <v>0</v>
      </c>
      <c r="K22" s="15">
        <f>+J22*$K$10</f>
        <v>0</v>
      </c>
      <c r="L22" s="16">
        <f>+J22*$L$10</f>
        <v>0</v>
      </c>
    </row>
    <row r="23" spans="2:12" x14ac:dyDescent="0.3">
      <c r="B23" s="111"/>
      <c r="C23" s="117"/>
      <c r="D23" s="114"/>
      <c r="E23" s="108"/>
      <c r="F23" s="124"/>
      <c r="G23" s="114"/>
      <c r="H23" s="70"/>
      <c r="I23" s="61"/>
      <c r="J23" s="36">
        <f t="shared" ref="J23:J30" si="3">+I23*$F$22</f>
        <v>0</v>
      </c>
      <c r="K23" s="17">
        <f t="shared" ref="K23:K30" si="4">+J23*$K$10</f>
        <v>0</v>
      </c>
      <c r="L23" s="18">
        <f t="shared" ref="L23:L30" si="5">+J23*$L$10</f>
        <v>0</v>
      </c>
    </row>
    <row r="24" spans="2:12" x14ac:dyDescent="0.3">
      <c r="B24" s="111"/>
      <c r="C24" s="117"/>
      <c r="D24" s="114"/>
      <c r="E24" s="108"/>
      <c r="F24" s="124"/>
      <c r="G24" s="114"/>
      <c r="H24" s="70"/>
      <c r="I24" s="61"/>
      <c r="J24" s="36">
        <f t="shared" si="3"/>
        <v>0</v>
      </c>
      <c r="K24" s="17">
        <f t="shared" si="4"/>
        <v>0</v>
      </c>
      <c r="L24" s="18">
        <f t="shared" si="5"/>
        <v>0</v>
      </c>
    </row>
    <row r="25" spans="2:12" x14ac:dyDescent="0.3">
      <c r="B25" s="111"/>
      <c r="C25" s="117"/>
      <c r="D25" s="114"/>
      <c r="E25" s="108"/>
      <c r="F25" s="124"/>
      <c r="G25" s="114"/>
      <c r="H25" s="70"/>
      <c r="I25" s="61"/>
      <c r="J25" s="36">
        <f t="shared" si="3"/>
        <v>0</v>
      </c>
      <c r="K25" s="17">
        <f t="shared" si="4"/>
        <v>0</v>
      </c>
      <c r="L25" s="18">
        <f t="shared" si="5"/>
        <v>0</v>
      </c>
    </row>
    <row r="26" spans="2:12" x14ac:dyDescent="0.3">
      <c r="B26" s="111"/>
      <c r="C26" s="117"/>
      <c r="D26" s="114"/>
      <c r="E26" s="108"/>
      <c r="F26" s="124"/>
      <c r="G26" s="114"/>
      <c r="H26" s="70"/>
      <c r="I26" s="61"/>
      <c r="J26" s="36">
        <f t="shared" si="3"/>
        <v>0</v>
      </c>
      <c r="K26" s="17">
        <f t="shared" si="4"/>
        <v>0</v>
      </c>
      <c r="L26" s="18">
        <f t="shared" si="5"/>
        <v>0</v>
      </c>
    </row>
    <row r="27" spans="2:12" x14ac:dyDescent="0.3">
      <c r="B27" s="111"/>
      <c r="C27" s="117"/>
      <c r="D27" s="114"/>
      <c r="E27" s="108"/>
      <c r="F27" s="124"/>
      <c r="G27" s="114"/>
      <c r="H27" s="70"/>
      <c r="I27" s="61"/>
      <c r="J27" s="36">
        <f t="shared" si="3"/>
        <v>0</v>
      </c>
      <c r="K27" s="17">
        <f t="shared" si="4"/>
        <v>0</v>
      </c>
      <c r="L27" s="18">
        <f t="shared" si="5"/>
        <v>0</v>
      </c>
    </row>
    <row r="28" spans="2:12" x14ac:dyDescent="0.3">
      <c r="B28" s="111"/>
      <c r="C28" s="117"/>
      <c r="D28" s="114"/>
      <c r="E28" s="108"/>
      <c r="F28" s="124"/>
      <c r="G28" s="114"/>
      <c r="H28" s="70"/>
      <c r="I28" s="61"/>
      <c r="J28" s="36">
        <f t="shared" si="3"/>
        <v>0</v>
      </c>
      <c r="K28" s="17">
        <f t="shared" si="4"/>
        <v>0</v>
      </c>
      <c r="L28" s="18">
        <f t="shared" si="5"/>
        <v>0</v>
      </c>
    </row>
    <row r="29" spans="2:12" x14ac:dyDescent="0.3">
      <c r="B29" s="111"/>
      <c r="C29" s="117"/>
      <c r="D29" s="114"/>
      <c r="E29" s="108"/>
      <c r="F29" s="124"/>
      <c r="G29" s="114"/>
      <c r="H29" s="70"/>
      <c r="I29" s="61"/>
      <c r="J29" s="36">
        <f t="shared" si="3"/>
        <v>0</v>
      </c>
      <c r="K29" s="17">
        <f t="shared" si="4"/>
        <v>0</v>
      </c>
      <c r="L29" s="18">
        <f t="shared" si="5"/>
        <v>0</v>
      </c>
    </row>
    <row r="30" spans="2:12" x14ac:dyDescent="0.3">
      <c r="B30" s="111"/>
      <c r="C30" s="117"/>
      <c r="D30" s="114"/>
      <c r="E30" s="108"/>
      <c r="F30" s="124"/>
      <c r="G30" s="114"/>
      <c r="H30" s="71"/>
      <c r="I30" s="61"/>
      <c r="J30" s="36">
        <f t="shared" si="3"/>
        <v>0</v>
      </c>
      <c r="K30" s="17">
        <f t="shared" si="4"/>
        <v>0</v>
      </c>
      <c r="L30" s="18">
        <f t="shared" si="5"/>
        <v>0</v>
      </c>
    </row>
    <row r="31" spans="2:12" x14ac:dyDescent="0.3">
      <c r="B31" s="111"/>
      <c r="C31" s="117"/>
      <c r="D31" s="115"/>
      <c r="E31" s="109"/>
      <c r="F31" s="125"/>
      <c r="G31" s="115"/>
      <c r="H31" s="24"/>
      <c r="I31" s="10">
        <f>SUM(I22:I30)</f>
        <v>0</v>
      </c>
      <c r="J31" s="76"/>
      <c r="K31" s="74"/>
      <c r="L31" s="75"/>
    </row>
    <row r="32" spans="2:12" x14ac:dyDescent="0.3">
      <c r="B32" s="111"/>
      <c r="C32" s="117"/>
      <c r="D32" s="126" t="s">
        <v>0</v>
      </c>
      <c r="E32" s="119"/>
      <c r="F32" s="127"/>
      <c r="G32" s="126" t="s">
        <v>1</v>
      </c>
      <c r="H32" s="69"/>
      <c r="I32" s="60"/>
      <c r="J32" s="38">
        <f>+$F$32*I32</f>
        <v>0</v>
      </c>
      <c r="K32" s="15">
        <f>+J32*$K$10</f>
        <v>0</v>
      </c>
      <c r="L32" s="16">
        <f>+J32*$L$10</f>
        <v>0</v>
      </c>
    </row>
    <row r="33" spans="2:12" x14ac:dyDescent="0.3">
      <c r="B33" s="111"/>
      <c r="C33" s="117"/>
      <c r="D33" s="126"/>
      <c r="E33" s="119"/>
      <c r="F33" s="127"/>
      <c r="G33" s="126"/>
      <c r="H33" s="70"/>
      <c r="I33" s="61"/>
      <c r="J33" s="39">
        <f t="shared" ref="J33:J40" si="6">+$F$32*I33</f>
        <v>0</v>
      </c>
      <c r="K33" s="17">
        <f t="shared" ref="K33:K40" si="7">+J33*$K$10</f>
        <v>0</v>
      </c>
      <c r="L33" s="18">
        <f t="shared" ref="L33:L40" si="8">+J33*$L$10</f>
        <v>0</v>
      </c>
    </row>
    <row r="34" spans="2:12" x14ac:dyDescent="0.3">
      <c r="B34" s="111"/>
      <c r="C34" s="117"/>
      <c r="D34" s="126"/>
      <c r="E34" s="119"/>
      <c r="F34" s="127"/>
      <c r="G34" s="126"/>
      <c r="H34" s="70"/>
      <c r="I34" s="61"/>
      <c r="J34" s="39">
        <f t="shared" si="6"/>
        <v>0</v>
      </c>
      <c r="K34" s="17">
        <f t="shared" si="7"/>
        <v>0</v>
      </c>
      <c r="L34" s="18">
        <f t="shared" si="8"/>
        <v>0</v>
      </c>
    </row>
    <row r="35" spans="2:12" x14ac:dyDescent="0.3">
      <c r="B35" s="111"/>
      <c r="C35" s="117"/>
      <c r="D35" s="126"/>
      <c r="E35" s="119"/>
      <c r="F35" s="127"/>
      <c r="G35" s="126"/>
      <c r="H35" s="70"/>
      <c r="I35" s="61"/>
      <c r="J35" s="39">
        <f t="shared" si="6"/>
        <v>0</v>
      </c>
      <c r="K35" s="17">
        <f t="shared" si="7"/>
        <v>0</v>
      </c>
      <c r="L35" s="18">
        <f t="shared" si="8"/>
        <v>0</v>
      </c>
    </row>
    <row r="36" spans="2:12" x14ac:dyDescent="0.3">
      <c r="B36" s="111"/>
      <c r="C36" s="117"/>
      <c r="D36" s="126"/>
      <c r="E36" s="119"/>
      <c r="F36" s="127"/>
      <c r="G36" s="126"/>
      <c r="H36" s="70"/>
      <c r="I36" s="61"/>
      <c r="J36" s="39">
        <f t="shared" si="6"/>
        <v>0</v>
      </c>
      <c r="K36" s="17">
        <f t="shared" si="7"/>
        <v>0</v>
      </c>
      <c r="L36" s="18">
        <f t="shared" si="8"/>
        <v>0</v>
      </c>
    </row>
    <row r="37" spans="2:12" x14ac:dyDescent="0.3">
      <c r="B37" s="111"/>
      <c r="C37" s="117"/>
      <c r="D37" s="126"/>
      <c r="E37" s="119"/>
      <c r="F37" s="127"/>
      <c r="G37" s="126"/>
      <c r="H37" s="70"/>
      <c r="I37" s="61"/>
      <c r="J37" s="39">
        <f t="shared" si="6"/>
        <v>0</v>
      </c>
      <c r="K37" s="17">
        <f t="shared" si="7"/>
        <v>0</v>
      </c>
      <c r="L37" s="18">
        <f t="shared" si="8"/>
        <v>0</v>
      </c>
    </row>
    <row r="38" spans="2:12" x14ac:dyDescent="0.3">
      <c r="B38" s="111"/>
      <c r="C38" s="117"/>
      <c r="D38" s="126"/>
      <c r="E38" s="119"/>
      <c r="F38" s="127"/>
      <c r="G38" s="126"/>
      <c r="H38" s="70"/>
      <c r="I38" s="61"/>
      <c r="J38" s="39">
        <f t="shared" si="6"/>
        <v>0</v>
      </c>
      <c r="K38" s="17">
        <f t="shared" si="7"/>
        <v>0</v>
      </c>
      <c r="L38" s="18">
        <f t="shared" si="8"/>
        <v>0</v>
      </c>
    </row>
    <row r="39" spans="2:12" x14ac:dyDescent="0.3">
      <c r="B39" s="111"/>
      <c r="C39" s="117"/>
      <c r="D39" s="126"/>
      <c r="E39" s="119"/>
      <c r="F39" s="127"/>
      <c r="G39" s="126"/>
      <c r="H39" s="70"/>
      <c r="I39" s="61"/>
      <c r="J39" s="39">
        <f t="shared" si="6"/>
        <v>0</v>
      </c>
      <c r="K39" s="17">
        <f t="shared" si="7"/>
        <v>0</v>
      </c>
      <c r="L39" s="18">
        <f t="shared" si="8"/>
        <v>0</v>
      </c>
    </row>
    <row r="40" spans="2:12" x14ac:dyDescent="0.3">
      <c r="B40" s="111"/>
      <c r="C40" s="117"/>
      <c r="D40" s="126"/>
      <c r="E40" s="119"/>
      <c r="F40" s="127"/>
      <c r="G40" s="126"/>
      <c r="H40" s="71"/>
      <c r="I40" s="61"/>
      <c r="J40" s="39">
        <f t="shared" si="6"/>
        <v>0</v>
      </c>
      <c r="K40" s="17">
        <f t="shared" si="7"/>
        <v>0</v>
      </c>
      <c r="L40" s="18">
        <f t="shared" si="8"/>
        <v>0</v>
      </c>
    </row>
    <row r="41" spans="2:12" x14ac:dyDescent="0.3">
      <c r="B41" s="111"/>
      <c r="C41" s="117"/>
      <c r="D41" s="126"/>
      <c r="E41" s="119"/>
      <c r="F41" s="127"/>
      <c r="G41" s="126"/>
      <c r="H41" s="23"/>
      <c r="I41" s="10">
        <f>SUM(I32:I40)</f>
        <v>0</v>
      </c>
      <c r="J41" s="76"/>
      <c r="K41" s="74"/>
      <c r="L41" s="75"/>
    </row>
    <row r="42" spans="2:12" x14ac:dyDescent="0.3">
      <c r="B42" s="111"/>
      <c r="C42" s="117"/>
      <c r="D42" s="113" t="s">
        <v>68</v>
      </c>
      <c r="E42" s="119"/>
      <c r="F42" s="123"/>
      <c r="G42" s="113" t="s">
        <v>8</v>
      </c>
      <c r="H42" s="69"/>
      <c r="I42" s="60"/>
      <c r="J42" s="38">
        <f>+$F$42*I42</f>
        <v>0</v>
      </c>
      <c r="K42" s="15">
        <f>+J42*$K$10</f>
        <v>0</v>
      </c>
      <c r="L42" s="16">
        <f>+J42*$L$10</f>
        <v>0</v>
      </c>
    </row>
    <row r="43" spans="2:12" x14ac:dyDescent="0.3">
      <c r="B43" s="111"/>
      <c r="C43" s="117"/>
      <c r="D43" s="114"/>
      <c r="E43" s="119"/>
      <c r="F43" s="124"/>
      <c r="G43" s="114"/>
      <c r="H43" s="70"/>
      <c r="I43" s="61"/>
      <c r="J43" s="39">
        <f t="shared" ref="J43:J50" si="9">+$F$42*I43</f>
        <v>0</v>
      </c>
      <c r="K43" s="17">
        <f t="shared" ref="K43:K50" si="10">+J43*$K$10</f>
        <v>0</v>
      </c>
      <c r="L43" s="18">
        <f t="shared" ref="L43:L50" si="11">+J43*$L$10</f>
        <v>0</v>
      </c>
    </row>
    <row r="44" spans="2:12" x14ac:dyDescent="0.3">
      <c r="B44" s="111"/>
      <c r="C44" s="117"/>
      <c r="D44" s="114"/>
      <c r="E44" s="119"/>
      <c r="F44" s="124"/>
      <c r="G44" s="114"/>
      <c r="H44" s="70"/>
      <c r="I44" s="61"/>
      <c r="J44" s="39">
        <f t="shared" si="9"/>
        <v>0</v>
      </c>
      <c r="K44" s="17">
        <f t="shared" si="10"/>
        <v>0</v>
      </c>
      <c r="L44" s="18">
        <f t="shared" si="11"/>
        <v>0</v>
      </c>
    </row>
    <row r="45" spans="2:12" x14ac:dyDescent="0.3">
      <c r="B45" s="111"/>
      <c r="C45" s="117"/>
      <c r="D45" s="114"/>
      <c r="E45" s="119"/>
      <c r="F45" s="124"/>
      <c r="G45" s="114"/>
      <c r="H45" s="70"/>
      <c r="I45" s="61"/>
      <c r="J45" s="39">
        <f t="shared" si="9"/>
        <v>0</v>
      </c>
      <c r="K45" s="17">
        <f t="shared" si="10"/>
        <v>0</v>
      </c>
      <c r="L45" s="18">
        <f t="shared" si="11"/>
        <v>0</v>
      </c>
    </row>
    <row r="46" spans="2:12" x14ac:dyDescent="0.3">
      <c r="B46" s="111"/>
      <c r="C46" s="117"/>
      <c r="D46" s="114"/>
      <c r="E46" s="119"/>
      <c r="F46" s="124"/>
      <c r="G46" s="114"/>
      <c r="H46" s="70"/>
      <c r="I46" s="61"/>
      <c r="J46" s="39">
        <f t="shared" si="9"/>
        <v>0</v>
      </c>
      <c r="K46" s="17">
        <f t="shared" si="10"/>
        <v>0</v>
      </c>
      <c r="L46" s="18">
        <f t="shared" si="11"/>
        <v>0</v>
      </c>
    </row>
    <row r="47" spans="2:12" x14ac:dyDescent="0.3">
      <c r="B47" s="111"/>
      <c r="C47" s="117"/>
      <c r="D47" s="114"/>
      <c r="E47" s="119"/>
      <c r="F47" s="124"/>
      <c r="G47" s="114"/>
      <c r="H47" s="70"/>
      <c r="I47" s="61"/>
      <c r="J47" s="39">
        <f t="shared" si="9"/>
        <v>0</v>
      </c>
      <c r="K47" s="17">
        <f t="shared" si="10"/>
        <v>0</v>
      </c>
      <c r="L47" s="18">
        <f t="shared" si="11"/>
        <v>0</v>
      </c>
    </row>
    <row r="48" spans="2:12" x14ac:dyDescent="0.3">
      <c r="B48" s="111"/>
      <c r="C48" s="117"/>
      <c r="D48" s="114"/>
      <c r="E48" s="119"/>
      <c r="F48" s="124"/>
      <c r="G48" s="114"/>
      <c r="H48" s="70"/>
      <c r="I48" s="61"/>
      <c r="J48" s="39">
        <f t="shared" si="9"/>
        <v>0</v>
      </c>
      <c r="K48" s="17">
        <f t="shared" si="10"/>
        <v>0</v>
      </c>
      <c r="L48" s="18">
        <f t="shared" si="11"/>
        <v>0</v>
      </c>
    </row>
    <row r="49" spans="2:12" x14ac:dyDescent="0.3">
      <c r="B49" s="111"/>
      <c r="C49" s="117"/>
      <c r="D49" s="114"/>
      <c r="E49" s="119"/>
      <c r="F49" s="124"/>
      <c r="G49" s="114"/>
      <c r="H49" s="70"/>
      <c r="I49" s="61"/>
      <c r="J49" s="39">
        <f t="shared" si="9"/>
        <v>0</v>
      </c>
      <c r="K49" s="17">
        <f t="shared" si="10"/>
        <v>0</v>
      </c>
      <c r="L49" s="18">
        <f t="shared" si="11"/>
        <v>0</v>
      </c>
    </row>
    <row r="50" spans="2:12" x14ac:dyDescent="0.3">
      <c r="B50" s="111"/>
      <c r="C50" s="117"/>
      <c r="D50" s="114"/>
      <c r="E50" s="119"/>
      <c r="F50" s="124"/>
      <c r="G50" s="114"/>
      <c r="H50" s="71"/>
      <c r="I50" s="61"/>
      <c r="J50" s="39">
        <f t="shared" si="9"/>
        <v>0</v>
      </c>
      <c r="K50" s="17">
        <f t="shared" si="10"/>
        <v>0</v>
      </c>
      <c r="L50" s="18">
        <f t="shared" si="11"/>
        <v>0</v>
      </c>
    </row>
    <row r="51" spans="2:12" x14ac:dyDescent="0.3">
      <c r="B51" s="111"/>
      <c r="C51" s="118"/>
      <c r="D51" s="115"/>
      <c r="E51" s="119"/>
      <c r="F51" s="125"/>
      <c r="G51" s="115"/>
      <c r="H51" s="23"/>
      <c r="I51" s="10">
        <f>SUM(I42:I50)</f>
        <v>0</v>
      </c>
      <c r="J51" s="76"/>
      <c r="K51" s="74"/>
      <c r="L51" s="75"/>
    </row>
    <row r="52" spans="2:12" x14ac:dyDescent="0.3">
      <c r="B52" s="111"/>
      <c r="C52" s="116" t="s">
        <v>14</v>
      </c>
      <c r="D52" s="126" t="s">
        <v>10</v>
      </c>
      <c r="E52" s="119"/>
      <c r="F52" s="127"/>
      <c r="G52" s="126" t="s">
        <v>11</v>
      </c>
      <c r="H52" s="69"/>
      <c r="I52" s="60"/>
      <c r="J52" s="35">
        <f>+$F$52*I52</f>
        <v>0</v>
      </c>
      <c r="K52" s="15">
        <f>+J52*$K$10</f>
        <v>0</v>
      </c>
      <c r="L52" s="16">
        <f>+J52*$L$10</f>
        <v>0</v>
      </c>
    </row>
    <row r="53" spans="2:12" x14ac:dyDescent="0.3">
      <c r="B53" s="111"/>
      <c r="C53" s="117"/>
      <c r="D53" s="126"/>
      <c r="E53" s="119"/>
      <c r="F53" s="127"/>
      <c r="G53" s="126"/>
      <c r="H53" s="70"/>
      <c r="I53" s="61"/>
      <c r="J53" s="36">
        <f t="shared" ref="J53:J60" si="12">+$F$52*I53</f>
        <v>0</v>
      </c>
      <c r="K53" s="17">
        <f t="shared" ref="K53:K60" si="13">+J53*$K$10</f>
        <v>0</v>
      </c>
      <c r="L53" s="18">
        <f t="shared" ref="L53:L60" si="14">+J53*$L$10</f>
        <v>0</v>
      </c>
    </row>
    <row r="54" spans="2:12" x14ac:dyDescent="0.3">
      <c r="B54" s="111"/>
      <c r="C54" s="117"/>
      <c r="D54" s="126"/>
      <c r="E54" s="119"/>
      <c r="F54" s="127"/>
      <c r="G54" s="126"/>
      <c r="H54" s="70"/>
      <c r="I54" s="61"/>
      <c r="J54" s="36">
        <f t="shared" si="12"/>
        <v>0</v>
      </c>
      <c r="K54" s="17">
        <f t="shared" si="13"/>
        <v>0</v>
      </c>
      <c r="L54" s="18">
        <f t="shared" si="14"/>
        <v>0</v>
      </c>
    </row>
    <row r="55" spans="2:12" x14ac:dyDescent="0.3">
      <c r="B55" s="111"/>
      <c r="C55" s="117"/>
      <c r="D55" s="126"/>
      <c r="E55" s="119"/>
      <c r="F55" s="127"/>
      <c r="G55" s="126"/>
      <c r="H55" s="70"/>
      <c r="I55" s="61"/>
      <c r="J55" s="36">
        <f t="shared" si="12"/>
        <v>0</v>
      </c>
      <c r="K55" s="17">
        <f t="shared" si="13"/>
        <v>0</v>
      </c>
      <c r="L55" s="18">
        <f t="shared" si="14"/>
        <v>0</v>
      </c>
    </row>
    <row r="56" spans="2:12" x14ac:dyDescent="0.3">
      <c r="B56" s="111"/>
      <c r="C56" s="117"/>
      <c r="D56" s="126"/>
      <c r="E56" s="119"/>
      <c r="F56" s="127"/>
      <c r="G56" s="126"/>
      <c r="H56" s="70"/>
      <c r="I56" s="61"/>
      <c r="J56" s="36">
        <f t="shared" si="12"/>
        <v>0</v>
      </c>
      <c r="K56" s="17">
        <f t="shared" si="13"/>
        <v>0</v>
      </c>
      <c r="L56" s="18">
        <f t="shared" si="14"/>
        <v>0</v>
      </c>
    </row>
    <row r="57" spans="2:12" x14ac:dyDescent="0.3">
      <c r="B57" s="111"/>
      <c r="C57" s="117"/>
      <c r="D57" s="126"/>
      <c r="E57" s="119"/>
      <c r="F57" s="127"/>
      <c r="G57" s="126"/>
      <c r="H57" s="70"/>
      <c r="I57" s="61"/>
      <c r="J57" s="36">
        <f t="shared" si="12"/>
        <v>0</v>
      </c>
      <c r="K57" s="17">
        <f t="shared" si="13"/>
        <v>0</v>
      </c>
      <c r="L57" s="18">
        <f t="shared" si="14"/>
        <v>0</v>
      </c>
    </row>
    <row r="58" spans="2:12" x14ac:dyDescent="0.3">
      <c r="B58" s="111"/>
      <c r="C58" s="117"/>
      <c r="D58" s="126"/>
      <c r="E58" s="119"/>
      <c r="F58" s="127"/>
      <c r="G58" s="126"/>
      <c r="H58" s="70"/>
      <c r="I58" s="61"/>
      <c r="J58" s="36">
        <f t="shared" si="12"/>
        <v>0</v>
      </c>
      <c r="K58" s="17">
        <f t="shared" si="13"/>
        <v>0</v>
      </c>
      <c r="L58" s="18">
        <f t="shared" si="14"/>
        <v>0</v>
      </c>
    </row>
    <row r="59" spans="2:12" x14ac:dyDescent="0.3">
      <c r="B59" s="111"/>
      <c r="C59" s="117"/>
      <c r="D59" s="126"/>
      <c r="E59" s="119"/>
      <c r="F59" s="127"/>
      <c r="G59" s="126"/>
      <c r="H59" s="70"/>
      <c r="I59" s="61"/>
      <c r="J59" s="36">
        <f t="shared" si="12"/>
        <v>0</v>
      </c>
      <c r="K59" s="17">
        <f t="shared" si="13"/>
        <v>0</v>
      </c>
      <c r="L59" s="18">
        <f t="shared" si="14"/>
        <v>0</v>
      </c>
    </row>
    <row r="60" spans="2:12" x14ac:dyDescent="0.3">
      <c r="B60" s="111"/>
      <c r="C60" s="117"/>
      <c r="D60" s="126"/>
      <c r="E60" s="119"/>
      <c r="F60" s="127"/>
      <c r="G60" s="126"/>
      <c r="H60" s="71"/>
      <c r="I60" s="61"/>
      <c r="J60" s="36">
        <f t="shared" si="12"/>
        <v>0</v>
      </c>
      <c r="K60" s="17">
        <f t="shared" si="13"/>
        <v>0</v>
      </c>
      <c r="L60" s="18">
        <f t="shared" si="14"/>
        <v>0</v>
      </c>
    </row>
    <row r="61" spans="2:12" x14ac:dyDescent="0.3">
      <c r="B61" s="111"/>
      <c r="C61" s="118"/>
      <c r="D61" s="126"/>
      <c r="E61" s="119"/>
      <c r="F61" s="127"/>
      <c r="G61" s="126"/>
      <c r="H61" s="22"/>
      <c r="I61" s="10">
        <f>SUM(I52:I60)</f>
        <v>0</v>
      </c>
      <c r="J61" s="76"/>
      <c r="K61" s="74"/>
      <c r="L61" s="75"/>
    </row>
    <row r="62" spans="2:12" ht="29.4" customHeight="1" x14ac:dyDescent="0.3">
      <c r="B62" s="111"/>
      <c r="C62" s="77" t="s">
        <v>22</v>
      </c>
      <c r="D62" s="12" t="s">
        <v>23</v>
      </c>
      <c r="E62" s="63"/>
      <c r="F62" s="68"/>
      <c r="G62" s="12" t="s">
        <v>24</v>
      </c>
      <c r="H62" s="21" t="s">
        <v>35</v>
      </c>
      <c r="I62" s="6">
        <v>1</v>
      </c>
      <c r="J62" s="35">
        <f>+I62*F62</f>
        <v>0</v>
      </c>
      <c r="K62" s="15">
        <f>+J62*$K$10</f>
        <v>0</v>
      </c>
      <c r="L62" s="16">
        <f>+J62*$L$10</f>
        <v>0</v>
      </c>
    </row>
    <row r="63" spans="2:12" x14ac:dyDescent="0.3">
      <c r="B63" s="111"/>
      <c r="C63" s="116" t="s">
        <v>15</v>
      </c>
      <c r="D63" s="126" t="s">
        <v>12</v>
      </c>
      <c r="E63" s="119"/>
      <c r="F63" s="127"/>
      <c r="G63" s="126" t="s">
        <v>19</v>
      </c>
      <c r="H63" s="69"/>
      <c r="I63" s="60"/>
      <c r="J63" s="35">
        <f>+$F$63*I63</f>
        <v>0</v>
      </c>
      <c r="K63" s="15">
        <f>+J63*$K$10</f>
        <v>0</v>
      </c>
      <c r="L63" s="16">
        <f>+J63*$L$10</f>
        <v>0</v>
      </c>
    </row>
    <row r="64" spans="2:12" x14ac:dyDescent="0.3">
      <c r="B64" s="111"/>
      <c r="C64" s="117"/>
      <c r="D64" s="126"/>
      <c r="E64" s="119"/>
      <c r="F64" s="127"/>
      <c r="G64" s="126"/>
      <c r="H64" s="70"/>
      <c r="I64" s="61"/>
      <c r="J64" s="39">
        <f t="shared" ref="J64:J71" si="15">+$F$63*I64</f>
        <v>0</v>
      </c>
      <c r="K64" s="17">
        <f t="shared" ref="K64:K71" si="16">+J64*$K$10</f>
        <v>0</v>
      </c>
      <c r="L64" s="18">
        <f t="shared" ref="L64:L71" si="17">+J64*$L$10</f>
        <v>0</v>
      </c>
    </row>
    <row r="65" spans="2:12" x14ac:dyDescent="0.3">
      <c r="B65" s="111"/>
      <c r="C65" s="117"/>
      <c r="D65" s="126"/>
      <c r="E65" s="119"/>
      <c r="F65" s="127"/>
      <c r="G65" s="126"/>
      <c r="H65" s="70"/>
      <c r="I65" s="61"/>
      <c r="J65" s="39">
        <f t="shared" si="15"/>
        <v>0</v>
      </c>
      <c r="K65" s="17">
        <f t="shared" si="16"/>
        <v>0</v>
      </c>
      <c r="L65" s="18">
        <f t="shared" si="17"/>
        <v>0</v>
      </c>
    </row>
    <row r="66" spans="2:12" x14ac:dyDescent="0.3">
      <c r="B66" s="111"/>
      <c r="C66" s="117"/>
      <c r="D66" s="126"/>
      <c r="E66" s="119"/>
      <c r="F66" s="127"/>
      <c r="G66" s="126"/>
      <c r="H66" s="70"/>
      <c r="I66" s="61"/>
      <c r="J66" s="39">
        <f t="shared" si="15"/>
        <v>0</v>
      </c>
      <c r="K66" s="17">
        <f t="shared" si="16"/>
        <v>0</v>
      </c>
      <c r="L66" s="18">
        <f t="shared" si="17"/>
        <v>0</v>
      </c>
    </row>
    <row r="67" spans="2:12" x14ac:dyDescent="0.3">
      <c r="B67" s="111"/>
      <c r="C67" s="117"/>
      <c r="D67" s="126"/>
      <c r="E67" s="119"/>
      <c r="F67" s="127"/>
      <c r="G67" s="126"/>
      <c r="H67" s="70"/>
      <c r="I67" s="61"/>
      <c r="J67" s="39">
        <f t="shared" si="15"/>
        <v>0</v>
      </c>
      <c r="K67" s="17">
        <f t="shared" si="16"/>
        <v>0</v>
      </c>
      <c r="L67" s="18">
        <f t="shared" si="17"/>
        <v>0</v>
      </c>
    </row>
    <row r="68" spans="2:12" x14ac:dyDescent="0.3">
      <c r="B68" s="111"/>
      <c r="C68" s="117"/>
      <c r="D68" s="126"/>
      <c r="E68" s="119"/>
      <c r="F68" s="127"/>
      <c r="G68" s="126"/>
      <c r="H68" s="70"/>
      <c r="I68" s="61"/>
      <c r="J68" s="39">
        <f t="shared" si="15"/>
        <v>0</v>
      </c>
      <c r="K68" s="17">
        <f t="shared" si="16"/>
        <v>0</v>
      </c>
      <c r="L68" s="18">
        <f t="shared" si="17"/>
        <v>0</v>
      </c>
    </row>
    <row r="69" spans="2:12" x14ac:dyDescent="0.3">
      <c r="B69" s="111"/>
      <c r="C69" s="117"/>
      <c r="D69" s="126"/>
      <c r="E69" s="119"/>
      <c r="F69" s="127"/>
      <c r="G69" s="126"/>
      <c r="H69" s="70"/>
      <c r="I69" s="61"/>
      <c r="J69" s="39">
        <f t="shared" si="15"/>
        <v>0</v>
      </c>
      <c r="K69" s="17">
        <f t="shared" si="16"/>
        <v>0</v>
      </c>
      <c r="L69" s="18">
        <f t="shared" si="17"/>
        <v>0</v>
      </c>
    </row>
    <row r="70" spans="2:12" x14ac:dyDescent="0.3">
      <c r="B70" s="111"/>
      <c r="C70" s="117"/>
      <c r="D70" s="126"/>
      <c r="E70" s="119"/>
      <c r="F70" s="127"/>
      <c r="G70" s="126"/>
      <c r="H70" s="70"/>
      <c r="I70" s="61"/>
      <c r="J70" s="39">
        <f t="shared" si="15"/>
        <v>0</v>
      </c>
      <c r="K70" s="17">
        <f t="shared" si="16"/>
        <v>0</v>
      </c>
      <c r="L70" s="18">
        <f t="shared" si="17"/>
        <v>0</v>
      </c>
    </row>
    <row r="71" spans="2:12" x14ac:dyDescent="0.3">
      <c r="B71" s="111"/>
      <c r="C71" s="117"/>
      <c r="D71" s="126"/>
      <c r="E71" s="119"/>
      <c r="F71" s="127"/>
      <c r="G71" s="126"/>
      <c r="H71" s="71"/>
      <c r="I71" s="61"/>
      <c r="J71" s="39">
        <f t="shared" si="15"/>
        <v>0</v>
      </c>
      <c r="K71" s="17">
        <f t="shared" si="16"/>
        <v>0</v>
      </c>
      <c r="L71" s="18">
        <f t="shared" si="17"/>
        <v>0</v>
      </c>
    </row>
    <row r="72" spans="2:12" x14ac:dyDescent="0.3">
      <c r="B72" s="111"/>
      <c r="C72" s="118"/>
      <c r="D72" s="126"/>
      <c r="E72" s="119"/>
      <c r="F72" s="127"/>
      <c r="G72" s="126"/>
      <c r="H72" s="22"/>
      <c r="I72" s="10">
        <f>SUM(I63:I71)</f>
        <v>0</v>
      </c>
      <c r="J72" s="76"/>
      <c r="K72" s="74"/>
      <c r="L72" s="75"/>
    </row>
    <row r="73" spans="2:12" ht="14.4" customHeight="1" x14ac:dyDescent="0.3">
      <c r="B73" s="111"/>
      <c r="C73" s="110" t="s">
        <v>17</v>
      </c>
      <c r="D73" s="97" t="s">
        <v>66</v>
      </c>
      <c r="E73" s="107"/>
      <c r="F73" s="123"/>
      <c r="G73" s="113" t="s">
        <v>65</v>
      </c>
      <c r="H73" s="69"/>
      <c r="I73" s="60"/>
      <c r="J73" s="35">
        <f>+I73*$F$73</f>
        <v>0</v>
      </c>
      <c r="K73" s="15">
        <f>+J73*$K$10</f>
        <v>0</v>
      </c>
      <c r="L73" s="16">
        <f>+J73*$L$10</f>
        <v>0</v>
      </c>
    </row>
    <row r="74" spans="2:12" x14ac:dyDescent="0.3">
      <c r="B74" s="111"/>
      <c r="C74" s="111"/>
      <c r="D74" s="98"/>
      <c r="E74" s="108"/>
      <c r="F74" s="124"/>
      <c r="G74" s="114"/>
      <c r="H74" s="70"/>
      <c r="I74" s="61"/>
      <c r="J74" s="35">
        <f t="shared" ref="J74:J81" si="18">+I74*$F$73</f>
        <v>0</v>
      </c>
      <c r="K74" s="15">
        <f t="shared" ref="K74:K81" si="19">+J74*$K$10</f>
        <v>0</v>
      </c>
      <c r="L74" s="16">
        <f t="shared" ref="L74:L81" si="20">+J74*$L$10</f>
        <v>0</v>
      </c>
    </row>
    <row r="75" spans="2:12" x14ac:dyDescent="0.3">
      <c r="B75" s="111"/>
      <c r="C75" s="111"/>
      <c r="D75" s="98"/>
      <c r="E75" s="108"/>
      <c r="F75" s="124"/>
      <c r="G75" s="114"/>
      <c r="H75" s="70"/>
      <c r="I75" s="61"/>
      <c r="J75" s="35">
        <f t="shared" si="18"/>
        <v>0</v>
      </c>
      <c r="K75" s="15">
        <f t="shared" si="19"/>
        <v>0</v>
      </c>
      <c r="L75" s="16">
        <f t="shared" si="20"/>
        <v>0</v>
      </c>
    </row>
    <row r="76" spans="2:12" x14ac:dyDescent="0.3">
      <c r="B76" s="111"/>
      <c r="C76" s="111"/>
      <c r="D76" s="98"/>
      <c r="E76" s="108"/>
      <c r="F76" s="124"/>
      <c r="G76" s="114"/>
      <c r="H76" s="70"/>
      <c r="I76" s="61"/>
      <c r="J76" s="35">
        <f t="shared" si="18"/>
        <v>0</v>
      </c>
      <c r="K76" s="15">
        <f t="shared" si="19"/>
        <v>0</v>
      </c>
      <c r="L76" s="16">
        <f t="shared" si="20"/>
        <v>0</v>
      </c>
    </row>
    <row r="77" spans="2:12" x14ac:dyDescent="0.3">
      <c r="B77" s="111"/>
      <c r="C77" s="111"/>
      <c r="D77" s="98"/>
      <c r="E77" s="108"/>
      <c r="F77" s="124"/>
      <c r="G77" s="114"/>
      <c r="H77" s="70"/>
      <c r="I77" s="61"/>
      <c r="J77" s="35">
        <f t="shared" si="18"/>
        <v>0</v>
      </c>
      <c r="K77" s="15">
        <f t="shared" si="19"/>
        <v>0</v>
      </c>
      <c r="L77" s="16">
        <f t="shared" si="20"/>
        <v>0</v>
      </c>
    </row>
    <row r="78" spans="2:12" x14ac:dyDescent="0.3">
      <c r="B78" s="111"/>
      <c r="C78" s="111"/>
      <c r="D78" s="98"/>
      <c r="E78" s="108"/>
      <c r="F78" s="124"/>
      <c r="G78" s="114"/>
      <c r="H78" s="70"/>
      <c r="I78" s="61"/>
      <c r="J78" s="35">
        <f t="shared" si="18"/>
        <v>0</v>
      </c>
      <c r="K78" s="15">
        <f t="shared" si="19"/>
        <v>0</v>
      </c>
      <c r="L78" s="16">
        <f t="shared" si="20"/>
        <v>0</v>
      </c>
    </row>
    <row r="79" spans="2:12" x14ac:dyDescent="0.3">
      <c r="B79" s="111"/>
      <c r="C79" s="111"/>
      <c r="D79" s="98"/>
      <c r="E79" s="108"/>
      <c r="F79" s="124"/>
      <c r="G79" s="114"/>
      <c r="H79" s="70"/>
      <c r="I79" s="61"/>
      <c r="J79" s="35">
        <f t="shared" si="18"/>
        <v>0</v>
      </c>
      <c r="K79" s="15">
        <f t="shared" si="19"/>
        <v>0</v>
      </c>
      <c r="L79" s="16">
        <f t="shared" si="20"/>
        <v>0</v>
      </c>
    </row>
    <row r="80" spans="2:12" x14ac:dyDescent="0.3">
      <c r="B80" s="111"/>
      <c r="C80" s="111"/>
      <c r="D80" s="98"/>
      <c r="E80" s="108"/>
      <c r="F80" s="124"/>
      <c r="G80" s="114"/>
      <c r="H80" s="70"/>
      <c r="I80" s="61"/>
      <c r="J80" s="35">
        <f t="shared" si="18"/>
        <v>0</v>
      </c>
      <c r="K80" s="15">
        <f t="shared" si="19"/>
        <v>0</v>
      </c>
      <c r="L80" s="16">
        <f t="shared" si="20"/>
        <v>0</v>
      </c>
    </row>
    <row r="81" spans="1:12" x14ac:dyDescent="0.3">
      <c r="B81" s="111"/>
      <c r="C81" s="111"/>
      <c r="D81" s="98"/>
      <c r="E81" s="108"/>
      <c r="F81" s="124"/>
      <c r="G81" s="114"/>
      <c r="H81" s="71"/>
      <c r="I81" s="61"/>
      <c r="J81" s="35">
        <f t="shared" si="18"/>
        <v>0</v>
      </c>
      <c r="K81" s="15">
        <f t="shared" si="19"/>
        <v>0</v>
      </c>
      <c r="L81" s="16">
        <f t="shared" si="20"/>
        <v>0</v>
      </c>
    </row>
    <row r="82" spans="1:12" x14ac:dyDescent="0.3">
      <c r="B82" s="111"/>
      <c r="C82" s="111"/>
      <c r="D82" s="99"/>
      <c r="E82" s="109"/>
      <c r="F82" s="125"/>
      <c r="G82" s="115"/>
      <c r="H82" s="22"/>
      <c r="I82" s="10">
        <f>SUM(I73:I81)</f>
        <v>0</v>
      </c>
      <c r="J82" s="76"/>
      <c r="K82" s="74"/>
      <c r="L82" s="75"/>
    </row>
    <row r="83" spans="1:12" ht="43.2" customHeight="1" x14ac:dyDescent="0.3">
      <c r="B83" s="111"/>
      <c r="C83" s="111"/>
      <c r="D83" s="113" t="s">
        <v>7</v>
      </c>
      <c r="E83" s="107"/>
      <c r="F83" s="123"/>
      <c r="G83" s="110" t="s">
        <v>2</v>
      </c>
      <c r="H83" s="69"/>
      <c r="I83" s="60"/>
      <c r="J83" s="35">
        <f>+I83*$F$83</f>
        <v>0</v>
      </c>
      <c r="K83" s="15">
        <f>+J83*$K$10</f>
        <v>0</v>
      </c>
      <c r="L83" s="16">
        <f>+J83*$L$10</f>
        <v>0</v>
      </c>
    </row>
    <row r="84" spans="1:12" x14ac:dyDescent="0.3">
      <c r="B84" s="111"/>
      <c r="C84" s="111"/>
      <c r="D84" s="114"/>
      <c r="E84" s="108"/>
      <c r="F84" s="124"/>
      <c r="G84" s="111"/>
      <c r="H84" s="70"/>
      <c r="I84" s="61"/>
      <c r="J84" s="35">
        <f t="shared" ref="J84:J91" si="21">+I84*$F$83</f>
        <v>0</v>
      </c>
      <c r="K84" s="15">
        <f t="shared" ref="K84:K91" si="22">+J84*$K$10</f>
        <v>0</v>
      </c>
      <c r="L84" s="16">
        <f t="shared" ref="L84:L91" si="23">+J84*$L$10</f>
        <v>0</v>
      </c>
    </row>
    <row r="85" spans="1:12" x14ac:dyDescent="0.3">
      <c r="B85" s="111"/>
      <c r="C85" s="111"/>
      <c r="D85" s="114"/>
      <c r="E85" s="108"/>
      <c r="F85" s="124"/>
      <c r="G85" s="111"/>
      <c r="H85" s="70"/>
      <c r="I85" s="61"/>
      <c r="J85" s="35">
        <f t="shared" si="21"/>
        <v>0</v>
      </c>
      <c r="K85" s="15">
        <f t="shared" si="22"/>
        <v>0</v>
      </c>
      <c r="L85" s="16">
        <f t="shared" si="23"/>
        <v>0</v>
      </c>
    </row>
    <row r="86" spans="1:12" x14ac:dyDescent="0.3">
      <c r="B86" s="111"/>
      <c r="C86" s="111"/>
      <c r="D86" s="114"/>
      <c r="E86" s="108"/>
      <c r="F86" s="124"/>
      <c r="G86" s="111"/>
      <c r="H86" s="70"/>
      <c r="I86" s="61"/>
      <c r="J86" s="35">
        <f t="shared" si="21"/>
        <v>0</v>
      </c>
      <c r="K86" s="15">
        <f t="shared" si="22"/>
        <v>0</v>
      </c>
      <c r="L86" s="16">
        <f t="shared" si="23"/>
        <v>0</v>
      </c>
    </row>
    <row r="87" spans="1:12" x14ac:dyDescent="0.3">
      <c r="B87" s="111"/>
      <c r="C87" s="111"/>
      <c r="D87" s="114"/>
      <c r="E87" s="108"/>
      <c r="F87" s="124"/>
      <c r="G87" s="111"/>
      <c r="H87" s="70"/>
      <c r="I87" s="61"/>
      <c r="J87" s="35">
        <f t="shared" si="21"/>
        <v>0</v>
      </c>
      <c r="K87" s="15">
        <f t="shared" si="22"/>
        <v>0</v>
      </c>
      <c r="L87" s="16">
        <f t="shared" si="23"/>
        <v>0</v>
      </c>
    </row>
    <row r="88" spans="1:12" x14ac:dyDescent="0.3">
      <c r="B88" s="111"/>
      <c r="C88" s="111"/>
      <c r="D88" s="114"/>
      <c r="E88" s="108"/>
      <c r="F88" s="124"/>
      <c r="G88" s="111"/>
      <c r="H88" s="70"/>
      <c r="I88" s="61"/>
      <c r="J88" s="35">
        <f t="shared" si="21"/>
        <v>0</v>
      </c>
      <c r="K88" s="15">
        <f t="shared" si="22"/>
        <v>0</v>
      </c>
      <c r="L88" s="16">
        <f t="shared" si="23"/>
        <v>0</v>
      </c>
    </row>
    <row r="89" spans="1:12" x14ac:dyDescent="0.3">
      <c r="B89" s="111"/>
      <c r="C89" s="111"/>
      <c r="D89" s="114"/>
      <c r="E89" s="108"/>
      <c r="F89" s="124"/>
      <c r="G89" s="111"/>
      <c r="H89" s="70"/>
      <c r="I89" s="61"/>
      <c r="J89" s="35">
        <f t="shared" si="21"/>
        <v>0</v>
      </c>
      <c r="K89" s="15">
        <f t="shared" si="22"/>
        <v>0</v>
      </c>
      <c r="L89" s="16">
        <f t="shared" si="23"/>
        <v>0</v>
      </c>
    </row>
    <row r="90" spans="1:12" x14ac:dyDescent="0.3">
      <c r="B90" s="111"/>
      <c r="C90" s="111"/>
      <c r="D90" s="114"/>
      <c r="E90" s="108"/>
      <c r="F90" s="124"/>
      <c r="G90" s="111"/>
      <c r="H90" s="70"/>
      <c r="I90" s="61"/>
      <c r="J90" s="35">
        <f t="shared" si="21"/>
        <v>0</v>
      </c>
      <c r="K90" s="15">
        <f t="shared" si="22"/>
        <v>0</v>
      </c>
      <c r="L90" s="16">
        <f t="shared" si="23"/>
        <v>0</v>
      </c>
    </row>
    <row r="91" spans="1:12" x14ac:dyDescent="0.3">
      <c r="B91" s="111"/>
      <c r="C91" s="111"/>
      <c r="D91" s="114"/>
      <c r="E91" s="108"/>
      <c r="F91" s="124"/>
      <c r="G91" s="111"/>
      <c r="H91" s="71"/>
      <c r="I91" s="61"/>
      <c r="J91" s="35">
        <f t="shared" si="21"/>
        <v>0</v>
      </c>
      <c r="K91" s="15">
        <f t="shared" si="22"/>
        <v>0</v>
      </c>
      <c r="L91" s="16">
        <f t="shared" si="23"/>
        <v>0</v>
      </c>
    </row>
    <row r="92" spans="1:12" x14ac:dyDescent="0.3">
      <c r="B92" s="112"/>
      <c r="C92" s="112"/>
      <c r="D92" s="115"/>
      <c r="E92" s="109"/>
      <c r="F92" s="125"/>
      <c r="G92" s="112"/>
      <c r="H92" s="22"/>
      <c r="I92" s="10">
        <f>SUM(I83:I91)</f>
        <v>0</v>
      </c>
      <c r="J92" s="76"/>
      <c r="K92" s="74"/>
      <c r="L92" s="75"/>
    </row>
    <row r="93" spans="1:12" ht="43.2" x14ac:dyDescent="0.3">
      <c r="B93" s="4"/>
      <c r="C93" s="4"/>
      <c r="D93" s="3" t="s">
        <v>38</v>
      </c>
      <c r="F93" s="87" t="str">
        <f>IF(F10=1,"OK","A corriger, le total doit faire 100%")</f>
        <v>A corriger, le total doit faire 100%</v>
      </c>
      <c r="G93" s="2"/>
      <c r="I93" s="3" t="s">
        <v>38</v>
      </c>
      <c r="J93" s="87" t="str">
        <f>IF(J10=1,"OK","A corriger, le total doit faire 100%")</f>
        <v>A corriger, le total doit faire 100%</v>
      </c>
      <c r="K93" s="11" t="str">
        <f>IF(SUM(K11:K83)-K10=0,"OK","A corriger")</f>
        <v>A corriger</v>
      </c>
      <c r="L93" s="11" t="str">
        <f>IF(SUM(L11:L83)-L10=0,"OK","A corriger")</f>
        <v>A corriger</v>
      </c>
    </row>
    <row r="96" spans="1:12" ht="18" x14ac:dyDescent="0.3">
      <c r="A96" s="100" t="s">
        <v>79</v>
      </c>
      <c r="B96" s="101"/>
    </row>
    <row r="97" spans="4:11" ht="70.2" customHeight="1" x14ac:dyDescent="0.3">
      <c r="D97" s="128" t="s">
        <v>84</v>
      </c>
      <c r="E97" s="129"/>
      <c r="F97" s="7" t="s">
        <v>144</v>
      </c>
      <c r="G97" s="7" t="s">
        <v>4</v>
      </c>
      <c r="H97" s="14" t="s">
        <v>141</v>
      </c>
      <c r="I97" s="7" t="s">
        <v>145</v>
      </c>
      <c r="J97" s="34" t="s">
        <v>146</v>
      </c>
      <c r="K97" s="34" t="s">
        <v>76</v>
      </c>
    </row>
    <row r="98" spans="4:11" ht="14.4" customHeight="1" x14ac:dyDescent="0.3">
      <c r="D98" s="120" t="s">
        <v>73</v>
      </c>
      <c r="E98" s="120"/>
      <c r="F98" s="121"/>
      <c r="G98" s="120" t="s">
        <v>72</v>
      </c>
      <c r="H98" s="85"/>
      <c r="I98" s="83"/>
      <c r="J98" s="35">
        <f>+I98*$F$98</f>
        <v>0</v>
      </c>
      <c r="K98" s="44">
        <f t="shared" ref="K98:K105" si="24">+J98*$K$116</f>
        <v>0</v>
      </c>
    </row>
    <row r="99" spans="4:11" x14ac:dyDescent="0.3">
      <c r="D99" s="120"/>
      <c r="E99" s="120"/>
      <c r="F99" s="122"/>
      <c r="G99" s="120"/>
      <c r="H99" s="86"/>
      <c r="I99" s="84"/>
      <c r="J99" s="36">
        <f t="shared" ref="J99:J105" si="25">+I99*$F$98</f>
        <v>0</v>
      </c>
      <c r="K99" s="45">
        <f t="shared" si="24"/>
        <v>0</v>
      </c>
    </row>
    <row r="100" spans="4:11" x14ac:dyDescent="0.3">
      <c r="D100" s="120"/>
      <c r="E100" s="120"/>
      <c r="F100" s="122"/>
      <c r="G100" s="120"/>
      <c r="H100" s="86"/>
      <c r="I100" s="84"/>
      <c r="J100" s="36">
        <f t="shared" si="25"/>
        <v>0</v>
      </c>
      <c r="K100" s="45">
        <f t="shared" si="24"/>
        <v>0</v>
      </c>
    </row>
    <row r="101" spans="4:11" x14ac:dyDescent="0.3">
      <c r="D101" s="120"/>
      <c r="E101" s="120"/>
      <c r="F101" s="122"/>
      <c r="G101" s="120"/>
      <c r="H101" s="86"/>
      <c r="I101" s="84"/>
      <c r="J101" s="36">
        <f t="shared" si="25"/>
        <v>0</v>
      </c>
      <c r="K101" s="45">
        <f t="shared" si="24"/>
        <v>0</v>
      </c>
    </row>
    <row r="102" spans="4:11" x14ac:dyDescent="0.3">
      <c r="D102" s="120"/>
      <c r="E102" s="120"/>
      <c r="F102" s="122"/>
      <c r="G102" s="120"/>
      <c r="H102" s="86"/>
      <c r="I102" s="84"/>
      <c r="J102" s="36">
        <f t="shared" si="25"/>
        <v>0</v>
      </c>
      <c r="K102" s="45">
        <f t="shared" si="24"/>
        <v>0</v>
      </c>
    </row>
    <row r="103" spans="4:11" x14ac:dyDescent="0.3">
      <c r="D103" s="120"/>
      <c r="E103" s="120"/>
      <c r="F103" s="122"/>
      <c r="G103" s="120"/>
      <c r="H103" s="86"/>
      <c r="I103" s="84"/>
      <c r="J103" s="36">
        <f t="shared" si="25"/>
        <v>0</v>
      </c>
      <c r="K103" s="45">
        <f t="shared" si="24"/>
        <v>0</v>
      </c>
    </row>
    <row r="104" spans="4:11" x14ac:dyDescent="0.3">
      <c r="D104" s="120"/>
      <c r="E104" s="120"/>
      <c r="F104" s="122"/>
      <c r="G104" s="120"/>
      <c r="H104" s="86"/>
      <c r="I104" s="84"/>
      <c r="J104" s="36">
        <f t="shared" si="25"/>
        <v>0</v>
      </c>
      <c r="K104" s="45">
        <f t="shared" si="24"/>
        <v>0</v>
      </c>
    </row>
    <row r="105" spans="4:11" x14ac:dyDescent="0.3">
      <c r="D105" s="120"/>
      <c r="E105" s="120"/>
      <c r="F105" s="122"/>
      <c r="G105" s="120"/>
      <c r="H105" s="86"/>
      <c r="I105" s="84"/>
      <c r="J105" s="36">
        <f t="shared" si="25"/>
        <v>0</v>
      </c>
      <c r="K105" s="45">
        <f t="shared" si="24"/>
        <v>0</v>
      </c>
    </row>
    <row r="106" spans="4:11" x14ac:dyDescent="0.3">
      <c r="D106" s="120"/>
      <c r="E106" s="120"/>
      <c r="F106" s="122"/>
      <c r="G106" s="120"/>
      <c r="H106" s="31"/>
      <c r="I106" s="13">
        <f>SUM(I98:I105)</f>
        <v>0</v>
      </c>
      <c r="J106" s="37"/>
      <c r="K106" s="42"/>
    </row>
    <row r="107" spans="4:11" ht="28.8" customHeight="1" x14ac:dyDescent="0.3">
      <c r="D107" s="120" t="s">
        <v>74</v>
      </c>
      <c r="E107" s="120"/>
      <c r="F107" s="121"/>
      <c r="G107" s="110" t="s">
        <v>75</v>
      </c>
      <c r="H107" s="85"/>
      <c r="I107" s="83"/>
      <c r="J107" s="35">
        <f t="shared" ref="J107:J114" si="26">+I107*$F$107</f>
        <v>0</v>
      </c>
      <c r="K107" s="44">
        <f>+J107*$K$116</f>
        <v>0</v>
      </c>
    </row>
    <row r="108" spans="4:11" x14ac:dyDescent="0.3">
      <c r="D108" s="120"/>
      <c r="E108" s="120"/>
      <c r="F108" s="121"/>
      <c r="G108" s="111"/>
      <c r="H108" s="86"/>
      <c r="I108" s="84"/>
      <c r="J108" s="36">
        <f t="shared" si="26"/>
        <v>0</v>
      </c>
      <c r="K108" s="45">
        <f t="shared" ref="K108:K109" si="27">+J108*$K$116</f>
        <v>0</v>
      </c>
    </row>
    <row r="109" spans="4:11" x14ac:dyDescent="0.3">
      <c r="D109" s="120"/>
      <c r="E109" s="120"/>
      <c r="F109" s="121"/>
      <c r="G109" s="111"/>
      <c r="H109" s="86"/>
      <c r="I109" s="84"/>
      <c r="J109" s="36">
        <f t="shared" si="26"/>
        <v>0</v>
      </c>
      <c r="K109" s="45">
        <f t="shared" si="27"/>
        <v>0</v>
      </c>
    </row>
    <row r="110" spans="4:11" x14ac:dyDescent="0.3">
      <c r="D110" s="120"/>
      <c r="E110" s="120"/>
      <c r="F110" s="121"/>
      <c r="G110" s="111"/>
      <c r="H110" s="86"/>
      <c r="I110" s="84"/>
      <c r="J110" s="36">
        <f t="shared" si="26"/>
        <v>0</v>
      </c>
      <c r="K110" s="45">
        <f t="shared" ref="K110:K111" si="28">+J110*$K$116</f>
        <v>0</v>
      </c>
    </row>
    <row r="111" spans="4:11" x14ac:dyDescent="0.3">
      <c r="D111" s="120"/>
      <c r="E111" s="120"/>
      <c r="F111" s="121"/>
      <c r="G111" s="111"/>
      <c r="H111" s="86"/>
      <c r="I111" s="84"/>
      <c r="J111" s="36">
        <f t="shared" si="26"/>
        <v>0</v>
      </c>
      <c r="K111" s="45">
        <f t="shared" si="28"/>
        <v>0</v>
      </c>
    </row>
    <row r="112" spans="4:11" x14ac:dyDescent="0.3">
      <c r="D112" s="120"/>
      <c r="E112" s="120"/>
      <c r="F112" s="122"/>
      <c r="G112" s="111"/>
      <c r="H112" s="86"/>
      <c r="I112" s="84"/>
      <c r="J112" s="36">
        <f t="shared" si="26"/>
        <v>0</v>
      </c>
      <c r="K112" s="45">
        <f t="shared" ref="K112:K114" si="29">+J112*$K$116</f>
        <v>0</v>
      </c>
    </row>
    <row r="113" spans="4:11" x14ac:dyDescent="0.3">
      <c r="D113" s="120"/>
      <c r="E113" s="120"/>
      <c r="F113" s="122"/>
      <c r="G113" s="111"/>
      <c r="H113" s="86"/>
      <c r="I113" s="84"/>
      <c r="J113" s="36">
        <f t="shared" si="26"/>
        <v>0</v>
      </c>
      <c r="K113" s="45">
        <f t="shared" si="29"/>
        <v>0</v>
      </c>
    </row>
    <row r="114" spans="4:11" x14ac:dyDescent="0.3">
      <c r="D114" s="120"/>
      <c r="E114" s="120"/>
      <c r="F114" s="122"/>
      <c r="G114" s="111"/>
      <c r="H114" s="86"/>
      <c r="I114" s="84"/>
      <c r="J114" s="36">
        <f t="shared" si="26"/>
        <v>0</v>
      </c>
      <c r="K114" s="45">
        <f t="shared" si="29"/>
        <v>0</v>
      </c>
    </row>
    <row r="115" spans="4:11" x14ac:dyDescent="0.3">
      <c r="D115" s="120"/>
      <c r="E115" s="120"/>
      <c r="F115" s="122"/>
      <c r="G115" s="112"/>
      <c r="H115" s="31"/>
      <c r="I115" s="13">
        <f>SUM(I107:I114)</f>
        <v>0</v>
      </c>
      <c r="J115" s="37"/>
      <c r="K115" s="42"/>
    </row>
    <row r="116" spans="4:11" x14ac:dyDescent="0.3">
      <c r="D116" s="9" t="s">
        <v>6</v>
      </c>
      <c r="E116" s="43"/>
      <c r="F116" s="43">
        <f>SUM(F98:F115)</f>
        <v>0</v>
      </c>
      <c r="G116" s="9"/>
      <c r="H116" s="9"/>
      <c r="I116" s="9"/>
      <c r="J116" s="41">
        <f>SUM(J98:J115)</f>
        <v>0</v>
      </c>
      <c r="K116" s="19">
        <f>+K11</f>
        <v>0</v>
      </c>
    </row>
    <row r="117" spans="4:11" ht="43.2" x14ac:dyDescent="0.3">
      <c r="D117" s="3" t="s">
        <v>38</v>
      </c>
      <c r="F117" s="11" t="str">
        <f>IF(F116=1,"OK","A corriger")</f>
        <v>A corriger</v>
      </c>
      <c r="I117" s="3" t="s">
        <v>38</v>
      </c>
      <c r="J117" s="87" t="str">
        <f>IF(J116=1,"OK","A corriger, le total doit faire 100%")</f>
        <v>A corriger, le total doit faire 100%</v>
      </c>
      <c r="K117" s="11" t="str">
        <f>IF(SUM(K98:K115)-K116=0,"OK","A corriger")</f>
        <v>OK</v>
      </c>
    </row>
  </sheetData>
  <mergeCells count="54">
    <mergeCell ref="K8:L8"/>
    <mergeCell ref="C11:C51"/>
    <mergeCell ref="D12:D21"/>
    <mergeCell ref="E12:E21"/>
    <mergeCell ref="F12:F21"/>
    <mergeCell ref="G98:G106"/>
    <mergeCell ref="F63:F72"/>
    <mergeCell ref="G63:G72"/>
    <mergeCell ref="G12:G21"/>
    <mergeCell ref="D32:D41"/>
    <mergeCell ref="E32:E41"/>
    <mergeCell ref="F32:F41"/>
    <mergeCell ref="G32:G41"/>
    <mergeCell ref="D42:D51"/>
    <mergeCell ref="E42:E51"/>
    <mergeCell ref="F42:F51"/>
    <mergeCell ref="G42:G51"/>
    <mergeCell ref="D63:D72"/>
    <mergeCell ref="A96:B96"/>
    <mergeCell ref="D97:E97"/>
    <mergeCell ref="D98:E106"/>
    <mergeCell ref="F98:F106"/>
    <mergeCell ref="E63:E72"/>
    <mergeCell ref="D107:E115"/>
    <mergeCell ref="F107:F115"/>
    <mergeCell ref="G107:G115"/>
    <mergeCell ref="D22:D31"/>
    <mergeCell ref="E22:E31"/>
    <mergeCell ref="F22:F31"/>
    <mergeCell ref="G22:G31"/>
    <mergeCell ref="F73:F82"/>
    <mergeCell ref="G73:G82"/>
    <mergeCell ref="F83:F92"/>
    <mergeCell ref="G83:G92"/>
    <mergeCell ref="D52:D61"/>
    <mergeCell ref="E52:E61"/>
    <mergeCell ref="F52:F61"/>
    <mergeCell ref="G52:G61"/>
    <mergeCell ref="B2:C2"/>
    <mergeCell ref="B3:C3"/>
    <mergeCell ref="B4:C4"/>
    <mergeCell ref="B5:C5"/>
    <mergeCell ref="D73:D82"/>
    <mergeCell ref="A7:B7"/>
    <mergeCell ref="D7:I7"/>
    <mergeCell ref="D8:F8"/>
    <mergeCell ref="G8:J8"/>
    <mergeCell ref="E73:E82"/>
    <mergeCell ref="C73:C92"/>
    <mergeCell ref="B11:B92"/>
    <mergeCell ref="D83:D92"/>
    <mergeCell ref="E83:E92"/>
    <mergeCell ref="C52:C61"/>
    <mergeCell ref="C63:C72"/>
  </mergeCells>
  <dataValidations count="1">
    <dataValidation type="list" allowBlank="1" showInputMessage="1" showErrorMessage="1" sqref="D3" xr:uid="{8901892F-81BF-443E-8548-97FEFFF4078D}">
      <formula1>"Salariés,Interimaire vacataire mis à disposition"</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F5E5D-21DE-47C1-A231-8505D7FE630C}">
  <sheetPr>
    <tabColor theme="7" tint="0.59999389629810485"/>
  </sheetPr>
  <dimension ref="A1:N117"/>
  <sheetViews>
    <sheetView zoomScale="110" zoomScaleNormal="110" workbookViewId="0">
      <selection activeCell="G3" sqref="G3"/>
    </sheetView>
  </sheetViews>
  <sheetFormatPr baseColWidth="10" defaultRowHeight="14.4" x14ac:dyDescent="0.3"/>
  <cols>
    <col min="1" max="1" width="5.5546875" style="3" customWidth="1"/>
    <col min="2" max="2" width="24.5546875" style="3" customWidth="1"/>
    <col min="3" max="3" width="10.5546875" style="3" customWidth="1"/>
    <col min="4" max="4" width="27.44140625" style="3" customWidth="1"/>
    <col min="5" max="6" width="16.33203125" style="11" customWidth="1"/>
    <col min="7" max="7" width="22.88671875" style="3" customWidth="1"/>
    <col min="8" max="8" width="34.109375" style="3" customWidth="1"/>
    <col min="9" max="9" width="13" style="3" customWidth="1"/>
    <col min="10" max="12" width="11.5546875" style="3"/>
    <col min="13" max="13" width="1.109375" style="3" customWidth="1"/>
    <col min="14" max="14" width="25.6640625" style="3" customWidth="1"/>
    <col min="15" max="16384" width="11.5546875" style="3"/>
  </cols>
  <sheetData>
    <row r="1" spans="1:14" ht="5.4" customHeight="1" x14ac:dyDescent="0.3"/>
    <row r="2" spans="1:14" x14ac:dyDescent="0.3">
      <c r="B2" s="95" t="s">
        <v>133</v>
      </c>
      <c r="C2" s="96"/>
      <c r="D2" s="57" t="s">
        <v>150</v>
      </c>
    </row>
    <row r="3" spans="1:14" x14ac:dyDescent="0.3">
      <c r="B3" s="95" t="s">
        <v>136</v>
      </c>
      <c r="C3" s="96"/>
      <c r="D3" s="57" t="s">
        <v>137</v>
      </c>
    </row>
    <row r="4" spans="1:14" x14ac:dyDescent="0.3">
      <c r="B4" s="95" t="s">
        <v>134</v>
      </c>
      <c r="C4" s="96"/>
      <c r="D4" s="58">
        <v>600000</v>
      </c>
    </row>
    <row r="5" spans="1:14" x14ac:dyDescent="0.3">
      <c r="B5" s="95" t="s">
        <v>135</v>
      </c>
      <c r="C5" s="96"/>
      <c r="D5" s="59">
        <v>10</v>
      </c>
    </row>
    <row r="7" spans="1:14" ht="18" x14ac:dyDescent="0.3">
      <c r="A7" s="100" t="s">
        <v>126</v>
      </c>
      <c r="B7" s="101"/>
      <c r="D7" s="102" t="s">
        <v>67</v>
      </c>
      <c r="E7" s="102"/>
      <c r="F7" s="102"/>
      <c r="G7" s="102"/>
      <c r="H7" s="102"/>
      <c r="I7" s="102"/>
    </row>
    <row r="8" spans="1:14" ht="43.2" customHeight="1" x14ac:dyDescent="0.3">
      <c r="D8" s="103" t="s">
        <v>77</v>
      </c>
      <c r="E8" s="103"/>
      <c r="F8" s="103"/>
      <c r="G8" s="104" t="s">
        <v>78</v>
      </c>
      <c r="H8" s="105"/>
      <c r="I8" s="105"/>
      <c r="J8" s="106"/>
      <c r="K8" s="104" t="s">
        <v>9</v>
      </c>
      <c r="L8" s="106"/>
    </row>
    <row r="9" spans="1:14" ht="72" x14ac:dyDescent="0.3">
      <c r="C9" s="7" t="s">
        <v>13</v>
      </c>
      <c r="D9" s="8" t="s">
        <v>3</v>
      </c>
      <c r="E9" s="7" t="s">
        <v>140</v>
      </c>
      <c r="F9" s="7" t="s">
        <v>143</v>
      </c>
      <c r="G9" s="7" t="s">
        <v>4</v>
      </c>
      <c r="H9" s="14" t="s">
        <v>142</v>
      </c>
      <c r="I9" s="7" t="s">
        <v>147</v>
      </c>
      <c r="J9" s="34" t="s">
        <v>148</v>
      </c>
      <c r="K9" s="14" t="s">
        <v>139</v>
      </c>
      <c r="L9" s="14" t="s">
        <v>138</v>
      </c>
    </row>
    <row r="10" spans="1:14" ht="23.4" customHeight="1" x14ac:dyDescent="0.3">
      <c r="B10" s="7" t="s">
        <v>6</v>
      </c>
      <c r="C10" s="78"/>
      <c r="D10" s="79"/>
      <c r="E10" s="130">
        <v>5</v>
      </c>
      <c r="F10" s="25">
        <f>SUM(F11:F83)</f>
        <v>0.99999999999999989</v>
      </c>
      <c r="G10" s="80"/>
      <c r="H10" s="81"/>
      <c r="I10" s="81"/>
      <c r="J10" s="40">
        <f>SUM(J11:J83)</f>
        <v>0.7</v>
      </c>
      <c r="K10" s="26">
        <f>+D4</f>
        <v>600000</v>
      </c>
      <c r="L10" s="27">
        <f>+D5</f>
        <v>10</v>
      </c>
    </row>
    <row r="11" spans="1:14" ht="28.8" customHeight="1" x14ac:dyDescent="0.3">
      <c r="B11" s="110" t="s">
        <v>128</v>
      </c>
      <c r="C11" s="116" t="s">
        <v>16</v>
      </c>
      <c r="D11" s="64" t="s">
        <v>18</v>
      </c>
      <c r="E11" s="130">
        <v>3.5</v>
      </c>
      <c r="F11" s="67">
        <f>3.5/E10</f>
        <v>0.7</v>
      </c>
      <c r="G11" s="64" t="s">
        <v>5</v>
      </c>
      <c r="H11" s="72"/>
      <c r="I11" s="5">
        <v>1</v>
      </c>
      <c r="J11" s="65">
        <f>+F11*I11</f>
        <v>0.7</v>
      </c>
      <c r="K11" s="66">
        <f>+J11*$K$10</f>
        <v>420000</v>
      </c>
      <c r="L11" s="20">
        <f>+J11*$L$10</f>
        <v>7</v>
      </c>
      <c r="N11" s="2" t="s">
        <v>149</v>
      </c>
    </row>
    <row r="12" spans="1:14" ht="15" customHeight="1" x14ac:dyDescent="0.3">
      <c r="B12" s="111"/>
      <c r="C12" s="117"/>
      <c r="D12" s="113" t="s">
        <v>20</v>
      </c>
      <c r="E12" s="131"/>
      <c r="F12" s="123">
        <f>+E12/$E$10</f>
        <v>0</v>
      </c>
      <c r="G12" s="113" t="s">
        <v>21</v>
      </c>
      <c r="H12" s="69"/>
      <c r="I12" s="60"/>
      <c r="J12" s="38">
        <f>+$F$12*I12</f>
        <v>0</v>
      </c>
      <c r="K12" s="15">
        <f>+J12*$K$10</f>
        <v>0</v>
      </c>
      <c r="L12" s="16">
        <f>+J12*$L$10</f>
        <v>0</v>
      </c>
    </row>
    <row r="13" spans="1:14" ht="15" customHeight="1" x14ac:dyDescent="0.3">
      <c r="B13" s="111"/>
      <c r="C13" s="117"/>
      <c r="D13" s="114"/>
      <c r="E13" s="132"/>
      <c r="F13" s="124"/>
      <c r="G13" s="114"/>
      <c r="H13" s="71"/>
      <c r="I13" s="61"/>
      <c r="J13" s="39">
        <f t="shared" ref="J13:J19" si="0">+$F$12*I13</f>
        <v>0</v>
      </c>
      <c r="K13" s="17">
        <f t="shared" ref="K13:K19" si="1">+J13*$K$10</f>
        <v>0</v>
      </c>
      <c r="L13" s="18">
        <f t="shared" ref="L13:L19" si="2">+J13*$L$10</f>
        <v>0</v>
      </c>
    </row>
    <row r="14" spans="1:14" ht="15" customHeight="1" x14ac:dyDescent="0.3">
      <c r="B14" s="111"/>
      <c r="C14" s="117"/>
      <c r="D14" s="114"/>
      <c r="E14" s="132"/>
      <c r="F14" s="124"/>
      <c r="G14" s="114"/>
      <c r="H14" s="70"/>
      <c r="I14" s="61"/>
      <c r="J14" s="39">
        <f t="shared" si="0"/>
        <v>0</v>
      </c>
      <c r="K14" s="17">
        <f t="shared" si="1"/>
        <v>0</v>
      </c>
      <c r="L14" s="18">
        <f t="shared" si="2"/>
        <v>0</v>
      </c>
    </row>
    <row r="15" spans="1:14" ht="15" customHeight="1" x14ac:dyDescent="0.3">
      <c r="B15" s="111"/>
      <c r="C15" s="117"/>
      <c r="D15" s="114"/>
      <c r="E15" s="132"/>
      <c r="F15" s="124"/>
      <c r="G15" s="114"/>
      <c r="H15" s="70"/>
      <c r="I15" s="61"/>
      <c r="J15" s="39">
        <f t="shared" si="0"/>
        <v>0</v>
      </c>
      <c r="K15" s="17">
        <f t="shared" si="1"/>
        <v>0</v>
      </c>
      <c r="L15" s="18">
        <f t="shared" si="2"/>
        <v>0</v>
      </c>
    </row>
    <row r="16" spans="1:14" ht="15" customHeight="1" x14ac:dyDescent="0.3">
      <c r="B16" s="111"/>
      <c r="C16" s="117"/>
      <c r="D16" s="114"/>
      <c r="E16" s="132"/>
      <c r="F16" s="124"/>
      <c r="G16" s="114"/>
      <c r="H16" s="70"/>
      <c r="I16" s="61"/>
      <c r="J16" s="39">
        <f t="shared" si="0"/>
        <v>0</v>
      </c>
      <c r="K16" s="17">
        <f t="shared" si="1"/>
        <v>0</v>
      </c>
      <c r="L16" s="18">
        <f t="shared" si="2"/>
        <v>0</v>
      </c>
    </row>
    <row r="17" spans="2:12" ht="15" customHeight="1" x14ac:dyDescent="0.3">
      <c r="B17" s="111"/>
      <c r="C17" s="117"/>
      <c r="D17" s="114"/>
      <c r="E17" s="132"/>
      <c r="F17" s="124"/>
      <c r="G17" s="114"/>
      <c r="H17" s="70"/>
      <c r="I17" s="61"/>
      <c r="J17" s="39">
        <f t="shared" si="0"/>
        <v>0</v>
      </c>
      <c r="K17" s="17">
        <f t="shared" si="1"/>
        <v>0</v>
      </c>
      <c r="L17" s="18">
        <f t="shared" si="2"/>
        <v>0</v>
      </c>
    </row>
    <row r="18" spans="2:12" ht="15" customHeight="1" x14ac:dyDescent="0.3">
      <c r="B18" s="111"/>
      <c r="C18" s="117"/>
      <c r="D18" s="114"/>
      <c r="E18" s="132"/>
      <c r="F18" s="124"/>
      <c r="G18" s="114"/>
      <c r="H18" s="70"/>
      <c r="I18" s="61"/>
      <c r="J18" s="39">
        <f t="shared" si="0"/>
        <v>0</v>
      </c>
      <c r="K18" s="17">
        <f t="shared" si="1"/>
        <v>0</v>
      </c>
      <c r="L18" s="18">
        <f t="shared" si="2"/>
        <v>0</v>
      </c>
    </row>
    <row r="19" spans="2:12" ht="15" customHeight="1" x14ac:dyDescent="0.3">
      <c r="B19" s="111"/>
      <c r="C19" s="117"/>
      <c r="D19" s="114"/>
      <c r="E19" s="132"/>
      <c r="F19" s="124"/>
      <c r="G19" s="114"/>
      <c r="H19" s="70"/>
      <c r="I19" s="61"/>
      <c r="J19" s="39">
        <f t="shared" si="0"/>
        <v>0</v>
      </c>
      <c r="K19" s="17">
        <f t="shared" si="1"/>
        <v>0</v>
      </c>
      <c r="L19" s="18">
        <f t="shared" si="2"/>
        <v>0</v>
      </c>
    </row>
    <row r="20" spans="2:12" x14ac:dyDescent="0.3">
      <c r="B20" s="111"/>
      <c r="C20" s="117"/>
      <c r="D20" s="114"/>
      <c r="E20" s="132"/>
      <c r="F20" s="124"/>
      <c r="G20" s="114"/>
      <c r="H20" s="71"/>
      <c r="I20" s="61"/>
      <c r="J20" s="39">
        <f>+I20*F12</f>
        <v>0</v>
      </c>
      <c r="K20" s="17">
        <f>+J20*K10</f>
        <v>0</v>
      </c>
      <c r="L20" s="18">
        <f>+J20*$L$10</f>
        <v>0</v>
      </c>
    </row>
    <row r="21" spans="2:12" x14ac:dyDescent="0.3">
      <c r="B21" s="111"/>
      <c r="C21" s="117"/>
      <c r="D21" s="115"/>
      <c r="E21" s="133"/>
      <c r="F21" s="125"/>
      <c r="G21" s="115"/>
      <c r="H21" s="23"/>
      <c r="I21" s="10">
        <f>SUM(I12:I20)</f>
        <v>0</v>
      </c>
      <c r="J21" s="73"/>
      <c r="K21" s="74"/>
      <c r="L21" s="75"/>
    </row>
    <row r="22" spans="2:12" ht="28.8" customHeight="1" x14ac:dyDescent="0.3">
      <c r="B22" s="111"/>
      <c r="C22" s="117"/>
      <c r="D22" s="113" t="s">
        <v>63</v>
      </c>
      <c r="E22" s="131"/>
      <c r="F22" s="123">
        <f>+E22/$E$10</f>
        <v>0</v>
      </c>
      <c r="G22" s="113" t="s">
        <v>64</v>
      </c>
      <c r="H22" s="69"/>
      <c r="I22" s="60"/>
      <c r="J22" s="35">
        <f>+I22*$F$22</f>
        <v>0</v>
      </c>
      <c r="K22" s="15">
        <f>+J22*$K$10</f>
        <v>0</v>
      </c>
      <c r="L22" s="16">
        <f>+J22*$L$10</f>
        <v>0</v>
      </c>
    </row>
    <row r="23" spans="2:12" x14ac:dyDescent="0.3">
      <c r="B23" s="111"/>
      <c r="C23" s="117"/>
      <c r="D23" s="114"/>
      <c r="E23" s="132"/>
      <c r="F23" s="124"/>
      <c r="G23" s="114"/>
      <c r="H23" s="70"/>
      <c r="I23" s="61"/>
      <c r="J23" s="36">
        <f t="shared" ref="J23:J30" si="3">+I23*$F$22</f>
        <v>0</v>
      </c>
      <c r="K23" s="17">
        <f t="shared" ref="K23:K30" si="4">+J23*$K$10</f>
        <v>0</v>
      </c>
      <c r="L23" s="18">
        <f t="shared" ref="L23:L30" si="5">+J23*$L$10</f>
        <v>0</v>
      </c>
    </row>
    <row r="24" spans="2:12" x14ac:dyDescent="0.3">
      <c r="B24" s="111"/>
      <c r="C24" s="117"/>
      <c r="D24" s="114"/>
      <c r="E24" s="132"/>
      <c r="F24" s="124"/>
      <c r="G24" s="114"/>
      <c r="H24" s="70"/>
      <c r="I24" s="61"/>
      <c r="J24" s="36">
        <f t="shared" si="3"/>
        <v>0</v>
      </c>
      <c r="K24" s="17">
        <f t="shared" si="4"/>
        <v>0</v>
      </c>
      <c r="L24" s="18">
        <f t="shared" si="5"/>
        <v>0</v>
      </c>
    </row>
    <row r="25" spans="2:12" x14ac:dyDescent="0.3">
      <c r="B25" s="111"/>
      <c r="C25" s="117"/>
      <c r="D25" s="114"/>
      <c r="E25" s="132"/>
      <c r="F25" s="124"/>
      <c r="G25" s="114"/>
      <c r="H25" s="70"/>
      <c r="I25" s="61"/>
      <c r="J25" s="36">
        <f t="shared" si="3"/>
        <v>0</v>
      </c>
      <c r="K25" s="17">
        <f t="shared" si="4"/>
        <v>0</v>
      </c>
      <c r="L25" s="18">
        <f t="shared" si="5"/>
        <v>0</v>
      </c>
    </row>
    <row r="26" spans="2:12" x14ac:dyDescent="0.3">
      <c r="B26" s="111"/>
      <c r="C26" s="117"/>
      <c r="D26" s="114"/>
      <c r="E26" s="132"/>
      <c r="F26" s="124"/>
      <c r="G26" s="114"/>
      <c r="H26" s="70"/>
      <c r="I26" s="61"/>
      <c r="J26" s="36">
        <f t="shared" si="3"/>
        <v>0</v>
      </c>
      <c r="K26" s="17">
        <f t="shared" si="4"/>
        <v>0</v>
      </c>
      <c r="L26" s="18">
        <f t="shared" si="5"/>
        <v>0</v>
      </c>
    </row>
    <row r="27" spans="2:12" x14ac:dyDescent="0.3">
      <c r="B27" s="111"/>
      <c r="C27" s="117"/>
      <c r="D27" s="114"/>
      <c r="E27" s="132"/>
      <c r="F27" s="124"/>
      <c r="G27" s="114"/>
      <c r="H27" s="70"/>
      <c r="I27" s="61"/>
      <c r="J27" s="36">
        <f t="shared" si="3"/>
        <v>0</v>
      </c>
      <c r="K27" s="17">
        <f t="shared" si="4"/>
        <v>0</v>
      </c>
      <c r="L27" s="18">
        <f t="shared" si="5"/>
        <v>0</v>
      </c>
    </row>
    <row r="28" spans="2:12" x14ac:dyDescent="0.3">
      <c r="B28" s="111"/>
      <c r="C28" s="117"/>
      <c r="D28" s="114"/>
      <c r="E28" s="132"/>
      <c r="F28" s="124"/>
      <c r="G28" s="114"/>
      <c r="H28" s="70"/>
      <c r="I28" s="61"/>
      <c r="J28" s="36">
        <f t="shared" si="3"/>
        <v>0</v>
      </c>
      <c r="K28" s="17">
        <f t="shared" si="4"/>
        <v>0</v>
      </c>
      <c r="L28" s="18">
        <f t="shared" si="5"/>
        <v>0</v>
      </c>
    </row>
    <row r="29" spans="2:12" x14ac:dyDescent="0.3">
      <c r="B29" s="111"/>
      <c r="C29" s="117"/>
      <c r="D29" s="114"/>
      <c r="E29" s="132"/>
      <c r="F29" s="124"/>
      <c r="G29" s="114"/>
      <c r="H29" s="70"/>
      <c r="I29" s="61"/>
      <c r="J29" s="36">
        <f t="shared" si="3"/>
        <v>0</v>
      </c>
      <c r="K29" s="17">
        <f t="shared" si="4"/>
        <v>0</v>
      </c>
      <c r="L29" s="18">
        <f t="shared" si="5"/>
        <v>0</v>
      </c>
    </row>
    <row r="30" spans="2:12" x14ac:dyDescent="0.3">
      <c r="B30" s="111"/>
      <c r="C30" s="117"/>
      <c r="D30" s="114"/>
      <c r="E30" s="132"/>
      <c r="F30" s="124"/>
      <c r="G30" s="114"/>
      <c r="H30" s="71"/>
      <c r="I30" s="61"/>
      <c r="J30" s="36">
        <f t="shared" si="3"/>
        <v>0</v>
      </c>
      <c r="K30" s="17">
        <f t="shared" si="4"/>
        <v>0</v>
      </c>
      <c r="L30" s="18">
        <f t="shared" si="5"/>
        <v>0</v>
      </c>
    </row>
    <row r="31" spans="2:12" x14ac:dyDescent="0.3">
      <c r="B31" s="111"/>
      <c r="C31" s="117"/>
      <c r="D31" s="115"/>
      <c r="E31" s="133"/>
      <c r="F31" s="125"/>
      <c r="G31" s="115"/>
      <c r="H31" s="24"/>
      <c r="I31" s="10">
        <f>SUM(I22:I30)</f>
        <v>0</v>
      </c>
      <c r="J31" s="76"/>
      <c r="K31" s="74"/>
      <c r="L31" s="75"/>
    </row>
    <row r="32" spans="2:12" x14ac:dyDescent="0.3">
      <c r="B32" s="111"/>
      <c r="C32" s="117"/>
      <c r="D32" s="126" t="s">
        <v>0</v>
      </c>
      <c r="E32" s="131">
        <v>0.5</v>
      </c>
      <c r="F32" s="123">
        <f>+E32/$E$10</f>
        <v>0.1</v>
      </c>
      <c r="G32" s="126" t="s">
        <v>1</v>
      </c>
      <c r="H32" s="88"/>
      <c r="I32" s="60"/>
      <c r="J32" s="38">
        <f>+$F$32*I32</f>
        <v>0</v>
      </c>
      <c r="K32" s="15">
        <f>+J32*$K$10</f>
        <v>0</v>
      </c>
      <c r="L32" s="16">
        <f>+J32*$L$10</f>
        <v>0</v>
      </c>
    </row>
    <row r="33" spans="2:12" x14ac:dyDescent="0.3">
      <c r="B33" s="111"/>
      <c r="C33" s="117"/>
      <c r="D33" s="126"/>
      <c r="E33" s="132"/>
      <c r="F33" s="124"/>
      <c r="G33" s="126"/>
      <c r="H33" s="71"/>
      <c r="I33" s="61"/>
      <c r="J33" s="39">
        <f t="shared" ref="J33:J40" si="6">+$F$32*I33</f>
        <v>0</v>
      </c>
      <c r="K33" s="17">
        <f t="shared" ref="K33:K40" si="7">+J33*$K$10</f>
        <v>0</v>
      </c>
      <c r="L33" s="18">
        <f t="shared" ref="L33:L40" si="8">+J33*$L$10</f>
        <v>0</v>
      </c>
    </row>
    <row r="34" spans="2:12" x14ac:dyDescent="0.3">
      <c r="B34" s="111"/>
      <c r="C34" s="117"/>
      <c r="D34" s="126"/>
      <c r="E34" s="132"/>
      <c r="F34" s="124"/>
      <c r="G34" s="126"/>
      <c r="H34" s="71"/>
      <c r="I34" s="61"/>
      <c r="J34" s="39">
        <f t="shared" si="6"/>
        <v>0</v>
      </c>
      <c r="K34" s="17">
        <f t="shared" si="7"/>
        <v>0</v>
      </c>
      <c r="L34" s="18">
        <f t="shared" si="8"/>
        <v>0</v>
      </c>
    </row>
    <row r="35" spans="2:12" x14ac:dyDescent="0.3">
      <c r="B35" s="111"/>
      <c r="C35" s="117"/>
      <c r="D35" s="126"/>
      <c r="E35" s="132"/>
      <c r="F35" s="124"/>
      <c r="G35" s="126"/>
      <c r="H35" s="70"/>
      <c r="I35" s="61"/>
      <c r="J35" s="39">
        <f t="shared" si="6"/>
        <v>0</v>
      </c>
      <c r="K35" s="17">
        <f t="shared" si="7"/>
        <v>0</v>
      </c>
      <c r="L35" s="18">
        <f t="shared" si="8"/>
        <v>0</v>
      </c>
    </row>
    <row r="36" spans="2:12" x14ac:dyDescent="0.3">
      <c r="B36" s="111"/>
      <c r="C36" s="117"/>
      <c r="D36" s="126"/>
      <c r="E36" s="132"/>
      <c r="F36" s="124"/>
      <c r="G36" s="126"/>
      <c r="H36" s="70"/>
      <c r="I36" s="61"/>
      <c r="J36" s="39">
        <f t="shared" si="6"/>
        <v>0</v>
      </c>
      <c r="K36" s="17">
        <f t="shared" si="7"/>
        <v>0</v>
      </c>
      <c r="L36" s="18">
        <f t="shared" si="8"/>
        <v>0</v>
      </c>
    </row>
    <row r="37" spans="2:12" x14ac:dyDescent="0.3">
      <c r="B37" s="111"/>
      <c r="C37" s="117"/>
      <c r="D37" s="126"/>
      <c r="E37" s="132"/>
      <c r="F37" s="124"/>
      <c r="G37" s="126"/>
      <c r="H37" s="70"/>
      <c r="I37" s="61"/>
      <c r="J37" s="39">
        <f t="shared" si="6"/>
        <v>0</v>
      </c>
      <c r="K37" s="17">
        <f t="shared" si="7"/>
        <v>0</v>
      </c>
      <c r="L37" s="18">
        <f t="shared" si="8"/>
        <v>0</v>
      </c>
    </row>
    <row r="38" spans="2:12" x14ac:dyDescent="0.3">
      <c r="B38" s="111"/>
      <c r="C38" s="117"/>
      <c r="D38" s="126"/>
      <c r="E38" s="132"/>
      <c r="F38" s="124"/>
      <c r="G38" s="126"/>
      <c r="H38" s="70"/>
      <c r="I38" s="61"/>
      <c r="J38" s="39">
        <f t="shared" si="6"/>
        <v>0</v>
      </c>
      <c r="K38" s="17">
        <f t="shared" si="7"/>
        <v>0</v>
      </c>
      <c r="L38" s="18">
        <f t="shared" si="8"/>
        <v>0</v>
      </c>
    </row>
    <row r="39" spans="2:12" x14ac:dyDescent="0.3">
      <c r="B39" s="111"/>
      <c r="C39" s="117"/>
      <c r="D39" s="126"/>
      <c r="E39" s="132"/>
      <c r="F39" s="124"/>
      <c r="G39" s="126"/>
      <c r="H39" s="70"/>
      <c r="I39" s="61"/>
      <c r="J39" s="39">
        <f t="shared" si="6"/>
        <v>0</v>
      </c>
      <c r="K39" s="17">
        <f t="shared" si="7"/>
        <v>0</v>
      </c>
      <c r="L39" s="18">
        <f t="shared" si="8"/>
        <v>0</v>
      </c>
    </row>
    <row r="40" spans="2:12" x14ac:dyDescent="0.3">
      <c r="B40" s="111"/>
      <c r="C40" s="117"/>
      <c r="D40" s="126"/>
      <c r="E40" s="132"/>
      <c r="F40" s="124"/>
      <c r="G40" s="126"/>
      <c r="H40" s="71"/>
      <c r="I40" s="61"/>
      <c r="J40" s="39">
        <f t="shared" si="6"/>
        <v>0</v>
      </c>
      <c r="K40" s="17">
        <f t="shared" si="7"/>
        <v>0</v>
      </c>
      <c r="L40" s="18">
        <f t="shared" si="8"/>
        <v>0</v>
      </c>
    </row>
    <row r="41" spans="2:12" x14ac:dyDescent="0.3">
      <c r="B41" s="111"/>
      <c r="C41" s="117"/>
      <c r="D41" s="126"/>
      <c r="E41" s="133"/>
      <c r="F41" s="125"/>
      <c r="G41" s="126"/>
      <c r="H41" s="23"/>
      <c r="I41" s="10">
        <f>SUM(I32:I40)</f>
        <v>0</v>
      </c>
      <c r="J41" s="76"/>
      <c r="K41" s="74"/>
      <c r="L41" s="75"/>
    </row>
    <row r="42" spans="2:12" x14ac:dyDescent="0.3">
      <c r="B42" s="111"/>
      <c r="C42" s="117"/>
      <c r="D42" s="113" t="s">
        <v>68</v>
      </c>
      <c r="E42" s="131">
        <v>0.5</v>
      </c>
      <c r="F42" s="123">
        <f>+E42/$E$10</f>
        <v>0.1</v>
      </c>
      <c r="G42" s="113" t="s">
        <v>8</v>
      </c>
      <c r="H42" s="69"/>
      <c r="I42" s="60"/>
      <c r="J42" s="38">
        <f>+$F$42*I42</f>
        <v>0</v>
      </c>
      <c r="K42" s="15">
        <f>+J42*$K$10</f>
        <v>0</v>
      </c>
      <c r="L42" s="16">
        <f>+J42*$L$10</f>
        <v>0</v>
      </c>
    </row>
    <row r="43" spans="2:12" x14ac:dyDescent="0.3">
      <c r="B43" s="111"/>
      <c r="C43" s="117"/>
      <c r="D43" s="114"/>
      <c r="E43" s="132"/>
      <c r="F43" s="124"/>
      <c r="G43" s="114"/>
      <c r="H43" s="70"/>
      <c r="I43" s="61"/>
      <c r="J43" s="39">
        <f t="shared" ref="J43:J50" si="9">+$F$42*I43</f>
        <v>0</v>
      </c>
      <c r="K43" s="17">
        <f t="shared" ref="K43:K50" si="10">+J43*$K$10</f>
        <v>0</v>
      </c>
      <c r="L43" s="18">
        <f t="shared" ref="L43:L50" si="11">+J43*$L$10</f>
        <v>0</v>
      </c>
    </row>
    <row r="44" spans="2:12" x14ac:dyDescent="0.3">
      <c r="B44" s="111"/>
      <c r="C44" s="117"/>
      <c r="D44" s="114"/>
      <c r="E44" s="132"/>
      <c r="F44" s="124"/>
      <c r="G44" s="114"/>
      <c r="H44" s="70"/>
      <c r="I44" s="61"/>
      <c r="J44" s="39">
        <f t="shared" si="9"/>
        <v>0</v>
      </c>
      <c r="K44" s="17">
        <f t="shared" si="10"/>
        <v>0</v>
      </c>
      <c r="L44" s="18">
        <f t="shared" si="11"/>
        <v>0</v>
      </c>
    </row>
    <row r="45" spans="2:12" x14ac:dyDescent="0.3">
      <c r="B45" s="111"/>
      <c r="C45" s="117"/>
      <c r="D45" s="114"/>
      <c r="E45" s="132"/>
      <c r="F45" s="124"/>
      <c r="G45" s="114"/>
      <c r="H45" s="70"/>
      <c r="I45" s="61"/>
      <c r="J45" s="39">
        <f t="shared" si="9"/>
        <v>0</v>
      </c>
      <c r="K45" s="17">
        <f t="shared" si="10"/>
        <v>0</v>
      </c>
      <c r="L45" s="18">
        <f t="shared" si="11"/>
        <v>0</v>
      </c>
    </row>
    <row r="46" spans="2:12" x14ac:dyDescent="0.3">
      <c r="B46" s="111"/>
      <c r="C46" s="117"/>
      <c r="D46" s="114"/>
      <c r="E46" s="132"/>
      <c r="F46" s="124"/>
      <c r="G46" s="114"/>
      <c r="H46" s="70"/>
      <c r="I46" s="61"/>
      <c r="J46" s="39">
        <f t="shared" si="9"/>
        <v>0</v>
      </c>
      <c r="K46" s="17">
        <f t="shared" si="10"/>
        <v>0</v>
      </c>
      <c r="L46" s="18">
        <f t="shared" si="11"/>
        <v>0</v>
      </c>
    </row>
    <row r="47" spans="2:12" x14ac:dyDescent="0.3">
      <c r="B47" s="111"/>
      <c r="C47" s="117"/>
      <c r="D47" s="114"/>
      <c r="E47" s="132"/>
      <c r="F47" s="124"/>
      <c r="G47" s="114"/>
      <c r="H47" s="70"/>
      <c r="I47" s="61"/>
      <c r="J47" s="39">
        <f t="shared" si="9"/>
        <v>0</v>
      </c>
      <c r="K47" s="17">
        <f t="shared" si="10"/>
        <v>0</v>
      </c>
      <c r="L47" s="18">
        <f t="shared" si="11"/>
        <v>0</v>
      </c>
    </row>
    <row r="48" spans="2:12" x14ac:dyDescent="0.3">
      <c r="B48" s="111"/>
      <c r="C48" s="117"/>
      <c r="D48" s="114"/>
      <c r="E48" s="132"/>
      <c r="F48" s="124"/>
      <c r="G48" s="114"/>
      <c r="H48" s="70"/>
      <c r="I48" s="61"/>
      <c r="J48" s="39">
        <f t="shared" si="9"/>
        <v>0</v>
      </c>
      <c r="K48" s="17">
        <f t="shared" si="10"/>
        <v>0</v>
      </c>
      <c r="L48" s="18">
        <f t="shared" si="11"/>
        <v>0</v>
      </c>
    </row>
    <row r="49" spans="2:12" x14ac:dyDescent="0.3">
      <c r="B49" s="111"/>
      <c r="C49" s="117"/>
      <c r="D49" s="114"/>
      <c r="E49" s="132"/>
      <c r="F49" s="124"/>
      <c r="G49" s="114"/>
      <c r="H49" s="70"/>
      <c r="I49" s="61"/>
      <c r="J49" s="39">
        <f t="shared" si="9"/>
        <v>0</v>
      </c>
      <c r="K49" s="17">
        <f t="shared" si="10"/>
        <v>0</v>
      </c>
      <c r="L49" s="18">
        <f t="shared" si="11"/>
        <v>0</v>
      </c>
    </row>
    <row r="50" spans="2:12" x14ac:dyDescent="0.3">
      <c r="B50" s="111"/>
      <c r="C50" s="117"/>
      <c r="D50" s="114"/>
      <c r="E50" s="132"/>
      <c r="F50" s="124"/>
      <c r="G50" s="114"/>
      <c r="H50" s="71"/>
      <c r="I50" s="61"/>
      <c r="J50" s="39">
        <f t="shared" si="9"/>
        <v>0</v>
      </c>
      <c r="K50" s="17">
        <f t="shared" si="10"/>
        <v>0</v>
      </c>
      <c r="L50" s="18">
        <f t="shared" si="11"/>
        <v>0</v>
      </c>
    </row>
    <row r="51" spans="2:12" x14ac:dyDescent="0.3">
      <c r="B51" s="111"/>
      <c r="C51" s="118"/>
      <c r="D51" s="115"/>
      <c r="E51" s="133"/>
      <c r="F51" s="125"/>
      <c r="G51" s="115"/>
      <c r="H51" s="23"/>
      <c r="I51" s="10">
        <f>SUM(I42:I50)</f>
        <v>0</v>
      </c>
      <c r="J51" s="76"/>
      <c r="K51" s="74"/>
      <c r="L51" s="75"/>
    </row>
    <row r="52" spans="2:12" x14ac:dyDescent="0.3">
      <c r="B52" s="111"/>
      <c r="C52" s="116" t="s">
        <v>14</v>
      </c>
      <c r="D52" s="126" t="s">
        <v>10</v>
      </c>
      <c r="E52" s="131">
        <v>0.5</v>
      </c>
      <c r="F52" s="123">
        <f>+E52/$E$10</f>
        <v>0.1</v>
      </c>
      <c r="G52" s="126" t="s">
        <v>11</v>
      </c>
      <c r="H52" s="69"/>
      <c r="I52" s="60"/>
      <c r="J52" s="35">
        <f>+$F$52*I52</f>
        <v>0</v>
      </c>
      <c r="K52" s="15">
        <f>+J52*$K$10</f>
        <v>0</v>
      </c>
      <c r="L52" s="16">
        <f>+J52*$L$10</f>
        <v>0</v>
      </c>
    </row>
    <row r="53" spans="2:12" x14ac:dyDescent="0.3">
      <c r="B53" s="111"/>
      <c r="C53" s="117"/>
      <c r="D53" s="126"/>
      <c r="E53" s="132"/>
      <c r="F53" s="124"/>
      <c r="G53" s="126"/>
      <c r="H53" s="70"/>
      <c r="I53" s="61"/>
      <c r="J53" s="36">
        <f t="shared" ref="J53:J60" si="12">+$F$52*I53</f>
        <v>0</v>
      </c>
      <c r="K53" s="17">
        <f t="shared" ref="K53:K60" si="13">+J53*$K$10</f>
        <v>0</v>
      </c>
      <c r="L53" s="18">
        <f t="shared" ref="L53:L60" si="14">+J53*$L$10</f>
        <v>0</v>
      </c>
    </row>
    <row r="54" spans="2:12" x14ac:dyDescent="0.3">
      <c r="B54" s="111"/>
      <c r="C54" s="117"/>
      <c r="D54" s="126"/>
      <c r="E54" s="132"/>
      <c r="F54" s="124"/>
      <c r="G54" s="126"/>
      <c r="H54" s="70"/>
      <c r="I54" s="61"/>
      <c r="J54" s="36">
        <f t="shared" si="12"/>
        <v>0</v>
      </c>
      <c r="K54" s="17">
        <f t="shared" si="13"/>
        <v>0</v>
      </c>
      <c r="L54" s="18">
        <f t="shared" si="14"/>
        <v>0</v>
      </c>
    </row>
    <row r="55" spans="2:12" x14ac:dyDescent="0.3">
      <c r="B55" s="111"/>
      <c r="C55" s="117"/>
      <c r="D55" s="126"/>
      <c r="E55" s="132"/>
      <c r="F55" s="124"/>
      <c r="G55" s="126"/>
      <c r="H55" s="70"/>
      <c r="I55" s="61"/>
      <c r="J55" s="36">
        <f t="shared" si="12"/>
        <v>0</v>
      </c>
      <c r="K55" s="17">
        <f t="shared" si="13"/>
        <v>0</v>
      </c>
      <c r="L55" s="18">
        <f t="shared" si="14"/>
        <v>0</v>
      </c>
    </row>
    <row r="56" spans="2:12" x14ac:dyDescent="0.3">
      <c r="B56" s="111"/>
      <c r="C56" s="117"/>
      <c r="D56" s="126"/>
      <c r="E56" s="132"/>
      <c r="F56" s="124"/>
      <c r="G56" s="126"/>
      <c r="H56" s="70"/>
      <c r="I56" s="61"/>
      <c r="J56" s="36">
        <f t="shared" si="12"/>
        <v>0</v>
      </c>
      <c r="K56" s="17">
        <f t="shared" si="13"/>
        <v>0</v>
      </c>
      <c r="L56" s="18">
        <f t="shared" si="14"/>
        <v>0</v>
      </c>
    </row>
    <row r="57" spans="2:12" x14ac:dyDescent="0.3">
      <c r="B57" s="111"/>
      <c r="C57" s="117"/>
      <c r="D57" s="126"/>
      <c r="E57" s="132"/>
      <c r="F57" s="124"/>
      <c r="G57" s="126"/>
      <c r="H57" s="70"/>
      <c r="I57" s="61"/>
      <c r="J57" s="36">
        <f t="shared" si="12"/>
        <v>0</v>
      </c>
      <c r="K57" s="17">
        <f t="shared" si="13"/>
        <v>0</v>
      </c>
      <c r="L57" s="18">
        <f t="shared" si="14"/>
        <v>0</v>
      </c>
    </row>
    <row r="58" spans="2:12" x14ac:dyDescent="0.3">
      <c r="B58" s="111"/>
      <c r="C58" s="117"/>
      <c r="D58" s="126"/>
      <c r="E58" s="132"/>
      <c r="F58" s="124"/>
      <c r="G58" s="126"/>
      <c r="H58" s="70"/>
      <c r="I58" s="61"/>
      <c r="J58" s="36">
        <f t="shared" si="12"/>
        <v>0</v>
      </c>
      <c r="K58" s="17">
        <f t="shared" si="13"/>
        <v>0</v>
      </c>
      <c r="L58" s="18">
        <f t="shared" si="14"/>
        <v>0</v>
      </c>
    </row>
    <row r="59" spans="2:12" x14ac:dyDescent="0.3">
      <c r="B59" s="111"/>
      <c r="C59" s="117"/>
      <c r="D59" s="126"/>
      <c r="E59" s="132"/>
      <c r="F59" s="124"/>
      <c r="G59" s="126"/>
      <c r="H59" s="70"/>
      <c r="I59" s="61"/>
      <c r="J59" s="36">
        <f t="shared" si="12"/>
        <v>0</v>
      </c>
      <c r="K59" s="17">
        <f t="shared" si="13"/>
        <v>0</v>
      </c>
      <c r="L59" s="18">
        <f t="shared" si="14"/>
        <v>0</v>
      </c>
    </row>
    <row r="60" spans="2:12" x14ac:dyDescent="0.3">
      <c r="B60" s="111"/>
      <c r="C60" s="117"/>
      <c r="D60" s="126"/>
      <c r="E60" s="132"/>
      <c r="F60" s="124"/>
      <c r="G60" s="126"/>
      <c r="H60" s="71"/>
      <c r="I60" s="61"/>
      <c r="J60" s="36">
        <f t="shared" si="12"/>
        <v>0</v>
      </c>
      <c r="K60" s="17">
        <f t="shared" si="13"/>
        <v>0</v>
      </c>
      <c r="L60" s="18">
        <f t="shared" si="14"/>
        <v>0</v>
      </c>
    </row>
    <row r="61" spans="2:12" x14ac:dyDescent="0.3">
      <c r="B61" s="111"/>
      <c r="C61" s="118"/>
      <c r="D61" s="126"/>
      <c r="E61" s="133"/>
      <c r="F61" s="125"/>
      <c r="G61" s="126"/>
      <c r="H61" s="22"/>
      <c r="I61" s="10">
        <f>SUM(I52:I60)</f>
        <v>0</v>
      </c>
      <c r="J61" s="76"/>
      <c r="K61" s="74"/>
      <c r="L61" s="75"/>
    </row>
    <row r="62" spans="2:12" ht="29.4" customHeight="1" x14ac:dyDescent="0.3">
      <c r="B62" s="111"/>
      <c r="C62" s="77" t="s">
        <v>22</v>
      </c>
      <c r="D62" s="12" t="s">
        <v>23</v>
      </c>
      <c r="E62" s="130"/>
      <c r="F62" s="68">
        <f>+E62/$E$10</f>
        <v>0</v>
      </c>
      <c r="G62" s="12" t="s">
        <v>24</v>
      </c>
      <c r="H62" s="21" t="s">
        <v>35</v>
      </c>
      <c r="I62" s="6">
        <v>1</v>
      </c>
      <c r="J62" s="35">
        <f>+I62*F62</f>
        <v>0</v>
      </c>
      <c r="K62" s="15">
        <f>+J62*$K$10</f>
        <v>0</v>
      </c>
      <c r="L62" s="16">
        <f>+J62*$L$10</f>
        <v>0</v>
      </c>
    </row>
    <row r="63" spans="2:12" x14ac:dyDescent="0.3">
      <c r="B63" s="111"/>
      <c r="C63" s="116" t="s">
        <v>15</v>
      </c>
      <c r="D63" s="126" t="s">
        <v>12</v>
      </c>
      <c r="E63" s="131"/>
      <c r="F63" s="123">
        <f>+E63/$E$10</f>
        <v>0</v>
      </c>
      <c r="G63" s="126" t="s">
        <v>19</v>
      </c>
      <c r="H63" s="69"/>
      <c r="I63" s="60"/>
      <c r="J63" s="35">
        <f>+$F$63*I63</f>
        <v>0</v>
      </c>
      <c r="K63" s="15">
        <f>+J63*$K$10</f>
        <v>0</v>
      </c>
      <c r="L63" s="16">
        <f>+J63*$L$10</f>
        <v>0</v>
      </c>
    </row>
    <row r="64" spans="2:12" x14ac:dyDescent="0.3">
      <c r="B64" s="111"/>
      <c r="C64" s="117"/>
      <c r="D64" s="126"/>
      <c r="E64" s="132"/>
      <c r="F64" s="124"/>
      <c r="G64" s="126"/>
      <c r="H64" s="70"/>
      <c r="I64" s="61"/>
      <c r="J64" s="39">
        <f t="shared" ref="J64:J71" si="15">+$F$63*I64</f>
        <v>0</v>
      </c>
      <c r="K64" s="17">
        <f t="shared" ref="K64:K71" si="16">+J64*$K$10</f>
        <v>0</v>
      </c>
      <c r="L64" s="18">
        <f t="shared" ref="L64:L71" si="17">+J64*$L$10</f>
        <v>0</v>
      </c>
    </row>
    <row r="65" spans="2:12" x14ac:dyDescent="0.3">
      <c r="B65" s="111"/>
      <c r="C65" s="117"/>
      <c r="D65" s="126"/>
      <c r="E65" s="132"/>
      <c r="F65" s="124"/>
      <c r="G65" s="126"/>
      <c r="H65" s="70"/>
      <c r="I65" s="61"/>
      <c r="J65" s="39">
        <f t="shared" si="15"/>
        <v>0</v>
      </c>
      <c r="K65" s="17">
        <f t="shared" si="16"/>
        <v>0</v>
      </c>
      <c r="L65" s="18">
        <f t="shared" si="17"/>
        <v>0</v>
      </c>
    </row>
    <row r="66" spans="2:12" x14ac:dyDescent="0.3">
      <c r="B66" s="111"/>
      <c r="C66" s="117"/>
      <c r="D66" s="126"/>
      <c r="E66" s="132"/>
      <c r="F66" s="124"/>
      <c r="G66" s="126"/>
      <c r="H66" s="70"/>
      <c r="I66" s="61"/>
      <c r="J66" s="39">
        <f t="shared" si="15"/>
        <v>0</v>
      </c>
      <c r="K66" s="17">
        <f t="shared" si="16"/>
        <v>0</v>
      </c>
      <c r="L66" s="18">
        <f t="shared" si="17"/>
        <v>0</v>
      </c>
    </row>
    <row r="67" spans="2:12" x14ac:dyDescent="0.3">
      <c r="B67" s="111"/>
      <c r="C67" s="117"/>
      <c r="D67" s="126"/>
      <c r="E67" s="132"/>
      <c r="F67" s="124"/>
      <c r="G67" s="126"/>
      <c r="H67" s="70"/>
      <c r="I67" s="61"/>
      <c r="J67" s="39">
        <f t="shared" si="15"/>
        <v>0</v>
      </c>
      <c r="K67" s="17">
        <f t="shared" si="16"/>
        <v>0</v>
      </c>
      <c r="L67" s="18">
        <f t="shared" si="17"/>
        <v>0</v>
      </c>
    </row>
    <row r="68" spans="2:12" x14ac:dyDescent="0.3">
      <c r="B68" s="111"/>
      <c r="C68" s="117"/>
      <c r="D68" s="126"/>
      <c r="E68" s="132"/>
      <c r="F68" s="124"/>
      <c r="G68" s="126"/>
      <c r="H68" s="70"/>
      <c r="I68" s="61"/>
      <c r="J68" s="39">
        <f t="shared" si="15"/>
        <v>0</v>
      </c>
      <c r="K68" s="17">
        <f t="shared" si="16"/>
        <v>0</v>
      </c>
      <c r="L68" s="18">
        <f t="shared" si="17"/>
        <v>0</v>
      </c>
    </row>
    <row r="69" spans="2:12" x14ac:dyDescent="0.3">
      <c r="B69" s="111"/>
      <c r="C69" s="117"/>
      <c r="D69" s="126"/>
      <c r="E69" s="132"/>
      <c r="F69" s="124"/>
      <c r="G69" s="126"/>
      <c r="H69" s="70"/>
      <c r="I69" s="61"/>
      <c r="J69" s="39">
        <f t="shared" si="15"/>
        <v>0</v>
      </c>
      <c r="K69" s="17">
        <f t="shared" si="16"/>
        <v>0</v>
      </c>
      <c r="L69" s="18">
        <f t="shared" si="17"/>
        <v>0</v>
      </c>
    </row>
    <row r="70" spans="2:12" x14ac:dyDescent="0.3">
      <c r="B70" s="111"/>
      <c r="C70" s="117"/>
      <c r="D70" s="126"/>
      <c r="E70" s="132"/>
      <c r="F70" s="124"/>
      <c r="G70" s="126"/>
      <c r="H70" s="70"/>
      <c r="I70" s="61"/>
      <c r="J70" s="39">
        <f t="shared" si="15"/>
        <v>0</v>
      </c>
      <c r="K70" s="17">
        <f t="shared" si="16"/>
        <v>0</v>
      </c>
      <c r="L70" s="18">
        <f t="shared" si="17"/>
        <v>0</v>
      </c>
    </row>
    <row r="71" spans="2:12" x14ac:dyDescent="0.3">
      <c r="B71" s="111"/>
      <c r="C71" s="117"/>
      <c r="D71" s="126"/>
      <c r="E71" s="132"/>
      <c r="F71" s="124"/>
      <c r="G71" s="126"/>
      <c r="H71" s="71"/>
      <c r="I71" s="61"/>
      <c r="J71" s="39">
        <f t="shared" si="15"/>
        <v>0</v>
      </c>
      <c r="K71" s="17">
        <f t="shared" si="16"/>
        <v>0</v>
      </c>
      <c r="L71" s="18">
        <f t="shared" si="17"/>
        <v>0</v>
      </c>
    </row>
    <row r="72" spans="2:12" x14ac:dyDescent="0.3">
      <c r="B72" s="111"/>
      <c r="C72" s="118"/>
      <c r="D72" s="126"/>
      <c r="E72" s="133"/>
      <c r="F72" s="125"/>
      <c r="G72" s="126"/>
      <c r="H72" s="22"/>
      <c r="I72" s="10">
        <f>SUM(I63:I71)</f>
        <v>0</v>
      </c>
      <c r="J72" s="76"/>
      <c r="K72" s="74"/>
      <c r="L72" s="75"/>
    </row>
    <row r="73" spans="2:12" ht="14.4" customHeight="1" x14ac:dyDescent="0.3">
      <c r="B73" s="111"/>
      <c r="C73" s="110" t="s">
        <v>17</v>
      </c>
      <c r="D73" s="97" t="s">
        <v>66</v>
      </c>
      <c r="E73" s="131"/>
      <c r="F73" s="123">
        <f>+E73/$E$10</f>
        <v>0</v>
      </c>
      <c r="G73" s="113" t="s">
        <v>65</v>
      </c>
      <c r="H73" s="69"/>
      <c r="I73" s="60"/>
      <c r="J73" s="35">
        <f>+I73*$F$73</f>
        <v>0</v>
      </c>
      <c r="K73" s="15">
        <f>+J73*$K$10</f>
        <v>0</v>
      </c>
      <c r="L73" s="16">
        <f>+J73*$L$10</f>
        <v>0</v>
      </c>
    </row>
    <row r="74" spans="2:12" x14ac:dyDescent="0.3">
      <c r="B74" s="111"/>
      <c r="C74" s="111"/>
      <c r="D74" s="98"/>
      <c r="E74" s="132"/>
      <c r="F74" s="124"/>
      <c r="G74" s="114"/>
      <c r="H74" s="70"/>
      <c r="I74" s="61"/>
      <c r="J74" s="35">
        <f t="shared" ref="J74:J81" si="18">+I74*$F$73</f>
        <v>0</v>
      </c>
      <c r="K74" s="15">
        <f t="shared" ref="K74:K81" si="19">+J74*$K$10</f>
        <v>0</v>
      </c>
      <c r="L74" s="16">
        <f t="shared" ref="L74:L81" si="20">+J74*$L$10</f>
        <v>0</v>
      </c>
    </row>
    <row r="75" spans="2:12" x14ac:dyDescent="0.3">
      <c r="B75" s="111"/>
      <c r="C75" s="111"/>
      <c r="D75" s="98"/>
      <c r="E75" s="132"/>
      <c r="F75" s="124"/>
      <c r="G75" s="114"/>
      <c r="H75" s="70"/>
      <c r="I75" s="61"/>
      <c r="J75" s="35">
        <f t="shared" si="18"/>
        <v>0</v>
      </c>
      <c r="K75" s="15">
        <f t="shared" si="19"/>
        <v>0</v>
      </c>
      <c r="L75" s="16">
        <f t="shared" si="20"/>
        <v>0</v>
      </c>
    </row>
    <row r="76" spans="2:12" x14ac:dyDescent="0.3">
      <c r="B76" s="111"/>
      <c r="C76" s="111"/>
      <c r="D76" s="98"/>
      <c r="E76" s="132"/>
      <c r="F76" s="124"/>
      <c r="G76" s="114"/>
      <c r="H76" s="70"/>
      <c r="I76" s="61"/>
      <c r="J76" s="35">
        <f t="shared" si="18"/>
        <v>0</v>
      </c>
      <c r="K76" s="15">
        <f t="shared" si="19"/>
        <v>0</v>
      </c>
      <c r="L76" s="16">
        <f t="shared" si="20"/>
        <v>0</v>
      </c>
    </row>
    <row r="77" spans="2:12" x14ac:dyDescent="0.3">
      <c r="B77" s="111"/>
      <c r="C77" s="111"/>
      <c r="D77" s="98"/>
      <c r="E77" s="132"/>
      <c r="F77" s="124"/>
      <c r="G77" s="114"/>
      <c r="H77" s="70"/>
      <c r="I77" s="61"/>
      <c r="J77" s="35">
        <f t="shared" si="18"/>
        <v>0</v>
      </c>
      <c r="K77" s="15">
        <f t="shared" si="19"/>
        <v>0</v>
      </c>
      <c r="L77" s="16">
        <f t="shared" si="20"/>
        <v>0</v>
      </c>
    </row>
    <row r="78" spans="2:12" x14ac:dyDescent="0.3">
      <c r="B78" s="111"/>
      <c r="C78" s="111"/>
      <c r="D78" s="98"/>
      <c r="E78" s="132"/>
      <c r="F78" s="124"/>
      <c r="G78" s="114"/>
      <c r="H78" s="70"/>
      <c r="I78" s="61"/>
      <c r="J78" s="35">
        <f t="shared" si="18"/>
        <v>0</v>
      </c>
      <c r="K78" s="15">
        <f t="shared" si="19"/>
        <v>0</v>
      </c>
      <c r="L78" s="16">
        <f t="shared" si="20"/>
        <v>0</v>
      </c>
    </row>
    <row r="79" spans="2:12" x14ac:dyDescent="0.3">
      <c r="B79" s="111"/>
      <c r="C79" s="111"/>
      <c r="D79" s="98"/>
      <c r="E79" s="132"/>
      <c r="F79" s="124"/>
      <c r="G79" s="114"/>
      <c r="H79" s="70"/>
      <c r="I79" s="61"/>
      <c r="J79" s="35">
        <f t="shared" si="18"/>
        <v>0</v>
      </c>
      <c r="K79" s="15">
        <f t="shared" si="19"/>
        <v>0</v>
      </c>
      <c r="L79" s="16">
        <f t="shared" si="20"/>
        <v>0</v>
      </c>
    </row>
    <row r="80" spans="2:12" x14ac:dyDescent="0.3">
      <c r="B80" s="111"/>
      <c r="C80" s="111"/>
      <c r="D80" s="98"/>
      <c r="E80" s="132"/>
      <c r="F80" s="124"/>
      <c r="G80" s="114"/>
      <c r="H80" s="70"/>
      <c r="I80" s="61"/>
      <c r="J80" s="35">
        <f t="shared" si="18"/>
        <v>0</v>
      </c>
      <c r="K80" s="15">
        <f t="shared" si="19"/>
        <v>0</v>
      </c>
      <c r="L80" s="16">
        <f t="shared" si="20"/>
        <v>0</v>
      </c>
    </row>
    <row r="81" spans="1:12" x14ac:dyDescent="0.3">
      <c r="B81" s="111"/>
      <c r="C81" s="111"/>
      <c r="D81" s="98"/>
      <c r="E81" s="132"/>
      <c r="F81" s="124"/>
      <c r="G81" s="114"/>
      <c r="H81" s="71"/>
      <c r="I81" s="61"/>
      <c r="J81" s="35">
        <f t="shared" si="18"/>
        <v>0</v>
      </c>
      <c r="K81" s="15">
        <f t="shared" si="19"/>
        <v>0</v>
      </c>
      <c r="L81" s="16">
        <f t="shared" si="20"/>
        <v>0</v>
      </c>
    </row>
    <row r="82" spans="1:12" x14ac:dyDescent="0.3">
      <c r="B82" s="111"/>
      <c r="C82" s="111"/>
      <c r="D82" s="99"/>
      <c r="E82" s="133"/>
      <c r="F82" s="125"/>
      <c r="G82" s="115"/>
      <c r="H82" s="22"/>
      <c r="I82" s="10">
        <f>SUM(I73:I81)</f>
        <v>0</v>
      </c>
      <c r="J82" s="76"/>
      <c r="K82" s="74"/>
      <c r="L82" s="75"/>
    </row>
    <row r="83" spans="1:12" ht="43.2" customHeight="1" x14ac:dyDescent="0.3">
      <c r="B83" s="111"/>
      <c r="C83" s="111"/>
      <c r="D83" s="113" t="s">
        <v>7</v>
      </c>
      <c r="E83" s="131"/>
      <c r="F83" s="123">
        <f>+E83/$E$10</f>
        <v>0</v>
      </c>
      <c r="G83" s="110" t="s">
        <v>2</v>
      </c>
      <c r="H83" s="69"/>
      <c r="I83" s="60"/>
      <c r="J83" s="35">
        <f>+I83*$F$83</f>
        <v>0</v>
      </c>
      <c r="K83" s="15">
        <f>+J83*$K$10</f>
        <v>0</v>
      </c>
      <c r="L83" s="16">
        <f>+J83*$L$10</f>
        <v>0</v>
      </c>
    </row>
    <row r="84" spans="1:12" x14ac:dyDescent="0.3">
      <c r="B84" s="111"/>
      <c r="C84" s="111"/>
      <c r="D84" s="114"/>
      <c r="E84" s="132"/>
      <c r="F84" s="124"/>
      <c r="G84" s="111"/>
      <c r="H84" s="70"/>
      <c r="I84" s="61"/>
      <c r="J84" s="35">
        <f t="shared" ref="J84:J91" si="21">+I84*$F$83</f>
        <v>0</v>
      </c>
      <c r="K84" s="15">
        <f t="shared" ref="K84:K91" si="22">+J84*$K$10</f>
        <v>0</v>
      </c>
      <c r="L84" s="16">
        <f t="shared" ref="L84:L91" si="23">+J84*$L$10</f>
        <v>0</v>
      </c>
    </row>
    <row r="85" spans="1:12" x14ac:dyDescent="0.3">
      <c r="B85" s="111"/>
      <c r="C85" s="111"/>
      <c r="D85" s="114"/>
      <c r="E85" s="132"/>
      <c r="F85" s="124"/>
      <c r="G85" s="111"/>
      <c r="H85" s="70"/>
      <c r="I85" s="61"/>
      <c r="J85" s="35">
        <f t="shared" si="21"/>
        <v>0</v>
      </c>
      <c r="K85" s="15">
        <f t="shared" si="22"/>
        <v>0</v>
      </c>
      <c r="L85" s="16">
        <f t="shared" si="23"/>
        <v>0</v>
      </c>
    </row>
    <row r="86" spans="1:12" x14ac:dyDescent="0.3">
      <c r="B86" s="111"/>
      <c r="C86" s="111"/>
      <c r="D86" s="114"/>
      <c r="E86" s="132"/>
      <c r="F86" s="124"/>
      <c r="G86" s="111"/>
      <c r="H86" s="70"/>
      <c r="I86" s="61"/>
      <c r="J86" s="35">
        <f t="shared" si="21"/>
        <v>0</v>
      </c>
      <c r="K86" s="15">
        <f t="shared" si="22"/>
        <v>0</v>
      </c>
      <c r="L86" s="16">
        <f t="shared" si="23"/>
        <v>0</v>
      </c>
    </row>
    <row r="87" spans="1:12" x14ac:dyDescent="0.3">
      <c r="B87" s="111"/>
      <c r="C87" s="111"/>
      <c r="D87" s="114"/>
      <c r="E87" s="132"/>
      <c r="F87" s="124"/>
      <c r="G87" s="111"/>
      <c r="H87" s="70"/>
      <c r="I87" s="61"/>
      <c r="J87" s="35">
        <f t="shared" si="21"/>
        <v>0</v>
      </c>
      <c r="K87" s="15">
        <f t="shared" si="22"/>
        <v>0</v>
      </c>
      <c r="L87" s="16">
        <f t="shared" si="23"/>
        <v>0</v>
      </c>
    </row>
    <row r="88" spans="1:12" x14ac:dyDescent="0.3">
      <c r="B88" s="111"/>
      <c r="C88" s="111"/>
      <c r="D88" s="114"/>
      <c r="E88" s="132"/>
      <c r="F88" s="124"/>
      <c r="G88" s="111"/>
      <c r="H88" s="70"/>
      <c r="I88" s="61"/>
      <c r="J88" s="35">
        <f t="shared" si="21"/>
        <v>0</v>
      </c>
      <c r="K88" s="15">
        <f t="shared" si="22"/>
        <v>0</v>
      </c>
      <c r="L88" s="16">
        <f t="shared" si="23"/>
        <v>0</v>
      </c>
    </row>
    <row r="89" spans="1:12" x14ac:dyDescent="0.3">
      <c r="B89" s="111"/>
      <c r="C89" s="111"/>
      <c r="D89" s="114"/>
      <c r="E89" s="132"/>
      <c r="F89" s="124"/>
      <c r="G89" s="111"/>
      <c r="H89" s="70"/>
      <c r="I89" s="61"/>
      <c r="J89" s="35">
        <f t="shared" si="21"/>
        <v>0</v>
      </c>
      <c r="K89" s="15">
        <f t="shared" si="22"/>
        <v>0</v>
      </c>
      <c r="L89" s="16">
        <f t="shared" si="23"/>
        <v>0</v>
      </c>
    </row>
    <row r="90" spans="1:12" x14ac:dyDescent="0.3">
      <c r="B90" s="111"/>
      <c r="C90" s="111"/>
      <c r="D90" s="114"/>
      <c r="E90" s="132"/>
      <c r="F90" s="124"/>
      <c r="G90" s="111"/>
      <c r="H90" s="70"/>
      <c r="I90" s="61"/>
      <c r="J90" s="35">
        <f t="shared" si="21"/>
        <v>0</v>
      </c>
      <c r="K90" s="15">
        <f t="shared" si="22"/>
        <v>0</v>
      </c>
      <c r="L90" s="16">
        <f t="shared" si="23"/>
        <v>0</v>
      </c>
    </row>
    <row r="91" spans="1:12" x14ac:dyDescent="0.3">
      <c r="B91" s="111"/>
      <c r="C91" s="111"/>
      <c r="D91" s="114"/>
      <c r="E91" s="132"/>
      <c r="F91" s="124"/>
      <c r="G91" s="111"/>
      <c r="H91" s="71"/>
      <c r="I91" s="61"/>
      <c r="J91" s="35">
        <f t="shared" si="21"/>
        <v>0</v>
      </c>
      <c r="K91" s="15">
        <f t="shared" si="22"/>
        <v>0</v>
      </c>
      <c r="L91" s="16">
        <f t="shared" si="23"/>
        <v>0</v>
      </c>
    </row>
    <row r="92" spans="1:12" x14ac:dyDescent="0.3">
      <c r="B92" s="112"/>
      <c r="C92" s="112"/>
      <c r="D92" s="115"/>
      <c r="E92" s="133"/>
      <c r="F92" s="125"/>
      <c r="G92" s="112"/>
      <c r="H92" s="22"/>
      <c r="I92" s="10">
        <f>SUM(I83:I91)</f>
        <v>0</v>
      </c>
      <c r="J92" s="76"/>
      <c r="K92" s="74"/>
      <c r="L92" s="75"/>
    </row>
    <row r="93" spans="1:12" ht="43.2" x14ac:dyDescent="0.3">
      <c r="B93" s="4"/>
      <c r="C93" s="4"/>
      <c r="D93" s="3" t="s">
        <v>38</v>
      </c>
      <c r="F93" s="87" t="str">
        <f>IF(F10=1,"OK","A corriger, le total doit faire 100%")</f>
        <v>OK</v>
      </c>
      <c r="G93" s="2"/>
      <c r="I93" s="3" t="s">
        <v>38</v>
      </c>
      <c r="J93" s="87" t="str">
        <f>IF(J10=1,"OK","A corriger, le total doit faire 100%")</f>
        <v>A corriger, le total doit faire 100%</v>
      </c>
      <c r="K93" s="11" t="str">
        <f>IF(SUM(K11:K83)-K10=0,"OK","A corriger")</f>
        <v>A corriger</v>
      </c>
      <c r="L93" s="11" t="str">
        <f>IF(SUM(L11:L83)-L10=0,"OK","A corriger")</f>
        <v>A corriger</v>
      </c>
    </row>
    <row r="96" spans="1:12" ht="18" x14ac:dyDescent="0.3">
      <c r="A96" s="100" t="s">
        <v>79</v>
      </c>
      <c r="B96" s="101"/>
    </row>
    <row r="97" spans="4:11" ht="70.2" customHeight="1" x14ac:dyDescent="0.3">
      <c r="D97" s="128" t="s">
        <v>84</v>
      </c>
      <c r="E97" s="129"/>
      <c r="F97" s="7" t="s">
        <v>144</v>
      </c>
      <c r="G97" s="7" t="s">
        <v>4</v>
      </c>
      <c r="H97" s="14" t="s">
        <v>141</v>
      </c>
      <c r="I97" s="7" t="s">
        <v>145</v>
      </c>
      <c r="J97" s="34" t="s">
        <v>146</v>
      </c>
      <c r="K97" s="34" t="s">
        <v>76</v>
      </c>
    </row>
    <row r="98" spans="4:11" ht="14.4" customHeight="1" x14ac:dyDescent="0.3">
      <c r="D98" s="120" t="s">
        <v>73</v>
      </c>
      <c r="E98" s="120"/>
      <c r="F98" s="121"/>
      <c r="G98" s="120" t="s">
        <v>72</v>
      </c>
      <c r="H98" s="85"/>
      <c r="I98" s="83"/>
      <c r="J98" s="35">
        <f>+I98*$F$98</f>
        <v>0</v>
      </c>
      <c r="K98" s="44">
        <f t="shared" ref="K98:K105" si="24">+J98*$K$116</f>
        <v>0</v>
      </c>
    </row>
    <row r="99" spans="4:11" x14ac:dyDescent="0.3">
      <c r="D99" s="120"/>
      <c r="E99" s="120"/>
      <c r="F99" s="122"/>
      <c r="G99" s="120"/>
      <c r="H99" s="86"/>
      <c r="I99" s="84"/>
      <c r="J99" s="36">
        <f t="shared" ref="J99:J105" si="25">+I99*$F$98</f>
        <v>0</v>
      </c>
      <c r="K99" s="45">
        <f t="shared" si="24"/>
        <v>0</v>
      </c>
    </row>
    <row r="100" spans="4:11" x14ac:dyDescent="0.3">
      <c r="D100" s="120"/>
      <c r="E100" s="120"/>
      <c r="F100" s="122"/>
      <c r="G100" s="120"/>
      <c r="H100" s="86"/>
      <c r="I100" s="84"/>
      <c r="J100" s="36">
        <f t="shared" si="25"/>
        <v>0</v>
      </c>
      <c r="K100" s="45">
        <f t="shared" si="24"/>
        <v>0</v>
      </c>
    </row>
    <row r="101" spans="4:11" x14ac:dyDescent="0.3">
      <c r="D101" s="120"/>
      <c r="E101" s="120"/>
      <c r="F101" s="122"/>
      <c r="G101" s="120"/>
      <c r="H101" s="86"/>
      <c r="I101" s="84"/>
      <c r="J101" s="36">
        <f t="shared" si="25"/>
        <v>0</v>
      </c>
      <c r="K101" s="45">
        <f t="shared" si="24"/>
        <v>0</v>
      </c>
    </row>
    <row r="102" spans="4:11" x14ac:dyDescent="0.3">
      <c r="D102" s="120"/>
      <c r="E102" s="120"/>
      <c r="F102" s="122"/>
      <c r="G102" s="120"/>
      <c r="H102" s="86"/>
      <c r="I102" s="84"/>
      <c r="J102" s="36">
        <f t="shared" si="25"/>
        <v>0</v>
      </c>
      <c r="K102" s="45">
        <f t="shared" si="24"/>
        <v>0</v>
      </c>
    </row>
    <row r="103" spans="4:11" x14ac:dyDescent="0.3">
      <c r="D103" s="120"/>
      <c r="E103" s="120"/>
      <c r="F103" s="122"/>
      <c r="G103" s="120"/>
      <c r="H103" s="86"/>
      <c r="I103" s="84"/>
      <c r="J103" s="36">
        <f t="shared" si="25"/>
        <v>0</v>
      </c>
      <c r="K103" s="45">
        <f t="shared" si="24"/>
        <v>0</v>
      </c>
    </row>
    <row r="104" spans="4:11" x14ac:dyDescent="0.3">
      <c r="D104" s="120"/>
      <c r="E104" s="120"/>
      <c r="F104" s="122"/>
      <c r="G104" s="120"/>
      <c r="H104" s="86"/>
      <c r="I104" s="84"/>
      <c r="J104" s="36">
        <f t="shared" si="25"/>
        <v>0</v>
      </c>
      <c r="K104" s="45">
        <f t="shared" si="24"/>
        <v>0</v>
      </c>
    </row>
    <row r="105" spans="4:11" x14ac:dyDescent="0.3">
      <c r="D105" s="120"/>
      <c r="E105" s="120"/>
      <c r="F105" s="122"/>
      <c r="G105" s="120"/>
      <c r="H105" s="86"/>
      <c r="I105" s="84"/>
      <c r="J105" s="36">
        <f t="shared" si="25"/>
        <v>0</v>
      </c>
      <c r="K105" s="45">
        <f t="shared" si="24"/>
        <v>0</v>
      </c>
    </row>
    <row r="106" spans="4:11" x14ac:dyDescent="0.3">
      <c r="D106" s="120"/>
      <c r="E106" s="120"/>
      <c r="F106" s="122"/>
      <c r="G106" s="120"/>
      <c r="H106" s="31"/>
      <c r="I106" s="13">
        <f>SUM(I98:I105)</f>
        <v>0</v>
      </c>
      <c r="J106" s="37"/>
      <c r="K106" s="42"/>
    </row>
    <row r="107" spans="4:11" ht="28.8" customHeight="1" x14ac:dyDescent="0.3">
      <c r="D107" s="120" t="s">
        <v>74</v>
      </c>
      <c r="E107" s="120"/>
      <c r="F107" s="121"/>
      <c r="G107" s="110" t="s">
        <v>75</v>
      </c>
      <c r="H107" s="85"/>
      <c r="I107" s="83"/>
      <c r="J107" s="35">
        <f t="shared" ref="J107:J114" si="26">+I107*$F$107</f>
        <v>0</v>
      </c>
      <c r="K107" s="44">
        <f>+J107*$K$116</f>
        <v>0</v>
      </c>
    </row>
    <row r="108" spans="4:11" x14ac:dyDescent="0.3">
      <c r="D108" s="120"/>
      <c r="E108" s="120"/>
      <c r="F108" s="121"/>
      <c r="G108" s="111"/>
      <c r="H108" s="86"/>
      <c r="I108" s="84"/>
      <c r="J108" s="36">
        <f t="shared" si="26"/>
        <v>0</v>
      </c>
      <c r="K108" s="45">
        <f t="shared" ref="K108:K114" si="27">+J108*$K$116</f>
        <v>0</v>
      </c>
    </row>
    <row r="109" spans="4:11" x14ac:dyDescent="0.3">
      <c r="D109" s="120"/>
      <c r="E109" s="120"/>
      <c r="F109" s="121"/>
      <c r="G109" s="111"/>
      <c r="H109" s="86"/>
      <c r="I109" s="84"/>
      <c r="J109" s="36">
        <f t="shared" si="26"/>
        <v>0</v>
      </c>
      <c r="K109" s="45">
        <f t="shared" si="27"/>
        <v>0</v>
      </c>
    </row>
    <row r="110" spans="4:11" x14ac:dyDescent="0.3">
      <c r="D110" s="120"/>
      <c r="E110" s="120"/>
      <c r="F110" s="121"/>
      <c r="G110" s="111"/>
      <c r="H110" s="86"/>
      <c r="I110" s="84"/>
      <c r="J110" s="36">
        <f t="shared" si="26"/>
        <v>0</v>
      </c>
      <c r="K110" s="45">
        <f t="shared" si="27"/>
        <v>0</v>
      </c>
    </row>
    <row r="111" spans="4:11" x14ac:dyDescent="0.3">
      <c r="D111" s="120"/>
      <c r="E111" s="120"/>
      <c r="F111" s="121"/>
      <c r="G111" s="111"/>
      <c r="H111" s="86"/>
      <c r="I111" s="84"/>
      <c r="J111" s="36">
        <f t="shared" si="26"/>
        <v>0</v>
      </c>
      <c r="K111" s="45">
        <f t="shared" si="27"/>
        <v>0</v>
      </c>
    </row>
    <row r="112" spans="4:11" x14ac:dyDescent="0.3">
      <c r="D112" s="120"/>
      <c r="E112" s="120"/>
      <c r="F112" s="122"/>
      <c r="G112" s="111"/>
      <c r="H112" s="86"/>
      <c r="I112" s="84"/>
      <c r="J112" s="36">
        <f t="shared" si="26"/>
        <v>0</v>
      </c>
      <c r="K112" s="45">
        <f t="shared" si="27"/>
        <v>0</v>
      </c>
    </row>
    <row r="113" spans="4:11" x14ac:dyDescent="0.3">
      <c r="D113" s="120"/>
      <c r="E113" s="120"/>
      <c r="F113" s="122"/>
      <c r="G113" s="111"/>
      <c r="H113" s="86"/>
      <c r="I113" s="84"/>
      <c r="J113" s="36">
        <f t="shared" si="26"/>
        <v>0</v>
      </c>
      <c r="K113" s="45">
        <f t="shared" si="27"/>
        <v>0</v>
      </c>
    </row>
    <row r="114" spans="4:11" x14ac:dyDescent="0.3">
      <c r="D114" s="120"/>
      <c r="E114" s="120"/>
      <c r="F114" s="122"/>
      <c r="G114" s="111"/>
      <c r="H114" s="86"/>
      <c r="I114" s="84"/>
      <c r="J114" s="36">
        <f t="shared" si="26"/>
        <v>0</v>
      </c>
      <c r="K114" s="45">
        <f t="shared" si="27"/>
        <v>0</v>
      </c>
    </row>
    <row r="115" spans="4:11" x14ac:dyDescent="0.3">
      <c r="D115" s="120"/>
      <c r="E115" s="120"/>
      <c r="F115" s="122"/>
      <c r="G115" s="112"/>
      <c r="H115" s="31"/>
      <c r="I115" s="13">
        <f>SUM(I107:I114)</f>
        <v>0</v>
      </c>
      <c r="J115" s="37"/>
      <c r="K115" s="42"/>
    </row>
    <row r="116" spans="4:11" x14ac:dyDescent="0.3">
      <c r="D116" s="9" t="s">
        <v>6</v>
      </c>
      <c r="E116" s="43"/>
      <c r="F116" s="43">
        <f>SUM(F98:F115)</f>
        <v>0</v>
      </c>
      <c r="G116" s="9"/>
      <c r="H116" s="9"/>
      <c r="I116" s="9"/>
      <c r="J116" s="41">
        <f>SUM(J98:J115)</f>
        <v>0</v>
      </c>
      <c r="K116" s="19">
        <f>+K11</f>
        <v>420000</v>
      </c>
    </row>
    <row r="117" spans="4:11" ht="43.2" x14ac:dyDescent="0.3">
      <c r="D117" s="3" t="s">
        <v>38</v>
      </c>
      <c r="F117" s="11" t="str">
        <f>IF(F116=1,"OK","A corriger")</f>
        <v>A corriger</v>
      </c>
      <c r="I117" s="3" t="s">
        <v>38</v>
      </c>
      <c r="J117" s="87" t="str">
        <f>IF(J116=1,"OK","A corriger, le total doit faire 100%")</f>
        <v>A corriger, le total doit faire 100%</v>
      </c>
      <c r="K117" s="11" t="str">
        <f>IF(SUM(K98:K115)-K116=0,"OK","A corriger")</f>
        <v>A corriger</v>
      </c>
    </row>
  </sheetData>
  <mergeCells count="54">
    <mergeCell ref="D98:E106"/>
    <mergeCell ref="F98:F106"/>
    <mergeCell ref="G98:G106"/>
    <mergeCell ref="D107:E115"/>
    <mergeCell ref="F107:F115"/>
    <mergeCell ref="G107:G115"/>
    <mergeCell ref="D83:D92"/>
    <mergeCell ref="E83:E92"/>
    <mergeCell ref="F83:F92"/>
    <mergeCell ref="G83:G92"/>
    <mergeCell ref="A96:B96"/>
    <mergeCell ref="D97:E97"/>
    <mergeCell ref="C63:C72"/>
    <mergeCell ref="D63:D72"/>
    <mergeCell ref="E63:E72"/>
    <mergeCell ref="F63:F72"/>
    <mergeCell ref="G63:G72"/>
    <mergeCell ref="C73:C92"/>
    <mergeCell ref="D73:D82"/>
    <mergeCell ref="E73:E82"/>
    <mergeCell ref="F73:F82"/>
    <mergeCell ref="G73:G82"/>
    <mergeCell ref="D42:D51"/>
    <mergeCell ref="E42:E51"/>
    <mergeCell ref="F42:F51"/>
    <mergeCell ref="G42:G51"/>
    <mergeCell ref="C52:C61"/>
    <mergeCell ref="D52:D61"/>
    <mergeCell ref="E52:E61"/>
    <mergeCell ref="F52:F61"/>
    <mergeCell ref="G52:G61"/>
    <mergeCell ref="E22:E31"/>
    <mergeCell ref="F22:F31"/>
    <mergeCell ref="G22:G31"/>
    <mergeCell ref="D32:D41"/>
    <mergeCell ref="E32:E41"/>
    <mergeCell ref="F32:F41"/>
    <mergeCell ref="G32:G41"/>
    <mergeCell ref="D8:F8"/>
    <mergeCell ref="G8:J8"/>
    <mergeCell ref="K8:L8"/>
    <mergeCell ref="B11:B92"/>
    <mergeCell ref="C11:C51"/>
    <mergeCell ref="D12:D21"/>
    <mergeCell ref="E12:E21"/>
    <mergeCell ref="F12:F21"/>
    <mergeCell ref="G12:G21"/>
    <mergeCell ref="D22:D31"/>
    <mergeCell ref="B2:C2"/>
    <mergeCell ref="B3:C3"/>
    <mergeCell ref="B4:C4"/>
    <mergeCell ref="B5:C5"/>
    <mergeCell ref="A7:B7"/>
    <mergeCell ref="D7:I7"/>
  </mergeCells>
  <dataValidations count="1">
    <dataValidation type="list" allowBlank="1" showInputMessage="1" showErrorMessage="1" sqref="D3" xr:uid="{13AB0E04-AC6F-4F33-91BF-FAE719FF9E00}">
      <formula1>"Salariés,Interimaire vacataire mis à disposition"</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9AC10-9A48-474A-9A1B-5E0A8D817E9B}">
  <sheetPr>
    <tabColor theme="7" tint="0.59999389629810485"/>
  </sheetPr>
  <dimension ref="A1:N117"/>
  <sheetViews>
    <sheetView zoomScale="110" zoomScaleNormal="110" workbookViewId="0">
      <selection activeCell="N9" sqref="N9"/>
    </sheetView>
  </sheetViews>
  <sheetFormatPr baseColWidth="10" defaultRowHeight="14.4" x14ac:dyDescent="0.3"/>
  <cols>
    <col min="1" max="1" width="5.5546875" style="3" customWidth="1"/>
    <col min="2" max="2" width="24.5546875" style="3" customWidth="1"/>
    <col min="3" max="3" width="10.5546875" style="3" customWidth="1"/>
    <col min="4" max="4" width="27.44140625" style="3" customWidth="1"/>
    <col min="5" max="6" width="16.33203125" style="11" customWidth="1"/>
    <col min="7" max="7" width="22.88671875" style="3" customWidth="1"/>
    <col min="8" max="8" width="34.109375" style="3" customWidth="1"/>
    <col min="9" max="9" width="13" style="3" customWidth="1"/>
    <col min="10" max="12" width="11.5546875" style="3"/>
    <col min="13" max="13" width="1.109375" style="3" customWidth="1"/>
    <col min="14" max="14" width="25.6640625" style="3" customWidth="1"/>
    <col min="15" max="16384" width="11.5546875" style="3"/>
  </cols>
  <sheetData>
    <row r="1" spans="1:14" ht="5.4" customHeight="1" x14ac:dyDescent="0.3"/>
    <row r="2" spans="1:14" x14ac:dyDescent="0.3">
      <c r="B2" s="95" t="s">
        <v>133</v>
      </c>
      <c r="C2" s="96"/>
      <c r="D2" s="57" t="s">
        <v>150</v>
      </c>
    </row>
    <row r="3" spans="1:14" x14ac:dyDescent="0.3">
      <c r="B3" s="95" t="s">
        <v>136</v>
      </c>
      <c r="C3" s="96"/>
      <c r="D3" s="57" t="s">
        <v>137</v>
      </c>
    </row>
    <row r="4" spans="1:14" x14ac:dyDescent="0.3">
      <c r="B4" s="95" t="s">
        <v>134</v>
      </c>
      <c r="C4" s="96"/>
      <c r="D4" s="58">
        <v>600000</v>
      </c>
    </row>
    <row r="5" spans="1:14" x14ac:dyDescent="0.3">
      <c r="B5" s="95" t="s">
        <v>135</v>
      </c>
      <c r="C5" s="96"/>
      <c r="D5" s="59">
        <v>10</v>
      </c>
    </row>
    <row r="7" spans="1:14" ht="18" x14ac:dyDescent="0.3">
      <c r="A7" s="100" t="s">
        <v>126</v>
      </c>
      <c r="B7" s="101"/>
      <c r="D7" s="102" t="s">
        <v>67</v>
      </c>
      <c r="E7" s="102"/>
      <c r="F7" s="102"/>
      <c r="G7" s="102"/>
      <c r="H7" s="102"/>
      <c r="I7" s="102"/>
    </row>
    <row r="8" spans="1:14" ht="43.2" customHeight="1" x14ac:dyDescent="0.3">
      <c r="D8" s="103" t="s">
        <v>77</v>
      </c>
      <c r="E8" s="103"/>
      <c r="F8" s="103"/>
      <c r="G8" s="104" t="s">
        <v>78</v>
      </c>
      <c r="H8" s="105"/>
      <c r="I8" s="105"/>
      <c r="J8" s="106"/>
      <c r="K8" s="104" t="s">
        <v>9</v>
      </c>
      <c r="L8" s="106"/>
    </row>
    <row r="9" spans="1:14" ht="72" x14ac:dyDescent="0.3">
      <c r="C9" s="7" t="s">
        <v>13</v>
      </c>
      <c r="D9" s="8" t="s">
        <v>3</v>
      </c>
      <c r="E9" s="7" t="s">
        <v>140</v>
      </c>
      <c r="F9" s="7" t="s">
        <v>143</v>
      </c>
      <c r="G9" s="7" t="s">
        <v>4</v>
      </c>
      <c r="H9" s="14" t="s">
        <v>142</v>
      </c>
      <c r="I9" s="7" t="s">
        <v>147</v>
      </c>
      <c r="J9" s="34" t="s">
        <v>148</v>
      </c>
      <c r="K9" s="14" t="s">
        <v>139</v>
      </c>
      <c r="L9" s="14" t="s">
        <v>138</v>
      </c>
    </row>
    <row r="10" spans="1:14" ht="23.4" customHeight="1" x14ac:dyDescent="0.3">
      <c r="B10" s="7" t="s">
        <v>6</v>
      </c>
      <c r="C10" s="78"/>
      <c r="D10" s="79"/>
      <c r="E10" s="130">
        <v>5</v>
      </c>
      <c r="F10" s="25">
        <f>SUM(F11:F83)</f>
        <v>0.99999999999999989</v>
      </c>
      <c r="G10" s="80"/>
      <c r="H10" s="81"/>
      <c r="I10" s="81"/>
      <c r="J10" s="40">
        <f>SUM(J11:J83)</f>
        <v>0.99999999999999989</v>
      </c>
      <c r="K10" s="26">
        <f>+D4</f>
        <v>600000</v>
      </c>
      <c r="L10" s="27">
        <f>+D5</f>
        <v>10</v>
      </c>
    </row>
    <row r="11" spans="1:14" ht="28.8" customHeight="1" x14ac:dyDescent="0.3">
      <c r="B11" s="110" t="s">
        <v>128</v>
      </c>
      <c r="C11" s="116" t="s">
        <v>16</v>
      </c>
      <c r="D11" s="64" t="s">
        <v>18</v>
      </c>
      <c r="E11" s="130">
        <v>3.5</v>
      </c>
      <c r="F11" s="67">
        <f>3.5/E10</f>
        <v>0.7</v>
      </c>
      <c r="G11" s="64" t="s">
        <v>5</v>
      </c>
      <c r="H11" s="72" t="s">
        <v>59</v>
      </c>
      <c r="I11" s="5">
        <v>1</v>
      </c>
      <c r="J11" s="65">
        <f>+F11*I11</f>
        <v>0.7</v>
      </c>
      <c r="K11" s="66">
        <f>+J11*$K$10</f>
        <v>420000</v>
      </c>
      <c r="L11" s="20">
        <f>+J11*$L$10</f>
        <v>7</v>
      </c>
      <c r="N11" s="2" t="s">
        <v>149</v>
      </c>
    </row>
    <row r="12" spans="1:14" ht="15" customHeight="1" x14ac:dyDescent="0.3">
      <c r="B12" s="111"/>
      <c r="C12" s="117"/>
      <c r="D12" s="113" t="s">
        <v>151</v>
      </c>
      <c r="E12" s="131"/>
      <c r="F12" s="123">
        <f>+E12/$E$10</f>
        <v>0</v>
      </c>
      <c r="G12" s="113" t="s">
        <v>21</v>
      </c>
      <c r="H12" s="69" t="s">
        <v>31</v>
      </c>
      <c r="I12" s="60">
        <v>0</v>
      </c>
      <c r="J12" s="38">
        <f>+$F$12*I12</f>
        <v>0</v>
      </c>
      <c r="K12" s="15">
        <f>+J12*$K$10</f>
        <v>0</v>
      </c>
      <c r="L12" s="16">
        <f>+J12*$L$10</f>
        <v>0</v>
      </c>
    </row>
    <row r="13" spans="1:14" ht="15" customHeight="1" x14ac:dyDescent="0.3">
      <c r="B13" s="111"/>
      <c r="C13" s="117"/>
      <c r="D13" s="114"/>
      <c r="E13" s="132"/>
      <c r="F13" s="124"/>
      <c r="G13" s="114"/>
      <c r="H13" s="71" t="s">
        <v>32</v>
      </c>
      <c r="I13" s="61">
        <v>0</v>
      </c>
      <c r="J13" s="39">
        <f t="shared" ref="J13:J19" si="0">+$F$12*I13</f>
        <v>0</v>
      </c>
      <c r="K13" s="17">
        <f t="shared" ref="K13:K19" si="1">+J13*$K$10</f>
        <v>0</v>
      </c>
      <c r="L13" s="18">
        <f t="shared" ref="L13:L19" si="2">+J13*$L$10</f>
        <v>0</v>
      </c>
    </row>
    <row r="14" spans="1:14" ht="15" customHeight="1" x14ac:dyDescent="0.3">
      <c r="B14" s="111"/>
      <c r="C14" s="117"/>
      <c r="D14" s="114"/>
      <c r="E14" s="132"/>
      <c r="F14" s="124"/>
      <c r="G14" s="114"/>
      <c r="H14" s="70" t="s">
        <v>36</v>
      </c>
      <c r="I14" s="61">
        <v>0</v>
      </c>
      <c r="J14" s="39">
        <f t="shared" si="0"/>
        <v>0</v>
      </c>
      <c r="K14" s="17">
        <f t="shared" si="1"/>
        <v>0</v>
      </c>
      <c r="L14" s="18">
        <f t="shared" si="2"/>
        <v>0</v>
      </c>
    </row>
    <row r="15" spans="1:14" ht="27" customHeight="1" x14ac:dyDescent="0.3">
      <c r="B15" s="111"/>
      <c r="C15" s="117"/>
      <c r="D15" s="114"/>
      <c r="E15" s="132"/>
      <c r="F15" s="124"/>
      <c r="G15" s="114"/>
      <c r="H15" s="71" t="s">
        <v>37</v>
      </c>
      <c r="I15" s="61">
        <v>0</v>
      </c>
      <c r="J15" s="39">
        <f t="shared" si="0"/>
        <v>0</v>
      </c>
      <c r="K15" s="17">
        <f t="shared" si="1"/>
        <v>0</v>
      </c>
      <c r="L15" s="18">
        <f t="shared" si="2"/>
        <v>0</v>
      </c>
    </row>
    <row r="16" spans="1:14" ht="15" customHeight="1" x14ac:dyDescent="0.3">
      <c r="B16" s="111"/>
      <c r="C16" s="117"/>
      <c r="D16" s="114"/>
      <c r="E16" s="132"/>
      <c r="F16" s="124"/>
      <c r="G16" s="114"/>
      <c r="H16" s="70"/>
      <c r="I16" s="61"/>
      <c r="J16" s="39">
        <f t="shared" si="0"/>
        <v>0</v>
      </c>
      <c r="K16" s="17">
        <f t="shared" si="1"/>
        <v>0</v>
      </c>
      <c r="L16" s="18">
        <f t="shared" si="2"/>
        <v>0</v>
      </c>
    </row>
    <row r="17" spans="2:12" ht="15" customHeight="1" x14ac:dyDescent="0.3">
      <c r="B17" s="111"/>
      <c r="C17" s="117"/>
      <c r="D17" s="114"/>
      <c r="E17" s="132"/>
      <c r="F17" s="124"/>
      <c r="G17" s="114"/>
      <c r="H17" s="70"/>
      <c r="I17" s="61"/>
      <c r="J17" s="39">
        <f t="shared" si="0"/>
        <v>0</v>
      </c>
      <c r="K17" s="17">
        <f t="shared" si="1"/>
        <v>0</v>
      </c>
      <c r="L17" s="18">
        <f t="shared" si="2"/>
        <v>0</v>
      </c>
    </row>
    <row r="18" spans="2:12" ht="15" customHeight="1" x14ac:dyDescent="0.3">
      <c r="B18" s="111"/>
      <c r="C18" s="117"/>
      <c r="D18" s="114"/>
      <c r="E18" s="132"/>
      <c r="F18" s="124"/>
      <c r="G18" s="114"/>
      <c r="H18" s="70"/>
      <c r="I18" s="61"/>
      <c r="J18" s="39">
        <f t="shared" si="0"/>
        <v>0</v>
      </c>
      <c r="K18" s="17">
        <f t="shared" si="1"/>
        <v>0</v>
      </c>
      <c r="L18" s="18">
        <f t="shared" si="2"/>
        <v>0</v>
      </c>
    </row>
    <row r="19" spans="2:12" ht="15" customHeight="1" x14ac:dyDescent="0.3">
      <c r="B19" s="111"/>
      <c r="C19" s="117"/>
      <c r="D19" s="114"/>
      <c r="E19" s="132"/>
      <c r="F19" s="124"/>
      <c r="G19" s="114"/>
      <c r="H19" s="70"/>
      <c r="I19" s="61"/>
      <c r="J19" s="39">
        <f t="shared" si="0"/>
        <v>0</v>
      </c>
      <c r="K19" s="17">
        <f t="shared" si="1"/>
        <v>0</v>
      </c>
      <c r="L19" s="18">
        <f t="shared" si="2"/>
        <v>0</v>
      </c>
    </row>
    <row r="20" spans="2:12" x14ac:dyDescent="0.3">
      <c r="B20" s="111"/>
      <c r="C20" s="117"/>
      <c r="D20" s="114"/>
      <c r="E20" s="132"/>
      <c r="F20" s="124"/>
      <c r="G20" s="114"/>
      <c r="H20" s="71"/>
      <c r="I20" s="61"/>
      <c r="J20" s="39">
        <f>+I20*F12</f>
        <v>0</v>
      </c>
      <c r="K20" s="17">
        <f>+J20*K10</f>
        <v>0</v>
      </c>
      <c r="L20" s="18">
        <f>+J20*$L$10</f>
        <v>0</v>
      </c>
    </row>
    <row r="21" spans="2:12" x14ac:dyDescent="0.3">
      <c r="B21" s="111"/>
      <c r="C21" s="117"/>
      <c r="D21" s="115"/>
      <c r="E21" s="133"/>
      <c r="F21" s="125"/>
      <c r="G21" s="115"/>
      <c r="H21" s="23"/>
      <c r="I21" s="10">
        <f>SUM(I12:I20)</f>
        <v>0</v>
      </c>
      <c r="J21" s="73"/>
      <c r="K21" s="74"/>
      <c r="L21" s="75"/>
    </row>
    <row r="22" spans="2:12" ht="13.8" customHeight="1" x14ac:dyDescent="0.3">
      <c r="B22" s="111"/>
      <c r="C22" s="117"/>
      <c r="D22" s="113" t="s">
        <v>63</v>
      </c>
      <c r="E22" s="131"/>
      <c r="F22" s="123">
        <f>+E22/$E$10</f>
        <v>0</v>
      </c>
      <c r="G22" s="113" t="s">
        <v>64</v>
      </c>
      <c r="H22" s="69" t="s">
        <v>27</v>
      </c>
      <c r="I22" s="60">
        <v>0</v>
      </c>
      <c r="J22" s="35">
        <f>+I22*$F$22</f>
        <v>0</v>
      </c>
      <c r="K22" s="15">
        <f>+J22*$K$10</f>
        <v>0</v>
      </c>
      <c r="L22" s="16">
        <f>+J22*$L$10</f>
        <v>0</v>
      </c>
    </row>
    <row r="23" spans="2:12" x14ac:dyDescent="0.3">
      <c r="B23" s="111"/>
      <c r="C23" s="117"/>
      <c r="D23" s="114"/>
      <c r="E23" s="132"/>
      <c r="F23" s="124"/>
      <c r="G23" s="114"/>
      <c r="H23" s="70" t="s">
        <v>28</v>
      </c>
      <c r="I23" s="61">
        <v>0</v>
      </c>
      <c r="J23" s="36">
        <f t="shared" ref="J23:J30" si="3">+I23*$F$22</f>
        <v>0</v>
      </c>
      <c r="K23" s="17">
        <f t="shared" ref="K23:K30" si="4">+J23*$K$10</f>
        <v>0</v>
      </c>
      <c r="L23" s="18">
        <f t="shared" ref="L23:L30" si="5">+J23*$L$10</f>
        <v>0</v>
      </c>
    </row>
    <row r="24" spans="2:12" x14ac:dyDescent="0.3">
      <c r="B24" s="111"/>
      <c r="C24" s="117"/>
      <c r="D24" s="114"/>
      <c r="E24" s="132"/>
      <c r="F24" s="124"/>
      <c r="G24" s="114"/>
      <c r="H24" s="70" t="s">
        <v>29</v>
      </c>
      <c r="I24" s="61">
        <v>0</v>
      </c>
      <c r="J24" s="36">
        <f t="shared" si="3"/>
        <v>0</v>
      </c>
      <c r="K24" s="17">
        <f t="shared" si="4"/>
        <v>0</v>
      </c>
      <c r="L24" s="18">
        <f t="shared" si="5"/>
        <v>0</v>
      </c>
    </row>
    <row r="25" spans="2:12" x14ac:dyDescent="0.3">
      <c r="B25" s="111"/>
      <c r="C25" s="117"/>
      <c r="D25" s="114"/>
      <c r="E25" s="132"/>
      <c r="F25" s="124"/>
      <c r="G25" s="114"/>
      <c r="H25" s="70" t="s">
        <v>30</v>
      </c>
      <c r="I25" s="61">
        <v>0</v>
      </c>
      <c r="J25" s="36">
        <f t="shared" si="3"/>
        <v>0</v>
      </c>
      <c r="K25" s="17">
        <f t="shared" si="4"/>
        <v>0</v>
      </c>
      <c r="L25" s="18">
        <f t="shared" si="5"/>
        <v>0</v>
      </c>
    </row>
    <row r="26" spans="2:12" x14ac:dyDescent="0.3">
      <c r="B26" s="111"/>
      <c r="C26" s="117"/>
      <c r="D26" s="114"/>
      <c r="E26" s="132"/>
      <c r="F26" s="124"/>
      <c r="G26" s="114"/>
      <c r="H26" s="70"/>
      <c r="I26" s="61"/>
      <c r="J26" s="36">
        <f t="shared" si="3"/>
        <v>0</v>
      </c>
      <c r="K26" s="17">
        <f t="shared" si="4"/>
        <v>0</v>
      </c>
      <c r="L26" s="18">
        <f t="shared" si="5"/>
        <v>0</v>
      </c>
    </row>
    <row r="27" spans="2:12" x14ac:dyDescent="0.3">
      <c r="B27" s="111"/>
      <c r="C27" s="117"/>
      <c r="D27" s="114"/>
      <c r="E27" s="132"/>
      <c r="F27" s="124"/>
      <c r="G27" s="114"/>
      <c r="H27" s="70"/>
      <c r="I27" s="61"/>
      <c r="J27" s="36">
        <f t="shared" si="3"/>
        <v>0</v>
      </c>
      <c r="K27" s="17">
        <f t="shared" si="4"/>
        <v>0</v>
      </c>
      <c r="L27" s="18">
        <f t="shared" si="5"/>
        <v>0</v>
      </c>
    </row>
    <row r="28" spans="2:12" x14ac:dyDescent="0.3">
      <c r="B28" s="111"/>
      <c r="C28" s="117"/>
      <c r="D28" s="114"/>
      <c r="E28" s="132"/>
      <c r="F28" s="124"/>
      <c r="G28" s="114"/>
      <c r="H28" s="70"/>
      <c r="I28" s="61"/>
      <c r="J28" s="36">
        <f t="shared" si="3"/>
        <v>0</v>
      </c>
      <c r="K28" s="17">
        <f t="shared" si="4"/>
        <v>0</v>
      </c>
      <c r="L28" s="18">
        <f t="shared" si="5"/>
        <v>0</v>
      </c>
    </row>
    <row r="29" spans="2:12" x14ac:dyDescent="0.3">
      <c r="B29" s="111"/>
      <c r="C29" s="117"/>
      <c r="D29" s="114"/>
      <c r="E29" s="132"/>
      <c r="F29" s="124"/>
      <c r="G29" s="114"/>
      <c r="H29" s="70"/>
      <c r="I29" s="61"/>
      <c r="J29" s="36">
        <f t="shared" si="3"/>
        <v>0</v>
      </c>
      <c r="K29" s="17">
        <f t="shared" si="4"/>
        <v>0</v>
      </c>
      <c r="L29" s="18">
        <f t="shared" si="5"/>
        <v>0</v>
      </c>
    </row>
    <row r="30" spans="2:12" x14ac:dyDescent="0.3">
      <c r="B30" s="111"/>
      <c r="C30" s="117"/>
      <c r="D30" s="114"/>
      <c r="E30" s="132"/>
      <c r="F30" s="124"/>
      <c r="G30" s="114"/>
      <c r="H30" s="71"/>
      <c r="I30" s="61"/>
      <c r="J30" s="36">
        <f t="shared" si="3"/>
        <v>0</v>
      </c>
      <c r="K30" s="17">
        <f t="shared" si="4"/>
        <v>0</v>
      </c>
      <c r="L30" s="18">
        <f t="shared" si="5"/>
        <v>0</v>
      </c>
    </row>
    <row r="31" spans="2:12" x14ac:dyDescent="0.3">
      <c r="B31" s="111"/>
      <c r="C31" s="117"/>
      <c r="D31" s="115"/>
      <c r="E31" s="133"/>
      <c r="F31" s="125"/>
      <c r="G31" s="115"/>
      <c r="H31" s="24"/>
      <c r="I31" s="10">
        <f>SUM(I22:I30)</f>
        <v>0</v>
      </c>
      <c r="J31" s="76"/>
      <c r="K31" s="74"/>
      <c r="L31" s="75"/>
    </row>
    <row r="32" spans="2:12" ht="43.2" x14ac:dyDescent="0.3">
      <c r="B32" s="111"/>
      <c r="C32" s="117"/>
      <c r="D32" s="126" t="s">
        <v>0</v>
      </c>
      <c r="E32" s="131">
        <v>0.5</v>
      </c>
      <c r="F32" s="123">
        <f>+E32/$E$10</f>
        <v>0.1</v>
      </c>
      <c r="G32" s="126" t="s">
        <v>1</v>
      </c>
      <c r="H32" s="88" t="s">
        <v>33</v>
      </c>
      <c r="I32" s="60">
        <v>1</v>
      </c>
      <c r="J32" s="38">
        <f>+$F$32*I32</f>
        <v>0.1</v>
      </c>
      <c r="K32" s="15">
        <f>+J32*$K$10</f>
        <v>60000</v>
      </c>
      <c r="L32" s="16">
        <f>+J32*$L$10</f>
        <v>1</v>
      </c>
    </row>
    <row r="33" spans="2:12" ht="28.8" x14ac:dyDescent="0.3">
      <c r="B33" s="111"/>
      <c r="C33" s="117"/>
      <c r="D33" s="126"/>
      <c r="E33" s="132"/>
      <c r="F33" s="124"/>
      <c r="G33" s="126"/>
      <c r="H33" s="71" t="s">
        <v>26</v>
      </c>
      <c r="I33" s="61">
        <v>0</v>
      </c>
      <c r="J33" s="39">
        <f t="shared" ref="J33:J40" si="6">+$F$32*I33</f>
        <v>0</v>
      </c>
      <c r="K33" s="17">
        <f t="shared" ref="K33:K40" si="7">+J33*$K$10</f>
        <v>0</v>
      </c>
      <c r="L33" s="18">
        <f t="shared" ref="L33:L40" si="8">+J33*$L$10</f>
        <v>0</v>
      </c>
    </row>
    <row r="34" spans="2:12" x14ac:dyDescent="0.3">
      <c r="B34" s="111"/>
      <c r="C34" s="117"/>
      <c r="D34" s="126"/>
      <c r="E34" s="132"/>
      <c r="F34" s="124"/>
      <c r="G34" s="126"/>
      <c r="H34" s="71"/>
      <c r="I34" s="61"/>
      <c r="J34" s="39">
        <f t="shared" si="6"/>
        <v>0</v>
      </c>
      <c r="K34" s="17">
        <f t="shared" si="7"/>
        <v>0</v>
      </c>
      <c r="L34" s="18">
        <f t="shared" si="8"/>
        <v>0</v>
      </c>
    </row>
    <row r="35" spans="2:12" x14ac:dyDescent="0.3">
      <c r="B35" s="111"/>
      <c r="C35" s="117"/>
      <c r="D35" s="126"/>
      <c r="E35" s="132"/>
      <c r="F35" s="124"/>
      <c r="G35" s="126"/>
      <c r="H35" s="70"/>
      <c r="I35" s="61"/>
      <c r="J35" s="39">
        <f t="shared" si="6"/>
        <v>0</v>
      </c>
      <c r="K35" s="17">
        <f t="shared" si="7"/>
        <v>0</v>
      </c>
      <c r="L35" s="18">
        <f t="shared" si="8"/>
        <v>0</v>
      </c>
    </row>
    <row r="36" spans="2:12" x14ac:dyDescent="0.3">
      <c r="B36" s="111"/>
      <c r="C36" s="117"/>
      <c r="D36" s="126"/>
      <c r="E36" s="132"/>
      <c r="F36" s="124"/>
      <c r="G36" s="126"/>
      <c r="H36" s="70"/>
      <c r="I36" s="61"/>
      <c r="J36" s="39">
        <f t="shared" si="6"/>
        <v>0</v>
      </c>
      <c r="K36" s="17">
        <f t="shared" si="7"/>
        <v>0</v>
      </c>
      <c r="L36" s="18">
        <f t="shared" si="8"/>
        <v>0</v>
      </c>
    </row>
    <row r="37" spans="2:12" x14ac:dyDescent="0.3">
      <c r="B37" s="111"/>
      <c r="C37" s="117"/>
      <c r="D37" s="126"/>
      <c r="E37" s="132"/>
      <c r="F37" s="124"/>
      <c r="G37" s="126"/>
      <c r="H37" s="70"/>
      <c r="I37" s="61"/>
      <c r="J37" s="39">
        <f t="shared" si="6"/>
        <v>0</v>
      </c>
      <c r="K37" s="17">
        <f t="shared" si="7"/>
        <v>0</v>
      </c>
      <c r="L37" s="18">
        <f t="shared" si="8"/>
        <v>0</v>
      </c>
    </row>
    <row r="38" spans="2:12" x14ac:dyDescent="0.3">
      <c r="B38" s="111"/>
      <c r="C38" s="117"/>
      <c r="D38" s="126"/>
      <c r="E38" s="132"/>
      <c r="F38" s="124"/>
      <c r="G38" s="126"/>
      <c r="H38" s="70"/>
      <c r="I38" s="61"/>
      <c r="J38" s="39">
        <f t="shared" si="6"/>
        <v>0</v>
      </c>
      <c r="K38" s="17">
        <f t="shared" si="7"/>
        <v>0</v>
      </c>
      <c r="L38" s="18">
        <f t="shared" si="8"/>
        <v>0</v>
      </c>
    </row>
    <row r="39" spans="2:12" x14ac:dyDescent="0.3">
      <c r="B39" s="111"/>
      <c r="C39" s="117"/>
      <c r="D39" s="126"/>
      <c r="E39" s="132"/>
      <c r="F39" s="124"/>
      <c r="G39" s="126"/>
      <c r="H39" s="70"/>
      <c r="I39" s="61"/>
      <c r="J39" s="39">
        <f t="shared" si="6"/>
        <v>0</v>
      </c>
      <c r="K39" s="17">
        <f t="shared" si="7"/>
        <v>0</v>
      </c>
      <c r="L39" s="18">
        <f t="shared" si="8"/>
        <v>0</v>
      </c>
    </row>
    <row r="40" spans="2:12" x14ac:dyDescent="0.3">
      <c r="B40" s="111"/>
      <c r="C40" s="117"/>
      <c r="D40" s="126"/>
      <c r="E40" s="132"/>
      <c r="F40" s="124"/>
      <c r="G40" s="126"/>
      <c r="H40" s="71"/>
      <c r="I40" s="61"/>
      <c r="J40" s="39">
        <f t="shared" si="6"/>
        <v>0</v>
      </c>
      <c r="K40" s="17">
        <f t="shared" si="7"/>
        <v>0</v>
      </c>
      <c r="L40" s="18">
        <f t="shared" si="8"/>
        <v>0</v>
      </c>
    </row>
    <row r="41" spans="2:12" x14ac:dyDescent="0.3">
      <c r="B41" s="111"/>
      <c r="C41" s="117"/>
      <c r="D41" s="126"/>
      <c r="E41" s="133"/>
      <c r="F41" s="125"/>
      <c r="G41" s="126"/>
      <c r="H41" s="23"/>
      <c r="I41" s="10">
        <f>SUM(I32:I40)</f>
        <v>1</v>
      </c>
      <c r="J41" s="76"/>
      <c r="K41" s="74"/>
      <c r="L41" s="75"/>
    </row>
    <row r="42" spans="2:12" x14ac:dyDescent="0.3">
      <c r="B42" s="111"/>
      <c r="C42" s="117"/>
      <c r="D42" s="113" t="s">
        <v>68</v>
      </c>
      <c r="E42" s="131">
        <v>0.5</v>
      </c>
      <c r="F42" s="123">
        <f>+E42/$E$10</f>
        <v>0.1</v>
      </c>
      <c r="G42" s="113" t="s">
        <v>8</v>
      </c>
      <c r="H42" s="69" t="s">
        <v>25</v>
      </c>
      <c r="I42" s="60">
        <v>1</v>
      </c>
      <c r="J42" s="38">
        <f>+$F$42*I42</f>
        <v>0.1</v>
      </c>
      <c r="K42" s="15">
        <f>+J42*$K$10</f>
        <v>60000</v>
      </c>
      <c r="L42" s="16">
        <f>+J42*$L$10</f>
        <v>1</v>
      </c>
    </row>
    <row r="43" spans="2:12" x14ac:dyDescent="0.3">
      <c r="B43" s="111"/>
      <c r="C43" s="117"/>
      <c r="D43" s="114"/>
      <c r="E43" s="132"/>
      <c r="F43" s="124"/>
      <c r="G43" s="114"/>
      <c r="H43" s="70"/>
      <c r="I43" s="61"/>
      <c r="J43" s="39">
        <f t="shared" ref="J43:J50" si="9">+$F$42*I43</f>
        <v>0</v>
      </c>
      <c r="K43" s="17">
        <f t="shared" ref="K43:K50" si="10">+J43*$K$10</f>
        <v>0</v>
      </c>
      <c r="L43" s="18">
        <f t="shared" ref="L43:L50" si="11">+J43*$L$10</f>
        <v>0</v>
      </c>
    </row>
    <row r="44" spans="2:12" x14ac:dyDescent="0.3">
      <c r="B44" s="111"/>
      <c r="C44" s="117"/>
      <c r="D44" s="114"/>
      <c r="E44" s="132"/>
      <c r="F44" s="124"/>
      <c r="G44" s="114"/>
      <c r="H44" s="70"/>
      <c r="I44" s="61"/>
      <c r="J44" s="39">
        <f t="shared" si="9"/>
        <v>0</v>
      </c>
      <c r="K44" s="17">
        <f t="shared" si="10"/>
        <v>0</v>
      </c>
      <c r="L44" s="18">
        <f t="shared" si="11"/>
        <v>0</v>
      </c>
    </row>
    <row r="45" spans="2:12" x14ac:dyDescent="0.3">
      <c r="B45" s="111"/>
      <c r="C45" s="117"/>
      <c r="D45" s="114"/>
      <c r="E45" s="132"/>
      <c r="F45" s="124"/>
      <c r="G45" s="114"/>
      <c r="H45" s="70"/>
      <c r="I45" s="61"/>
      <c r="J45" s="39">
        <f t="shared" si="9"/>
        <v>0</v>
      </c>
      <c r="K45" s="17">
        <f t="shared" si="10"/>
        <v>0</v>
      </c>
      <c r="L45" s="18">
        <f t="shared" si="11"/>
        <v>0</v>
      </c>
    </row>
    <row r="46" spans="2:12" x14ac:dyDescent="0.3">
      <c r="B46" s="111"/>
      <c r="C46" s="117"/>
      <c r="D46" s="114"/>
      <c r="E46" s="132"/>
      <c r="F46" s="124"/>
      <c r="G46" s="114"/>
      <c r="H46" s="70"/>
      <c r="I46" s="61"/>
      <c r="J46" s="39">
        <f t="shared" si="9"/>
        <v>0</v>
      </c>
      <c r="K46" s="17">
        <f t="shared" si="10"/>
        <v>0</v>
      </c>
      <c r="L46" s="18">
        <f t="shared" si="11"/>
        <v>0</v>
      </c>
    </row>
    <row r="47" spans="2:12" x14ac:dyDescent="0.3">
      <c r="B47" s="111"/>
      <c r="C47" s="117"/>
      <c r="D47" s="114"/>
      <c r="E47" s="132"/>
      <c r="F47" s="124"/>
      <c r="G47" s="114"/>
      <c r="H47" s="70"/>
      <c r="I47" s="61"/>
      <c r="J47" s="39">
        <f t="shared" si="9"/>
        <v>0</v>
      </c>
      <c r="K47" s="17">
        <f t="shared" si="10"/>
        <v>0</v>
      </c>
      <c r="L47" s="18">
        <f t="shared" si="11"/>
        <v>0</v>
      </c>
    </row>
    <row r="48" spans="2:12" x14ac:dyDescent="0.3">
      <c r="B48" s="111"/>
      <c r="C48" s="117"/>
      <c r="D48" s="114"/>
      <c r="E48" s="132"/>
      <c r="F48" s="124"/>
      <c r="G48" s="114"/>
      <c r="H48" s="70"/>
      <c r="I48" s="61"/>
      <c r="J48" s="39">
        <f t="shared" si="9"/>
        <v>0</v>
      </c>
      <c r="K48" s="17">
        <f t="shared" si="10"/>
        <v>0</v>
      </c>
      <c r="L48" s="18">
        <f t="shared" si="11"/>
        <v>0</v>
      </c>
    </row>
    <row r="49" spans="2:12" x14ac:dyDescent="0.3">
      <c r="B49" s="111"/>
      <c r="C49" s="117"/>
      <c r="D49" s="114"/>
      <c r="E49" s="132"/>
      <c r="F49" s="124"/>
      <c r="G49" s="114"/>
      <c r="H49" s="70"/>
      <c r="I49" s="61"/>
      <c r="J49" s="39">
        <f t="shared" si="9"/>
        <v>0</v>
      </c>
      <c r="K49" s="17">
        <f t="shared" si="10"/>
        <v>0</v>
      </c>
      <c r="L49" s="18">
        <f t="shared" si="11"/>
        <v>0</v>
      </c>
    </row>
    <row r="50" spans="2:12" x14ac:dyDescent="0.3">
      <c r="B50" s="111"/>
      <c r="C50" s="117"/>
      <c r="D50" s="114"/>
      <c r="E50" s="132"/>
      <c r="F50" s="124"/>
      <c r="G50" s="114"/>
      <c r="H50" s="71"/>
      <c r="I50" s="61"/>
      <c r="J50" s="39">
        <f t="shared" si="9"/>
        <v>0</v>
      </c>
      <c r="K50" s="17">
        <f t="shared" si="10"/>
        <v>0</v>
      </c>
      <c r="L50" s="18">
        <f t="shared" si="11"/>
        <v>0</v>
      </c>
    </row>
    <row r="51" spans="2:12" x14ac:dyDescent="0.3">
      <c r="B51" s="111"/>
      <c r="C51" s="118"/>
      <c r="D51" s="115"/>
      <c r="E51" s="133"/>
      <c r="F51" s="125"/>
      <c r="G51" s="115"/>
      <c r="H51" s="23"/>
      <c r="I51" s="10">
        <f>SUM(I42:I50)</f>
        <v>1</v>
      </c>
      <c r="J51" s="76"/>
      <c r="K51" s="74"/>
      <c r="L51" s="75"/>
    </row>
    <row r="52" spans="2:12" ht="43.2" x14ac:dyDescent="0.3">
      <c r="B52" s="111"/>
      <c r="C52" s="116" t="s">
        <v>14</v>
      </c>
      <c r="D52" s="126" t="s">
        <v>10</v>
      </c>
      <c r="E52" s="131">
        <v>0.5</v>
      </c>
      <c r="F52" s="123">
        <f>+E52/$E$10</f>
        <v>0.1</v>
      </c>
      <c r="G52" s="126" t="s">
        <v>11</v>
      </c>
      <c r="H52" s="88" t="s">
        <v>34</v>
      </c>
      <c r="I52" s="60">
        <v>1</v>
      </c>
      <c r="J52" s="35">
        <f>+$F$52*I52</f>
        <v>0.1</v>
      </c>
      <c r="K52" s="15">
        <f>+J52*$K$10</f>
        <v>60000</v>
      </c>
      <c r="L52" s="16">
        <f>+J52*$L$10</f>
        <v>1</v>
      </c>
    </row>
    <row r="53" spans="2:12" x14ac:dyDescent="0.3">
      <c r="B53" s="111"/>
      <c r="C53" s="117"/>
      <c r="D53" s="126"/>
      <c r="E53" s="132"/>
      <c r="F53" s="124"/>
      <c r="G53" s="126"/>
      <c r="H53" s="70"/>
      <c r="I53" s="61"/>
      <c r="J53" s="36">
        <f t="shared" ref="J53:J60" si="12">+$F$52*I53</f>
        <v>0</v>
      </c>
      <c r="K53" s="17">
        <f t="shared" ref="K53:K60" si="13">+J53*$K$10</f>
        <v>0</v>
      </c>
      <c r="L53" s="18">
        <f t="shared" ref="L53:L60" si="14">+J53*$L$10</f>
        <v>0</v>
      </c>
    </row>
    <row r="54" spans="2:12" x14ac:dyDescent="0.3">
      <c r="B54" s="111"/>
      <c r="C54" s="117"/>
      <c r="D54" s="126"/>
      <c r="E54" s="132"/>
      <c r="F54" s="124"/>
      <c r="G54" s="126"/>
      <c r="H54" s="70"/>
      <c r="I54" s="61"/>
      <c r="J54" s="36">
        <f t="shared" si="12"/>
        <v>0</v>
      </c>
      <c r="K54" s="17">
        <f t="shared" si="13"/>
        <v>0</v>
      </c>
      <c r="L54" s="18">
        <f t="shared" si="14"/>
        <v>0</v>
      </c>
    </row>
    <row r="55" spans="2:12" x14ac:dyDescent="0.3">
      <c r="B55" s="111"/>
      <c r="C55" s="117"/>
      <c r="D55" s="126"/>
      <c r="E55" s="132"/>
      <c r="F55" s="124"/>
      <c r="G55" s="126"/>
      <c r="H55" s="70"/>
      <c r="I55" s="61"/>
      <c r="J55" s="36">
        <f t="shared" si="12"/>
        <v>0</v>
      </c>
      <c r="K55" s="17">
        <f t="shared" si="13"/>
        <v>0</v>
      </c>
      <c r="L55" s="18">
        <f t="shared" si="14"/>
        <v>0</v>
      </c>
    </row>
    <row r="56" spans="2:12" x14ac:dyDescent="0.3">
      <c r="B56" s="111"/>
      <c r="C56" s="117"/>
      <c r="D56" s="126"/>
      <c r="E56" s="132"/>
      <c r="F56" s="124"/>
      <c r="G56" s="126"/>
      <c r="H56" s="70"/>
      <c r="I56" s="61"/>
      <c r="J56" s="36">
        <f t="shared" si="12"/>
        <v>0</v>
      </c>
      <c r="K56" s="17">
        <f t="shared" si="13"/>
        <v>0</v>
      </c>
      <c r="L56" s="18">
        <f t="shared" si="14"/>
        <v>0</v>
      </c>
    </row>
    <row r="57" spans="2:12" x14ac:dyDescent="0.3">
      <c r="B57" s="111"/>
      <c r="C57" s="117"/>
      <c r="D57" s="126"/>
      <c r="E57" s="132"/>
      <c r="F57" s="124"/>
      <c r="G57" s="126"/>
      <c r="H57" s="70"/>
      <c r="I57" s="61"/>
      <c r="J57" s="36">
        <f t="shared" si="12"/>
        <v>0</v>
      </c>
      <c r="K57" s="17">
        <f t="shared" si="13"/>
        <v>0</v>
      </c>
      <c r="L57" s="18">
        <f t="shared" si="14"/>
        <v>0</v>
      </c>
    </row>
    <row r="58" spans="2:12" x14ac:dyDescent="0.3">
      <c r="B58" s="111"/>
      <c r="C58" s="117"/>
      <c r="D58" s="126"/>
      <c r="E58" s="132"/>
      <c r="F58" s="124"/>
      <c r="G58" s="126"/>
      <c r="H58" s="70"/>
      <c r="I58" s="61"/>
      <c r="J58" s="36">
        <f t="shared" si="12"/>
        <v>0</v>
      </c>
      <c r="K58" s="17">
        <f t="shared" si="13"/>
        <v>0</v>
      </c>
      <c r="L58" s="18">
        <f t="shared" si="14"/>
        <v>0</v>
      </c>
    </row>
    <row r="59" spans="2:12" x14ac:dyDescent="0.3">
      <c r="B59" s="111"/>
      <c r="C59" s="117"/>
      <c r="D59" s="126"/>
      <c r="E59" s="132"/>
      <c r="F59" s="124"/>
      <c r="G59" s="126"/>
      <c r="H59" s="70"/>
      <c r="I59" s="61"/>
      <c r="J59" s="36">
        <f t="shared" si="12"/>
        <v>0</v>
      </c>
      <c r="K59" s="17">
        <f t="shared" si="13"/>
        <v>0</v>
      </c>
      <c r="L59" s="18">
        <f t="shared" si="14"/>
        <v>0</v>
      </c>
    </row>
    <row r="60" spans="2:12" x14ac:dyDescent="0.3">
      <c r="B60" s="111"/>
      <c r="C60" s="117"/>
      <c r="D60" s="126"/>
      <c r="E60" s="132"/>
      <c r="F60" s="124"/>
      <c r="G60" s="126"/>
      <c r="H60" s="71"/>
      <c r="I60" s="61"/>
      <c r="J60" s="36">
        <f t="shared" si="12"/>
        <v>0</v>
      </c>
      <c r="K60" s="17">
        <f t="shared" si="13"/>
        <v>0</v>
      </c>
      <c r="L60" s="18">
        <f t="shared" si="14"/>
        <v>0</v>
      </c>
    </row>
    <row r="61" spans="2:12" x14ac:dyDescent="0.3">
      <c r="B61" s="111"/>
      <c r="C61" s="118"/>
      <c r="D61" s="126"/>
      <c r="E61" s="133"/>
      <c r="F61" s="125"/>
      <c r="G61" s="126"/>
      <c r="H61" s="22"/>
      <c r="I61" s="10">
        <f>SUM(I52:I60)</f>
        <v>1</v>
      </c>
      <c r="J61" s="76"/>
      <c r="K61" s="74"/>
      <c r="L61" s="75"/>
    </row>
    <row r="62" spans="2:12" ht="29.4" customHeight="1" x14ac:dyDescent="0.3">
      <c r="B62" s="111"/>
      <c r="C62" s="77" t="s">
        <v>22</v>
      </c>
      <c r="D62" s="12" t="s">
        <v>23</v>
      </c>
      <c r="E62" s="130"/>
      <c r="F62" s="68">
        <f>+E62/$E$10</f>
        <v>0</v>
      </c>
      <c r="G62" s="12" t="s">
        <v>24</v>
      </c>
      <c r="H62" s="21" t="s">
        <v>35</v>
      </c>
      <c r="I62" s="6">
        <v>1</v>
      </c>
      <c r="J62" s="35">
        <f>+I62*F62</f>
        <v>0</v>
      </c>
      <c r="K62" s="15">
        <f>+J62*$K$10</f>
        <v>0</v>
      </c>
      <c r="L62" s="16">
        <f>+J62*$L$10</f>
        <v>0</v>
      </c>
    </row>
    <row r="63" spans="2:12" x14ac:dyDescent="0.3">
      <c r="B63" s="111"/>
      <c r="C63" s="116" t="s">
        <v>15</v>
      </c>
      <c r="D63" s="126" t="s">
        <v>12</v>
      </c>
      <c r="E63" s="131"/>
      <c r="F63" s="123">
        <f>+E63/$E$10</f>
        <v>0</v>
      </c>
      <c r="G63" s="126" t="s">
        <v>19</v>
      </c>
      <c r="H63" s="69" t="s">
        <v>152</v>
      </c>
      <c r="I63" s="60">
        <v>0</v>
      </c>
      <c r="J63" s="35">
        <f>+$F$63*I63</f>
        <v>0</v>
      </c>
      <c r="K63" s="15">
        <f>+J63*$K$10</f>
        <v>0</v>
      </c>
      <c r="L63" s="16">
        <f>+J63*$L$10</f>
        <v>0</v>
      </c>
    </row>
    <row r="64" spans="2:12" x14ac:dyDescent="0.3">
      <c r="B64" s="111"/>
      <c r="C64" s="117"/>
      <c r="D64" s="126"/>
      <c r="E64" s="132"/>
      <c r="F64" s="124"/>
      <c r="G64" s="126"/>
      <c r="H64" s="70"/>
      <c r="I64" s="61"/>
      <c r="J64" s="39">
        <f t="shared" ref="J64:J71" si="15">+$F$63*I64</f>
        <v>0</v>
      </c>
      <c r="K64" s="17">
        <f t="shared" ref="K64:K71" si="16">+J64*$K$10</f>
        <v>0</v>
      </c>
      <c r="L64" s="18">
        <f t="shared" ref="L64:L71" si="17">+J64*$L$10</f>
        <v>0</v>
      </c>
    </row>
    <row r="65" spans="2:12" x14ac:dyDescent="0.3">
      <c r="B65" s="111"/>
      <c r="C65" s="117"/>
      <c r="D65" s="126"/>
      <c r="E65" s="132"/>
      <c r="F65" s="124"/>
      <c r="G65" s="126"/>
      <c r="H65" s="70"/>
      <c r="I65" s="61"/>
      <c r="J65" s="39">
        <f t="shared" si="15"/>
        <v>0</v>
      </c>
      <c r="K65" s="17">
        <f t="shared" si="16"/>
        <v>0</v>
      </c>
      <c r="L65" s="18">
        <f t="shared" si="17"/>
        <v>0</v>
      </c>
    </row>
    <row r="66" spans="2:12" x14ac:dyDescent="0.3">
      <c r="B66" s="111"/>
      <c r="C66" s="117"/>
      <c r="D66" s="126"/>
      <c r="E66" s="132"/>
      <c r="F66" s="124"/>
      <c r="G66" s="126"/>
      <c r="H66" s="70"/>
      <c r="I66" s="61"/>
      <c r="J66" s="39">
        <f t="shared" si="15"/>
        <v>0</v>
      </c>
      <c r="K66" s="17">
        <f t="shared" si="16"/>
        <v>0</v>
      </c>
      <c r="L66" s="18">
        <f t="shared" si="17"/>
        <v>0</v>
      </c>
    </row>
    <row r="67" spans="2:12" x14ac:dyDescent="0.3">
      <c r="B67" s="111"/>
      <c r="C67" s="117"/>
      <c r="D67" s="126"/>
      <c r="E67" s="132"/>
      <c r="F67" s="124"/>
      <c r="G67" s="126"/>
      <c r="H67" s="70"/>
      <c r="I67" s="61"/>
      <c r="J67" s="39">
        <f t="shared" si="15"/>
        <v>0</v>
      </c>
      <c r="K67" s="17">
        <f t="shared" si="16"/>
        <v>0</v>
      </c>
      <c r="L67" s="18">
        <f t="shared" si="17"/>
        <v>0</v>
      </c>
    </row>
    <row r="68" spans="2:12" x14ac:dyDescent="0.3">
      <c r="B68" s="111"/>
      <c r="C68" s="117"/>
      <c r="D68" s="126"/>
      <c r="E68" s="132"/>
      <c r="F68" s="124"/>
      <c r="G68" s="126"/>
      <c r="H68" s="70"/>
      <c r="I68" s="61"/>
      <c r="J68" s="39">
        <f t="shared" si="15"/>
        <v>0</v>
      </c>
      <c r="K68" s="17">
        <f t="shared" si="16"/>
        <v>0</v>
      </c>
      <c r="L68" s="18">
        <f t="shared" si="17"/>
        <v>0</v>
      </c>
    </row>
    <row r="69" spans="2:12" x14ac:dyDescent="0.3">
      <c r="B69" s="111"/>
      <c r="C69" s="117"/>
      <c r="D69" s="126"/>
      <c r="E69" s="132"/>
      <c r="F69" s="124"/>
      <c r="G69" s="126"/>
      <c r="H69" s="70"/>
      <c r="I69" s="61"/>
      <c r="J69" s="39">
        <f t="shared" si="15"/>
        <v>0</v>
      </c>
      <c r="K69" s="17">
        <f t="shared" si="16"/>
        <v>0</v>
      </c>
      <c r="L69" s="18">
        <f t="shared" si="17"/>
        <v>0</v>
      </c>
    </row>
    <row r="70" spans="2:12" x14ac:dyDescent="0.3">
      <c r="B70" s="111"/>
      <c r="C70" s="117"/>
      <c r="D70" s="126"/>
      <c r="E70" s="132"/>
      <c r="F70" s="124"/>
      <c r="G70" s="126"/>
      <c r="H70" s="70"/>
      <c r="I70" s="61"/>
      <c r="J70" s="39">
        <f t="shared" si="15"/>
        <v>0</v>
      </c>
      <c r="K70" s="17">
        <f t="shared" si="16"/>
        <v>0</v>
      </c>
      <c r="L70" s="18">
        <f t="shared" si="17"/>
        <v>0</v>
      </c>
    </row>
    <row r="71" spans="2:12" x14ac:dyDescent="0.3">
      <c r="B71" s="111"/>
      <c r="C71" s="117"/>
      <c r="D71" s="126"/>
      <c r="E71" s="132"/>
      <c r="F71" s="124"/>
      <c r="G71" s="126"/>
      <c r="H71" s="71"/>
      <c r="I71" s="61"/>
      <c r="J71" s="39">
        <f t="shared" si="15"/>
        <v>0</v>
      </c>
      <c r="K71" s="17">
        <f t="shared" si="16"/>
        <v>0</v>
      </c>
      <c r="L71" s="18">
        <f t="shared" si="17"/>
        <v>0</v>
      </c>
    </row>
    <row r="72" spans="2:12" x14ac:dyDescent="0.3">
      <c r="B72" s="111"/>
      <c r="C72" s="118"/>
      <c r="D72" s="126"/>
      <c r="E72" s="133"/>
      <c r="F72" s="125"/>
      <c r="G72" s="126"/>
      <c r="H72" s="22"/>
      <c r="I72" s="10">
        <f>SUM(I63:I71)</f>
        <v>0</v>
      </c>
      <c r="J72" s="76"/>
      <c r="K72" s="74"/>
      <c r="L72" s="75"/>
    </row>
    <row r="73" spans="2:12" ht="14.4" customHeight="1" x14ac:dyDescent="0.3">
      <c r="B73" s="111"/>
      <c r="C73" s="110" t="s">
        <v>17</v>
      </c>
      <c r="D73" s="97" t="s">
        <v>66</v>
      </c>
      <c r="E73" s="131"/>
      <c r="F73" s="123">
        <f>+E73/$E$10</f>
        <v>0</v>
      </c>
      <c r="G73" s="113" t="s">
        <v>65</v>
      </c>
      <c r="H73" s="69"/>
      <c r="I73" s="60"/>
      <c r="J73" s="35">
        <f>+I73*$F$73</f>
        <v>0</v>
      </c>
      <c r="K73" s="15">
        <f>+J73*$K$10</f>
        <v>0</v>
      </c>
      <c r="L73" s="16">
        <f>+J73*$L$10</f>
        <v>0</v>
      </c>
    </row>
    <row r="74" spans="2:12" x14ac:dyDescent="0.3">
      <c r="B74" s="111"/>
      <c r="C74" s="111"/>
      <c r="D74" s="98"/>
      <c r="E74" s="132"/>
      <c r="F74" s="124"/>
      <c r="G74" s="114"/>
      <c r="H74" s="70"/>
      <c r="I74" s="61"/>
      <c r="J74" s="35">
        <f t="shared" ref="J74:J81" si="18">+I74*$F$73</f>
        <v>0</v>
      </c>
      <c r="K74" s="15">
        <f t="shared" ref="K74:K81" si="19">+J74*$K$10</f>
        <v>0</v>
      </c>
      <c r="L74" s="16">
        <f t="shared" ref="L74:L81" si="20">+J74*$L$10</f>
        <v>0</v>
      </c>
    </row>
    <row r="75" spans="2:12" x14ac:dyDescent="0.3">
      <c r="B75" s="111"/>
      <c r="C75" s="111"/>
      <c r="D75" s="98"/>
      <c r="E75" s="132"/>
      <c r="F75" s="124"/>
      <c r="G75" s="114"/>
      <c r="H75" s="70"/>
      <c r="I75" s="61"/>
      <c r="J75" s="35">
        <f t="shared" si="18"/>
        <v>0</v>
      </c>
      <c r="K75" s="15">
        <f t="shared" si="19"/>
        <v>0</v>
      </c>
      <c r="L75" s="16">
        <f t="shared" si="20"/>
        <v>0</v>
      </c>
    </row>
    <row r="76" spans="2:12" x14ac:dyDescent="0.3">
      <c r="B76" s="111"/>
      <c r="C76" s="111"/>
      <c r="D76" s="98"/>
      <c r="E76" s="132"/>
      <c r="F76" s="124"/>
      <c r="G76" s="114"/>
      <c r="H76" s="70"/>
      <c r="I76" s="61"/>
      <c r="J76" s="35">
        <f t="shared" si="18"/>
        <v>0</v>
      </c>
      <c r="K76" s="15">
        <f t="shared" si="19"/>
        <v>0</v>
      </c>
      <c r="L76" s="16">
        <f t="shared" si="20"/>
        <v>0</v>
      </c>
    </row>
    <row r="77" spans="2:12" x14ac:dyDescent="0.3">
      <c r="B77" s="111"/>
      <c r="C77" s="111"/>
      <c r="D77" s="98"/>
      <c r="E77" s="132"/>
      <c r="F77" s="124"/>
      <c r="G77" s="114"/>
      <c r="H77" s="70"/>
      <c r="I77" s="61"/>
      <c r="J77" s="35">
        <f t="shared" si="18"/>
        <v>0</v>
      </c>
      <c r="K77" s="15">
        <f t="shared" si="19"/>
        <v>0</v>
      </c>
      <c r="L77" s="16">
        <f t="shared" si="20"/>
        <v>0</v>
      </c>
    </row>
    <row r="78" spans="2:12" x14ac:dyDescent="0.3">
      <c r="B78" s="111"/>
      <c r="C78" s="111"/>
      <c r="D78" s="98"/>
      <c r="E78" s="132"/>
      <c r="F78" s="124"/>
      <c r="G78" s="114"/>
      <c r="H78" s="70"/>
      <c r="I78" s="61"/>
      <c r="J78" s="35">
        <f t="shared" si="18"/>
        <v>0</v>
      </c>
      <c r="K78" s="15">
        <f t="shared" si="19"/>
        <v>0</v>
      </c>
      <c r="L78" s="16">
        <f t="shared" si="20"/>
        <v>0</v>
      </c>
    </row>
    <row r="79" spans="2:12" x14ac:dyDescent="0.3">
      <c r="B79" s="111"/>
      <c r="C79" s="111"/>
      <c r="D79" s="98"/>
      <c r="E79" s="132"/>
      <c r="F79" s="124"/>
      <c r="G79" s="114"/>
      <c r="H79" s="70"/>
      <c r="I79" s="61"/>
      <c r="J79" s="35">
        <f t="shared" si="18"/>
        <v>0</v>
      </c>
      <c r="K79" s="15">
        <f t="shared" si="19"/>
        <v>0</v>
      </c>
      <c r="L79" s="16">
        <f t="shared" si="20"/>
        <v>0</v>
      </c>
    </row>
    <row r="80" spans="2:12" x14ac:dyDescent="0.3">
      <c r="B80" s="111"/>
      <c r="C80" s="111"/>
      <c r="D80" s="98"/>
      <c r="E80" s="132"/>
      <c r="F80" s="124"/>
      <c r="G80" s="114"/>
      <c r="H80" s="70"/>
      <c r="I80" s="61"/>
      <c r="J80" s="35">
        <f t="shared" si="18"/>
        <v>0</v>
      </c>
      <c r="K80" s="15">
        <f t="shared" si="19"/>
        <v>0</v>
      </c>
      <c r="L80" s="16">
        <f t="shared" si="20"/>
        <v>0</v>
      </c>
    </row>
    <row r="81" spans="1:12" x14ac:dyDescent="0.3">
      <c r="B81" s="111"/>
      <c r="C81" s="111"/>
      <c r="D81" s="98"/>
      <c r="E81" s="132"/>
      <c r="F81" s="124"/>
      <c r="G81" s="114"/>
      <c r="H81" s="71"/>
      <c r="I81" s="61"/>
      <c r="J81" s="35">
        <f t="shared" si="18"/>
        <v>0</v>
      </c>
      <c r="K81" s="15">
        <f t="shared" si="19"/>
        <v>0</v>
      </c>
      <c r="L81" s="16">
        <f t="shared" si="20"/>
        <v>0</v>
      </c>
    </row>
    <row r="82" spans="1:12" x14ac:dyDescent="0.3">
      <c r="B82" s="111"/>
      <c r="C82" s="111"/>
      <c r="D82" s="99"/>
      <c r="E82" s="133"/>
      <c r="F82" s="125"/>
      <c r="G82" s="115"/>
      <c r="H82" s="22"/>
      <c r="I82" s="10">
        <f>SUM(I73:I81)</f>
        <v>0</v>
      </c>
      <c r="J82" s="76"/>
      <c r="K82" s="74"/>
      <c r="L82" s="75"/>
    </row>
    <row r="83" spans="1:12" ht="43.2" customHeight="1" x14ac:dyDescent="0.3">
      <c r="B83" s="111"/>
      <c r="C83" s="111"/>
      <c r="D83" s="113" t="s">
        <v>7</v>
      </c>
      <c r="E83" s="131"/>
      <c r="F83" s="123">
        <f>+E83/$E$10</f>
        <v>0</v>
      </c>
      <c r="G83" s="110" t="s">
        <v>2</v>
      </c>
      <c r="H83" s="69"/>
      <c r="I83" s="60"/>
      <c r="J83" s="35">
        <f>+I83*$F$83</f>
        <v>0</v>
      </c>
      <c r="K83" s="15">
        <f>+J83*$K$10</f>
        <v>0</v>
      </c>
      <c r="L83" s="16">
        <f>+J83*$L$10</f>
        <v>0</v>
      </c>
    </row>
    <row r="84" spans="1:12" x14ac:dyDescent="0.3">
      <c r="B84" s="111"/>
      <c r="C84" s="111"/>
      <c r="D84" s="114"/>
      <c r="E84" s="132"/>
      <c r="F84" s="124"/>
      <c r="G84" s="111"/>
      <c r="H84" s="70"/>
      <c r="I84" s="61"/>
      <c r="J84" s="35">
        <f t="shared" ref="J84:J91" si="21">+I84*$F$83</f>
        <v>0</v>
      </c>
      <c r="K84" s="15">
        <f t="shared" ref="K84:K91" si="22">+J84*$K$10</f>
        <v>0</v>
      </c>
      <c r="L84" s="16">
        <f t="shared" ref="L84:L91" si="23">+J84*$L$10</f>
        <v>0</v>
      </c>
    </row>
    <row r="85" spans="1:12" x14ac:dyDescent="0.3">
      <c r="B85" s="111"/>
      <c r="C85" s="111"/>
      <c r="D85" s="114"/>
      <c r="E85" s="132"/>
      <c r="F85" s="124"/>
      <c r="G85" s="111"/>
      <c r="H85" s="70"/>
      <c r="I85" s="61"/>
      <c r="J85" s="35">
        <f t="shared" si="21"/>
        <v>0</v>
      </c>
      <c r="K85" s="15">
        <f t="shared" si="22"/>
        <v>0</v>
      </c>
      <c r="L85" s="16">
        <f t="shared" si="23"/>
        <v>0</v>
      </c>
    </row>
    <row r="86" spans="1:12" x14ac:dyDescent="0.3">
      <c r="B86" s="111"/>
      <c r="C86" s="111"/>
      <c r="D86" s="114"/>
      <c r="E86" s="132"/>
      <c r="F86" s="124"/>
      <c r="G86" s="111"/>
      <c r="H86" s="70"/>
      <c r="I86" s="61"/>
      <c r="J86" s="35">
        <f t="shared" si="21"/>
        <v>0</v>
      </c>
      <c r="K86" s="15">
        <f t="shared" si="22"/>
        <v>0</v>
      </c>
      <c r="L86" s="16">
        <f t="shared" si="23"/>
        <v>0</v>
      </c>
    </row>
    <row r="87" spans="1:12" x14ac:dyDescent="0.3">
      <c r="B87" s="111"/>
      <c r="C87" s="111"/>
      <c r="D87" s="114"/>
      <c r="E87" s="132"/>
      <c r="F87" s="124"/>
      <c r="G87" s="111"/>
      <c r="H87" s="70"/>
      <c r="I87" s="61"/>
      <c r="J87" s="35">
        <f t="shared" si="21"/>
        <v>0</v>
      </c>
      <c r="K87" s="15">
        <f t="shared" si="22"/>
        <v>0</v>
      </c>
      <c r="L87" s="16">
        <f t="shared" si="23"/>
        <v>0</v>
      </c>
    </row>
    <row r="88" spans="1:12" x14ac:dyDescent="0.3">
      <c r="B88" s="111"/>
      <c r="C88" s="111"/>
      <c r="D88" s="114"/>
      <c r="E88" s="132"/>
      <c r="F88" s="124"/>
      <c r="G88" s="111"/>
      <c r="H88" s="70"/>
      <c r="I88" s="61"/>
      <c r="J88" s="35">
        <f t="shared" si="21"/>
        <v>0</v>
      </c>
      <c r="K88" s="15">
        <f t="shared" si="22"/>
        <v>0</v>
      </c>
      <c r="L88" s="16">
        <f t="shared" si="23"/>
        <v>0</v>
      </c>
    </row>
    <row r="89" spans="1:12" x14ac:dyDescent="0.3">
      <c r="B89" s="111"/>
      <c r="C89" s="111"/>
      <c r="D89" s="114"/>
      <c r="E89" s="132"/>
      <c r="F89" s="124"/>
      <c r="G89" s="111"/>
      <c r="H89" s="70"/>
      <c r="I89" s="61"/>
      <c r="J89" s="35">
        <f t="shared" si="21"/>
        <v>0</v>
      </c>
      <c r="K89" s="15">
        <f t="shared" si="22"/>
        <v>0</v>
      </c>
      <c r="L89" s="16">
        <f t="shared" si="23"/>
        <v>0</v>
      </c>
    </row>
    <row r="90" spans="1:12" x14ac:dyDescent="0.3">
      <c r="B90" s="111"/>
      <c r="C90" s="111"/>
      <c r="D90" s="114"/>
      <c r="E90" s="132"/>
      <c r="F90" s="124"/>
      <c r="G90" s="111"/>
      <c r="H90" s="70"/>
      <c r="I90" s="61"/>
      <c r="J90" s="35">
        <f t="shared" si="21"/>
        <v>0</v>
      </c>
      <c r="K90" s="15">
        <f t="shared" si="22"/>
        <v>0</v>
      </c>
      <c r="L90" s="16">
        <f t="shared" si="23"/>
        <v>0</v>
      </c>
    </row>
    <row r="91" spans="1:12" x14ac:dyDescent="0.3">
      <c r="B91" s="111"/>
      <c r="C91" s="111"/>
      <c r="D91" s="114"/>
      <c r="E91" s="132"/>
      <c r="F91" s="124"/>
      <c r="G91" s="111"/>
      <c r="H91" s="71"/>
      <c r="I91" s="61"/>
      <c r="J91" s="35">
        <f t="shared" si="21"/>
        <v>0</v>
      </c>
      <c r="K91" s="15">
        <f t="shared" si="22"/>
        <v>0</v>
      </c>
      <c r="L91" s="16">
        <f t="shared" si="23"/>
        <v>0</v>
      </c>
    </row>
    <row r="92" spans="1:12" x14ac:dyDescent="0.3">
      <c r="B92" s="112"/>
      <c r="C92" s="112"/>
      <c r="D92" s="115"/>
      <c r="E92" s="133"/>
      <c r="F92" s="125"/>
      <c r="G92" s="112"/>
      <c r="H92" s="22"/>
      <c r="I92" s="10">
        <f>SUM(I83:I91)</f>
        <v>0</v>
      </c>
      <c r="J92" s="76"/>
      <c r="K92" s="74"/>
      <c r="L92" s="75"/>
    </row>
    <row r="93" spans="1:12" ht="43.2" x14ac:dyDescent="0.3">
      <c r="B93" s="4"/>
      <c r="C93" s="4"/>
      <c r="D93" s="3" t="s">
        <v>38</v>
      </c>
      <c r="F93" s="87" t="str">
        <f>IF(F10=1,"OK","A corriger, le total doit faire 100%")</f>
        <v>OK</v>
      </c>
      <c r="G93" s="2"/>
      <c r="I93" s="3" t="s">
        <v>38</v>
      </c>
      <c r="J93" s="87" t="str">
        <f>IF(J10=1,"OK","A corriger, le total doit faire 100%")</f>
        <v>OK</v>
      </c>
      <c r="K93" s="11" t="str">
        <f>IF(SUM(K11:K83)-K10=0,"OK","A corriger")</f>
        <v>OK</v>
      </c>
      <c r="L93" s="11" t="str">
        <f>IF(SUM(L11:L83)-L10=0,"OK","A corriger")</f>
        <v>OK</v>
      </c>
    </row>
    <row r="96" spans="1:12" ht="18" x14ac:dyDescent="0.3">
      <c r="A96" s="100" t="s">
        <v>79</v>
      </c>
      <c r="B96" s="101"/>
    </row>
    <row r="97" spans="4:11" ht="70.2" customHeight="1" x14ac:dyDescent="0.3">
      <c r="D97" s="128" t="s">
        <v>84</v>
      </c>
      <c r="E97" s="129"/>
      <c r="F97" s="7" t="s">
        <v>144</v>
      </c>
      <c r="G97" s="7" t="s">
        <v>4</v>
      </c>
      <c r="H97" s="14" t="s">
        <v>141</v>
      </c>
      <c r="I97" s="7" t="s">
        <v>145</v>
      </c>
      <c r="J97" s="34" t="s">
        <v>146</v>
      </c>
      <c r="K97" s="34" t="s">
        <v>76</v>
      </c>
    </row>
    <row r="98" spans="4:11" ht="14.4" customHeight="1" x14ac:dyDescent="0.3">
      <c r="D98" s="120" t="s">
        <v>73</v>
      </c>
      <c r="E98" s="120"/>
      <c r="F98" s="121"/>
      <c r="G98" s="120" t="s">
        <v>72</v>
      </c>
      <c r="H98" s="85"/>
      <c r="I98" s="83"/>
      <c r="J98" s="35">
        <f>+I98*$F$98</f>
        <v>0</v>
      </c>
      <c r="K98" s="44">
        <f t="shared" ref="K98:K105" si="24">+J98*$K$116</f>
        <v>0</v>
      </c>
    </row>
    <row r="99" spans="4:11" x14ac:dyDescent="0.3">
      <c r="D99" s="120"/>
      <c r="E99" s="120"/>
      <c r="F99" s="122"/>
      <c r="G99" s="120"/>
      <c r="H99" s="86"/>
      <c r="I99" s="84"/>
      <c r="J99" s="36">
        <f t="shared" ref="J99:J105" si="25">+I99*$F$98</f>
        <v>0</v>
      </c>
      <c r="K99" s="45">
        <f t="shared" si="24"/>
        <v>0</v>
      </c>
    </row>
    <row r="100" spans="4:11" x14ac:dyDescent="0.3">
      <c r="D100" s="120"/>
      <c r="E100" s="120"/>
      <c r="F100" s="122"/>
      <c r="G100" s="120"/>
      <c r="H100" s="86"/>
      <c r="I100" s="84"/>
      <c r="J100" s="36">
        <f t="shared" si="25"/>
        <v>0</v>
      </c>
      <c r="K100" s="45">
        <f t="shared" si="24"/>
        <v>0</v>
      </c>
    </row>
    <row r="101" spans="4:11" x14ac:dyDescent="0.3">
      <c r="D101" s="120"/>
      <c r="E101" s="120"/>
      <c r="F101" s="122"/>
      <c r="G101" s="120"/>
      <c r="H101" s="86"/>
      <c r="I101" s="84"/>
      <c r="J101" s="36">
        <f t="shared" si="25"/>
        <v>0</v>
      </c>
      <c r="K101" s="45">
        <f t="shared" si="24"/>
        <v>0</v>
      </c>
    </row>
    <row r="102" spans="4:11" x14ac:dyDescent="0.3">
      <c r="D102" s="120"/>
      <c r="E102" s="120"/>
      <c r="F102" s="122"/>
      <c r="G102" s="120"/>
      <c r="H102" s="86"/>
      <c r="I102" s="84"/>
      <c r="J102" s="36">
        <f t="shared" si="25"/>
        <v>0</v>
      </c>
      <c r="K102" s="45">
        <f t="shared" si="24"/>
        <v>0</v>
      </c>
    </row>
    <row r="103" spans="4:11" x14ac:dyDescent="0.3">
      <c r="D103" s="120"/>
      <c r="E103" s="120"/>
      <c r="F103" s="122"/>
      <c r="G103" s="120"/>
      <c r="H103" s="86"/>
      <c r="I103" s="84"/>
      <c r="J103" s="36">
        <f t="shared" si="25"/>
        <v>0</v>
      </c>
      <c r="K103" s="45">
        <f t="shared" si="24"/>
        <v>0</v>
      </c>
    </row>
    <row r="104" spans="4:11" x14ac:dyDescent="0.3">
      <c r="D104" s="120"/>
      <c r="E104" s="120"/>
      <c r="F104" s="122"/>
      <c r="G104" s="120"/>
      <c r="H104" s="86"/>
      <c r="I104" s="84"/>
      <c r="J104" s="36">
        <f t="shared" si="25"/>
        <v>0</v>
      </c>
      <c r="K104" s="45">
        <f t="shared" si="24"/>
        <v>0</v>
      </c>
    </row>
    <row r="105" spans="4:11" x14ac:dyDescent="0.3">
      <c r="D105" s="120"/>
      <c r="E105" s="120"/>
      <c r="F105" s="122"/>
      <c r="G105" s="120"/>
      <c r="H105" s="86"/>
      <c r="I105" s="84"/>
      <c r="J105" s="36">
        <f t="shared" si="25"/>
        <v>0</v>
      </c>
      <c r="K105" s="45">
        <f t="shared" si="24"/>
        <v>0</v>
      </c>
    </row>
    <row r="106" spans="4:11" x14ac:dyDescent="0.3">
      <c r="D106" s="120"/>
      <c r="E106" s="120"/>
      <c r="F106" s="122"/>
      <c r="G106" s="120"/>
      <c r="H106" s="31"/>
      <c r="I106" s="13">
        <f>SUM(I98:I105)</f>
        <v>0</v>
      </c>
      <c r="J106" s="37"/>
      <c r="K106" s="42"/>
    </row>
    <row r="107" spans="4:11" ht="28.8" customHeight="1" x14ac:dyDescent="0.3">
      <c r="D107" s="120" t="s">
        <v>74</v>
      </c>
      <c r="E107" s="120"/>
      <c r="F107" s="121"/>
      <c r="G107" s="110" t="s">
        <v>75</v>
      </c>
      <c r="H107" s="85"/>
      <c r="I107" s="83"/>
      <c r="J107" s="35">
        <f t="shared" ref="J107:J114" si="26">+I107*$F$107</f>
        <v>0</v>
      </c>
      <c r="K107" s="44">
        <f>+J107*$K$116</f>
        <v>0</v>
      </c>
    </row>
    <row r="108" spans="4:11" x14ac:dyDescent="0.3">
      <c r="D108" s="120"/>
      <c r="E108" s="120"/>
      <c r="F108" s="121"/>
      <c r="G108" s="111"/>
      <c r="H108" s="86"/>
      <c r="I108" s="84"/>
      <c r="J108" s="36">
        <f t="shared" si="26"/>
        <v>0</v>
      </c>
      <c r="K108" s="45">
        <f t="shared" ref="K108:K114" si="27">+J108*$K$116</f>
        <v>0</v>
      </c>
    </row>
    <row r="109" spans="4:11" x14ac:dyDescent="0.3">
      <c r="D109" s="120"/>
      <c r="E109" s="120"/>
      <c r="F109" s="121"/>
      <c r="G109" s="111"/>
      <c r="H109" s="86"/>
      <c r="I109" s="84"/>
      <c r="J109" s="36">
        <f t="shared" si="26"/>
        <v>0</v>
      </c>
      <c r="K109" s="45">
        <f t="shared" si="27"/>
        <v>0</v>
      </c>
    </row>
    <row r="110" spans="4:11" x14ac:dyDescent="0.3">
      <c r="D110" s="120"/>
      <c r="E110" s="120"/>
      <c r="F110" s="121"/>
      <c r="G110" s="111"/>
      <c r="H110" s="86"/>
      <c r="I110" s="84"/>
      <c r="J110" s="36">
        <f t="shared" si="26"/>
        <v>0</v>
      </c>
      <c r="K110" s="45">
        <f t="shared" si="27"/>
        <v>0</v>
      </c>
    </row>
    <row r="111" spans="4:11" x14ac:dyDescent="0.3">
      <c r="D111" s="120"/>
      <c r="E111" s="120"/>
      <c r="F111" s="121"/>
      <c r="G111" s="111"/>
      <c r="H111" s="86"/>
      <c r="I111" s="84"/>
      <c r="J111" s="36">
        <f t="shared" si="26"/>
        <v>0</v>
      </c>
      <c r="K111" s="45">
        <f t="shared" si="27"/>
        <v>0</v>
      </c>
    </row>
    <row r="112" spans="4:11" x14ac:dyDescent="0.3">
      <c r="D112" s="120"/>
      <c r="E112" s="120"/>
      <c r="F112" s="122"/>
      <c r="G112" s="111"/>
      <c r="H112" s="86"/>
      <c r="I112" s="84"/>
      <c r="J112" s="36">
        <f t="shared" si="26"/>
        <v>0</v>
      </c>
      <c r="K112" s="45">
        <f t="shared" si="27"/>
        <v>0</v>
      </c>
    </row>
    <row r="113" spans="4:11" x14ac:dyDescent="0.3">
      <c r="D113" s="120"/>
      <c r="E113" s="120"/>
      <c r="F113" s="122"/>
      <c r="G113" s="111"/>
      <c r="H113" s="86"/>
      <c r="I113" s="84"/>
      <c r="J113" s="36">
        <f t="shared" si="26"/>
        <v>0</v>
      </c>
      <c r="K113" s="45">
        <f t="shared" si="27"/>
        <v>0</v>
      </c>
    </row>
    <row r="114" spans="4:11" x14ac:dyDescent="0.3">
      <c r="D114" s="120"/>
      <c r="E114" s="120"/>
      <c r="F114" s="122"/>
      <c r="G114" s="111"/>
      <c r="H114" s="86"/>
      <c r="I114" s="84"/>
      <c r="J114" s="36">
        <f t="shared" si="26"/>
        <v>0</v>
      </c>
      <c r="K114" s="45">
        <f t="shared" si="27"/>
        <v>0</v>
      </c>
    </row>
    <row r="115" spans="4:11" x14ac:dyDescent="0.3">
      <c r="D115" s="120"/>
      <c r="E115" s="120"/>
      <c r="F115" s="122"/>
      <c r="G115" s="112"/>
      <c r="H115" s="31"/>
      <c r="I115" s="13">
        <f>SUM(I107:I114)</f>
        <v>0</v>
      </c>
      <c r="J115" s="37"/>
      <c r="K115" s="42"/>
    </row>
    <row r="116" spans="4:11" x14ac:dyDescent="0.3">
      <c r="D116" s="9" t="s">
        <v>6</v>
      </c>
      <c r="E116" s="43"/>
      <c r="F116" s="43">
        <f>SUM(F98:F115)</f>
        <v>0</v>
      </c>
      <c r="G116" s="9"/>
      <c r="H116" s="9"/>
      <c r="I116" s="9"/>
      <c r="J116" s="41">
        <f>SUM(J98:J115)</f>
        <v>0</v>
      </c>
      <c r="K116" s="19">
        <f>+K11</f>
        <v>420000</v>
      </c>
    </row>
    <row r="117" spans="4:11" ht="43.2" x14ac:dyDescent="0.3">
      <c r="D117" s="3" t="s">
        <v>38</v>
      </c>
      <c r="F117" s="11" t="str">
        <f>IF(F116=1,"OK","A corriger")</f>
        <v>A corriger</v>
      </c>
      <c r="I117" s="3" t="s">
        <v>38</v>
      </c>
      <c r="J117" s="87" t="str">
        <f>IF(J116=1,"OK","A corriger, le total doit faire 100%")</f>
        <v>A corriger, le total doit faire 100%</v>
      </c>
      <c r="K117" s="11" t="str">
        <f>IF(SUM(K98:K115)-K116=0,"OK","A corriger")</f>
        <v>A corriger</v>
      </c>
    </row>
  </sheetData>
  <mergeCells count="54">
    <mergeCell ref="D98:E106"/>
    <mergeCell ref="F98:F106"/>
    <mergeCell ref="G98:G106"/>
    <mergeCell ref="D107:E115"/>
    <mergeCell ref="F107:F115"/>
    <mergeCell ref="G107:G115"/>
    <mergeCell ref="D83:D92"/>
    <mergeCell ref="E83:E92"/>
    <mergeCell ref="F83:F92"/>
    <mergeCell ref="G83:G92"/>
    <mergeCell ref="A96:B96"/>
    <mergeCell ref="D97:E97"/>
    <mergeCell ref="C63:C72"/>
    <mergeCell ref="D63:D72"/>
    <mergeCell ref="E63:E72"/>
    <mergeCell ref="F63:F72"/>
    <mergeCell ref="G63:G72"/>
    <mergeCell ref="C73:C92"/>
    <mergeCell ref="D73:D82"/>
    <mergeCell ref="E73:E82"/>
    <mergeCell ref="F73:F82"/>
    <mergeCell ref="G73:G82"/>
    <mergeCell ref="D42:D51"/>
    <mergeCell ref="E42:E51"/>
    <mergeCell ref="F42:F51"/>
    <mergeCell ref="G42:G51"/>
    <mergeCell ref="C52:C61"/>
    <mergeCell ref="D52:D61"/>
    <mergeCell ref="E52:E61"/>
    <mergeCell ref="F52:F61"/>
    <mergeCell ref="G52:G61"/>
    <mergeCell ref="E22:E31"/>
    <mergeCell ref="F22:F31"/>
    <mergeCell ref="G22:G31"/>
    <mergeCell ref="D32:D41"/>
    <mergeCell ref="E32:E41"/>
    <mergeCell ref="F32:F41"/>
    <mergeCell ref="G32:G41"/>
    <mergeCell ref="D8:F8"/>
    <mergeCell ref="G8:J8"/>
    <mergeCell ref="K8:L8"/>
    <mergeCell ref="B11:B92"/>
    <mergeCell ref="C11:C51"/>
    <mergeCell ref="D12:D21"/>
    <mergeCell ref="E12:E21"/>
    <mergeCell ref="F12:F21"/>
    <mergeCell ref="G12:G21"/>
    <mergeCell ref="D22:D31"/>
    <mergeCell ref="B2:C2"/>
    <mergeCell ref="B3:C3"/>
    <mergeCell ref="B4:C4"/>
    <mergeCell ref="B5:C5"/>
    <mergeCell ref="A7:B7"/>
    <mergeCell ref="D7:I7"/>
  </mergeCells>
  <dataValidations count="1">
    <dataValidation type="list" allowBlank="1" showInputMessage="1" showErrorMessage="1" sqref="D3" xr:uid="{36DF2B8C-AE9E-4648-A1C3-DBAA20158D63}">
      <formula1>"Salariés,Interimaire vacataire mis à disposition"</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BE17C-3248-4A97-AC4E-A4075C5E9077}">
  <sheetPr>
    <tabColor theme="7" tint="0.59999389629810485"/>
  </sheetPr>
  <dimension ref="A1:N117"/>
  <sheetViews>
    <sheetView zoomScale="110" zoomScaleNormal="110" workbookViewId="0">
      <selection activeCell="I107" sqref="I107:I108"/>
    </sheetView>
  </sheetViews>
  <sheetFormatPr baseColWidth="10" defaultRowHeight="14.4" x14ac:dyDescent="0.3"/>
  <cols>
    <col min="1" max="1" width="5.5546875" style="3" customWidth="1"/>
    <col min="2" max="2" width="24.5546875" style="3" customWidth="1"/>
    <col min="3" max="3" width="10.5546875" style="3" customWidth="1"/>
    <col min="4" max="4" width="27.44140625" style="3" customWidth="1"/>
    <col min="5" max="6" width="16.33203125" style="11" customWidth="1"/>
    <col min="7" max="7" width="22.88671875" style="3" customWidth="1"/>
    <col min="8" max="8" width="34.109375" style="3" customWidth="1"/>
    <col min="9" max="9" width="13" style="3" customWidth="1"/>
    <col min="10" max="10" width="11.5546875" style="3"/>
    <col min="11" max="11" width="11.6640625" style="3" customWidth="1"/>
    <col min="12" max="12" width="11.5546875" style="3"/>
    <col min="13" max="13" width="1.109375" style="3" customWidth="1"/>
    <col min="14" max="14" width="25.6640625" style="3" customWidth="1"/>
    <col min="15" max="16384" width="11.5546875" style="3"/>
  </cols>
  <sheetData>
    <row r="1" spans="1:14" ht="5.4" customHeight="1" x14ac:dyDescent="0.3"/>
    <row r="2" spans="1:14" x14ac:dyDescent="0.3">
      <c r="B2" s="95" t="s">
        <v>133</v>
      </c>
      <c r="C2" s="96"/>
      <c r="D2" s="57" t="s">
        <v>150</v>
      </c>
    </row>
    <row r="3" spans="1:14" x14ac:dyDescent="0.3">
      <c r="B3" s="95" t="s">
        <v>136</v>
      </c>
      <c r="C3" s="96"/>
      <c r="D3" s="57" t="s">
        <v>137</v>
      </c>
    </row>
    <row r="4" spans="1:14" x14ac:dyDescent="0.3">
      <c r="B4" s="95" t="s">
        <v>134</v>
      </c>
      <c r="C4" s="96"/>
      <c r="D4" s="58">
        <v>600000</v>
      </c>
    </row>
    <row r="5" spans="1:14" x14ac:dyDescent="0.3">
      <c r="B5" s="95" t="s">
        <v>135</v>
      </c>
      <c r="C5" s="96"/>
      <c r="D5" s="59">
        <v>10</v>
      </c>
    </row>
    <row r="7" spans="1:14" ht="18" x14ac:dyDescent="0.3">
      <c r="A7" s="100" t="s">
        <v>126</v>
      </c>
      <c r="B7" s="101"/>
      <c r="D7" s="102" t="s">
        <v>67</v>
      </c>
      <c r="E7" s="102"/>
      <c r="F7" s="102"/>
      <c r="G7" s="102"/>
      <c r="H7" s="102"/>
      <c r="I7" s="102"/>
    </row>
    <row r="8" spans="1:14" ht="43.2" customHeight="1" x14ac:dyDescent="0.3">
      <c r="D8" s="103" t="s">
        <v>77</v>
      </c>
      <c r="E8" s="103"/>
      <c r="F8" s="103"/>
      <c r="G8" s="104" t="s">
        <v>78</v>
      </c>
      <c r="H8" s="105"/>
      <c r="I8" s="105"/>
      <c r="J8" s="106"/>
      <c r="K8" s="104" t="s">
        <v>9</v>
      </c>
      <c r="L8" s="106"/>
    </row>
    <row r="9" spans="1:14" ht="72" x14ac:dyDescent="0.3">
      <c r="C9" s="7" t="s">
        <v>13</v>
      </c>
      <c r="D9" s="8" t="s">
        <v>3</v>
      </c>
      <c r="E9" s="7" t="s">
        <v>140</v>
      </c>
      <c r="F9" s="7" t="s">
        <v>143</v>
      </c>
      <c r="G9" s="7" t="s">
        <v>4</v>
      </c>
      <c r="H9" s="14" t="s">
        <v>142</v>
      </c>
      <c r="I9" s="7" t="s">
        <v>147</v>
      </c>
      <c r="J9" s="34" t="s">
        <v>148</v>
      </c>
      <c r="K9" s="14" t="s">
        <v>139</v>
      </c>
      <c r="L9" s="14" t="s">
        <v>138</v>
      </c>
    </row>
    <row r="10" spans="1:14" ht="23.4" customHeight="1" x14ac:dyDescent="0.3">
      <c r="B10" s="7" t="s">
        <v>6</v>
      </c>
      <c r="C10" s="78"/>
      <c r="D10" s="79"/>
      <c r="E10" s="130">
        <v>5</v>
      </c>
      <c r="F10" s="25">
        <f>SUM(F11:F83)</f>
        <v>0.99999999999999989</v>
      </c>
      <c r="G10" s="80"/>
      <c r="H10" s="81"/>
      <c r="I10" s="81"/>
      <c r="J10" s="40">
        <f>SUM(J11:J83)</f>
        <v>0.99999999999999989</v>
      </c>
      <c r="K10" s="26">
        <f>+D4</f>
        <v>600000</v>
      </c>
      <c r="L10" s="27">
        <f>+D5</f>
        <v>10</v>
      </c>
    </row>
    <row r="11" spans="1:14" ht="28.8" customHeight="1" x14ac:dyDescent="0.3">
      <c r="B11" s="110" t="s">
        <v>128</v>
      </c>
      <c r="C11" s="116" t="s">
        <v>16</v>
      </c>
      <c r="D11" s="64" t="s">
        <v>18</v>
      </c>
      <c r="E11" s="130">
        <v>3.5</v>
      </c>
      <c r="F11" s="67">
        <f>3.5/E10</f>
        <v>0.7</v>
      </c>
      <c r="G11" s="64" t="s">
        <v>5</v>
      </c>
      <c r="H11" s="72" t="s">
        <v>59</v>
      </c>
      <c r="I11" s="5">
        <v>1</v>
      </c>
      <c r="J11" s="65">
        <f>+F11*I11</f>
        <v>0.7</v>
      </c>
      <c r="K11" s="66">
        <f>+J11*$K$10</f>
        <v>420000</v>
      </c>
      <c r="L11" s="20">
        <f>+J11*$L$10</f>
        <v>7</v>
      </c>
      <c r="N11" s="2" t="s">
        <v>149</v>
      </c>
    </row>
    <row r="12" spans="1:14" ht="15" customHeight="1" x14ac:dyDescent="0.3">
      <c r="B12" s="111"/>
      <c r="C12" s="117"/>
      <c r="D12" s="113" t="s">
        <v>151</v>
      </c>
      <c r="E12" s="131"/>
      <c r="F12" s="123">
        <f>+E12/$E$10</f>
        <v>0</v>
      </c>
      <c r="G12" s="113" t="s">
        <v>21</v>
      </c>
      <c r="H12" s="69" t="s">
        <v>31</v>
      </c>
      <c r="I12" s="60">
        <v>0</v>
      </c>
      <c r="J12" s="38">
        <f>+$F$12*I12</f>
        <v>0</v>
      </c>
      <c r="K12" s="15">
        <f>+J12*$K$10</f>
        <v>0</v>
      </c>
      <c r="L12" s="16">
        <f>+J12*$L$10</f>
        <v>0</v>
      </c>
    </row>
    <row r="13" spans="1:14" ht="15" customHeight="1" x14ac:dyDescent="0.3">
      <c r="B13" s="111"/>
      <c r="C13" s="117"/>
      <c r="D13" s="114"/>
      <c r="E13" s="132"/>
      <c r="F13" s="124"/>
      <c r="G13" s="114"/>
      <c r="H13" s="71" t="s">
        <v>32</v>
      </c>
      <c r="I13" s="61">
        <v>0</v>
      </c>
      <c r="J13" s="39">
        <f t="shared" ref="J13:J19" si="0">+$F$12*I13</f>
        <v>0</v>
      </c>
      <c r="K13" s="17">
        <f t="shared" ref="K13:K19" si="1">+J13*$K$10</f>
        <v>0</v>
      </c>
      <c r="L13" s="18">
        <f t="shared" ref="L13:L19" si="2">+J13*$L$10</f>
        <v>0</v>
      </c>
    </row>
    <row r="14" spans="1:14" ht="15" customHeight="1" x14ac:dyDescent="0.3">
      <c r="B14" s="111"/>
      <c r="C14" s="117"/>
      <c r="D14" s="114"/>
      <c r="E14" s="132"/>
      <c r="F14" s="124"/>
      <c r="G14" s="114"/>
      <c r="H14" s="70" t="s">
        <v>36</v>
      </c>
      <c r="I14" s="61">
        <v>0</v>
      </c>
      <c r="J14" s="39">
        <f t="shared" si="0"/>
        <v>0</v>
      </c>
      <c r="K14" s="17">
        <f t="shared" si="1"/>
        <v>0</v>
      </c>
      <c r="L14" s="18">
        <f t="shared" si="2"/>
        <v>0</v>
      </c>
    </row>
    <row r="15" spans="1:14" ht="27" customHeight="1" x14ac:dyDescent="0.3">
      <c r="B15" s="111"/>
      <c r="C15" s="117"/>
      <c r="D15" s="114"/>
      <c r="E15" s="132"/>
      <c r="F15" s="124"/>
      <c r="G15" s="114"/>
      <c r="H15" s="71" t="s">
        <v>37</v>
      </c>
      <c r="I15" s="61">
        <v>0</v>
      </c>
      <c r="J15" s="39">
        <f t="shared" si="0"/>
        <v>0</v>
      </c>
      <c r="K15" s="17">
        <f t="shared" si="1"/>
        <v>0</v>
      </c>
      <c r="L15" s="18">
        <f t="shared" si="2"/>
        <v>0</v>
      </c>
    </row>
    <row r="16" spans="1:14" ht="15" customHeight="1" x14ac:dyDescent="0.3">
      <c r="B16" s="111"/>
      <c r="C16" s="117"/>
      <c r="D16" s="114"/>
      <c r="E16" s="132"/>
      <c r="F16" s="124"/>
      <c r="G16" s="114"/>
      <c r="H16" s="70"/>
      <c r="I16" s="61"/>
      <c r="J16" s="39">
        <f t="shared" si="0"/>
        <v>0</v>
      </c>
      <c r="K16" s="17">
        <f t="shared" si="1"/>
        <v>0</v>
      </c>
      <c r="L16" s="18">
        <f t="shared" si="2"/>
        <v>0</v>
      </c>
    </row>
    <row r="17" spans="2:12" ht="15" customHeight="1" x14ac:dyDescent="0.3">
      <c r="B17" s="111"/>
      <c r="C17" s="117"/>
      <c r="D17" s="114"/>
      <c r="E17" s="132"/>
      <c r="F17" s="124"/>
      <c r="G17" s="114"/>
      <c r="H17" s="70"/>
      <c r="I17" s="61"/>
      <c r="J17" s="39">
        <f t="shared" si="0"/>
        <v>0</v>
      </c>
      <c r="K17" s="17">
        <f t="shared" si="1"/>
        <v>0</v>
      </c>
      <c r="L17" s="18">
        <f t="shared" si="2"/>
        <v>0</v>
      </c>
    </row>
    <row r="18" spans="2:12" ht="15" customHeight="1" x14ac:dyDescent="0.3">
      <c r="B18" s="111"/>
      <c r="C18" s="117"/>
      <c r="D18" s="114"/>
      <c r="E18" s="132"/>
      <c r="F18" s="124"/>
      <c r="G18" s="114"/>
      <c r="H18" s="70"/>
      <c r="I18" s="61"/>
      <c r="J18" s="39">
        <f t="shared" si="0"/>
        <v>0</v>
      </c>
      <c r="K18" s="17">
        <f t="shared" si="1"/>
        <v>0</v>
      </c>
      <c r="L18" s="18">
        <f t="shared" si="2"/>
        <v>0</v>
      </c>
    </row>
    <row r="19" spans="2:12" ht="15" customHeight="1" x14ac:dyDescent="0.3">
      <c r="B19" s="111"/>
      <c r="C19" s="117"/>
      <c r="D19" s="114"/>
      <c r="E19" s="132"/>
      <c r="F19" s="124"/>
      <c r="G19" s="114"/>
      <c r="H19" s="70"/>
      <c r="I19" s="61"/>
      <c r="J19" s="39">
        <f t="shared" si="0"/>
        <v>0</v>
      </c>
      <c r="K19" s="17">
        <f t="shared" si="1"/>
        <v>0</v>
      </c>
      <c r="L19" s="18">
        <f t="shared" si="2"/>
        <v>0</v>
      </c>
    </row>
    <row r="20" spans="2:12" x14ac:dyDescent="0.3">
      <c r="B20" s="111"/>
      <c r="C20" s="117"/>
      <c r="D20" s="114"/>
      <c r="E20" s="132"/>
      <c r="F20" s="124"/>
      <c r="G20" s="114"/>
      <c r="H20" s="71"/>
      <c r="I20" s="61"/>
      <c r="J20" s="39">
        <f>+I20*F12</f>
        <v>0</v>
      </c>
      <c r="K20" s="17">
        <f>+J20*K10</f>
        <v>0</v>
      </c>
      <c r="L20" s="18">
        <f>+J20*$L$10</f>
        <v>0</v>
      </c>
    </row>
    <row r="21" spans="2:12" x14ac:dyDescent="0.3">
      <c r="B21" s="111"/>
      <c r="C21" s="117"/>
      <c r="D21" s="115"/>
      <c r="E21" s="133"/>
      <c r="F21" s="125"/>
      <c r="G21" s="115"/>
      <c r="H21" s="23"/>
      <c r="I21" s="10">
        <f>SUM(I12:I20)</f>
        <v>0</v>
      </c>
      <c r="J21" s="73"/>
      <c r="K21" s="74"/>
      <c r="L21" s="75"/>
    </row>
    <row r="22" spans="2:12" ht="28.8" customHeight="1" x14ac:dyDescent="0.3">
      <c r="B22" s="111"/>
      <c r="C22" s="117"/>
      <c r="D22" s="113" t="s">
        <v>63</v>
      </c>
      <c r="E22" s="131"/>
      <c r="F22" s="123">
        <f>+E22/$E$10</f>
        <v>0</v>
      </c>
      <c r="G22" s="113" t="s">
        <v>64</v>
      </c>
      <c r="H22" s="69" t="s">
        <v>27</v>
      </c>
      <c r="I22" s="60">
        <v>0</v>
      </c>
      <c r="J22" s="35">
        <f>+I22*$F$22</f>
        <v>0</v>
      </c>
      <c r="K22" s="15">
        <f>+J22*$K$10</f>
        <v>0</v>
      </c>
      <c r="L22" s="16">
        <f>+J22*$L$10</f>
        <v>0</v>
      </c>
    </row>
    <row r="23" spans="2:12" x14ac:dyDescent="0.3">
      <c r="B23" s="111"/>
      <c r="C23" s="117"/>
      <c r="D23" s="114"/>
      <c r="E23" s="132"/>
      <c r="F23" s="124"/>
      <c r="G23" s="114"/>
      <c r="H23" s="70" t="s">
        <v>28</v>
      </c>
      <c r="I23" s="61">
        <v>0</v>
      </c>
      <c r="J23" s="36">
        <f t="shared" ref="J23:J30" si="3">+I23*$F$22</f>
        <v>0</v>
      </c>
      <c r="K23" s="17">
        <f t="shared" ref="K23:K30" si="4">+J23*$K$10</f>
        <v>0</v>
      </c>
      <c r="L23" s="18">
        <f t="shared" ref="L23:L30" si="5">+J23*$L$10</f>
        <v>0</v>
      </c>
    </row>
    <row r="24" spans="2:12" x14ac:dyDescent="0.3">
      <c r="B24" s="111"/>
      <c r="C24" s="117"/>
      <c r="D24" s="114"/>
      <c r="E24" s="132"/>
      <c r="F24" s="124"/>
      <c r="G24" s="114"/>
      <c r="H24" s="70" t="s">
        <v>29</v>
      </c>
      <c r="I24" s="61">
        <v>0</v>
      </c>
      <c r="J24" s="36">
        <f t="shared" si="3"/>
        <v>0</v>
      </c>
      <c r="K24" s="17">
        <f t="shared" si="4"/>
        <v>0</v>
      </c>
      <c r="L24" s="18">
        <f t="shared" si="5"/>
        <v>0</v>
      </c>
    </row>
    <row r="25" spans="2:12" x14ac:dyDescent="0.3">
      <c r="B25" s="111"/>
      <c r="C25" s="117"/>
      <c r="D25" s="114"/>
      <c r="E25" s="132"/>
      <c r="F25" s="124"/>
      <c r="G25" s="114"/>
      <c r="H25" s="70" t="s">
        <v>30</v>
      </c>
      <c r="I25" s="61">
        <v>0</v>
      </c>
      <c r="J25" s="36">
        <f t="shared" si="3"/>
        <v>0</v>
      </c>
      <c r="K25" s="17">
        <f t="shared" si="4"/>
        <v>0</v>
      </c>
      <c r="L25" s="18">
        <f t="shared" si="5"/>
        <v>0</v>
      </c>
    </row>
    <row r="26" spans="2:12" x14ac:dyDescent="0.3">
      <c r="B26" s="111"/>
      <c r="C26" s="117"/>
      <c r="D26" s="114"/>
      <c r="E26" s="132"/>
      <c r="F26" s="124"/>
      <c r="G26" s="114"/>
      <c r="H26" s="70"/>
      <c r="I26" s="61"/>
      <c r="J26" s="36">
        <f t="shared" si="3"/>
        <v>0</v>
      </c>
      <c r="K26" s="17">
        <f t="shared" si="4"/>
        <v>0</v>
      </c>
      <c r="L26" s="18">
        <f t="shared" si="5"/>
        <v>0</v>
      </c>
    </row>
    <row r="27" spans="2:12" x14ac:dyDescent="0.3">
      <c r="B27" s="111"/>
      <c r="C27" s="117"/>
      <c r="D27" s="114"/>
      <c r="E27" s="132"/>
      <c r="F27" s="124"/>
      <c r="G27" s="114"/>
      <c r="H27" s="70"/>
      <c r="I27" s="61"/>
      <c r="J27" s="36">
        <f t="shared" si="3"/>
        <v>0</v>
      </c>
      <c r="K27" s="17">
        <f t="shared" si="4"/>
        <v>0</v>
      </c>
      <c r="L27" s="18">
        <f t="shared" si="5"/>
        <v>0</v>
      </c>
    </row>
    <row r="28" spans="2:12" x14ac:dyDescent="0.3">
      <c r="B28" s="111"/>
      <c r="C28" s="117"/>
      <c r="D28" s="114"/>
      <c r="E28" s="132"/>
      <c r="F28" s="124"/>
      <c r="G28" s="114"/>
      <c r="H28" s="70"/>
      <c r="I28" s="61"/>
      <c r="J28" s="36">
        <f t="shared" si="3"/>
        <v>0</v>
      </c>
      <c r="K28" s="17">
        <f t="shared" si="4"/>
        <v>0</v>
      </c>
      <c r="L28" s="18">
        <f t="shared" si="5"/>
        <v>0</v>
      </c>
    </row>
    <row r="29" spans="2:12" x14ac:dyDescent="0.3">
      <c r="B29" s="111"/>
      <c r="C29" s="117"/>
      <c r="D29" s="114"/>
      <c r="E29" s="132"/>
      <c r="F29" s="124"/>
      <c r="G29" s="114"/>
      <c r="H29" s="70"/>
      <c r="I29" s="61"/>
      <c r="J29" s="36">
        <f t="shared" si="3"/>
        <v>0</v>
      </c>
      <c r="K29" s="17">
        <f t="shared" si="4"/>
        <v>0</v>
      </c>
      <c r="L29" s="18">
        <f t="shared" si="5"/>
        <v>0</v>
      </c>
    </row>
    <row r="30" spans="2:12" x14ac:dyDescent="0.3">
      <c r="B30" s="111"/>
      <c r="C30" s="117"/>
      <c r="D30" s="114"/>
      <c r="E30" s="132"/>
      <c r="F30" s="124"/>
      <c r="G30" s="114"/>
      <c r="H30" s="71"/>
      <c r="I30" s="61"/>
      <c r="J30" s="36">
        <f t="shared" si="3"/>
        <v>0</v>
      </c>
      <c r="K30" s="17">
        <f t="shared" si="4"/>
        <v>0</v>
      </c>
      <c r="L30" s="18">
        <f t="shared" si="5"/>
        <v>0</v>
      </c>
    </row>
    <row r="31" spans="2:12" x14ac:dyDescent="0.3">
      <c r="B31" s="111"/>
      <c r="C31" s="117"/>
      <c r="D31" s="115"/>
      <c r="E31" s="133"/>
      <c r="F31" s="125"/>
      <c r="G31" s="115"/>
      <c r="H31" s="24"/>
      <c r="I31" s="10">
        <f>SUM(I22:I30)</f>
        <v>0</v>
      </c>
      <c r="J31" s="76"/>
      <c r="K31" s="74"/>
      <c r="L31" s="75"/>
    </row>
    <row r="32" spans="2:12" ht="43.2" x14ac:dyDescent="0.3">
      <c r="B32" s="111"/>
      <c r="C32" s="117"/>
      <c r="D32" s="126" t="s">
        <v>0</v>
      </c>
      <c r="E32" s="131">
        <v>0.5</v>
      </c>
      <c r="F32" s="123">
        <f>+E32/$E$10</f>
        <v>0.1</v>
      </c>
      <c r="G32" s="126" t="s">
        <v>1</v>
      </c>
      <c r="H32" s="88" t="s">
        <v>33</v>
      </c>
      <c r="I32" s="60">
        <v>1</v>
      </c>
      <c r="J32" s="38">
        <f>+$F$32*I32</f>
        <v>0.1</v>
      </c>
      <c r="K32" s="15">
        <f>+J32*$K$10</f>
        <v>60000</v>
      </c>
      <c r="L32" s="16">
        <f>+J32*$L$10</f>
        <v>1</v>
      </c>
    </row>
    <row r="33" spans="2:12" ht="28.8" x14ac:dyDescent="0.3">
      <c r="B33" s="111"/>
      <c r="C33" s="117"/>
      <c r="D33" s="126"/>
      <c r="E33" s="132"/>
      <c r="F33" s="124"/>
      <c r="G33" s="126"/>
      <c r="H33" s="71" t="s">
        <v>26</v>
      </c>
      <c r="I33" s="61">
        <v>0</v>
      </c>
      <c r="J33" s="39">
        <f t="shared" ref="J33:J40" si="6">+$F$32*I33</f>
        <v>0</v>
      </c>
      <c r="K33" s="17">
        <f t="shared" ref="K33:K40" si="7">+J33*$K$10</f>
        <v>0</v>
      </c>
      <c r="L33" s="18">
        <f t="shared" ref="L33:L40" si="8">+J33*$L$10</f>
        <v>0</v>
      </c>
    </row>
    <row r="34" spans="2:12" x14ac:dyDescent="0.3">
      <c r="B34" s="111"/>
      <c r="C34" s="117"/>
      <c r="D34" s="126"/>
      <c r="E34" s="132"/>
      <c r="F34" s="124"/>
      <c r="G34" s="126"/>
      <c r="H34" s="71"/>
      <c r="I34" s="61"/>
      <c r="J34" s="39">
        <f t="shared" si="6"/>
        <v>0</v>
      </c>
      <c r="K34" s="17">
        <f t="shared" si="7"/>
        <v>0</v>
      </c>
      <c r="L34" s="18">
        <f t="shared" si="8"/>
        <v>0</v>
      </c>
    </row>
    <row r="35" spans="2:12" x14ac:dyDescent="0.3">
      <c r="B35" s="111"/>
      <c r="C35" s="117"/>
      <c r="D35" s="126"/>
      <c r="E35" s="132"/>
      <c r="F35" s="124"/>
      <c r="G35" s="126"/>
      <c r="H35" s="70"/>
      <c r="I35" s="61"/>
      <c r="J35" s="39">
        <f t="shared" si="6"/>
        <v>0</v>
      </c>
      <c r="K35" s="17">
        <f t="shared" si="7"/>
        <v>0</v>
      </c>
      <c r="L35" s="18">
        <f t="shared" si="8"/>
        <v>0</v>
      </c>
    </row>
    <row r="36" spans="2:12" x14ac:dyDescent="0.3">
      <c r="B36" s="111"/>
      <c r="C36" s="117"/>
      <c r="D36" s="126"/>
      <c r="E36" s="132"/>
      <c r="F36" s="124"/>
      <c r="G36" s="126"/>
      <c r="H36" s="70"/>
      <c r="I36" s="61"/>
      <c r="J36" s="39">
        <f t="shared" si="6"/>
        <v>0</v>
      </c>
      <c r="K36" s="17">
        <f t="shared" si="7"/>
        <v>0</v>
      </c>
      <c r="L36" s="18">
        <f t="shared" si="8"/>
        <v>0</v>
      </c>
    </row>
    <row r="37" spans="2:12" x14ac:dyDescent="0.3">
      <c r="B37" s="111"/>
      <c r="C37" s="117"/>
      <c r="D37" s="126"/>
      <c r="E37" s="132"/>
      <c r="F37" s="124"/>
      <c r="G37" s="126"/>
      <c r="H37" s="70"/>
      <c r="I37" s="61"/>
      <c r="J37" s="39">
        <f t="shared" si="6"/>
        <v>0</v>
      </c>
      <c r="K37" s="17">
        <f t="shared" si="7"/>
        <v>0</v>
      </c>
      <c r="L37" s="18">
        <f t="shared" si="8"/>
        <v>0</v>
      </c>
    </row>
    <row r="38" spans="2:12" x14ac:dyDescent="0.3">
      <c r="B38" s="111"/>
      <c r="C38" s="117"/>
      <c r="D38" s="126"/>
      <c r="E38" s="132"/>
      <c r="F38" s="124"/>
      <c r="G38" s="126"/>
      <c r="H38" s="70"/>
      <c r="I38" s="61"/>
      <c r="J38" s="39">
        <f t="shared" si="6"/>
        <v>0</v>
      </c>
      <c r="K38" s="17">
        <f t="shared" si="7"/>
        <v>0</v>
      </c>
      <c r="L38" s="18">
        <f t="shared" si="8"/>
        <v>0</v>
      </c>
    </row>
    <row r="39" spans="2:12" x14ac:dyDescent="0.3">
      <c r="B39" s="111"/>
      <c r="C39" s="117"/>
      <c r="D39" s="126"/>
      <c r="E39" s="132"/>
      <c r="F39" s="124"/>
      <c r="G39" s="126"/>
      <c r="H39" s="70"/>
      <c r="I39" s="61"/>
      <c r="J39" s="39">
        <f t="shared" si="6"/>
        <v>0</v>
      </c>
      <c r="K39" s="17">
        <f t="shared" si="7"/>
        <v>0</v>
      </c>
      <c r="L39" s="18">
        <f t="shared" si="8"/>
        <v>0</v>
      </c>
    </row>
    <row r="40" spans="2:12" x14ac:dyDescent="0.3">
      <c r="B40" s="111"/>
      <c r="C40" s="117"/>
      <c r="D40" s="126"/>
      <c r="E40" s="132"/>
      <c r="F40" s="124"/>
      <c r="G40" s="126"/>
      <c r="H40" s="71"/>
      <c r="I40" s="61"/>
      <c r="J40" s="39">
        <f t="shared" si="6"/>
        <v>0</v>
      </c>
      <c r="K40" s="17">
        <f t="shared" si="7"/>
        <v>0</v>
      </c>
      <c r="L40" s="18">
        <f t="shared" si="8"/>
        <v>0</v>
      </c>
    </row>
    <row r="41" spans="2:12" x14ac:dyDescent="0.3">
      <c r="B41" s="111"/>
      <c r="C41" s="117"/>
      <c r="D41" s="126"/>
      <c r="E41" s="133"/>
      <c r="F41" s="125"/>
      <c r="G41" s="126"/>
      <c r="H41" s="23"/>
      <c r="I41" s="10">
        <f>SUM(I32:I40)</f>
        <v>1</v>
      </c>
      <c r="J41" s="76"/>
      <c r="K41" s="74"/>
      <c r="L41" s="75"/>
    </row>
    <row r="42" spans="2:12" x14ac:dyDescent="0.3">
      <c r="B42" s="111"/>
      <c r="C42" s="117"/>
      <c r="D42" s="113" t="s">
        <v>68</v>
      </c>
      <c r="E42" s="131">
        <v>0.5</v>
      </c>
      <c r="F42" s="123">
        <f>+E42/$E$10</f>
        <v>0.1</v>
      </c>
      <c r="G42" s="113" t="s">
        <v>8</v>
      </c>
      <c r="H42" s="69" t="s">
        <v>25</v>
      </c>
      <c r="I42" s="60">
        <v>1</v>
      </c>
      <c r="J42" s="38">
        <f>+$F$42*I42</f>
        <v>0.1</v>
      </c>
      <c r="K42" s="15">
        <f>+J42*$K$10</f>
        <v>60000</v>
      </c>
      <c r="L42" s="16">
        <f>+J42*$L$10</f>
        <v>1</v>
      </c>
    </row>
    <row r="43" spans="2:12" x14ac:dyDescent="0.3">
      <c r="B43" s="111"/>
      <c r="C43" s="117"/>
      <c r="D43" s="114"/>
      <c r="E43" s="132"/>
      <c r="F43" s="124"/>
      <c r="G43" s="114"/>
      <c r="H43" s="70"/>
      <c r="I43" s="61"/>
      <c r="J43" s="39">
        <f t="shared" ref="J43:J50" si="9">+$F$42*I43</f>
        <v>0</v>
      </c>
      <c r="K43" s="17">
        <f t="shared" ref="K43:K50" si="10">+J43*$K$10</f>
        <v>0</v>
      </c>
      <c r="L43" s="18">
        <f t="shared" ref="L43:L50" si="11">+J43*$L$10</f>
        <v>0</v>
      </c>
    </row>
    <row r="44" spans="2:12" x14ac:dyDescent="0.3">
      <c r="B44" s="111"/>
      <c r="C44" s="117"/>
      <c r="D44" s="114"/>
      <c r="E44" s="132"/>
      <c r="F44" s="124"/>
      <c r="G44" s="114"/>
      <c r="H44" s="70"/>
      <c r="I44" s="61"/>
      <c r="J44" s="39">
        <f t="shared" si="9"/>
        <v>0</v>
      </c>
      <c r="K44" s="17">
        <f t="shared" si="10"/>
        <v>0</v>
      </c>
      <c r="L44" s="18">
        <f t="shared" si="11"/>
        <v>0</v>
      </c>
    </row>
    <row r="45" spans="2:12" x14ac:dyDescent="0.3">
      <c r="B45" s="111"/>
      <c r="C45" s="117"/>
      <c r="D45" s="114"/>
      <c r="E45" s="132"/>
      <c r="F45" s="124"/>
      <c r="G45" s="114"/>
      <c r="H45" s="70"/>
      <c r="I45" s="61"/>
      <c r="J45" s="39">
        <f t="shared" si="9"/>
        <v>0</v>
      </c>
      <c r="K45" s="17">
        <f t="shared" si="10"/>
        <v>0</v>
      </c>
      <c r="L45" s="18">
        <f t="shared" si="11"/>
        <v>0</v>
      </c>
    </row>
    <row r="46" spans="2:12" x14ac:dyDescent="0.3">
      <c r="B46" s="111"/>
      <c r="C46" s="117"/>
      <c r="D46" s="114"/>
      <c r="E46" s="132"/>
      <c r="F46" s="124"/>
      <c r="G46" s="114"/>
      <c r="H46" s="70"/>
      <c r="I46" s="61"/>
      <c r="J46" s="39">
        <f t="shared" si="9"/>
        <v>0</v>
      </c>
      <c r="K46" s="17">
        <f t="shared" si="10"/>
        <v>0</v>
      </c>
      <c r="L46" s="18">
        <f t="shared" si="11"/>
        <v>0</v>
      </c>
    </row>
    <row r="47" spans="2:12" x14ac:dyDescent="0.3">
      <c r="B47" s="111"/>
      <c r="C47" s="117"/>
      <c r="D47" s="114"/>
      <c r="E47" s="132"/>
      <c r="F47" s="124"/>
      <c r="G47" s="114"/>
      <c r="H47" s="70"/>
      <c r="I47" s="61"/>
      <c r="J47" s="39">
        <f t="shared" si="9"/>
        <v>0</v>
      </c>
      <c r="K47" s="17">
        <f t="shared" si="10"/>
        <v>0</v>
      </c>
      <c r="L47" s="18">
        <f t="shared" si="11"/>
        <v>0</v>
      </c>
    </row>
    <row r="48" spans="2:12" x14ac:dyDescent="0.3">
      <c r="B48" s="111"/>
      <c r="C48" s="117"/>
      <c r="D48" s="114"/>
      <c r="E48" s="132"/>
      <c r="F48" s="124"/>
      <c r="G48" s="114"/>
      <c r="H48" s="70"/>
      <c r="I48" s="61"/>
      <c r="J48" s="39">
        <f t="shared" si="9"/>
        <v>0</v>
      </c>
      <c r="K48" s="17">
        <f t="shared" si="10"/>
        <v>0</v>
      </c>
      <c r="L48" s="18">
        <f t="shared" si="11"/>
        <v>0</v>
      </c>
    </row>
    <row r="49" spans="2:12" x14ac:dyDescent="0.3">
      <c r="B49" s="111"/>
      <c r="C49" s="117"/>
      <c r="D49" s="114"/>
      <c r="E49" s="132"/>
      <c r="F49" s="124"/>
      <c r="G49" s="114"/>
      <c r="H49" s="70"/>
      <c r="I49" s="61"/>
      <c r="J49" s="39">
        <f t="shared" si="9"/>
        <v>0</v>
      </c>
      <c r="K49" s="17">
        <f t="shared" si="10"/>
        <v>0</v>
      </c>
      <c r="L49" s="18">
        <f t="shared" si="11"/>
        <v>0</v>
      </c>
    </row>
    <row r="50" spans="2:12" x14ac:dyDescent="0.3">
      <c r="B50" s="111"/>
      <c r="C50" s="117"/>
      <c r="D50" s="114"/>
      <c r="E50" s="132"/>
      <c r="F50" s="124"/>
      <c r="G50" s="114"/>
      <c r="H50" s="71"/>
      <c r="I50" s="61"/>
      <c r="J50" s="39">
        <f t="shared" si="9"/>
        <v>0</v>
      </c>
      <c r="K50" s="17">
        <f t="shared" si="10"/>
        <v>0</v>
      </c>
      <c r="L50" s="18">
        <f t="shared" si="11"/>
        <v>0</v>
      </c>
    </row>
    <row r="51" spans="2:12" x14ac:dyDescent="0.3">
      <c r="B51" s="111"/>
      <c r="C51" s="118"/>
      <c r="D51" s="115"/>
      <c r="E51" s="133"/>
      <c r="F51" s="125"/>
      <c r="G51" s="115"/>
      <c r="H51" s="23"/>
      <c r="I51" s="10">
        <f>SUM(I42:I50)</f>
        <v>1</v>
      </c>
      <c r="J51" s="76"/>
      <c r="K51" s="74"/>
      <c r="L51" s="75"/>
    </row>
    <row r="52" spans="2:12" ht="43.2" x14ac:dyDescent="0.3">
      <c r="B52" s="111"/>
      <c r="C52" s="116" t="s">
        <v>14</v>
      </c>
      <c r="D52" s="126" t="s">
        <v>10</v>
      </c>
      <c r="E52" s="131">
        <v>0.5</v>
      </c>
      <c r="F52" s="123">
        <f>+E52/$E$10</f>
        <v>0.1</v>
      </c>
      <c r="G52" s="126" t="s">
        <v>11</v>
      </c>
      <c r="H52" s="88" t="s">
        <v>34</v>
      </c>
      <c r="I52" s="60">
        <v>1</v>
      </c>
      <c r="J52" s="35">
        <f>+$F$52*I52</f>
        <v>0.1</v>
      </c>
      <c r="K52" s="15">
        <f>+J52*$K$10</f>
        <v>60000</v>
      </c>
      <c r="L52" s="16">
        <f>+J52*$L$10</f>
        <v>1</v>
      </c>
    </row>
    <row r="53" spans="2:12" x14ac:dyDescent="0.3">
      <c r="B53" s="111"/>
      <c r="C53" s="117"/>
      <c r="D53" s="126"/>
      <c r="E53" s="132"/>
      <c r="F53" s="124"/>
      <c r="G53" s="126"/>
      <c r="H53" s="70"/>
      <c r="I53" s="61"/>
      <c r="J53" s="36">
        <f t="shared" ref="J53:J60" si="12">+$F$52*I53</f>
        <v>0</v>
      </c>
      <c r="K53" s="17">
        <f t="shared" ref="K53:K60" si="13">+J53*$K$10</f>
        <v>0</v>
      </c>
      <c r="L53" s="18">
        <f t="shared" ref="L53:L60" si="14">+J53*$L$10</f>
        <v>0</v>
      </c>
    </row>
    <row r="54" spans="2:12" x14ac:dyDescent="0.3">
      <c r="B54" s="111"/>
      <c r="C54" s="117"/>
      <c r="D54" s="126"/>
      <c r="E54" s="132"/>
      <c r="F54" s="124"/>
      <c r="G54" s="126"/>
      <c r="H54" s="70"/>
      <c r="I54" s="61"/>
      <c r="J54" s="36">
        <f t="shared" si="12"/>
        <v>0</v>
      </c>
      <c r="K54" s="17">
        <f t="shared" si="13"/>
        <v>0</v>
      </c>
      <c r="L54" s="18">
        <f t="shared" si="14"/>
        <v>0</v>
      </c>
    </row>
    <row r="55" spans="2:12" x14ac:dyDescent="0.3">
      <c r="B55" s="111"/>
      <c r="C55" s="117"/>
      <c r="D55" s="126"/>
      <c r="E55" s="132"/>
      <c r="F55" s="124"/>
      <c r="G55" s="126"/>
      <c r="H55" s="70"/>
      <c r="I55" s="61"/>
      <c r="J55" s="36">
        <f t="shared" si="12"/>
        <v>0</v>
      </c>
      <c r="K55" s="17">
        <f t="shared" si="13"/>
        <v>0</v>
      </c>
      <c r="L55" s="18">
        <f t="shared" si="14"/>
        <v>0</v>
      </c>
    </row>
    <row r="56" spans="2:12" x14ac:dyDescent="0.3">
      <c r="B56" s="111"/>
      <c r="C56" s="117"/>
      <c r="D56" s="126"/>
      <c r="E56" s="132"/>
      <c r="F56" s="124"/>
      <c r="G56" s="126"/>
      <c r="H56" s="70"/>
      <c r="I56" s="61"/>
      <c r="J56" s="36">
        <f t="shared" si="12"/>
        <v>0</v>
      </c>
      <c r="K56" s="17">
        <f t="shared" si="13"/>
        <v>0</v>
      </c>
      <c r="L56" s="18">
        <f t="shared" si="14"/>
        <v>0</v>
      </c>
    </row>
    <row r="57" spans="2:12" x14ac:dyDescent="0.3">
      <c r="B57" s="111"/>
      <c r="C57" s="117"/>
      <c r="D57" s="126"/>
      <c r="E57" s="132"/>
      <c r="F57" s="124"/>
      <c r="G57" s="126"/>
      <c r="H57" s="70"/>
      <c r="I57" s="61"/>
      <c r="J57" s="36">
        <f t="shared" si="12"/>
        <v>0</v>
      </c>
      <c r="K57" s="17">
        <f t="shared" si="13"/>
        <v>0</v>
      </c>
      <c r="L57" s="18">
        <f t="shared" si="14"/>
        <v>0</v>
      </c>
    </row>
    <row r="58" spans="2:12" x14ac:dyDescent="0.3">
      <c r="B58" s="111"/>
      <c r="C58" s="117"/>
      <c r="D58" s="126"/>
      <c r="E58" s="132"/>
      <c r="F58" s="124"/>
      <c r="G58" s="126"/>
      <c r="H58" s="70"/>
      <c r="I58" s="61"/>
      <c r="J58" s="36">
        <f t="shared" si="12"/>
        <v>0</v>
      </c>
      <c r="K58" s="17">
        <f t="shared" si="13"/>
        <v>0</v>
      </c>
      <c r="L58" s="18">
        <f t="shared" si="14"/>
        <v>0</v>
      </c>
    </row>
    <row r="59" spans="2:12" x14ac:dyDescent="0.3">
      <c r="B59" s="111"/>
      <c r="C59" s="117"/>
      <c r="D59" s="126"/>
      <c r="E59" s="132"/>
      <c r="F59" s="124"/>
      <c r="G59" s="126"/>
      <c r="H59" s="70"/>
      <c r="I59" s="61"/>
      <c r="J59" s="36">
        <f t="shared" si="12"/>
        <v>0</v>
      </c>
      <c r="K59" s="17">
        <f t="shared" si="13"/>
        <v>0</v>
      </c>
      <c r="L59" s="18">
        <f t="shared" si="14"/>
        <v>0</v>
      </c>
    </row>
    <row r="60" spans="2:12" x14ac:dyDescent="0.3">
      <c r="B60" s="111"/>
      <c r="C60" s="117"/>
      <c r="D60" s="126"/>
      <c r="E60" s="132"/>
      <c r="F60" s="124"/>
      <c r="G60" s="126"/>
      <c r="H60" s="71"/>
      <c r="I60" s="61"/>
      <c r="J60" s="36">
        <f t="shared" si="12"/>
        <v>0</v>
      </c>
      <c r="K60" s="17">
        <f t="shared" si="13"/>
        <v>0</v>
      </c>
      <c r="L60" s="18">
        <f t="shared" si="14"/>
        <v>0</v>
      </c>
    </row>
    <row r="61" spans="2:12" x14ac:dyDescent="0.3">
      <c r="B61" s="111"/>
      <c r="C61" s="118"/>
      <c r="D61" s="126"/>
      <c r="E61" s="133"/>
      <c r="F61" s="125"/>
      <c r="G61" s="126"/>
      <c r="H61" s="22"/>
      <c r="I61" s="10">
        <f>SUM(I52:I60)</f>
        <v>1</v>
      </c>
      <c r="J61" s="76"/>
      <c r="K61" s="74"/>
      <c r="L61" s="75"/>
    </row>
    <row r="62" spans="2:12" ht="29.4" customHeight="1" x14ac:dyDescent="0.3">
      <c r="B62" s="111"/>
      <c r="C62" s="77" t="s">
        <v>22</v>
      </c>
      <c r="D62" s="12" t="s">
        <v>23</v>
      </c>
      <c r="E62" s="130"/>
      <c r="F62" s="68">
        <f>+E62/$E$10</f>
        <v>0</v>
      </c>
      <c r="G62" s="12" t="s">
        <v>24</v>
      </c>
      <c r="H62" s="21" t="s">
        <v>35</v>
      </c>
      <c r="I62" s="6">
        <v>1</v>
      </c>
      <c r="J62" s="35">
        <f>+I62*F62</f>
        <v>0</v>
      </c>
      <c r="K62" s="15">
        <f>+J62*$K$10</f>
        <v>0</v>
      </c>
      <c r="L62" s="16">
        <f>+J62*$L$10</f>
        <v>0</v>
      </c>
    </row>
    <row r="63" spans="2:12" x14ac:dyDescent="0.3">
      <c r="B63" s="111"/>
      <c r="C63" s="116" t="s">
        <v>15</v>
      </c>
      <c r="D63" s="126" t="s">
        <v>12</v>
      </c>
      <c r="E63" s="131"/>
      <c r="F63" s="123">
        <f>+E63/$E$10</f>
        <v>0</v>
      </c>
      <c r="G63" s="126" t="s">
        <v>19</v>
      </c>
      <c r="H63" s="69" t="s">
        <v>152</v>
      </c>
      <c r="I63" s="60">
        <v>0</v>
      </c>
      <c r="J63" s="35">
        <f>+$F$63*I63</f>
        <v>0</v>
      </c>
      <c r="K63" s="15">
        <f>+J63*$K$10</f>
        <v>0</v>
      </c>
      <c r="L63" s="16">
        <f>+J63*$L$10</f>
        <v>0</v>
      </c>
    </row>
    <row r="64" spans="2:12" x14ac:dyDescent="0.3">
      <c r="B64" s="111"/>
      <c r="C64" s="117"/>
      <c r="D64" s="126"/>
      <c r="E64" s="132"/>
      <c r="F64" s="124"/>
      <c r="G64" s="126"/>
      <c r="H64" s="70"/>
      <c r="I64" s="61"/>
      <c r="J64" s="39">
        <f t="shared" ref="J64:J71" si="15">+$F$63*I64</f>
        <v>0</v>
      </c>
      <c r="K64" s="17">
        <f t="shared" ref="K64:K71" si="16">+J64*$K$10</f>
        <v>0</v>
      </c>
      <c r="L64" s="18">
        <f t="shared" ref="L64:L71" si="17">+J64*$L$10</f>
        <v>0</v>
      </c>
    </row>
    <row r="65" spans="2:12" x14ac:dyDescent="0.3">
      <c r="B65" s="111"/>
      <c r="C65" s="117"/>
      <c r="D65" s="126"/>
      <c r="E65" s="132"/>
      <c r="F65" s="124"/>
      <c r="G65" s="126"/>
      <c r="H65" s="70"/>
      <c r="I65" s="61"/>
      <c r="J65" s="39">
        <f t="shared" si="15"/>
        <v>0</v>
      </c>
      <c r="K65" s="17">
        <f t="shared" si="16"/>
        <v>0</v>
      </c>
      <c r="L65" s="18">
        <f t="shared" si="17"/>
        <v>0</v>
      </c>
    </row>
    <row r="66" spans="2:12" x14ac:dyDescent="0.3">
      <c r="B66" s="111"/>
      <c r="C66" s="117"/>
      <c r="D66" s="126"/>
      <c r="E66" s="132"/>
      <c r="F66" s="124"/>
      <c r="G66" s="126"/>
      <c r="H66" s="70"/>
      <c r="I66" s="61"/>
      <c r="J66" s="39">
        <f t="shared" si="15"/>
        <v>0</v>
      </c>
      <c r="K66" s="17">
        <f t="shared" si="16"/>
        <v>0</v>
      </c>
      <c r="L66" s="18">
        <f t="shared" si="17"/>
        <v>0</v>
      </c>
    </row>
    <row r="67" spans="2:12" x14ac:dyDescent="0.3">
      <c r="B67" s="111"/>
      <c r="C67" s="117"/>
      <c r="D67" s="126"/>
      <c r="E67" s="132"/>
      <c r="F67" s="124"/>
      <c r="G67" s="126"/>
      <c r="H67" s="70"/>
      <c r="I67" s="61"/>
      <c r="J67" s="39">
        <f t="shared" si="15"/>
        <v>0</v>
      </c>
      <c r="K67" s="17">
        <f t="shared" si="16"/>
        <v>0</v>
      </c>
      <c r="L67" s="18">
        <f t="shared" si="17"/>
        <v>0</v>
      </c>
    </row>
    <row r="68" spans="2:12" x14ac:dyDescent="0.3">
      <c r="B68" s="111"/>
      <c r="C68" s="117"/>
      <c r="D68" s="126"/>
      <c r="E68" s="132"/>
      <c r="F68" s="124"/>
      <c r="G68" s="126"/>
      <c r="H68" s="70"/>
      <c r="I68" s="61"/>
      <c r="J68" s="39">
        <f t="shared" si="15"/>
        <v>0</v>
      </c>
      <c r="K68" s="17">
        <f t="shared" si="16"/>
        <v>0</v>
      </c>
      <c r="L68" s="18">
        <f t="shared" si="17"/>
        <v>0</v>
      </c>
    </row>
    <row r="69" spans="2:12" x14ac:dyDescent="0.3">
      <c r="B69" s="111"/>
      <c r="C69" s="117"/>
      <c r="D69" s="126"/>
      <c r="E69" s="132"/>
      <c r="F69" s="124"/>
      <c r="G69" s="126"/>
      <c r="H69" s="70"/>
      <c r="I69" s="61"/>
      <c r="J69" s="39">
        <f t="shared" si="15"/>
        <v>0</v>
      </c>
      <c r="K69" s="17">
        <f t="shared" si="16"/>
        <v>0</v>
      </c>
      <c r="L69" s="18">
        <f t="shared" si="17"/>
        <v>0</v>
      </c>
    </row>
    <row r="70" spans="2:12" x14ac:dyDescent="0.3">
      <c r="B70" s="111"/>
      <c r="C70" s="117"/>
      <c r="D70" s="126"/>
      <c r="E70" s="132"/>
      <c r="F70" s="124"/>
      <c r="G70" s="126"/>
      <c r="H70" s="70"/>
      <c r="I70" s="61"/>
      <c r="J70" s="39">
        <f t="shared" si="15"/>
        <v>0</v>
      </c>
      <c r="K70" s="17">
        <f t="shared" si="16"/>
        <v>0</v>
      </c>
      <c r="L70" s="18">
        <f t="shared" si="17"/>
        <v>0</v>
      </c>
    </row>
    <row r="71" spans="2:12" x14ac:dyDescent="0.3">
      <c r="B71" s="111"/>
      <c r="C71" s="117"/>
      <c r="D71" s="126"/>
      <c r="E71" s="132"/>
      <c r="F71" s="124"/>
      <c r="G71" s="126"/>
      <c r="H71" s="71"/>
      <c r="I71" s="61"/>
      <c r="J71" s="39">
        <f t="shared" si="15"/>
        <v>0</v>
      </c>
      <c r="K71" s="17">
        <f t="shared" si="16"/>
        <v>0</v>
      </c>
      <c r="L71" s="18">
        <f t="shared" si="17"/>
        <v>0</v>
      </c>
    </row>
    <row r="72" spans="2:12" x14ac:dyDescent="0.3">
      <c r="B72" s="111"/>
      <c r="C72" s="118"/>
      <c r="D72" s="126"/>
      <c r="E72" s="133"/>
      <c r="F72" s="125"/>
      <c r="G72" s="126"/>
      <c r="H72" s="22"/>
      <c r="I72" s="10">
        <f>SUM(I63:I71)</f>
        <v>0</v>
      </c>
      <c r="J72" s="76"/>
      <c r="K72" s="74"/>
      <c r="L72" s="75"/>
    </row>
    <row r="73" spans="2:12" ht="14.4" customHeight="1" x14ac:dyDescent="0.3">
      <c r="B73" s="111"/>
      <c r="C73" s="110" t="s">
        <v>17</v>
      </c>
      <c r="D73" s="97" t="s">
        <v>66</v>
      </c>
      <c r="E73" s="131"/>
      <c r="F73" s="123">
        <f>+E73/$E$10</f>
        <v>0</v>
      </c>
      <c r="G73" s="113" t="s">
        <v>65</v>
      </c>
      <c r="H73" s="69"/>
      <c r="I73" s="60"/>
      <c r="J73" s="35">
        <f>+I73*$F$73</f>
        <v>0</v>
      </c>
      <c r="K73" s="15">
        <f>+J73*$K$10</f>
        <v>0</v>
      </c>
      <c r="L73" s="16">
        <f>+J73*$L$10</f>
        <v>0</v>
      </c>
    </row>
    <row r="74" spans="2:12" x14ac:dyDescent="0.3">
      <c r="B74" s="111"/>
      <c r="C74" s="111"/>
      <c r="D74" s="98"/>
      <c r="E74" s="132"/>
      <c r="F74" s="124"/>
      <c r="G74" s="114"/>
      <c r="H74" s="70"/>
      <c r="I74" s="61"/>
      <c r="J74" s="35">
        <f t="shared" ref="J74:J81" si="18">+I74*$F$73</f>
        <v>0</v>
      </c>
      <c r="K74" s="15">
        <f t="shared" ref="K74:K81" si="19">+J74*$K$10</f>
        <v>0</v>
      </c>
      <c r="L74" s="16">
        <f t="shared" ref="L74:L81" si="20">+J74*$L$10</f>
        <v>0</v>
      </c>
    </row>
    <row r="75" spans="2:12" x14ac:dyDescent="0.3">
      <c r="B75" s="111"/>
      <c r="C75" s="111"/>
      <c r="D75" s="98"/>
      <c r="E75" s="132"/>
      <c r="F75" s="124"/>
      <c r="G75" s="114"/>
      <c r="H75" s="70"/>
      <c r="I75" s="61"/>
      <c r="J75" s="35">
        <f t="shared" si="18"/>
        <v>0</v>
      </c>
      <c r="K75" s="15">
        <f t="shared" si="19"/>
        <v>0</v>
      </c>
      <c r="L75" s="16">
        <f t="shared" si="20"/>
        <v>0</v>
      </c>
    </row>
    <row r="76" spans="2:12" x14ac:dyDescent="0.3">
      <c r="B76" s="111"/>
      <c r="C76" s="111"/>
      <c r="D76" s="98"/>
      <c r="E76" s="132"/>
      <c r="F76" s="124"/>
      <c r="G76" s="114"/>
      <c r="H76" s="70"/>
      <c r="I76" s="61"/>
      <c r="J76" s="35">
        <f t="shared" si="18"/>
        <v>0</v>
      </c>
      <c r="K76" s="15">
        <f t="shared" si="19"/>
        <v>0</v>
      </c>
      <c r="L76" s="16">
        <f t="shared" si="20"/>
        <v>0</v>
      </c>
    </row>
    <row r="77" spans="2:12" x14ac:dyDescent="0.3">
      <c r="B77" s="111"/>
      <c r="C77" s="111"/>
      <c r="D77" s="98"/>
      <c r="E77" s="132"/>
      <c r="F77" s="124"/>
      <c r="G77" s="114"/>
      <c r="H77" s="70"/>
      <c r="I77" s="61"/>
      <c r="J77" s="35">
        <f t="shared" si="18"/>
        <v>0</v>
      </c>
      <c r="K77" s="15">
        <f t="shared" si="19"/>
        <v>0</v>
      </c>
      <c r="L77" s="16">
        <f t="shared" si="20"/>
        <v>0</v>
      </c>
    </row>
    <row r="78" spans="2:12" x14ac:dyDescent="0.3">
      <c r="B78" s="111"/>
      <c r="C78" s="111"/>
      <c r="D78" s="98"/>
      <c r="E78" s="132"/>
      <c r="F78" s="124"/>
      <c r="G78" s="114"/>
      <c r="H78" s="70"/>
      <c r="I78" s="61"/>
      <c r="J78" s="35">
        <f t="shared" si="18"/>
        <v>0</v>
      </c>
      <c r="K78" s="15">
        <f t="shared" si="19"/>
        <v>0</v>
      </c>
      <c r="L78" s="16">
        <f t="shared" si="20"/>
        <v>0</v>
      </c>
    </row>
    <row r="79" spans="2:12" x14ac:dyDescent="0.3">
      <c r="B79" s="111"/>
      <c r="C79" s="111"/>
      <c r="D79" s="98"/>
      <c r="E79" s="132"/>
      <c r="F79" s="124"/>
      <c r="G79" s="114"/>
      <c r="H79" s="70"/>
      <c r="I79" s="61"/>
      <c r="J79" s="35">
        <f t="shared" si="18"/>
        <v>0</v>
      </c>
      <c r="K79" s="15">
        <f t="shared" si="19"/>
        <v>0</v>
      </c>
      <c r="L79" s="16">
        <f t="shared" si="20"/>
        <v>0</v>
      </c>
    </row>
    <row r="80" spans="2:12" x14ac:dyDescent="0.3">
      <c r="B80" s="111"/>
      <c r="C80" s="111"/>
      <c r="D80" s="98"/>
      <c r="E80" s="132"/>
      <c r="F80" s="124"/>
      <c r="G80" s="114"/>
      <c r="H80" s="70"/>
      <c r="I80" s="61"/>
      <c r="J80" s="35">
        <f t="shared" si="18"/>
        <v>0</v>
      </c>
      <c r="K80" s="15">
        <f t="shared" si="19"/>
        <v>0</v>
      </c>
      <c r="L80" s="16">
        <f t="shared" si="20"/>
        <v>0</v>
      </c>
    </row>
    <row r="81" spans="1:12" x14ac:dyDescent="0.3">
      <c r="B81" s="111"/>
      <c r="C81" s="111"/>
      <c r="D81" s="98"/>
      <c r="E81" s="132"/>
      <c r="F81" s="124"/>
      <c r="G81" s="114"/>
      <c r="H81" s="71"/>
      <c r="I81" s="61"/>
      <c r="J81" s="35">
        <f t="shared" si="18"/>
        <v>0</v>
      </c>
      <c r="K81" s="15">
        <f t="shared" si="19"/>
        <v>0</v>
      </c>
      <c r="L81" s="16">
        <f t="shared" si="20"/>
        <v>0</v>
      </c>
    </row>
    <row r="82" spans="1:12" x14ac:dyDescent="0.3">
      <c r="B82" s="111"/>
      <c r="C82" s="111"/>
      <c r="D82" s="99"/>
      <c r="E82" s="133"/>
      <c r="F82" s="125"/>
      <c r="G82" s="115"/>
      <c r="H82" s="22"/>
      <c r="I82" s="10">
        <f>SUM(I73:I81)</f>
        <v>0</v>
      </c>
      <c r="J82" s="76"/>
      <c r="K82" s="74"/>
      <c r="L82" s="75"/>
    </row>
    <row r="83" spans="1:12" ht="43.2" customHeight="1" x14ac:dyDescent="0.3">
      <c r="B83" s="111"/>
      <c r="C83" s="111"/>
      <c r="D83" s="113" t="s">
        <v>7</v>
      </c>
      <c r="E83" s="131"/>
      <c r="F83" s="123">
        <f>+E83/$E$10</f>
        <v>0</v>
      </c>
      <c r="G83" s="110" t="s">
        <v>2</v>
      </c>
      <c r="H83" s="69"/>
      <c r="I83" s="60"/>
      <c r="J83" s="35">
        <f>+I83*$F$83</f>
        <v>0</v>
      </c>
      <c r="K83" s="15">
        <f>+J83*$K$10</f>
        <v>0</v>
      </c>
      <c r="L83" s="16">
        <f>+J83*$L$10</f>
        <v>0</v>
      </c>
    </row>
    <row r="84" spans="1:12" x14ac:dyDescent="0.3">
      <c r="B84" s="111"/>
      <c r="C84" s="111"/>
      <c r="D84" s="114"/>
      <c r="E84" s="132"/>
      <c r="F84" s="124"/>
      <c r="G84" s="111"/>
      <c r="H84" s="70"/>
      <c r="I84" s="61"/>
      <c r="J84" s="35">
        <f t="shared" ref="J84:J91" si="21">+I84*$F$83</f>
        <v>0</v>
      </c>
      <c r="K84" s="15">
        <f t="shared" ref="K84:K91" si="22">+J84*$K$10</f>
        <v>0</v>
      </c>
      <c r="L84" s="16">
        <f t="shared" ref="L84:L91" si="23">+J84*$L$10</f>
        <v>0</v>
      </c>
    </row>
    <row r="85" spans="1:12" x14ac:dyDescent="0.3">
      <c r="B85" s="111"/>
      <c r="C85" s="111"/>
      <c r="D85" s="114"/>
      <c r="E85" s="132"/>
      <c r="F85" s="124"/>
      <c r="G85" s="111"/>
      <c r="H85" s="70"/>
      <c r="I85" s="61"/>
      <c r="J85" s="35">
        <f t="shared" si="21"/>
        <v>0</v>
      </c>
      <c r="K85" s="15">
        <f t="shared" si="22"/>
        <v>0</v>
      </c>
      <c r="L85" s="16">
        <f t="shared" si="23"/>
        <v>0</v>
      </c>
    </row>
    <row r="86" spans="1:12" x14ac:dyDescent="0.3">
      <c r="B86" s="111"/>
      <c r="C86" s="111"/>
      <c r="D86" s="114"/>
      <c r="E86" s="132"/>
      <c r="F86" s="124"/>
      <c r="G86" s="111"/>
      <c r="H86" s="70"/>
      <c r="I86" s="61"/>
      <c r="J86" s="35">
        <f t="shared" si="21"/>
        <v>0</v>
      </c>
      <c r="K86" s="15">
        <f t="shared" si="22"/>
        <v>0</v>
      </c>
      <c r="L86" s="16">
        <f t="shared" si="23"/>
        <v>0</v>
      </c>
    </row>
    <row r="87" spans="1:12" x14ac:dyDescent="0.3">
      <c r="B87" s="111"/>
      <c r="C87" s="111"/>
      <c r="D87" s="114"/>
      <c r="E87" s="132"/>
      <c r="F87" s="124"/>
      <c r="G87" s="111"/>
      <c r="H87" s="70"/>
      <c r="I87" s="61"/>
      <c r="J87" s="35">
        <f t="shared" si="21"/>
        <v>0</v>
      </c>
      <c r="K87" s="15">
        <f t="shared" si="22"/>
        <v>0</v>
      </c>
      <c r="L87" s="16">
        <f t="shared" si="23"/>
        <v>0</v>
      </c>
    </row>
    <row r="88" spans="1:12" x14ac:dyDescent="0.3">
      <c r="B88" s="111"/>
      <c r="C88" s="111"/>
      <c r="D88" s="114"/>
      <c r="E88" s="132"/>
      <c r="F88" s="124"/>
      <c r="G88" s="111"/>
      <c r="H88" s="70"/>
      <c r="I88" s="61"/>
      <c r="J88" s="35">
        <f t="shared" si="21"/>
        <v>0</v>
      </c>
      <c r="K88" s="15">
        <f t="shared" si="22"/>
        <v>0</v>
      </c>
      <c r="L88" s="16">
        <f t="shared" si="23"/>
        <v>0</v>
      </c>
    </row>
    <row r="89" spans="1:12" x14ac:dyDescent="0.3">
      <c r="B89" s="111"/>
      <c r="C89" s="111"/>
      <c r="D89" s="114"/>
      <c r="E89" s="132"/>
      <c r="F89" s="124"/>
      <c r="G89" s="111"/>
      <c r="H89" s="70"/>
      <c r="I89" s="61"/>
      <c r="J89" s="35">
        <f t="shared" si="21"/>
        <v>0</v>
      </c>
      <c r="K89" s="15">
        <f t="shared" si="22"/>
        <v>0</v>
      </c>
      <c r="L89" s="16">
        <f t="shared" si="23"/>
        <v>0</v>
      </c>
    </row>
    <row r="90" spans="1:12" x14ac:dyDescent="0.3">
      <c r="B90" s="111"/>
      <c r="C90" s="111"/>
      <c r="D90" s="114"/>
      <c r="E90" s="132"/>
      <c r="F90" s="124"/>
      <c r="G90" s="111"/>
      <c r="H90" s="70"/>
      <c r="I90" s="61"/>
      <c r="J90" s="35">
        <f t="shared" si="21"/>
        <v>0</v>
      </c>
      <c r="K90" s="15">
        <f t="shared" si="22"/>
        <v>0</v>
      </c>
      <c r="L90" s="16">
        <f t="shared" si="23"/>
        <v>0</v>
      </c>
    </row>
    <row r="91" spans="1:12" x14ac:dyDescent="0.3">
      <c r="B91" s="111"/>
      <c r="C91" s="111"/>
      <c r="D91" s="114"/>
      <c r="E91" s="132"/>
      <c r="F91" s="124"/>
      <c r="G91" s="111"/>
      <c r="H91" s="71"/>
      <c r="I91" s="61"/>
      <c r="J91" s="35">
        <f t="shared" si="21"/>
        <v>0</v>
      </c>
      <c r="K91" s="15">
        <f t="shared" si="22"/>
        <v>0</v>
      </c>
      <c r="L91" s="16">
        <f t="shared" si="23"/>
        <v>0</v>
      </c>
    </row>
    <row r="92" spans="1:12" x14ac:dyDescent="0.3">
      <c r="B92" s="112"/>
      <c r="C92" s="112"/>
      <c r="D92" s="115"/>
      <c r="E92" s="133"/>
      <c r="F92" s="125"/>
      <c r="G92" s="112"/>
      <c r="H92" s="22"/>
      <c r="I92" s="10">
        <f>SUM(I83:I91)</f>
        <v>0</v>
      </c>
      <c r="J92" s="76"/>
      <c r="K92" s="74"/>
      <c r="L92" s="75"/>
    </row>
    <row r="93" spans="1:12" ht="43.2" x14ac:dyDescent="0.3">
      <c r="B93" s="4"/>
      <c r="C93" s="4"/>
      <c r="D93" s="3" t="s">
        <v>38</v>
      </c>
      <c r="F93" s="87" t="str">
        <f>IF(F10=1,"OK","A corriger, le total doit faire 100%")</f>
        <v>OK</v>
      </c>
      <c r="G93" s="2"/>
      <c r="I93" s="3" t="s">
        <v>38</v>
      </c>
      <c r="J93" s="87" t="str">
        <f>IF(J10=1,"OK","A corriger, le total doit faire 100%")</f>
        <v>OK</v>
      </c>
      <c r="K93" s="11" t="str">
        <f>IF(SUM(K11:K83)-K10=0,"OK","A corriger")</f>
        <v>OK</v>
      </c>
      <c r="L93" s="11" t="str">
        <f>IF(SUM(L11:L83)-L10=0,"OK","A corriger")</f>
        <v>OK</v>
      </c>
    </row>
    <row r="96" spans="1:12" ht="18" x14ac:dyDescent="0.3">
      <c r="A96" s="100" t="s">
        <v>79</v>
      </c>
      <c r="B96" s="101"/>
    </row>
    <row r="97" spans="4:11" ht="70.2" customHeight="1" x14ac:dyDescent="0.3">
      <c r="D97" s="128" t="s">
        <v>84</v>
      </c>
      <c r="E97" s="129"/>
      <c r="F97" s="7" t="s">
        <v>144</v>
      </c>
      <c r="G97" s="7" t="s">
        <v>4</v>
      </c>
      <c r="H97" s="14" t="s">
        <v>141</v>
      </c>
      <c r="I97" s="7" t="s">
        <v>145</v>
      </c>
      <c r="J97" s="34" t="s">
        <v>146</v>
      </c>
      <c r="K97" s="34" t="s">
        <v>76</v>
      </c>
    </row>
    <row r="98" spans="4:11" ht="14.4" customHeight="1" x14ac:dyDescent="0.3">
      <c r="D98" s="120" t="s">
        <v>73</v>
      </c>
      <c r="E98" s="120"/>
      <c r="F98" s="121">
        <v>0.9</v>
      </c>
      <c r="G98" s="120" t="s">
        <v>72</v>
      </c>
      <c r="H98" s="85"/>
      <c r="I98" s="137"/>
      <c r="J98" s="36">
        <f t="shared" ref="J98:J105" si="24">+I98*$F$98</f>
        <v>0</v>
      </c>
      <c r="K98" s="44">
        <f t="shared" ref="K98:K105" si="25">+J98*$K$116</f>
        <v>0</v>
      </c>
    </row>
    <row r="99" spans="4:11" x14ac:dyDescent="0.3">
      <c r="D99" s="120"/>
      <c r="E99" s="120"/>
      <c r="F99" s="122"/>
      <c r="G99" s="120"/>
      <c r="H99" s="86"/>
      <c r="I99" s="138"/>
      <c r="J99" s="36">
        <f t="shared" si="24"/>
        <v>0</v>
      </c>
      <c r="K99" s="45">
        <f t="shared" si="25"/>
        <v>0</v>
      </c>
    </row>
    <row r="100" spans="4:11" x14ac:dyDescent="0.3">
      <c r="D100" s="120"/>
      <c r="E100" s="120"/>
      <c r="F100" s="122"/>
      <c r="G100" s="120"/>
      <c r="H100" s="86"/>
      <c r="I100" s="138"/>
      <c r="J100" s="36">
        <f t="shared" si="24"/>
        <v>0</v>
      </c>
      <c r="K100" s="45">
        <f t="shared" si="25"/>
        <v>0</v>
      </c>
    </row>
    <row r="101" spans="4:11" x14ac:dyDescent="0.3">
      <c r="D101" s="120"/>
      <c r="E101" s="120"/>
      <c r="F101" s="122"/>
      <c r="G101" s="120"/>
      <c r="H101" s="86"/>
      <c r="I101" s="138"/>
      <c r="J101" s="36">
        <f t="shared" si="24"/>
        <v>0</v>
      </c>
      <c r="K101" s="45">
        <f t="shared" si="25"/>
        <v>0</v>
      </c>
    </row>
    <row r="102" spans="4:11" x14ac:dyDescent="0.3">
      <c r="D102" s="120"/>
      <c r="E102" s="120"/>
      <c r="F102" s="122"/>
      <c r="G102" s="120"/>
      <c r="H102" s="86"/>
      <c r="I102" s="138"/>
      <c r="J102" s="36">
        <f t="shared" si="24"/>
        <v>0</v>
      </c>
      <c r="K102" s="45">
        <f t="shared" si="25"/>
        <v>0</v>
      </c>
    </row>
    <row r="103" spans="4:11" x14ac:dyDescent="0.3">
      <c r="D103" s="120"/>
      <c r="E103" s="120"/>
      <c r="F103" s="122"/>
      <c r="G103" s="120"/>
      <c r="H103" s="86"/>
      <c r="I103" s="138"/>
      <c r="J103" s="36">
        <f t="shared" si="24"/>
        <v>0</v>
      </c>
      <c r="K103" s="45">
        <f t="shared" si="25"/>
        <v>0</v>
      </c>
    </row>
    <row r="104" spans="4:11" x14ac:dyDescent="0.3">
      <c r="D104" s="120"/>
      <c r="E104" s="120"/>
      <c r="F104" s="122"/>
      <c r="G104" s="120"/>
      <c r="H104" s="86"/>
      <c r="I104" s="138"/>
      <c r="J104" s="36">
        <f t="shared" si="24"/>
        <v>0</v>
      </c>
      <c r="K104" s="45">
        <f t="shared" si="25"/>
        <v>0</v>
      </c>
    </row>
    <row r="105" spans="4:11" x14ac:dyDescent="0.3">
      <c r="D105" s="120"/>
      <c r="E105" s="120"/>
      <c r="F105" s="122"/>
      <c r="G105" s="120"/>
      <c r="H105" s="86"/>
      <c r="I105" s="138"/>
      <c r="J105" s="36">
        <f t="shared" si="24"/>
        <v>0</v>
      </c>
      <c r="K105" s="45">
        <f t="shared" si="25"/>
        <v>0</v>
      </c>
    </row>
    <row r="106" spans="4:11" x14ac:dyDescent="0.3">
      <c r="D106" s="120"/>
      <c r="E106" s="120"/>
      <c r="F106" s="122"/>
      <c r="G106" s="120"/>
      <c r="H106" s="31"/>
      <c r="I106" s="13">
        <f>SUM(I98:I105)</f>
        <v>0</v>
      </c>
      <c r="J106" s="37"/>
      <c r="K106" s="136"/>
    </row>
    <row r="107" spans="4:11" ht="28.8" customHeight="1" x14ac:dyDescent="0.3">
      <c r="D107" s="120" t="s">
        <v>74</v>
      </c>
      <c r="E107" s="120"/>
      <c r="F107" s="121">
        <v>0.1</v>
      </c>
      <c r="G107" s="110" t="s">
        <v>75</v>
      </c>
      <c r="H107" s="85"/>
      <c r="I107" s="83"/>
      <c r="J107" s="35">
        <f t="shared" ref="J107:J114" si="26">+I107*$F$107</f>
        <v>0</v>
      </c>
      <c r="K107" s="44">
        <f>+J107*$K$116</f>
        <v>0</v>
      </c>
    </row>
    <row r="108" spans="4:11" x14ac:dyDescent="0.3">
      <c r="D108" s="120"/>
      <c r="E108" s="120"/>
      <c r="F108" s="121"/>
      <c r="G108" s="111"/>
      <c r="H108" s="86"/>
      <c r="I108" s="84"/>
      <c r="J108" s="36">
        <f t="shared" si="26"/>
        <v>0</v>
      </c>
      <c r="K108" s="45">
        <f t="shared" ref="K108:K114" si="27">+J108*$K$116</f>
        <v>0</v>
      </c>
    </row>
    <row r="109" spans="4:11" x14ac:dyDescent="0.3">
      <c r="D109" s="120"/>
      <c r="E109" s="120"/>
      <c r="F109" s="121"/>
      <c r="G109" s="111"/>
      <c r="H109" s="86"/>
      <c r="I109" s="84"/>
      <c r="J109" s="36">
        <f t="shared" si="26"/>
        <v>0</v>
      </c>
      <c r="K109" s="45">
        <f t="shared" si="27"/>
        <v>0</v>
      </c>
    </row>
    <row r="110" spans="4:11" x14ac:dyDescent="0.3">
      <c r="D110" s="120"/>
      <c r="E110" s="120"/>
      <c r="F110" s="121"/>
      <c r="G110" s="111"/>
      <c r="H110" s="86"/>
      <c r="I110" s="84"/>
      <c r="J110" s="36">
        <f t="shared" si="26"/>
        <v>0</v>
      </c>
      <c r="K110" s="45">
        <f t="shared" si="27"/>
        <v>0</v>
      </c>
    </row>
    <row r="111" spans="4:11" x14ac:dyDescent="0.3">
      <c r="D111" s="120"/>
      <c r="E111" s="120"/>
      <c r="F111" s="121"/>
      <c r="G111" s="111"/>
      <c r="H111" s="86"/>
      <c r="I111" s="84"/>
      <c r="J111" s="36">
        <f t="shared" si="26"/>
        <v>0</v>
      </c>
      <c r="K111" s="45">
        <f t="shared" si="27"/>
        <v>0</v>
      </c>
    </row>
    <row r="112" spans="4:11" x14ac:dyDescent="0.3">
      <c r="D112" s="120"/>
      <c r="E112" s="120"/>
      <c r="F112" s="122"/>
      <c r="G112" s="111"/>
      <c r="H112" s="86"/>
      <c r="I112" s="84"/>
      <c r="J112" s="36">
        <f t="shared" si="26"/>
        <v>0</v>
      </c>
      <c r="K112" s="45">
        <f t="shared" si="27"/>
        <v>0</v>
      </c>
    </row>
    <row r="113" spans="4:11" x14ac:dyDescent="0.3">
      <c r="D113" s="120"/>
      <c r="E113" s="120"/>
      <c r="F113" s="122"/>
      <c r="G113" s="111"/>
      <c r="H113" s="86"/>
      <c r="I113" s="84"/>
      <c r="J113" s="36">
        <f t="shared" si="26"/>
        <v>0</v>
      </c>
      <c r="K113" s="45">
        <f t="shared" si="27"/>
        <v>0</v>
      </c>
    </row>
    <row r="114" spans="4:11" x14ac:dyDescent="0.3">
      <c r="D114" s="120"/>
      <c r="E114" s="120"/>
      <c r="F114" s="122"/>
      <c r="G114" s="111"/>
      <c r="H114" s="86"/>
      <c r="I114" s="84"/>
      <c r="J114" s="36">
        <f t="shared" si="26"/>
        <v>0</v>
      </c>
      <c r="K114" s="45">
        <f t="shared" si="27"/>
        <v>0</v>
      </c>
    </row>
    <row r="115" spans="4:11" x14ac:dyDescent="0.3">
      <c r="D115" s="120"/>
      <c r="E115" s="120"/>
      <c r="F115" s="122"/>
      <c r="G115" s="112"/>
      <c r="H115" s="31"/>
      <c r="I115" s="13">
        <f>SUM(I107:I114)</f>
        <v>0</v>
      </c>
      <c r="J115" s="37"/>
      <c r="K115" s="136"/>
    </row>
    <row r="116" spans="4:11" x14ac:dyDescent="0.3">
      <c r="D116" s="9" t="s">
        <v>6</v>
      </c>
      <c r="E116" s="43"/>
      <c r="F116" s="43">
        <f>SUM(F98:F115)</f>
        <v>1</v>
      </c>
      <c r="G116" s="9"/>
      <c r="H116" s="9"/>
      <c r="I116" s="9"/>
      <c r="J116" s="41">
        <f>SUM(J98:J115)</f>
        <v>0</v>
      </c>
      <c r="K116" s="19">
        <f>+K11</f>
        <v>420000</v>
      </c>
    </row>
    <row r="117" spans="4:11" ht="43.2" x14ac:dyDescent="0.3">
      <c r="D117" s="3" t="s">
        <v>38</v>
      </c>
      <c r="F117" s="11" t="str">
        <f>IF(F116=1,"OK","A corriger")</f>
        <v>OK</v>
      </c>
      <c r="I117" s="3" t="s">
        <v>38</v>
      </c>
      <c r="J117" s="87" t="str">
        <f>IF(J116=1,"OK","A corriger, le total doit faire 100%")</f>
        <v>A corriger, le total doit faire 100%</v>
      </c>
      <c r="K117" s="11" t="str">
        <f>IF(SUM(K98:K115)-K116=0,"OK","A corriger")</f>
        <v>A corriger</v>
      </c>
    </row>
  </sheetData>
  <mergeCells count="54">
    <mergeCell ref="D98:E106"/>
    <mergeCell ref="F98:F106"/>
    <mergeCell ref="G98:G106"/>
    <mergeCell ref="D107:E115"/>
    <mergeCell ref="F107:F115"/>
    <mergeCell ref="G107:G115"/>
    <mergeCell ref="D83:D92"/>
    <mergeCell ref="E83:E92"/>
    <mergeCell ref="F83:F92"/>
    <mergeCell ref="G83:G92"/>
    <mergeCell ref="A96:B96"/>
    <mergeCell ref="D97:E97"/>
    <mergeCell ref="C63:C72"/>
    <mergeCell ref="D63:D72"/>
    <mergeCell ref="E63:E72"/>
    <mergeCell ref="F63:F72"/>
    <mergeCell ref="G63:G72"/>
    <mergeCell ref="C73:C92"/>
    <mergeCell ref="D73:D82"/>
    <mergeCell ref="E73:E82"/>
    <mergeCell ref="F73:F82"/>
    <mergeCell ref="G73:G82"/>
    <mergeCell ref="D42:D51"/>
    <mergeCell ref="E42:E51"/>
    <mergeCell ref="F42:F51"/>
    <mergeCell ref="G42:G51"/>
    <mergeCell ref="C52:C61"/>
    <mergeCell ref="D52:D61"/>
    <mergeCell ref="E52:E61"/>
    <mergeCell ref="F52:F61"/>
    <mergeCell ref="G52:G61"/>
    <mergeCell ref="E22:E31"/>
    <mergeCell ref="F22:F31"/>
    <mergeCell ref="G22:G31"/>
    <mergeCell ref="D32:D41"/>
    <mergeCell ref="E32:E41"/>
    <mergeCell ref="F32:F41"/>
    <mergeCell ref="G32:G41"/>
    <mergeCell ref="D8:F8"/>
    <mergeCell ref="G8:J8"/>
    <mergeCell ref="K8:L8"/>
    <mergeCell ref="B11:B92"/>
    <mergeCell ref="C11:C51"/>
    <mergeCell ref="D12:D21"/>
    <mergeCell ref="E12:E21"/>
    <mergeCell ref="F12:F21"/>
    <mergeCell ref="G12:G21"/>
    <mergeCell ref="D22:D31"/>
    <mergeCell ref="B2:C2"/>
    <mergeCell ref="B3:C3"/>
    <mergeCell ref="B4:C4"/>
    <mergeCell ref="B5:C5"/>
    <mergeCell ref="A7:B7"/>
    <mergeCell ref="D7:I7"/>
  </mergeCells>
  <dataValidations count="1">
    <dataValidation type="list" allowBlank="1" showInputMessage="1" showErrorMessage="1" sqref="D3" xr:uid="{5BC96100-1F6C-4668-A8E6-8C7D47F8A625}">
      <formula1>"Salariés,Interimaire vacataire mis à disposition"</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D5C6A-8118-4D14-B36C-E0C61078E5FE}">
  <sheetPr>
    <tabColor theme="7" tint="0.59999389629810485"/>
  </sheetPr>
  <dimension ref="A1:N117"/>
  <sheetViews>
    <sheetView topLeftCell="A95" zoomScale="110" zoomScaleNormal="110" workbookViewId="0">
      <selection activeCell="I111" sqref="I111"/>
    </sheetView>
  </sheetViews>
  <sheetFormatPr baseColWidth="10" defaultRowHeight="14.4" x14ac:dyDescent="0.3"/>
  <cols>
    <col min="1" max="1" width="5.5546875" style="3" customWidth="1"/>
    <col min="2" max="2" width="24.5546875" style="3" customWidth="1"/>
    <col min="3" max="3" width="10.5546875" style="3" customWidth="1"/>
    <col min="4" max="4" width="27.44140625" style="3" customWidth="1"/>
    <col min="5" max="6" width="16.33203125" style="11" customWidth="1"/>
    <col min="7" max="7" width="22.88671875" style="3" customWidth="1"/>
    <col min="8" max="8" width="34.109375" style="3" customWidth="1"/>
    <col min="9" max="9" width="13" style="3" customWidth="1"/>
    <col min="10" max="10" width="11.5546875" style="3"/>
    <col min="11" max="11" width="11.6640625" style="3" customWidth="1"/>
    <col min="12" max="12" width="11.5546875" style="3"/>
    <col min="13" max="13" width="1.109375" style="3" customWidth="1"/>
    <col min="14" max="14" width="25.6640625" style="3" customWidth="1"/>
    <col min="15" max="16384" width="11.5546875" style="3"/>
  </cols>
  <sheetData>
    <row r="1" spans="1:14" ht="5.4" customHeight="1" x14ac:dyDescent="0.3"/>
    <row r="2" spans="1:14" x14ac:dyDescent="0.3">
      <c r="B2" s="95" t="s">
        <v>133</v>
      </c>
      <c r="C2" s="96"/>
      <c r="D2" s="57" t="s">
        <v>150</v>
      </c>
    </row>
    <row r="3" spans="1:14" x14ac:dyDescent="0.3">
      <c r="B3" s="95" t="s">
        <v>136</v>
      </c>
      <c r="C3" s="96"/>
      <c r="D3" s="57" t="s">
        <v>137</v>
      </c>
    </row>
    <row r="4" spans="1:14" x14ac:dyDescent="0.3">
      <c r="B4" s="95" t="s">
        <v>134</v>
      </c>
      <c r="C4" s="96"/>
      <c r="D4" s="58">
        <v>600000</v>
      </c>
    </row>
    <row r="5" spans="1:14" x14ac:dyDescent="0.3">
      <c r="B5" s="95" t="s">
        <v>135</v>
      </c>
      <c r="C5" s="96"/>
      <c r="D5" s="59">
        <v>10</v>
      </c>
    </row>
    <row r="7" spans="1:14" ht="18" x14ac:dyDescent="0.3">
      <c r="A7" s="100" t="s">
        <v>126</v>
      </c>
      <c r="B7" s="101"/>
      <c r="D7" s="102" t="s">
        <v>67</v>
      </c>
      <c r="E7" s="102"/>
      <c r="F7" s="102"/>
      <c r="G7" s="102"/>
      <c r="H7" s="102"/>
      <c r="I7" s="102"/>
    </row>
    <row r="8" spans="1:14" ht="43.2" customHeight="1" x14ac:dyDescent="0.3">
      <c r="D8" s="103" t="s">
        <v>77</v>
      </c>
      <c r="E8" s="103"/>
      <c r="F8" s="103"/>
      <c r="G8" s="104" t="s">
        <v>78</v>
      </c>
      <c r="H8" s="105"/>
      <c r="I8" s="105"/>
      <c r="J8" s="106"/>
      <c r="K8" s="104" t="s">
        <v>9</v>
      </c>
      <c r="L8" s="106"/>
    </row>
    <row r="9" spans="1:14" ht="72" x14ac:dyDescent="0.3">
      <c r="C9" s="7" t="s">
        <v>13</v>
      </c>
      <c r="D9" s="8" t="s">
        <v>3</v>
      </c>
      <c r="E9" s="7" t="s">
        <v>140</v>
      </c>
      <c r="F9" s="7" t="s">
        <v>143</v>
      </c>
      <c r="G9" s="7" t="s">
        <v>4</v>
      </c>
      <c r="H9" s="14" t="s">
        <v>142</v>
      </c>
      <c r="I9" s="7" t="s">
        <v>147</v>
      </c>
      <c r="J9" s="34" t="s">
        <v>148</v>
      </c>
      <c r="K9" s="14" t="s">
        <v>139</v>
      </c>
      <c r="L9" s="14" t="s">
        <v>138</v>
      </c>
    </row>
    <row r="10" spans="1:14" ht="23.4" customHeight="1" x14ac:dyDescent="0.3">
      <c r="B10" s="7" t="s">
        <v>6</v>
      </c>
      <c r="C10" s="78"/>
      <c r="D10" s="79"/>
      <c r="E10" s="130">
        <v>5</v>
      </c>
      <c r="F10" s="25">
        <f>SUM(F11:F83)</f>
        <v>0.99999999999999989</v>
      </c>
      <c r="G10" s="80"/>
      <c r="H10" s="81"/>
      <c r="I10" s="81"/>
      <c r="J10" s="40">
        <f>SUM(J11:J83)</f>
        <v>0.99999999999999989</v>
      </c>
      <c r="K10" s="26">
        <f>+D4</f>
        <v>600000</v>
      </c>
      <c r="L10" s="27">
        <f>+D5</f>
        <v>10</v>
      </c>
    </row>
    <row r="11" spans="1:14" ht="28.8" customHeight="1" x14ac:dyDescent="0.3">
      <c r="B11" s="110" t="s">
        <v>128</v>
      </c>
      <c r="C11" s="116" t="s">
        <v>16</v>
      </c>
      <c r="D11" s="64" t="s">
        <v>18</v>
      </c>
      <c r="E11" s="130">
        <v>3.5</v>
      </c>
      <c r="F11" s="67">
        <f>3.5/E10</f>
        <v>0.7</v>
      </c>
      <c r="G11" s="64" t="s">
        <v>5</v>
      </c>
      <c r="H11" s="72" t="s">
        <v>59</v>
      </c>
      <c r="I11" s="5">
        <v>1</v>
      </c>
      <c r="J11" s="65">
        <f>+F11*I11</f>
        <v>0.7</v>
      </c>
      <c r="K11" s="66">
        <f>+J11*$K$10</f>
        <v>420000</v>
      </c>
      <c r="L11" s="20">
        <f>+J11*$L$10</f>
        <v>7</v>
      </c>
      <c r="N11" s="2" t="s">
        <v>149</v>
      </c>
    </row>
    <row r="12" spans="1:14" ht="15" customHeight="1" x14ac:dyDescent="0.3">
      <c r="B12" s="111"/>
      <c r="C12" s="117"/>
      <c r="D12" s="113" t="s">
        <v>151</v>
      </c>
      <c r="E12" s="131"/>
      <c r="F12" s="123">
        <f>+E12/$E$10</f>
        <v>0</v>
      </c>
      <c r="G12" s="113" t="s">
        <v>21</v>
      </c>
      <c r="H12" s="69" t="s">
        <v>31</v>
      </c>
      <c r="I12" s="60">
        <v>0</v>
      </c>
      <c r="J12" s="38">
        <f>+$F$12*I12</f>
        <v>0</v>
      </c>
      <c r="K12" s="15">
        <f>+J12*$K$10</f>
        <v>0</v>
      </c>
      <c r="L12" s="16">
        <f>+J12*$L$10</f>
        <v>0</v>
      </c>
    </row>
    <row r="13" spans="1:14" ht="15" customHeight="1" x14ac:dyDescent="0.3">
      <c r="B13" s="111"/>
      <c r="C13" s="117"/>
      <c r="D13" s="114"/>
      <c r="E13" s="132"/>
      <c r="F13" s="124"/>
      <c r="G13" s="114"/>
      <c r="H13" s="71" t="s">
        <v>32</v>
      </c>
      <c r="I13" s="61">
        <v>0</v>
      </c>
      <c r="J13" s="39">
        <f t="shared" ref="J13:J19" si="0">+$F$12*I13</f>
        <v>0</v>
      </c>
      <c r="K13" s="17">
        <f t="shared" ref="K13:K19" si="1">+J13*$K$10</f>
        <v>0</v>
      </c>
      <c r="L13" s="18">
        <f t="shared" ref="L13:L19" si="2">+J13*$L$10</f>
        <v>0</v>
      </c>
    </row>
    <row r="14" spans="1:14" ht="15" customHeight="1" x14ac:dyDescent="0.3">
      <c r="B14" s="111"/>
      <c r="C14" s="117"/>
      <c r="D14" s="114"/>
      <c r="E14" s="132"/>
      <c r="F14" s="124"/>
      <c r="G14" s="114"/>
      <c r="H14" s="70" t="s">
        <v>36</v>
      </c>
      <c r="I14" s="61">
        <v>0</v>
      </c>
      <c r="J14" s="39">
        <f t="shared" si="0"/>
        <v>0</v>
      </c>
      <c r="K14" s="17">
        <f t="shared" si="1"/>
        <v>0</v>
      </c>
      <c r="L14" s="18">
        <f t="shared" si="2"/>
        <v>0</v>
      </c>
    </row>
    <row r="15" spans="1:14" ht="27" customHeight="1" x14ac:dyDescent="0.3">
      <c r="B15" s="111"/>
      <c r="C15" s="117"/>
      <c r="D15" s="114"/>
      <c r="E15" s="132"/>
      <c r="F15" s="124"/>
      <c r="G15" s="114"/>
      <c r="H15" s="71" t="s">
        <v>37</v>
      </c>
      <c r="I15" s="61">
        <v>0</v>
      </c>
      <c r="J15" s="39">
        <f t="shared" si="0"/>
        <v>0</v>
      </c>
      <c r="K15" s="17">
        <f t="shared" si="1"/>
        <v>0</v>
      </c>
      <c r="L15" s="18">
        <f t="shared" si="2"/>
        <v>0</v>
      </c>
    </row>
    <row r="16" spans="1:14" ht="15" customHeight="1" x14ac:dyDescent="0.3">
      <c r="B16" s="111"/>
      <c r="C16" s="117"/>
      <c r="D16" s="114"/>
      <c r="E16" s="132"/>
      <c r="F16" s="124"/>
      <c r="G16" s="114"/>
      <c r="H16" s="70"/>
      <c r="I16" s="61"/>
      <c r="J16" s="39">
        <f t="shared" si="0"/>
        <v>0</v>
      </c>
      <c r="K16" s="17">
        <f t="shared" si="1"/>
        <v>0</v>
      </c>
      <c r="L16" s="18">
        <f t="shared" si="2"/>
        <v>0</v>
      </c>
    </row>
    <row r="17" spans="2:12" ht="15" customHeight="1" x14ac:dyDescent="0.3">
      <c r="B17" s="111"/>
      <c r="C17" s="117"/>
      <c r="D17" s="114"/>
      <c r="E17" s="132"/>
      <c r="F17" s="124"/>
      <c r="G17" s="114"/>
      <c r="H17" s="70"/>
      <c r="I17" s="61"/>
      <c r="J17" s="39">
        <f t="shared" si="0"/>
        <v>0</v>
      </c>
      <c r="K17" s="17">
        <f t="shared" si="1"/>
        <v>0</v>
      </c>
      <c r="L17" s="18">
        <f t="shared" si="2"/>
        <v>0</v>
      </c>
    </row>
    <row r="18" spans="2:12" ht="15" customHeight="1" x14ac:dyDescent="0.3">
      <c r="B18" s="111"/>
      <c r="C18" s="117"/>
      <c r="D18" s="114"/>
      <c r="E18" s="132"/>
      <c r="F18" s="124"/>
      <c r="G18" s="114"/>
      <c r="H18" s="70"/>
      <c r="I18" s="61"/>
      <c r="J18" s="39">
        <f t="shared" si="0"/>
        <v>0</v>
      </c>
      <c r="K18" s="17">
        <f t="shared" si="1"/>
        <v>0</v>
      </c>
      <c r="L18" s="18">
        <f t="shared" si="2"/>
        <v>0</v>
      </c>
    </row>
    <row r="19" spans="2:12" ht="15" customHeight="1" x14ac:dyDescent="0.3">
      <c r="B19" s="111"/>
      <c r="C19" s="117"/>
      <c r="D19" s="114"/>
      <c r="E19" s="132"/>
      <c r="F19" s="124"/>
      <c r="G19" s="114"/>
      <c r="H19" s="70"/>
      <c r="I19" s="61"/>
      <c r="J19" s="39">
        <f t="shared" si="0"/>
        <v>0</v>
      </c>
      <c r="K19" s="17">
        <f t="shared" si="1"/>
        <v>0</v>
      </c>
      <c r="L19" s="18">
        <f t="shared" si="2"/>
        <v>0</v>
      </c>
    </row>
    <row r="20" spans="2:12" x14ac:dyDescent="0.3">
      <c r="B20" s="111"/>
      <c r="C20" s="117"/>
      <c r="D20" s="114"/>
      <c r="E20" s="132"/>
      <c r="F20" s="124"/>
      <c r="G20" s="114"/>
      <c r="H20" s="71"/>
      <c r="I20" s="61"/>
      <c r="J20" s="39">
        <f>+I20*F12</f>
        <v>0</v>
      </c>
      <c r="K20" s="17">
        <f>+J20*K10</f>
        <v>0</v>
      </c>
      <c r="L20" s="18">
        <f>+J20*$L$10</f>
        <v>0</v>
      </c>
    </row>
    <row r="21" spans="2:12" x14ac:dyDescent="0.3">
      <c r="B21" s="111"/>
      <c r="C21" s="117"/>
      <c r="D21" s="115"/>
      <c r="E21" s="133"/>
      <c r="F21" s="125"/>
      <c r="G21" s="115"/>
      <c r="H21" s="23"/>
      <c r="I21" s="10">
        <f>SUM(I12:I20)</f>
        <v>0</v>
      </c>
      <c r="J21" s="73"/>
      <c r="K21" s="74"/>
      <c r="L21" s="75"/>
    </row>
    <row r="22" spans="2:12" ht="28.8" customHeight="1" x14ac:dyDescent="0.3">
      <c r="B22" s="111"/>
      <c r="C22" s="117"/>
      <c r="D22" s="113" t="s">
        <v>63</v>
      </c>
      <c r="E22" s="131"/>
      <c r="F22" s="123">
        <f>+E22/$E$10</f>
        <v>0</v>
      </c>
      <c r="G22" s="113" t="s">
        <v>64</v>
      </c>
      <c r="H22" s="69" t="s">
        <v>27</v>
      </c>
      <c r="I22" s="60">
        <v>0</v>
      </c>
      <c r="J22" s="35">
        <f>+I22*$F$22</f>
        <v>0</v>
      </c>
      <c r="K22" s="15">
        <f>+J22*$K$10</f>
        <v>0</v>
      </c>
      <c r="L22" s="16">
        <f>+J22*$L$10</f>
        <v>0</v>
      </c>
    </row>
    <row r="23" spans="2:12" x14ac:dyDescent="0.3">
      <c r="B23" s="111"/>
      <c r="C23" s="117"/>
      <c r="D23" s="114"/>
      <c r="E23" s="132"/>
      <c r="F23" s="124"/>
      <c r="G23" s="114"/>
      <c r="H23" s="70" t="s">
        <v>28</v>
      </c>
      <c r="I23" s="61">
        <v>0</v>
      </c>
      <c r="J23" s="36">
        <f t="shared" ref="J23:J30" si="3">+I23*$F$22</f>
        <v>0</v>
      </c>
      <c r="K23" s="17">
        <f t="shared" ref="K23:K30" si="4">+J23*$K$10</f>
        <v>0</v>
      </c>
      <c r="L23" s="18">
        <f t="shared" ref="L23:L30" si="5">+J23*$L$10</f>
        <v>0</v>
      </c>
    </row>
    <row r="24" spans="2:12" x14ac:dyDescent="0.3">
      <c r="B24" s="111"/>
      <c r="C24" s="117"/>
      <c r="D24" s="114"/>
      <c r="E24" s="132"/>
      <c r="F24" s="124"/>
      <c r="G24" s="114"/>
      <c r="H24" s="70" t="s">
        <v>29</v>
      </c>
      <c r="I24" s="61">
        <v>0</v>
      </c>
      <c r="J24" s="36">
        <f t="shared" si="3"/>
        <v>0</v>
      </c>
      <c r="K24" s="17">
        <f t="shared" si="4"/>
        <v>0</v>
      </c>
      <c r="L24" s="18">
        <f t="shared" si="5"/>
        <v>0</v>
      </c>
    </row>
    <row r="25" spans="2:12" x14ac:dyDescent="0.3">
      <c r="B25" s="111"/>
      <c r="C25" s="117"/>
      <c r="D25" s="114"/>
      <c r="E25" s="132"/>
      <c r="F25" s="124"/>
      <c r="G25" s="114"/>
      <c r="H25" s="70" t="s">
        <v>30</v>
      </c>
      <c r="I25" s="61">
        <v>0</v>
      </c>
      <c r="J25" s="36">
        <f t="shared" si="3"/>
        <v>0</v>
      </c>
      <c r="K25" s="17">
        <f t="shared" si="4"/>
        <v>0</v>
      </c>
      <c r="L25" s="18">
        <f t="shared" si="5"/>
        <v>0</v>
      </c>
    </row>
    <row r="26" spans="2:12" x14ac:dyDescent="0.3">
      <c r="B26" s="111"/>
      <c r="C26" s="117"/>
      <c r="D26" s="114"/>
      <c r="E26" s="132"/>
      <c r="F26" s="124"/>
      <c r="G26" s="114"/>
      <c r="H26" s="70"/>
      <c r="I26" s="61"/>
      <c r="J26" s="36">
        <f t="shared" si="3"/>
        <v>0</v>
      </c>
      <c r="K26" s="17">
        <f t="shared" si="4"/>
        <v>0</v>
      </c>
      <c r="L26" s="18">
        <f t="shared" si="5"/>
        <v>0</v>
      </c>
    </row>
    <row r="27" spans="2:12" x14ac:dyDescent="0.3">
      <c r="B27" s="111"/>
      <c r="C27" s="117"/>
      <c r="D27" s="114"/>
      <c r="E27" s="132"/>
      <c r="F27" s="124"/>
      <c r="G27" s="114"/>
      <c r="H27" s="70"/>
      <c r="I27" s="61"/>
      <c r="J27" s="36">
        <f t="shared" si="3"/>
        <v>0</v>
      </c>
      <c r="K27" s="17">
        <f t="shared" si="4"/>
        <v>0</v>
      </c>
      <c r="L27" s="18">
        <f t="shared" si="5"/>
        <v>0</v>
      </c>
    </row>
    <row r="28" spans="2:12" x14ac:dyDescent="0.3">
      <c r="B28" s="111"/>
      <c r="C28" s="117"/>
      <c r="D28" s="114"/>
      <c r="E28" s="132"/>
      <c r="F28" s="124"/>
      <c r="G28" s="114"/>
      <c r="H28" s="70"/>
      <c r="I28" s="61"/>
      <c r="J28" s="36">
        <f t="shared" si="3"/>
        <v>0</v>
      </c>
      <c r="K28" s="17">
        <f t="shared" si="4"/>
        <v>0</v>
      </c>
      <c r="L28" s="18">
        <f t="shared" si="5"/>
        <v>0</v>
      </c>
    </row>
    <row r="29" spans="2:12" x14ac:dyDescent="0.3">
      <c r="B29" s="111"/>
      <c r="C29" s="117"/>
      <c r="D29" s="114"/>
      <c r="E29" s="132"/>
      <c r="F29" s="124"/>
      <c r="G29" s="114"/>
      <c r="H29" s="70"/>
      <c r="I29" s="61"/>
      <c r="J29" s="36">
        <f t="shared" si="3"/>
        <v>0</v>
      </c>
      <c r="K29" s="17">
        <f t="shared" si="4"/>
        <v>0</v>
      </c>
      <c r="L29" s="18">
        <f t="shared" si="5"/>
        <v>0</v>
      </c>
    </row>
    <row r="30" spans="2:12" x14ac:dyDescent="0.3">
      <c r="B30" s="111"/>
      <c r="C30" s="117"/>
      <c r="D30" s="114"/>
      <c r="E30" s="132"/>
      <c r="F30" s="124"/>
      <c r="G30" s="114"/>
      <c r="H30" s="71"/>
      <c r="I30" s="61"/>
      <c r="J30" s="36">
        <f t="shared" si="3"/>
        <v>0</v>
      </c>
      <c r="K30" s="17">
        <f t="shared" si="4"/>
        <v>0</v>
      </c>
      <c r="L30" s="18">
        <f t="shared" si="5"/>
        <v>0</v>
      </c>
    </row>
    <row r="31" spans="2:12" x14ac:dyDescent="0.3">
      <c r="B31" s="111"/>
      <c r="C31" s="117"/>
      <c r="D31" s="115"/>
      <c r="E31" s="133"/>
      <c r="F31" s="125"/>
      <c r="G31" s="115"/>
      <c r="H31" s="24"/>
      <c r="I31" s="10">
        <f>SUM(I22:I30)</f>
        <v>0</v>
      </c>
      <c r="J31" s="76"/>
      <c r="K31" s="74"/>
      <c r="L31" s="75"/>
    </row>
    <row r="32" spans="2:12" ht="43.2" x14ac:dyDescent="0.3">
      <c r="B32" s="111"/>
      <c r="C32" s="117"/>
      <c r="D32" s="126" t="s">
        <v>0</v>
      </c>
      <c r="E32" s="131">
        <v>0.5</v>
      </c>
      <c r="F32" s="123">
        <f>+E32/$E$10</f>
        <v>0.1</v>
      </c>
      <c r="G32" s="126" t="s">
        <v>1</v>
      </c>
      <c r="H32" s="88" t="s">
        <v>33</v>
      </c>
      <c r="I32" s="60">
        <v>1</v>
      </c>
      <c r="J32" s="38">
        <f>+$F$32*I32</f>
        <v>0.1</v>
      </c>
      <c r="K32" s="15">
        <f>+J32*$K$10</f>
        <v>60000</v>
      </c>
      <c r="L32" s="16">
        <f>+J32*$L$10</f>
        <v>1</v>
      </c>
    </row>
    <row r="33" spans="2:12" ht="28.8" x14ac:dyDescent="0.3">
      <c r="B33" s="111"/>
      <c r="C33" s="117"/>
      <c r="D33" s="126"/>
      <c r="E33" s="132"/>
      <c r="F33" s="124"/>
      <c r="G33" s="126"/>
      <c r="H33" s="71" t="s">
        <v>26</v>
      </c>
      <c r="I33" s="61">
        <v>0</v>
      </c>
      <c r="J33" s="39">
        <f t="shared" ref="J33:J40" si="6">+$F$32*I33</f>
        <v>0</v>
      </c>
      <c r="K33" s="17">
        <f t="shared" ref="K33:K40" si="7">+J33*$K$10</f>
        <v>0</v>
      </c>
      <c r="L33" s="18">
        <f t="shared" ref="L33:L40" si="8">+J33*$L$10</f>
        <v>0</v>
      </c>
    </row>
    <row r="34" spans="2:12" x14ac:dyDescent="0.3">
      <c r="B34" s="111"/>
      <c r="C34" s="117"/>
      <c r="D34" s="126"/>
      <c r="E34" s="132"/>
      <c r="F34" s="124"/>
      <c r="G34" s="126"/>
      <c r="H34" s="71"/>
      <c r="I34" s="61"/>
      <c r="J34" s="39">
        <f t="shared" si="6"/>
        <v>0</v>
      </c>
      <c r="K34" s="17">
        <f t="shared" si="7"/>
        <v>0</v>
      </c>
      <c r="L34" s="18">
        <f t="shared" si="8"/>
        <v>0</v>
      </c>
    </row>
    <row r="35" spans="2:12" x14ac:dyDescent="0.3">
      <c r="B35" s="111"/>
      <c r="C35" s="117"/>
      <c r="D35" s="126"/>
      <c r="E35" s="132"/>
      <c r="F35" s="124"/>
      <c r="G35" s="126"/>
      <c r="H35" s="70"/>
      <c r="I35" s="61"/>
      <c r="J35" s="39">
        <f t="shared" si="6"/>
        <v>0</v>
      </c>
      <c r="K35" s="17">
        <f t="shared" si="7"/>
        <v>0</v>
      </c>
      <c r="L35" s="18">
        <f t="shared" si="8"/>
        <v>0</v>
      </c>
    </row>
    <row r="36" spans="2:12" x14ac:dyDescent="0.3">
      <c r="B36" s="111"/>
      <c r="C36" s="117"/>
      <c r="D36" s="126"/>
      <c r="E36" s="132"/>
      <c r="F36" s="124"/>
      <c r="G36" s="126"/>
      <c r="H36" s="70"/>
      <c r="I36" s="61"/>
      <c r="J36" s="39">
        <f t="shared" si="6"/>
        <v>0</v>
      </c>
      <c r="K36" s="17">
        <f t="shared" si="7"/>
        <v>0</v>
      </c>
      <c r="L36" s="18">
        <f t="shared" si="8"/>
        <v>0</v>
      </c>
    </row>
    <row r="37" spans="2:12" x14ac:dyDescent="0.3">
      <c r="B37" s="111"/>
      <c r="C37" s="117"/>
      <c r="D37" s="126"/>
      <c r="E37" s="132"/>
      <c r="F37" s="124"/>
      <c r="G37" s="126"/>
      <c r="H37" s="70"/>
      <c r="I37" s="61"/>
      <c r="J37" s="39">
        <f t="shared" si="6"/>
        <v>0</v>
      </c>
      <c r="K37" s="17">
        <f t="shared" si="7"/>
        <v>0</v>
      </c>
      <c r="L37" s="18">
        <f t="shared" si="8"/>
        <v>0</v>
      </c>
    </row>
    <row r="38" spans="2:12" x14ac:dyDescent="0.3">
      <c r="B38" s="111"/>
      <c r="C38" s="117"/>
      <c r="D38" s="126"/>
      <c r="E38" s="132"/>
      <c r="F38" s="124"/>
      <c r="G38" s="126"/>
      <c r="H38" s="70"/>
      <c r="I38" s="61"/>
      <c r="J38" s="39">
        <f t="shared" si="6"/>
        <v>0</v>
      </c>
      <c r="K38" s="17">
        <f t="shared" si="7"/>
        <v>0</v>
      </c>
      <c r="L38" s="18">
        <f t="shared" si="8"/>
        <v>0</v>
      </c>
    </row>
    <row r="39" spans="2:12" x14ac:dyDescent="0.3">
      <c r="B39" s="111"/>
      <c r="C39" s="117"/>
      <c r="D39" s="126"/>
      <c r="E39" s="132"/>
      <c r="F39" s="124"/>
      <c r="G39" s="126"/>
      <c r="H39" s="70"/>
      <c r="I39" s="61"/>
      <c r="J39" s="39">
        <f t="shared" si="6"/>
        <v>0</v>
      </c>
      <c r="K39" s="17">
        <f t="shared" si="7"/>
        <v>0</v>
      </c>
      <c r="L39" s="18">
        <f t="shared" si="8"/>
        <v>0</v>
      </c>
    </row>
    <row r="40" spans="2:12" x14ac:dyDescent="0.3">
      <c r="B40" s="111"/>
      <c r="C40" s="117"/>
      <c r="D40" s="126"/>
      <c r="E40" s="132"/>
      <c r="F40" s="124"/>
      <c r="G40" s="126"/>
      <c r="H40" s="71"/>
      <c r="I40" s="61"/>
      <c r="J40" s="39">
        <f t="shared" si="6"/>
        <v>0</v>
      </c>
      <c r="K40" s="17">
        <f t="shared" si="7"/>
        <v>0</v>
      </c>
      <c r="L40" s="18">
        <f t="shared" si="8"/>
        <v>0</v>
      </c>
    </row>
    <row r="41" spans="2:12" x14ac:dyDescent="0.3">
      <c r="B41" s="111"/>
      <c r="C41" s="117"/>
      <c r="D41" s="126"/>
      <c r="E41" s="133"/>
      <c r="F41" s="125"/>
      <c r="G41" s="126"/>
      <c r="H41" s="23"/>
      <c r="I41" s="10">
        <f>SUM(I32:I40)</f>
        <v>1</v>
      </c>
      <c r="J41" s="76"/>
      <c r="K41" s="74"/>
      <c r="L41" s="75"/>
    </row>
    <row r="42" spans="2:12" x14ac:dyDescent="0.3">
      <c r="B42" s="111"/>
      <c r="C42" s="117"/>
      <c r="D42" s="113" t="s">
        <v>68</v>
      </c>
      <c r="E42" s="131">
        <v>0.5</v>
      </c>
      <c r="F42" s="123">
        <f>+E42/$E$10</f>
        <v>0.1</v>
      </c>
      <c r="G42" s="113" t="s">
        <v>8</v>
      </c>
      <c r="H42" s="69" t="s">
        <v>25</v>
      </c>
      <c r="I42" s="60">
        <v>1</v>
      </c>
      <c r="J42" s="38">
        <f>+$F$42*I42</f>
        <v>0.1</v>
      </c>
      <c r="K42" s="15">
        <f>+J42*$K$10</f>
        <v>60000</v>
      </c>
      <c r="L42" s="16">
        <f>+J42*$L$10</f>
        <v>1</v>
      </c>
    </row>
    <row r="43" spans="2:12" x14ac:dyDescent="0.3">
      <c r="B43" s="111"/>
      <c r="C43" s="117"/>
      <c r="D43" s="114"/>
      <c r="E43" s="132"/>
      <c r="F43" s="124"/>
      <c r="G43" s="114"/>
      <c r="H43" s="70"/>
      <c r="I43" s="61"/>
      <c r="J43" s="39">
        <f t="shared" ref="J43:J50" si="9">+$F$42*I43</f>
        <v>0</v>
      </c>
      <c r="K43" s="17">
        <f t="shared" ref="K43:K50" si="10">+J43*$K$10</f>
        <v>0</v>
      </c>
      <c r="L43" s="18">
        <f t="shared" ref="L43:L50" si="11">+J43*$L$10</f>
        <v>0</v>
      </c>
    </row>
    <row r="44" spans="2:12" x14ac:dyDescent="0.3">
      <c r="B44" s="111"/>
      <c r="C44" s="117"/>
      <c r="D44" s="114"/>
      <c r="E44" s="132"/>
      <c r="F44" s="124"/>
      <c r="G44" s="114"/>
      <c r="H44" s="70"/>
      <c r="I44" s="61"/>
      <c r="J44" s="39">
        <f t="shared" si="9"/>
        <v>0</v>
      </c>
      <c r="K44" s="17">
        <f t="shared" si="10"/>
        <v>0</v>
      </c>
      <c r="L44" s="18">
        <f t="shared" si="11"/>
        <v>0</v>
      </c>
    </row>
    <row r="45" spans="2:12" x14ac:dyDescent="0.3">
      <c r="B45" s="111"/>
      <c r="C45" s="117"/>
      <c r="D45" s="114"/>
      <c r="E45" s="132"/>
      <c r="F45" s="124"/>
      <c r="G45" s="114"/>
      <c r="H45" s="70"/>
      <c r="I45" s="61"/>
      <c r="J45" s="39">
        <f t="shared" si="9"/>
        <v>0</v>
      </c>
      <c r="K45" s="17">
        <f t="shared" si="10"/>
        <v>0</v>
      </c>
      <c r="L45" s="18">
        <f t="shared" si="11"/>
        <v>0</v>
      </c>
    </row>
    <row r="46" spans="2:12" x14ac:dyDescent="0.3">
      <c r="B46" s="111"/>
      <c r="C46" s="117"/>
      <c r="D46" s="114"/>
      <c r="E46" s="132"/>
      <c r="F46" s="124"/>
      <c r="G46" s="114"/>
      <c r="H46" s="70"/>
      <c r="I46" s="61"/>
      <c r="J46" s="39">
        <f t="shared" si="9"/>
        <v>0</v>
      </c>
      <c r="K46" s="17">
        <f t="shared" si="10"/>
        <v>0</v>
      </c>
      <c r="L46" s="18">
        <f t="shared" si="11"/>
        <v>0</v>
      </c>
    </row>
    <row r="47" spans="2:12" x14ac:dyDescent="0.3">
      <c r="B47" s="111"/>
      <c r="C47" s="117"/>
      <c r="D47" s="114"/>
      <c r="E47" s="132"/>
      <c r="F47" s="124"/>
      <c r="G47" s="114"/>
      <c r="H47" s="70"/>
      <c r="I47" s="61"/>
      <c r="J47" s="39">
        <f t="shared" si="9"/>
        <v>0</v>
      </c>
      <c r="K47" s="17">
        <f t="shared" si="10"/>
        <v>0</v>
      </c>
      <c r="L47" s="18">
        <f t="shared" si="11"/>
        <v>0</v>
      </c>
    </row>
    <row r="48" spans="2:12" x14ac:dyDescent="0.3">
      <c r="B48" s="111"/>
      <c r="C48" s="117"/>
      <c r="D48" s="114"/>
      <c r="E48" s="132"/>
      <c r="F48" s="124"/>
      <c r="G48" s="114"/>
      <c r="H48" s="70"/>
      <c r="I48" s="61"/>
      <c r="J48" s="39">
        <f t="shared" si="9"/>
        <v>0</v>
      </c>
      <c r="K48" s="17">
        <f t="shared" si="10"/>
        <v>0</v>
      </c>
      <c r="L48" s="18">
        <f t="shared" si="11"/>
        <v>0</v>
      </c>
    </row>
    <row r="49" spans="2:12" x14ac:dyDescent="0.3">
      <c r="B49" s="111"/>
      <c r="C49" s="117"/>
      <c r="D49" s="114"/>
      <c r="E49" s="132"/>
      <c r="F49" s="124"/>
      <c r="G49" s="114"/>
      <c r="H49" s="70"/>
      <c r="I49" s="61"/>
      <c r="J49" s="39">
        <f t="shared" si="9"/>
        <v>0</v>
      </c>
      <c r="K49" s="17">
        <f t="shared" si="10"/>
        <v>0</v>
      </c>
      <c r="L49" s="18">
        <f t="shared" si="11"/>
        <v>0</v>
      </c>
    </row>
    <row r="50" spans="2:12" x14ac:dyDescent="0.3">
      <c r="B50" s="111"/>
      <c r="C50" s="117"/>
      <c r="D50" s="114"/>
      <c r="E50" s="132"/>
      <c r="F50" s="124"/>
      <c r="G50" s="114"/>
      <c r="H50" s="71"/>
      <c r="I50" s="61"/>
      <c r="J50" s="39">
        <f t="shared" si="9"/>
        <v>0</v>
      </c>
      <c r="K50" s="17">
        <f t="shared" si="10"/>
        <v>0</v>
      </c>
      <c r="L50" s="18">
        <f t="shared" si="11"/>
        <v>0</v>
      </c>
    </row>
    <row r="51" spans="2:12" x14ac:dyDescent="0.3">
      <c r="B51" s="111"/>
      <c r="C51" s="118"/>
      <c r="D51" s="115"/>
      <c r="E51" s="133"/>
      <c r="F51" s="125"/>
      <c r="G51" s="115"/>
      <c r="H51" s="23"/>
      <c r="I51" s="10">
        <f>SUM(I42:I50)</f>
        <v>1</v>
      </c>
      <c r="J51" s="76"/>
      <c r="K51" s="74"/>
      <c r="L51" s="75"/>
    </row>
    <row r="52" spans="2:12" ht="43.2" x14ac:dyDescent="0.3">
      <c r="B52" s="111"/>
      <c r="C52" s="116" t="s">
        <v>14</v>
      </c>
      <c r="D52" s="126" t="s">
        <v>10</v>
      </c>
      <c r="E52" s="131">
        <v>0.5</v>
      </c>
      <c r="F52" s="123">
        <f>+E52/$E$10</f>
        <v>0.1</v>
      </c>
      <c r="G52" s="126" t="s">
        <v>11</v>
      </c>
      <c r="H52" s="88" t="s">
        <v>34</v>
      </c>
      <c r="I52" s="60">
        <v>1</v>
      </c>
      <c r="J52" s="35">
        <f>+$F$52*I52</f>
        <v>0.1</v>
      </c>
      <c r="K52" s="15">
        <f>+J52*$K$10</f>
        <v>60000</v>
      </c>
      <c r="L52" s="16">
        <f>+J52*$L$10</f>
        <v>1</v>
      </c>
    </row>
    <row r="53" spans="2:12" x14ac:dyDescent="0.3">
      <c r="B53" s="111"/>
      <c r="C53" s="117"/>
      <c r="D53" s="126"/>
      <c r="E53" s="132"/>
      <c r="F53" s="124"/>
      <c r="G53" s="126"/>
      <c r="H53" s="70"/>
      <c r="I53" s="61"/>
      <c r="J53" s="36">
        <f t="shared" ref="J53:J60" si="12">+$F$52*I53</f>
        <v>0</v>
      </c>
      <c r="K53" s="17">
        <f t="shared" ref="K53:K60" si="13">+J53*$K$10</f>
        <v>0</v>
      </c>
      <c r="L53" s="18">
        <f t="shared" ref="L53:L60" si="14">+J53*$L$10</f>
        <v>0</v>
      </c>
    </row>
    <row r="54" spans="2:12" x14ac:dyDescent="0.3">
      <c r="B54" s="111"/>
      <c r="C54" s="117"/>
      <c r="D54" s="126"/>
      <c r="E54" s="132"/>
      <c r="F54" s="124"/>
      <c r="G54" s="126"/>
      <c r="H54" s="70"/>
      <c r="I54" s="61"/>
      <c r="J54" s="36">
        <f t="shared" si="12"/>
        <v>0</v>
      </c>
      <c r="K54" s="17">
        <f t="shared" si="13"/>
        <v>0</v>
      </c>
      <c r="L54" s="18">
        <f t="shared" si="14"/>
        <v>0</v>
      </c>
    </row>
    <row r="55" spans="2:12" x14ac:dyDescent="0.3">
      <c r="B55" s="111"/>
      <c r="C55" s="117"/>
      <c r="D55" s="126"/>
      <c r="E55" s="132"/>
      <c r="F55" s="124"/>
      <c r="G55" s="126"/>
      <c r="H55" s="70"/>
      <c r="I55" s="61"/>
      <c r="J55" s="36">
        <f t="shared" si="12"/>
        <v>0</v>
      </c>
      <c r="K55" s="17">
        <f t="shared" si="13"/>
        <v>0</v>
      </c>
      <c r="L55" s="18">
        <f t="shared" si="14"/>
        <v>0</v>
      </c>
    </row>
    <row r="56" spans="2:12" x14ac:dyDescent="0.3">
      <c r="B56" s="111"/>
      <c r="C56" s="117"/>
      <c r="D56" s="126"/>
      <c r="E56" s="132"/>
      <c r="F56" s="124"/>
      <c r="G56" s="126"/>
      <c r="H56" s="70"/>
      <c r="I56" s="61"/>
      <c r="J56" s="36">
        <f t="shared" si="12"/>
        <v>0</v>
      </c>
      <c r="K56" s="17">
        <f t="shared" si="13"/>
        <v>0</v>
      </c>
      <c r="L56" s="18">
        <f t="shared" si="14"/>
        <v>0</v>
      </c>
    </row>
    <row r="57" spans="2:12" x14ac:dyDescent="0.3">
      <c r="B57" s="111"/>
      <c r="C57" s="117"/>
      <c r="D57" s="126"/>
      <c r="E57" s="132"/>
      <c r="F57" s="124"/>
      <c r="G57" s="126"/>
      <c r="H57" s="70"/>
      <c r="I57" s="61"/>
      <c r="J57" s="36">
        <f t="shared" si="12"/>
        <v>0</v>
      </c>
      <c r="K57" s="17">
        <f t="shared" si="13"/>
        <v>0</v>
      </c>
      <c r="L57" s="18">
        <f t="shared" si="14"/>
        <v>0</v>
      </c>
    </row>
    <row r="58" spans="2:12" x14ac:dyDescent="0.3">
      <c r="B58" s="111"/>
      <c r="C58" s="117"/>
      <c r="D58" s="126"/>
      <c r="E58" s="132"/>
      <c r="F58" s="124"/>
      <c r="G58" s="126"/>
      <c r="H58" s="70"/>
      <c r="I58" s="61"/>
      <c r="J58" s="36">
        <f t="shared" si="12"/>
        <v>0</v>
      </c>
      <c r="K58" s="17">
        <f t="shared" si="13"/>
        <v>0</v>
      </c>
      <c r="L58" s="18">
        <f t="shared" si="14"/>
        <v>0</v>
      </c>
    </row>
    <row r="59" spans="2:12" x14ac:dyDescent="0.3">
      <c r="B59" s="111"/>
      <c r="C59" s="117"/>
      <c r="D59" s="126"/>
      <c r="E59" s="132"/>
      <c r="F59" s="124"/>
      <c r="G59" s="126"/>
      <c r="H59" s="70"/>
      <c r="I59" s="61"/>
      <c r="J59" s="36">
        <f t="shared" si="12"/>
        <v>0</v>
      </c>
      <c r="K59" s="17">
        <f t="shared" si="13"/>
        <v>0</v>
      </c>
      <c r="L59" s="18">
        <f t="shared" si="14"/>
        <v>0</v>
      </c>
    </row>
    <row r="60" spans="2:12" x14ac:dyDescent="0.3">
      <c r="B60" s="111"/>
      <c r="C60" s="117"/>
      <c r="D60" s="126"/>
      <c r="E60" s="132"/>
      <c r="F60" s="124"/>
      <c r="G60" s="126"/>
      <c r="H60" s="71"/>
      <c r="I60" s="61"/>
      <c r="J60" s="36">
        <f t="shared" si="12"/>
        <v>0</v>
      </c>
      <c r="K60" s="17">
        <f t="shared" si="13"/>
        <v>0</v>
      </c>
      <c r="L60" s="18">
        <f t="shared" si="14"/>
        <v>0</v>
      </c>
    </row>
    <row r="61" spans="2:12" x14ac:dyDescent="0.3">
      <c r="B61" s="111"/>
      <c r="C61" s="118"/>
      <c r="D61" s="126"/>
      <c r="E61" s="133"/>
      <c r="F61" s="125"/>
      <c r="G61" s="126"/>
      <c r="H61" s="22"/>
      <c r="I61" s="10">
        <f>SUM(I52:I60)</f>
        <v>1</v>
      </c>
      <c r="J61" s="76"/>
      <c r="K61" s="74"/>
      <c r="L61" s="75"/>
    </row>
    <row r="62" spans="2:12" ht="29.4" customHeight="1" x14ac:dyDescent="0.3">
      <c r="B62" s="111"/>
      <c r="C62" s="77" t="s">
        <v>22</v>
      </c>
      <c r="D62" s="12" t="s">
        <v>23</v>
      </c>
      <c r="E62" s="130"/>
      <c r="F62" s="68">
        <f>+E62/$E$10</f>
        <v>0</v>
      </c>
      <c r="G62" s="12" t="s">
        <v>24</v>
      </c>
      <c r="H62" s="21" t="s">
        <v>35</v>
      </c>
      <c r="I62" s="6">
        <v>1</v>
      </c>
      <c r="J62" s="35">
        <f>+I62*F62</f>
        <v>0</v>
      </c>
      <c r="K62" s="15">
        <f>+J62*$K$10</f>
        <v>0</v>
      </c>
      <c r="L62" s="16">
        <f>+J62*$L$10</f>
        <v>0</v>
      </c>
    </row>
    <row r="63" spans="2:12" x14ac:dyDescent="0.3">
      <c r="B63" s="111"/>
      <c r="C63" s="116" t="s">
        <v>15</v>
      </c>
      <c r="D63" s="126" t="s">
        <v>12</v>
      </c>
      <c r="E63" s="131"/>
      <c r="F63" s="123">
        <f>+E63/$E$10</f>
        <v>0</v>
      </c>
      <c r="G63" s="126" t="s">
        <v>19</v>
      </c>
      <c r="H63" s="69" t="s">
        <v>152</v>
      </c>
      <c r="I63" s="60">
        <v>0</v>
      </c>
      <c r="J63" s="35">
        <f>+$F$63*I63</f>
        <v>0</v>
      </c>
      <c r="K63" s="15">
        <f>+J63*$K$10</f>
        <v>0</v>
      </c>
      <c r="L63" s="16">
        <f>+J63*$L$10</f>
        <v>0</v>
      </c>
    </row>
    <row r="64" spans="2:12" x14ac:dyDescent="0.3">
      <c r="B64" s="111"/>
      <c r="C64" s="117"/>
      <c r="D64" s="126"/>
      <c r="E64" s="132"/>
      <c r="F64" s="124"/>
      <c r="G64" s="126"/>
      <c r="H64" s="70"/>
      <c r="I64" s="61"/>
      <c r="J64" s="39">
        <f t="shared" ref="J64:J71" si="15">+$F$63*I64</f>
        <v>0</v>
      </c>
      <c r="K64" s="17">
        <f t="shared" ref="K64:K71" si="16">+J64*$K$10</f>
        <v>0</v>
      </c>
      <c r="L64" s="18">
        <f t="shared" ref="L64:L71" si="17">+J64*$L$10</f>
        <v>0</v>
      </c>
    </row>
    <row r="65" spans="2:12" x14ac:dyDescent="0.3">
      <c r="B65" s="111"/>
      <c r="C65" s="117"/>
      <c r="D65" s="126"/>
      <c r="E65" s="132"/>
      <c r="F65" s="124"/>
      <c r="G65" s="126"/>
      <c r="H65" s="70"/>
      <c r="I65" s="61"/>
      <c r="J65" s="39">
        <f t="shared" si="15"/>
        <v>0</v>
      </c>
      <c r="K65" s="17">
        <f t="shared" si="16"/>
        <v>0</v>
      </c>
      <c r="L65" s="18">
        <f t="shared" si="17"/>
        <v>0</v>
      </c>
    </row>
    <row r="66" spans="2:12" x14ac:dyDescent="0.3">
      <c r="B66" s="111"/>
      <c r="C66" s="117"/>
      <c r="D66" s="126"/>
      <c r="E66" s="132"/>
      <c r="F66" s="124"/>
      <c r="G66" s="126"/>
      <c r="H66" s="70"/>
      <c r="I66" s="61"/>
      <c r="J66" s="39">
        <f t="shared" si="15"/>
        <v>0</v>
      </c>
      <c r="K66" s="17">
        <f t="shared" si="16"/>
        <v>0</v>
      </c>
      <c r="L66" s="18">
        <f t="shared" si="17"/>
        <v>0</v>
      </c>
    </row>
    <row r="67" spans="2:12" x14ac:dyDescent="0.3">
      <c r="B67" s="111"/>
      <c r="C67" s="117"/>
      <c r="D67" s="126"/>
      <c r="E67" s="132"/>
      <c r="F67" s="124"/>
      <c r="G67" s="126"/>
      <c r="H67" s="70"/>
      <c r="I67" s="61"/>
      <c r="J67" s="39">
        <f t="shared" si="15"/>
        <v>0</v>
      </c>
      <c r="K67" s="17">
        <f t="shared" si="16"/>
        <v>0</v>
      </c>
      <c r="L67" s="18">
        <f t="shared" si="17"/>
        <v>0</v>
      </c>
    </row>
    <row r="68" spans="2:12" x14ac:dyDescent="0.3">
      <c r="B68" s="111"/>
      <c r="C68" s="117"/>
      <c r="D68" s="126"/>
      <c r="E68" s="132"/>
      <c r="F68" s="124"/>
      <c r="G68" s="126"/>
      <c r="H68" s="70"/>
      <c r="I68" s="61"/>
      <c r="J68" s="39">
        <f t="shared" si="15"/>
        <v>0</v>
      </c>
      <c r="K68" s="17">
        <f t="shared" si="16"/>
        <v>0</v>
      </c>
      <c r="L68" s="18">
        <f t="shared" si="17"/>
        <v>0</v>
      </c>
    </row>
    <row r="69" spans="2:12" x14ac:dyDescent="0.3">
      <c r="B69" s="111"/>
      <c r="C69" s="117"/>
      <c r="D69" s="126"/>
      <c r="E69" s="132"/>
      <c r="F69" s="124"/>
      <c r="G69" s="126"/>
      <c r="H69" s="70"/>
      <c r="I69" s="61"/>
      <c r="J69" s="39">
        <f t="shared" si="15"/>
        <v>0</v>
      </c>
      <c r="K69" s="17">
        <f t="shared" si="16"/>
        <v>0</v>
      </c>
      <c r="L69" s="18">
        <f t="shared" si="17"/>
        <v>0</v>
      </c>
    </row>
    <row r="70" spans="2:12" x14ac:dyDescent="0.3">
      <c r="B70" s="111"/>
      <c r="C70" s="117"/>
      <c r="D70" s="126"/>
      <c r="E70" s="132"/>
      <c r="F70" s="124"/>
      <c r="G70" s="126"/>
      <c r="H70" s="70"/>
      <c r="I70" s="61"/>
      <c r="J70" s="39">
        <f t="shared" si="15"/>
        <v>0</v>
      </c>
      <c r="K70" s="17">
        <f t="shared" si="16"/>
        <v>0</v>
      </c>
      <c r="L70" s="18">
        <f t="shared" si="17"/>
        <v>0</v>
      </c>
    </row>
    <row r="71" spans="2:12" x14ac:dyDescent="0.3">
      <c r="B71" s="111"/>
      <c r="C71" s="117"/>
      <c r="D71" s="126"/>
      <c r="E71" s="132"/>
      <c r="F71" s="124"/>
      <c r="G71" s="126"/>
      <c r="H71" s="71"/>
      <c r="I71" s="61"/>
      <c r="J71" s="39">
        <f t="shared" si="15"/>
        <v>0</v>
      </c>
      <c r="K71" s="17">
        <f t="shared" si="16"/>
        <v>0</v>
      </c>
      <c r="L71" s="18">
        <f t="shared" si="17"/>
        <v>0</v>
      </c>
    </row>
    <row r="72" spans="2:12" x14ac:dyDescent="0.3">
      <c r="B72" s="111"/>
      <c r="C72" s="118"/>
      <c r="D72" s="126"/>
      <c r="E72" s="133"/>
      <c r="F72" s="125"/>
      <c r="G72" s="126"/>
      <c r="H72" s="22"/>
      <c r="I72" s="10">
        <f>SUM(I63:I71)</f>
        <v>0</v>
      </c>
      <c r="J72" s="76"/>
      <c r="K72" s="74"/>
      <c r="L72" s="75"/>
    </row>
    <row r="73" spans="2:12" ht="14.4" customHeight="1" x14ac:dyDescent="0.3">
      <c r="B73" s="111"/>
      <c r="C73" s="110" t="s">
        <v>17</v>
      </c>
      <c r="D73" s="97" t="s">
        <v>66</v>
      </c>
      <c r="E73" s="131"/>
      <c r="F73" s="123">
        <f>+E73/$E$10</f>
        <v>0</v>
      </c>
      <c r="G73" s="113" t="s">
        <v>65</v>
      </c>
      <c r="H73" s="69"/>
      <c r="I73" s="60"/>
      <c r="J73" s="35">
        <f>+I73*$F$73</f>
        <v>0</v>
      </c>
      <c r="K73" s="15">
        <f>+J73*$K$10</f>
        <v>0</v>
      </c>
      <c r="L73" s="16">
        <f>+J73*$L$10</f>
        <v>0</v>
      </c>
    </row>
    <row r="74" spans="2:12" x14ac:dyDescent="0.3">
      <c r="B74" s="111"/>
      <c r="C74" s="111"/>
      <c r="D74" s="98"/>
      <c r="E74" s="132"/>
      <c r="F74" s="124"/>
      <c r="G74" s="114"/>
      <c r="H74" s="70"/>
      <c r="I74" s="61"/>
      <c r="J74" s="35">
        <f t="shared" ref="J74:J81" si="18">+I74*$F$73</f>
        <v>0</v>
      </c>
      <c r="K74" s="15">
        <f t="shared" ref="K74:K81" si="19">+J74*$K$10</f>
        <v>0</v>
      </c>
      <c r="L74" s="16">
        <f t="shared" ref="L74:L81" si="20">+J74*$L$10</f>
        <v>0</v>
      </c>
    </row>
    <row r="75" spans="2:12" x14ac:dyDescent="0.3">
      <c r="B75" s="111"/>
      <c r="C75" s="111"/>
      <c r="D75" s="98"/>
      <c r="E75" s="132"/>
      <c r="F75" s="124"/>
      <c r="G75" s="114"/>
      <c r="H75" s="70"/>
      <c r="I75" s="61"/>
      <c r="J75" s="35">
        <f t="shared" si="18"/>
        <v>0</v>
      </c>
      <c r="K75" s="15">
        <f t="shared" si="19"/>
        <v>0</v>
      </c>
      <c r="L75" s="16">
        <f t="shared" si="20"/>
        <v>0</v>
      </c>
    </row>
    <row r="76" spans="2:12" x14ac:dyDescent="0.3">
      <c r="B76" s="111"/>
      <c r="C76" s="111"/>
      <c r="D76" s="98"/>
      <c r="E76" s="132"/>
      <c r="F76" s="124"/>
      <c r="G76" s="114"/>
      <c r="H76" s="70"/>
      <c r="I76" s="61"/>
      <c r="J76" s="35">
        <f t="shared" si="18"/>
        <v>0</v>
      </c>
      <c r="K76" s="15">
        <f t="shared" si="19"/>
        <v>0</v>
      </c>
      <c r="L76" s="16">
        <f t="shared" si="20"/>
        <v>0</v>
      </c>
    </row>
    <row r="77" spans="2:12" x14ac:dyDescent="0.3">
      <c r="B77" s="111"/>
      <c r="C77" s="111"/>
      <c r="D77" s="98"/>
      <c r="E77" s="132"/>
      <c r="F77" s="124"/>
      <c r="G77" s="114"/>
      <c r="H77" s="70"/>
      <c r="I77" s="61"/>
      <c r="J77" s="35">
        <f t="shared" si="18"/>
        <v>0</v>
      </c>
      <c r="K77" s="15">
        <f t="shared" si="19"/>
        <v>0</v>
      </c>
      <c r="L77" s="16">
        <f t="shared" si="20"/>
        <v>0</v>
      </c>
    </row>
    <row r="78" spans="2:12" x14ac:dyDescent="0.3">
      <c r="B78" s="111"/>
      <c r="C78" s="111"/>
      <c r="D78" s="98"/>
      <c r="E78" s="132"/>
      <c r="F78" s="124"/>
      <c r="G78" s="114"/>
      <c r="H78" s="70"/>
      <c r="I78" s="61"/>
      <c r="J78" s="35">
        <f t="shared" si="18"/>
        <v>0</v>
      </c>
      <c r="K78" s="15">
        <f t="shared" si="19"/>
        <v>0</v>
      </c>
      <c r="L78" s="16">
        <f t="shared" si="20"/>
        <v>0</v>
      </c>
    </row>
    <row r="79" spans="2:12" x14ac:dyDescent="0.3">
      <c r="B79" s="111"/>
      <c r="C79" s="111"/>
      <c r="D79" s="98"/>
      <c r="E79" s="132"/>
      <c r="F79" s="124"/>
      <c r="G79" s="114"/>
      <c r="H79" s="70"/>
      <c r="I79" s="61"/>
      <c r="J79" s="35">
        <f t="shared" si="18"/>
        <v>0</v>
      </c>
      <c r="K79" s="15">
        <f t="shared" si="19"/>
        <v>0</v>
      </c>
      <c r="L79" s="16">
        <f t="shared" si="20"/>
        <v>0</v>
      </c>
    </row>
    <row r="80" spans="2:12" x14ac:dyDescent="0.3">
      <c r="B80" s="111"/>
      <c r="C80" s="111"/>
      <c r="D80" s="98"/>
      <c r="E80" s="132"/>
      <c r="F80" s="124"/>
      <c r="G80" s="114"/>
      <c r="H80" s="70"/>
      <c r="I80" s="61"/>
      <c r="J80" s="35">
        <f t="shared" si="18"/>
        <v>0</v>
      </c>
      <c r="K80" s="15">
        <f t="shared" si="19"/>
        <v>0</v>
      </c>
      <c r="L80" s="16">
        <f t="shared" si="20"/>
        <v>0</v>
      </c>
    </row>
    <row r="81" spans="1:12" x14ac:dyDescent="0.3">
      <c r="B81" s="111"/>
      <c r="C81" s="111"/>
      <c r="D81" s="98"/>
      <c r="E81" s="132"/>
      <c r="F81" s="124"/>
      <c r="G81" s="114"/>
      <c r="H81" s="71"/>
      <c r="I81" s="61"/>
      <c r="J81" s="35">
        <f t="shared" si="18"/>
        <v>0</v>
      </c>
      <c r="K81" s="15">
        <f t="shared" si="19"/>
        <v>0</v>
      </c>
      <c r="L81" s="16">
        <f t="shared" si="20"/>
        <v>0</v>
      </c>
    </row>
    <row r="82" spans="1:12" x14ac:dyDescent="0.3">
      <c r="B82" s="111"/>
      <c r="C82" s="111"/>
      <c r="D82" s="99"/>
      <c r="E82" s="133"/>
      <c r="F82" s="125"/>
      <c r="G82" s="115"/>
      <c r="H82" s="22"/>
      <c r="I82" s="10">
        <f>SUM(I73:I81)</f>
        <v>0</v>
      </c>
      <c r="J82" s="76"/>
      <c r="K82" s="74"/>
      <c r="L82" s="75"/>
    </row>
    <row r="83" spans="1:12" ht="43.2" customHeight="1" x14ac:dyDescent="0.3">
      <c r="B83" s="111"/>
      <c r="C83" s="111"/>
      <c r="D83" s="113" t="s">
        <v>7</v>
      </c>
      <c r="E83" s="131"/>
      <c r="F83" s="123">
        <f>+E83/$E$10</f>
        <v>0</v>
      </c>
      <c r="G83" s="110" t="s">
        <v>2</v>
      </c>
      <c r="H83" s="69"/>
      <c r="I83" s="60"/>
      <c r="J83" s="35">
        <f>+I83*$F$83</f>
        <v>0</v>
      </c>
      <c r="K83" s="15">
        <f>+J83*$K$10</f>
        <v>0</v>
      </c>
      <c r="L83" s="16">
        <f>+J83*$L$10</f>
        <v>0</v>
      </c>
    </row>
    <row r="84" spans="1:12" x14ac:dyDescent="0.3">
      <c r="B84" s="111"/>
      <c r="C84" s="111"/>
      <c r="D84" s="114"/>
      <c r="E84" s="132"/>
      <c r="F84" s="124"/>
      <c r="G84" s="111"/>
      <c r="H84" s="70"/>
      <c r="I84" s="61"/>
      <c r="J84" s="35">
        <f t="shared" ref="J84:J91" si="21">+I84*$F$83</f>
        <v>0</v>
      </c>
      <c r="K84" s="15">
        <f t="shared" ref="K84:K91" si="22">+J84*$K$10</f>
        <v>0</v>
      </c>
      <c r="L84" s="16">
        <f t="shared" ref="L84:L91" si="23">+J84*$L$10</f>
        <v>0</v>
      </c>
    </row>
    <row r="85" spans="1:12" x14ac:dyDescent="0.3">
      <c r="B85" s="111"/>
      <c r="C85" s="111"/>
      <c r="D85" s="114"/>
      <c r="E85" s="132"/>
      <c r="F85" s="124"/>
      <c r="G85" s="111"/>
      <c r="H85" s="70"/>
      <c r="I85" s="61"/>
      <c r="J85" s="35">
        <f t="shared" si="21"/>
        <v>0</v>
      </c>
      <c r="K85" s="15">
        <f t="shared" si="22"/>
        <v>0</v>
      </c>
      <c r="L85" s="16">
        <f t="shared" si="23"/>
        <v>0</v>
      </c>
    </row>
    <row r="86" spans="1:12" x14ac:dyDescent="0.3">
      <c r="B86" s="111"/>
      <c r="C86" s="111"/>
      <c r="D86" s="114"/>
      <c r="E86" s="132"/>
      <c r="F86" s="124"/>
      <c r="G86" s="111"/>
      <c r="H86" s="70"/>
      <c r="I86" s="61"/>
      <c r="J86" s="35">
        <f t="shared" si="21"/>
        <v>0</v>
      </c>
      <c r="K86" s="15">
        <f t="shared" si="22"/>
        <v>0</v>
      </c>
      <c r="L86" s="16">
        <f t="shared" si="23"/>
        <v>0</v>
      </c>
    </row>
    <row r="87" spans="1:12" x14ac:dyDescent="0.3">
      <c r="B87" s="111"/>
      <c r="C87" s="111"/>
      <c r="D87" s="114"/>
      <c r="E87" s="132"/>
      <c r="F87" s="124"/>
      <c r="G87" s="111"/>
      <c r="H87" s="70"/>
      <c r="I87" s="61"/>
      <c r="J87" s="35">
        <f t="shared" si="21"/>
        <v>0</v>
      </c>
      <c r="K87" s="15">
        <f t="shared" si="22"/>
        <v>0</v>
      </c>
      <c r="L87" s="16">
        <f t="shared" si="23"/>
        <v>0</v>
      </c>
    </row>
    <row r="88" spans="1:12" x14ac:dyDescent="0.3">
      <c r="B88" s="111"/>
      <c r="C88" s="111"/>
      <c r="D88" s="114"/>
      <c r="E88" s="132"/>
      <c r="F88" s="124"/>
      <c r="G88" s="111"/>
      <c r="H88" s="70"/>
      <c r="I88" s="61"/>
      <c r="J88" s="35">
        <f t="shared" si="21"/>
        <v>0</v>
      </c>
      <c r="K88" s="15">
        <f t="shared" si="22"/>
        <v>0</v>
      </c>
      <c r="L88" s="16">
        <f t="shared" si="23"/>
        <v>0</v>
      </c>
    </row>
    <row r="89" spans="1:12" x14ac:dyDescent="0.3">
      <c r="B89" s="111"/>
      <c r="C89" s="111"/>
      <c r="D89" s="114"/>
      <c r="E89" s="132"/>
      <c r="F89" s="124"/>
      <c r="G89" s="111"/>
      <c r="H89" s="70"/>
      <c r="I89" s="61"/>
      <c r="J89" s="35">
        <f t="shared" si="21"/>
        <v>0</v>
      </c>
      <c r="K89" s="15">
        <f t="shared" si="22"/>
        <v>0</v>
      </c>
      <c r="L89" s="16">
        <f t="shared" si="23"/>
        <v>0</v>
      </c>
    </row>
    <row r="90" spans="1:12" x14ac:dyDescent="0.3">
      <c r="B90" s="111"/>
      <c r="C90" s="111"/>
      <c r="D90" s="114"/>
      <c r="E90" s="132"/>
      <c r="F90" s="124"/>
      <c r="G90" s="111"/>
      <c r="H90" s="70"/>
      <c r="I90" s="61"/>
      <c r="J90" s="35">
        <f t="shared" si="21"/>
        <v>0</v>
      </c>
      <c r="K90" s="15">
        <f t="shared" si="22"/>
        <v>0</v>
      </c>
      <c r="L90" s="16">
        <f t="shared" si="23"/>
        <v>0</v>
      </c>
    </row>
    <row r="91" spans="1:12" x14ac:dyDescent="0.3">
      <c r="B91" s="111"/>
      <c r="C91" s="111"/>
      <c r="D91" s="114"/>
      <c r="E91" s="132"/>
      <c r="F91" s="124"/>
      <c r="G91" s="111"/>
      <c r="H91" s="71"/>
      <c r="I91" s="61"/>
      <c r="J91" s="35">
        <f t="shared" si="21"/>
        <v>0</v>
      </c>
      <c r="K91" s="15">
        <f t="shared" si="22"/>
        <v>0</v>
      </c>
      <c r="L91" s="16">
        <f t="shared" si="23"/>
        <v>0</v>
      </c>
    </row>
    <row r="92" spans="1:12" x14ac:dyDescent="0.3">
      <c r="B92" s="112"/>
      <c r="C92" s="112"/>
      <c r="D92" s="115"/>
      <c r="E92" s="133"/>
      <c r="F92" s="125"/>
      <c r="G92" s="112"/>
      <c r="H92" s="22"/>
      <c r="I92" s="10">
        <f>SUM(I83:I91)</f>
        <v>0</v>
      </c>
      <c r="J92" s="76"/>
      <c r="K92" s="74"/>
      <c r="L92" s="75"/>
    </row>
    <row r="93" spans="1:12" ht="43.2" x14ac:dyDescent="0.3">
      <c r="B93" s="4"/>
      <c r="C93" s="4"/>
      <c r="D93" s="3" t="s">
        <v>38</v>
      </c>
      <c r="F93" s="87" t="str">
        <f>IF(F10=1,"OK","A corriger, le total doit faire 100%")</f>
        <v>OK</v>
      </c>
      <c r="G93" s="2"/>
      <c r="I93" s="3" t="s">
        <v>38</v>
      </c>
      <c r="J93" s="87" t="str">
        <f>IF(J10=1,"OK","A corriger, le total doit faire 100%")</f>
        <v>OK</v>
      </c>
      <c r="K93" s="11" t="str">
        <f>IF(SUM(K11:K83)-K10=0,"OK","A corriger")</f>
        <v>OK</v>
      </c>
      <c r="L93" s="11" t="str">
        <f>IF(SUM(L11:L83)-L10=0,"OK","A corriger")</f>
        <v>OK</v>
      </c>
    </row>
    <row r="96" spans="1:12" ht="18" x14ac:dyDescent="0.3">
      <c r="A96" s="100" t="s">
        <v>79</v>
      </c>
      <c r="B96" s="101"/>
    </row>
    <row r="97" spans="4:11" ht="70.2" customHeight="1" x14ac:dyDescent="0.3">
      <c r="D97" s="128" t="s">
        <v>84</v>
      </c>
      <c r="E97" s="129"/>
      <c r="F97" s="7" t="s">
        <v>144</v>
      </c>
      <c r="G97" s="7" t="s">
        <v>4</v>
      </c>
      <c r="H97" s="14" t="s">
        <v>141</v>
      </c>
      <c r="I97" s="7" t="s">
        <v>145</v>
      </c>
      <c r="J97" s="34" t="s">
        <v>146</v>
      </c>
      <c r="K97" s="34" t="s">
        <v>76</v>
      </c>
    </row>
    <row r="98" spans="4:11" ht="14.4" customHeight="1" x14ac:dyDescent="0.3">
      <c r="D98" s="120" t="s">
        <v>73</v>
      </c>
      <c r="E98" s="120"/>
      <c r="F98" s="121">
        <v>0.9</v>
      </c>
      <c r="G98" s="120" t="s">
        <v>72</v>
      </c>
      <c r="H98" s="85" t="s">
        <v>32</v>
      </c>
      <c r="I98" s="134" t="s">
        <v>132</v>
      </c>
      <c r="J98" s="89">
        <v>0.6</v>
      </c>
      <c r="K98" s="44">
        <f t="shared" ref="K98:K105" si="24">+J98*$K$116</f>
        <v>252000</v>
      </c>
    </row>
    <row r="99" spans="4:11" x14ac:dyDescent="0.3">
      <c r="D99" s="120"/>
      <c r="E99" s="120"/>
      <c r="F99" s="122"/>
      <c r="G99" s="120"/>
      <c r="H99" s="86" t="s">
        <v>31</v>
      </c>
      <c r="I99" s="135"/>
      <c r="J99" s="90">
        <v>0.3</v>
      </c>
      <c r="K99" s="45">
        <f t="shared" si="24"/>
        <v>126000</v>
      </c>
    </row>
    <row r="100" spans="4:11" x14ac:dyDescent="0.3">
      <c r="D100" s="120"/>
      <c r="E100" s="120"/>
      <c r="F100" s="122"/>
      <c r="G100" s="120"/>
      <c r="H100" s="86" t="s">
        <v>36</v>
      </c>
      <c r="I100" s="135"/>
      <c r="J100" s="90">
        <f t="shared" ref="J100:J106" si="25">+I100*$F$98</f>
        <v>0</v>
      </c>
      <c r="K100" s="45">
        <f t="shared" si="24"/>
        <v>0</v>
      </c>
    </row>
    <row r="101" spans="4:11" ht="28.8" x14ac:dyDescent="0.3">
      <c r="D101" s="120"/>
      <c r="E101" s="120"/>
      <c r="F101" s="122"/>
      <c r="G101" s="120"/>
      <c r="H101" s="86" t="s">
        <v>37</v>
      </c>
      <c r="I101" s="135"/>
      <c r="J101" s="90">
        <f t="shared" si="25"/>
        <v>0</v>
      </c>
      <c r="K101" s="45">
        <f t="shared" si="24"/>
        <v>0</v>
      </c>
    </row>
    <row r="102" spans="4:11" x14ac:dyDescent="0.3">
      <c r="D102" s="120"/>
      <c r="E102" s="120"/>
      <c r="F102" s="122"/>
      <c r="G102" s="120"/>
      <c r="H102" s="86"/>
      <c r="I102" s="135"/>
      <c r="J102" s="36">
        <f t="shared" si="25"/>
        <v>0</v>
      </c>
      <c r="K102" s="45">
        <f t="shared" si="24"/>
        <v>0</v>
      </c>
    </row>
    <row r="103" spans="4:11" x14ac:dyDescent="0.3">
      <c r="D103" s="120"/>
      <c r="E103" s="120"/>
      <c r="F103" s="122"/>
      <c r="G103" s="120"/>
      <c r="H103" s="86"/>
      <c r="I103" s="135"/>
      <c r="J103" s="36">
        <f t="shared" si="25"/>
        <v>0</v>
      </c>
      <c r="K103" s="45">
        <f t="shared" si="24"/>
        <v>0</v>
      </c>
    </row>
    <row r="104" spans="4:11" x14ac:dyDescent="0.3">
      <c r="D104" s="120"/>
      <c r="E104" s="120"/>
      <c r="F104" s="122"/>
      <c r="G104" s="120"/>
      <c r="H104" s="86"/>
      <c r="I104" s="135"/>
      <c r="J104" s="36">
        <f t="shared" si="25"/>
        <v>0</v>
      </c>
      <c r="K104" s="45">
        <f t="shared" si="24"/>
        <v>0</v>
      </c>
    </row>
    <row r="105" spans="4:11" x14ac:dyDescent="0.3">
      <c r="D105" s="120"/>
      <c r="E105" s="120"/>
      <c r="F105" s="122"/>
      <c r="G105" s="120"/>
      <c r="H105" s="86"/>
      <c r="I105" s="135"/>
      <c r="J105" s="36">
        <f t="shared" si="25"/>
        <v>0</v>
      </c>
      <c r="K105" s="45">
        <f t="shared" si="24"/>
        <v>0</v>
      </c>
    </row>
    <row r="106" spans="4:11" x14ac:dyDescent="0.3">
      <c r="D106" s="120"/>
      <c r="E106" s="120"/>
      <c r="F106" s="122"/>
      <c r="G106" s="120"/>
      <c r="H106" s="31"/>
      <c r="I106" s="13">
        <f>SUM(I98:I105)</f>
        <v>0</v>
      </c>
      <c r="J106" s="37"/>
      <c r="K106" s="136"/>
    </row>
    <row r="107" spans="4:11" ht="28.8" customHeight="1" x14ac:dyDescent="0.3">
      <c r="D107" s="120" t="s">
        <v>74</v>
      </c>
      <c r="E107" s="120"/>
      <c r="F107" s="121">
        <v>0.1</v>
      </c>
      <c r="G107" s="110" t="s">
        <v>75</v>
      </c>
      <c r="H107" s="85" t="s">
        <v>80</v>
      </c>
      <c r="I107" s="83">
        <v>0.6</v>
      </c>
      <c r="J107" s="35">
        <f t="shared" ref="J107:J114" si="26">+I107*$F$107</f>
        <v>0.06</v>
      </c>
      <c r="K107" s="44">
        <f>+J107*$K$116</f>
        <v>25200</v>
      </c>
    </row>
    <row r="108" spans="4:11" ht="28.8" x14ac:dyDescent="0.3">
      <c r="D108" s="120"/>
      <c r="E108" s="120"/>
      <c r="F108" s="121"/>
      <c r="G108" s="111"/>
      <c r="H108" s="86" t="s">
        <v>81</v>
      </c>
      <c r="I108" s="84">
        <v>0.4</v>
      </c>
      <c r="J108" s="36">
        <f t="shared" si="26"/>
        <v>4.0000000000000008E-2</v>
      </c>
      <c r="K108" s="45">
        <f t="shared" ref="K108:K114" si="27">+J108*$K$116</f>
        <v>16800.000000000004</v>
      </c>
    </row>
    <row r="109" spans="4:11" ht="28.8" x14ac:dyDescent="0.3">
      <c r="D109" s="120"/>
      <c r="E109" s="120"/>
      <c r="F109" s="121"/>
      <c r="G109" s="111"/>
      <c r="H109" s="86" t="s">
        <v>82</v>
      </c>
      <c r="I109" s="84">
        <v>0</v>
      </c>
      <c r="J109" s="36">
        <f t="shared" si="26"/>
        <v>0</v>
      </c>
      <c r="K109" s="45">
        <f t="shared" si="27"/>
        <v>0</v>
      </c>
    </row>
    <row r="110" spans="4:11" ht="28.8" x14ac:dyDescent="0.3">
      <c r="D110" s="120"/>
      <c r="E110" s="120"/>
      <c r="F110" s="121"/>
      <c r="G110" s="111"/>
      <c r="H110" s="86" t="s">
        <v>83</v>
      </c>
      <c r="I110" s="84">
        <v>0</v>
      </c>
      <c r="J110" s="36">
        <f t="shared" si="26"/>
        <v>0</v>
      </c>
      <c r="K110" s="45">
        <f t="shared" si="27"/>
        <v>0</v>
      </c>
    </row>
    <row r="111" spans="4:11" x14ac:dyDescent="0.3">
      <c r="D111" s="120"/>
      <c r="E111" s="120"/>
      <c r="F111" s="121"/>
      <c r="G111" s="111"/>
      <c r="H111" s="86"/>
      <c r="I111" s="84"/>
      <c r="J111" s="36">
        <f t="shared" si="26"/>
        <v>0</v>
      </c>
      <c r="K111" s="45">
        <f t="shared" si="27"/>
        <v>0</v>
      </c>
    </row>
    <row r="112" spans="4:11" x14ac:dyDescent="0.3">
      <c r="D112" s="120"/>
      <c r="E112" s="120"/>
      <c r="F112" s="122"/>
      <c r="G112" s="111"/>
      <c r="H112" s="86"/>
      <c r="I112" s="84"/>
      <c r="J112" s="36">
        <f t="shared" si="26"/>
        <v>0</v>
      </c>
      <c r="K112" s="45">
        <f t="shared" si="27"/>
        <v>0</v>
      </c>
    </row>
    <row r="113" spans="4:11" x14ac:dyDescent="0.3">
      <c r="D113" s="120"/>
      <c r="E113" s="120"/>
      <c r="F113" s="122"/>
      <c r="G113" s="111"/>
      <c r="H113" s="86"/>
      <c r="I113" s="84"/>
      <c r="J113" s="36">
        <f t="shared" si="26"/>
        <v>0</v>
      </c>
      <c r="K113" s="45">
        <f t="shared" si="27"/>
        <v>0</v>
      </c>
    </row>
    <row r="114" spans="4:11" x14ac:dyDescent="0.3">
      <c r="D114" s="120"/>
      <c r="E114" s="120"/>
      <c r="F114" s="122"/>
      <c r="G114" s="111"/>
      <c r="H114" s="86"/>
      <c r="I114" s="84"/>
      <c r="J114" s="36">
        <f t="shared" si="26"/>
        <v>0</v>
      </c>
      <c r="K114" s="45">
        <f t="shared" si="27"/>
        <v>0</v>
      </c>
    </row>
    <row r="115" spans="4:11" x14ac:dyDescent="0.3">
      <c r="D115" s="120"/>
      <c r="E115" s="120"/>
      <c r="F115" s="122"/>
      <c r="G115" s="112"/>
      <c r="H115" s="31"/>
      <c r="I115" s="13">
        <f>SUM(I107:I114)</f>
        <v>1</v>
      </c>
      <c r="J115" s="37"/>
      <c r="K115" s="136"/>
    </row>
    <row r="116" spans="4:11" x14ac:dyDescent="0.3">
      <c r="D116" s="9" t="s">
        <v>6</v>
      </c>
      <c r="E116" s="43"/>
      <c r="F116" s="43">
        <f>SUM(F98:F115)</f>
        <v>1</v>
      </c>
      <c r="G116" s="9"/>
      <c r="H116" s="9"/>
      <c r="I116" s="9"/>
      <c r="J116" s="41">
        <f>SUM(J98:J115)</f>
        <v>1</v>
      </c>
      <c r="K116" s="19">
        <f>+K11</f>
        <v>420000</v>
      </c>
    </row>
    <row r="117" spans="4:11" ht="43.2" x14ac:dyDescent="0.3">
      <c r="D117" s="3" t="s">
        <v>38</v>
      </c>
      <c r="F117" s="11" t="str">
        <f>IF(F116=1,"OK","A corriger")</f>
        <v>OK</v>
      </c>
      <c r="I117" s="3" t="s">
        <v>38</v>
      </c>
      <c r="J117" s="87" t="str">
        <f>IF(J116=1,"OK","A corriger, le total doit faire 100%")</f>
        <v>OK</v>
      </c>
      <c r="K117" s="11" t="str">
        <f>IF(SUM(K98:K115)-K116=0,"OK","A corriger")</f>
        <v>OK</v>
      </c>
    </row>
  </sheetData>
  <mergeCells count="55">
    <mergeCell ref="D98:E106"/>
    <mergeCell ref="F98:F106"/>
    <mergeCell ref="G98:G106"/>
    <mergeCell ref="I98:I105"/>
    <mergeCell ref="D107:E115"/>
    <mergeCell ref="F107:F115"/>
    <mergeCell ref="G107:G115"/>
    <mergeCell ref="D83:D92"/>
    <mergeCell ref="E83:E92"/>
    <mergeCell ref="F83:F92"/>
    <mergeCell ref="G83:G92"/>
    <mergeCell ref="A96:B96"/>
    <mergeCell ref="D97:E97"/>
    <mergeCell ref="C63:C72"/>
    <mergeCell ref="D63:D72"/>
    <mergeCell ref="E63:E72"/>
    <mergeCell ref="F63:F72"/>
    <mergeCell ref="G63:G72"/>
    <mergeCell ref="C73:C92"/>
    <mergeCell ref="D73:D82"/>
    <mergeCell ref="E73:E82"/>
    <mergeCell ref="F73:F82"/>
    <mergeCell ref="G73:G82"/>
    <mergeCell ref="D42:D51"/>
    <mergeCell ref="E42:E51"/>
    <mergeCell ref="F42:F51"/>
    <mergeCell ref="G42:G51"/>
    <mergeCell ref="C52:C61"/>
    <mergeCell ref="D52:D61"/>
    <mergeCell ref="E52:E61"/>
    <mergeCell ref="F52:F61"/>
    <mergeCell ref="G52:G61"/>
    <mergeCell ref="E22:E31"/>
    <mergeCell ref="F22:F31"/>
    <mergeCell ref="G22:G31"/>
    <mergeCell ref="D32:D41"/>
    <mergeCell ref="E32:E41"/>
    <mergeCell ref="F32:F41"/>
    <mergeCell ref="G32:G41"/>
    <mergeCell ref="D8:F8"/>
    <mergeCell ref="G8:J8"/>
    <mergeCell ref="K8:L8"/>
    <mergeCell ref="B11:B92"/>
    <mergeCell ref="C11:C51"/>
    <mergeCell ref="D12:D21"/>
    <mergeCell ref="E12:E21"/>
    <mergeCell ref="F12:F21"/>
    <mergeCell ref="G12:G21"/>
    <mergeCell ref="D22:D31"/>
    <mergeCell ref="B2:C2"/>
    <mergeCell ref="B3:C3"/>
    <mergeCell ref="B4:C4"/>
    <mergeCell ref="B5:C5"/>
    <mergeCell ref="A7:B7"/>
    <mergeCell ref="D7:I7"/>
  </mergeCells>
  <dataValidations count="1">
    <dataValidation type="list" allowBlank="1" showInputMessage="1" showErrorMessage="1" sqref="D3" xr:uid="{24F0B19D-E1DD-4282-94F7-7D6795A55959}">
      <formula1>"Salariés,Interimaire vacataire mis à disposition"</formula1>
    </dataValidation>
  </dataValidation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53b11d79-d738-475f-b7e9-4b042dcb61d1}" enabled="0" method="" siteId="{53b11d79-d738-475f-b7e9-4b042dcb61d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Etapes traitement Métier RR</vt:lpstr>
      <vt:lpstr>Cas en exemple</vt:lpstr>
      <vt:lpstr>Exemple kiné cartouche</vt:lpstr>
      <vt:lpstr>Exemple kiné sem type</vt:lpstr>
      <vt:lpstr>Exemple kiné chg directes ETPR </vt:lpstr>
      <vt:lpstr>Exemple kiné Clés Grands lieux</vt:lpstr>
      <vt:lpstr>Exemple kiné Clés par SA</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Séverine HARDY</dc:creator>
  <cp:lastModifiedBy>Séverine HARDY</cp:lastModifiedBy>
  <dcterms:created xsi:type="dcterms:W3CDTF">2024-07-23T09:32:22Z</dcterms:created>
  <dcterms:modified xsi:type="dcterms:W3CDTF">2024-10-21T15:24:37Z</dcterms:modified>
</cp:coreProperties>
</file>